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5" windowWidth="25440" windowHeight="6030" tabRatio="797"/>
  </bookViews>
  <sheets>
    <sheet name="1. Expenditure - water" sheetId="1" r:id="rId1"/>
    <sheet name="2. Explanatory vars - water" sheetId="2" r:id="rId2"/>
    <sheet name="3. Expenditure - wstwater" sheetId="3" r:id="rId3"/>
    <sheet name="4. Explanatory vars - wstwater" sheetId="4" r:id="rId4"/>
    <sheet name="5. Private sewers" sheetId="5" r:id="rId5"/>
    <sheet name="6. Large STW" sheetId="6" r:id="rId6"/>
    <sheet name="7. SIM" sheetId="7" r:id="rId7"/>
  </sheets>
  <externalReferences>
    <externalReference r:id="rId8"/>
    <externalReference r:id="rId9"/>
  </externalReferences>
  <definedNames>
    <definedName name="_xlnm._FilterDatabase" localSheetId="1" hidden="1">'2. Explanatory vars - water'!$B$50:$E$75</definedName>
    <definedName name="_Order1" hidden="1">255</definedName>
    <definedName name="_Order2" hidden="1">255</definedName>
    <definedName name="a">'[1]94 Cost Base'!$B$5:$AM$31</definedName>
    <definedName name="CodeColumnRef" localSheetId="4">#REF!</definedName>
    <definedName name="CodeColumnRef">#REF!</definedName>
    <definedName name="CompanyName" localSheetId="4">#REF!</definedName>
    <definedName name="CompanyName">#REF!</definedName>
    <definedName name="CostBase94" localSheetId="0">'[1]94 Cost Base'!$B$5:$AM$31</definedName>
    <definedName name="CostBase94" localSheetId="2">'[1]94 Cost Base'!$B$5:$AM$31</definedName>
    <definedName name="CostBase94" localSheetId="4">'[1]94 Cost Base'!$B$5:$AM$31</definedName>
    <definedName name="CostBase94">'[2]94 Cost Base'!$B$5:$AM$31</definedName>
    <definedName name="CostBase98" localSheetId="0">'[1]98 Cost Base'!$B$5:$AM$31</definedName>
    <definedName name="CostBase98" localSheetId="2">'[1]98 Cost Base'!$B$5:$AM$31</definedName>
    <definedName name="CostBase98" localSheetId="4">'[1]98 Cost Base'!$B$5:$AM$31</definedName>
    <definedName name="CostBase98">'[2]98 Cost Base'!$B$5:$AM$31</definedName>
    <definedName name="Currency" localSheetId="4">#REF!</definedName>
    <definedName name="Currency">#REF!</definedName>
    <definedName name="DatasetName" localSheetId="4">#REF!</definedName>
    <definedName name="DatasetName">#REF!</definedName>
    <definedName name="DescriptionColumnRef" localSheetId="4">#REF!</definedName>
    <definedName name="DescriptionColumnRef">#REF!</definedName>
    <definedName name="EndYearRef" localSheetId="4">#REF!</definedName>
    <definedName name="EndYearRef">#REF!</definedName>
    <definedName name="FinancialIndicators" localSheetId="4">#REF!</definedName>
    <definedName name="FinancialIndicators">#REF!</definedName>
    <definedName name="FinancialIndicators_Enable" localSheetId="4">#REF!</definedName>
    <definedName name="FinancialIndicators_Enable">#REF!</definedName>
    <definedName name="FinancialIndicators_Headings" localSheetId="4">#REF!</definedName>
    <definedName name="FinancialIndicators_Headings">#REF!</definedName>
    <definedName name="FinancialIndicators_Max" localSheetId="4">#REF!</definedName>
    <definedName name="FinancialIndicators_Max">#REF!</definedName>
    <definedName name="FinancialIndicators_Min" localSheetId="4">#REF!</definedName>
    <definedName name="FinancialIndicators_Min">#REF!</definedName>
    <definedName name="FinancialIndicators_Tolerance" localSheetId="4">#REF!</definedName>
    <definedName name="FinancialIndicators_Tolerance">#REF!</definedName>
    <definedName name="FirstQuinquennium" localSheetId="4">#REF!</definedName>
    <definedName name="FirstQuinquennium">#REF!</definedName>
    <definedName name="IndustryAssumptionName" localSheetId="4">#REF!</definedName>
    <definedName name="IndustryAssumptionName">#REF!</definedName>
    <definedName name="InputArea" localSheetId="4">#REF!</definedName>
    <definedName name="InputArea">#REF!</definedName>
    <definedName name="InputYears" localSheetId="4">#REF!</definedName>
    <definedName name="InputYears">#REF!</definedName>
    <definedName name="ItemDataSectionEnd" localSheetId="4">#REF!</definedName>
    <definedName name="ItemDataSectionEnd">#REF!</definedName>
    <definedName name="ItemDataSectionStart" localSheetId="4">#REF!</definedName>
    <definedName name="ItemDataSectionStart">#REF!</definedName>
    <definedName name="K_Decimal" localSheetId="4">#REF!</definedName>
    <definedName name="K_Decimal">#REF!</definedName>
    <definedName name="KSIterationHeading" localSheetId="4">#REF!</definedName>
    <definedName name="KSIterationHeading">#REF!</definedName>
    <definedName name="KSolveIteration" localSheetId="4">#REF!</definedName>
    <definedName name="KSolveIteration">#REF!</definedName>
    <definedName name="LastCodeRowRef" localSheetId="4">#REF!</definedName>
    <definedName name="LastCodeRowRef">#REF!</definedName>
    <definedName name="Notional" localSheetId="4">#REF!</definedName>
    <definedName name="Notional">#REF!</definedName>
    <definedName name="OpexInputs">"Input!$T$2:$AF$2"</definedName>
    <definedName name="PolicyAssumptionName" localSheetId="4">#REF!</definedName>
    <definedName name="PolicyAssumptionName">#REF!</definedName>
    <definedName name="PriceBaseCurrency" localSheetId="4">#REF!</definedName>
    <definedName name="PriceBaseCurrency">#REF!</definedName>
    <definedName name="PriceBaseFinancialYears" localSheetId="4">#REF!</definedName>
    <definedName name="PriceBaseFinancialYears">#REF!</definedName>
    <definedName name="PriceBaseType" localSheetId="4">#REF!</definedName>
    <definedName name="PriceBaseType">#REF!</definedName>
    <definedName name="PriceBaseYearAndMonth" localSheetId="4">#REF!</definedName>
    <definedName name="PriceBaseYearAndMonth">#REF!</definedName>
    <definedName name="PricingType" localSheetId="4">#REF!</definedName>
    <definedName name="PricingType">#REF!</definedName>
    <definedName name="_xlnm.Print_Area" localSheetId="0">'1. Expenditure - water'!$B$2:$N$35</definedName>
    <definedName name="_xlnm.Print_Area" localSheetId="1">'2. Explanatory vars - water'!$B$2:$L$47</definedName>
    <definedName name="_xlnm.Print_Area" localSheetId="2">'3. Expenditure - wstwater'!$B$1:$N$63</definedName>
    <definedName name="_xlnm.Print_Area" localSheetId="3">'4. Explanatory vars - wstwater'!$B$2:$L$73</definedName>
    <definedName name="_xlnm.Print_Area" localSheetId="4">'5. Private sewers'!$B$2:$L$39</definedName>
    <definedName name="_xlnm.Print_Area" localSheetId="5">'6. Large STW'!$B$2:$M$29</definedName>
    <definedName name="_xlnm.Print_Area" localSheetId="6">'7. SIM'!$B$1:$I$30</definedName>
    <definedName name="RangeSelection" localSheetId="4">#REF!</definedName>
    <definedName name="RangeSelection">#REF!</definedName>
    <definedName name="RevenueAssumptions" localSheetId="4">#REF!</definedName>
    <definedName name="RevenueAssumptions">#REF!</definedName>
    <definedName name="ScenarioName" localSheetId="4">#REF!</definedName>
    <definedName name="ScenarioName">#REF!</definedName>
    <definedName name="StartYearRef" localSheetId="4">#REF!</definedName>
    <definedName name="StartYearRef">#REF!</definedName>
    <definedName name="Table2">#REF!</definedName>
    <definedName name="TABLEREF" localSheetId="4">#REF!</definedName>
    <definedName name="TABLEREF">#REF!</definedName>
    <definedName name="TAXHP4" localSheetId="4">#REF!</definedName>
    <definedName name="TAXHP4">#REF!</definedName>
    <definedName name="TypeCo" localSheetId="4">#REF!</definedName>
    <definedName name="TypeCo">#REF!</definedName>
    <definedName name="UserName" localSheetId="4">#REF!</definedName>
    <definedName name="UserName">#REF!</definedName>
    <definedName name="UserRole" localSheetId="4">#REF!</definedName>
    <definedName name="UserRole">#REF!</definedName>
    <definedName name="wrn.wpapers." localSheetId="2" hidden="1">{"bal",#N/A,FALSE,"working papers";"income",#N/A,FALSE,"working papers"}</definedName>
    <definedName name="wrn.wpapers." localSheetId="3" hidden="1">{"bal",#N/A,FALSE,"working papers";"income",#N/A,FALSE,"working papers"}</definedName>
    <definedName name="wrn.wpapers." localSheetId="6" hidden="1">{"bal",#N/A,FALSE,"working papers";"income",#N/A,FALSE,"working papers"}</definedName>
    <definedName name="wrn.wpapers." hidden="1">{"bal",#N/A,FALSE,"working papers";"income",#N/A,FALSE,"working papers"}</definedName>
    <definedName name="Z_19678EC5_2E50_4D8F_9F65_D893CC8DCC47_.wvu.PrintArea" localSheetId="6" hidden="1">'7. SIM'!$A$1:$N$25</definedName>
    <definedName name="Z_29374F24_1024_49B0_A798_5F795785BEC8_.wvu.PrintArea" localSheetId="6" hidden="1">'7. SIM'!$A$1:$N$25</definedName>
    <definedName name="Z_35E4142D_A996_4F03_8E52_F39D07B1D469_.wvu.PrintArea" localSheetId="6" hidden="1">'7. SIM'!$A$1:$N$25</definedName>
    <definedName name="Z_38102E13_3B14_4A6D_A15A_B7876208F63C_.wvu.PrintArea" localSheetId="6" hidden="1">'7. SIM'!$A$1:$N$25</definedName>
    <definedName name="Z_435C0401_DCE6_4392_9F76_A1999AEB88CC_.wvu.PrintArea" localSheetId="6" hidden="1">'7. SIM'!$A$1:$N$25</definedName>
    <definedName name="Z_4F6A466D_CA71_4156_AC9D_F630C74E003E_.wvu.PrintArea" localSheetId="0" hidden="1">'1. Expenditure - water'!$A$1:$N$29</definedName>
    <definedName name="Z_4F6A466D_CA71_4156_AC9D_F630C74E003E_.wvu.PrintArea" localSheetId="4" hidden="1">'5. Private sewers'!$A$1:$L$35</definedName>
    <definedName name="Z_4F6A466D_CA71_4156_AC9D_F630C74E003E_.wvu.PrintArea" localSheetId="6" hidden="1">'7. SIM'!$B$1:$I$36</definedName>
    <definedName name="Z_5186A805_D15C_4057_AFBA_554FDDF40CC2_.wvu.PrintArea" localSheetId="6" hidden="1">'7. SIM'!$A$1:$N$25</definedName>
    <definedName name="Z_52A93C89_C36B_443E_A5AE_23E860B6CAA8_.wvu.PrintArea" localSheetId="6" hidden="1">'7. SIM'!$A$1:$N$25</definedName>
    <definedName name="Z_788C6C1A_D215_4450_B64C_C987E5D4DEEB_.wvu.PrintArea" localSheetId="6" hidden="1">'7. SIM'!$A$1:$N$25</definedName>
    <definedName name="Z_8477287A_1576_4FA6_81A7_F4B298BD5E6A_.wvu.PrintArea" localSheetId="6" hidden="1">'7. SIM'!$A$1:$N$25</definedName>
    <definedName name="Z_AAB860F7_84F1_4875_92D0_8819EAF081B3_.wvu.PrintArea" localSheetId="6" hidden="1">'7. SIM'!$A$1:$N$25</definedName>
    <definedName name="Z_B9542DC5_F2FB_4BBB_977E_A84311A9C86E_.wvu.PrintArea" localSheetId="6" hidden="1">'7. SIM'!$A$1:$N$25</definedName>
    <definedName name="Z_C45EDC16_EB60_4BA8_9D27_99FD63751B12_.wvu.PrintArea" localSheetId="6" hidden="1">'7. SIM'!$A$1:$N$25</definedName>
    <definedName name="Z_D33D514D_2A4B_4639_888F_836CA6CB2773_.wvu.PrintArea" localSheetId="6" hidden="1">'7. SIM'!$A$1:$N$25</definedName>
    <definedName name="Z_DF620208_F795_4CB0_95C5_BC8FB43FF6BC_.wvu.PrintArea" localSheetId="6" hidden="1">'7. SIM'!$B$1:$I$36</definedName>
    <definedName name="Z_F343CD31_AF63_47E4_B048_C7F3E6A10118_.wvu.PrintArea" localSheetId="0" hidden="1">'1. Expenditure - water'!$A$1:$N$29</definedName>
    <definedName name="Z_F343CD31_AF63_47E4_B048_C7F3E6A10118_.wvu.PrintArea" localSheetId="4" hidden="1">'5. Private sewers'!$A$1:$L$35</definedName>
    <definedName name="Z_F343CD31_AF63_47E4_B048_C7F3E6A10118_.wvu.PrintArea" localSheetId="6" hidden="1">'7. SIM'!$A$1:$N$25</definedName>
  </definedNames>
  <calcPr calcId="145621"/>
</workbook>
</file>

<file path=xl/calcChain.xml><?xml version="1.0" encoding="utf-8"?>
<calcChain xmlns="http://schemas.openxmlformats.org/spreadsheetml/2006/main">
  <c r="B8" i="2" l="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H16" i="7" l="1"/>
  <c r="G16" i="7"/>
  <c r="H11" i="7"/>
  <c r="H12" i="7" s="1"/>
  <c r="H19" i="7" s="1"/>
  <c r="G11" i="7"/>
  <c r="G12" i="7" s="1"/>
  <c r="G19" i="7" s="1"/>
  <c r="B12" i="6"/>
  <c r="B13" i="6" s="1"/>
  <c r="B17" i="6" s="1"/>
  <c r="B18" i="6" s="1"/>
  <c r="B19" i="6" s="1"/>
  <c r="B20" i="6" s="1"/>
  <c r="B21" i="6" s="1"/>
  <c r="B22" i="6" s="1"/>
  <c r="B8" i="5"/>
  <c r="B9" i="5" s="1"/>
  <c r="B10" i="5" s="1"/>
  <c r="B13" i="5" s="1"/>
  <c r="B14" i="5" s="1"/>
  <c r="B15" i="5" s="1"/>
  <c r="B16" i="5" s="1"/>
  <c r="B17" i="5" s="1"/>
  <c r="B18" i="5" s="1"/>
  <c r="B19" i="5" s="1"/>
  <c r="B20" i="5" s="1"/>
  <c r="B23" i="5" s="1"/>
  <c r="B24" i="5" s="1"/>
  <c r="B25" i="5" s="1"/>
  <c r="B26" i="5" s="1"/>
  <c r="B27" i="5" s="1"/>
  <c r="B28" i="5" s="1"/>
  <c r="B29" i="5" s="1"/>
  <c r="B30" i="5" s="1"/>
  <c r="B31" i="5" s="1"/>
  <c r="B32" i="5" s="1"/>
  <c r="B33" i="5" s="1"/>
  <c r="B8" i="4"/>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9" i="4" s="1"/>
  <c r="B60" i="4" s="1"/>
  <c r="B61" i="4" s="1"/>
  <c r="B62" i="4" s="1"/>
  <c r="B8" i="3"/>
  <c r="B9" i="3" s="1"/>
  <c r="B10" i="3" s="1"/>
  <c r="B11" i="3" s="1"/>
  <c r="B12" i="3" s="1"/>
  <c r="B13" i="3" s="1"/>
  <c r="B14" i="3" s="1"/>
  <c r="B15" i="3" s="1"/>
  <c r="B19" i="3" s="1"/>
  <c r="B20" i="3" s="1"/>
  <c r="B21" i="3" s="1"/>
  <c r="B22" i="3" s="1"/>
  <c r="B23" i="3" s="1"/>
  <c r="B24" i="3" s="1"/>
  <c r="B25" i="3" s="1"/>
  <c r="B26" i="3" s="1"/>
  <c r="B27" i="3" s="1"/>
  <c r="B28" i="3" s="1"/>
  <c r="B29" i="3" s="1"/>
  <c r="B30" i="3" s="1"/>
  <c r="B31" i="3" s="1"/>
  <c r="B35" i="3" s="1"/>
  <c r="B36" i="3" s="1"/>
  <c r="B37" i="3" s="1"/>
  <c r="B38" i="3" s="1"/>
  <c r="B39" i="3" s="1"/>
  <c r="B40" i="3" s="1"/>
  <c r="B8" i="1"/>
  <c r="B9" i="1" s="1"/>
  <c r="B10" i="1" s="1"/>
  <c r="B11" i="1" s="1"/>
  <c r="B12" i="1" s="1"/>
  <c r="B13" i="1" s="1"/>
  <c r="B14" i="1" s="1"/>
  <c r="B15" i="1" s="1"/>
  <c r="B16" i="1" s="1"/>
  <c r="B17" i="1" s="1"/>
  <c r="B18" i="1" s="1"/>
  <c r="B22" i="1" l="1"/>
  <c r="B23" i="1" s="1"/>
  <c r="B24" i="1" s="1"/>
  <c r="B25" i="1" s="1"/>
  <c r="B26" i="1" s="1"/>
  <c r="B27" i="1" s="1"/>
  <c r="B28" i="1" s="1"/>
</calcChain>
</file>

<file path=xl/comments1.xml><?xml version="1.0" encoding="utf-8"?>
<comments xmlns="http://schemas.openxmlformats.org/spreadsheetml/2006/main">
  <authors>
    <author>Paul Fox</author>
  </authors>
  <commentList>
    <comment ref="C10" authorId="0">
      <text>
        <r>
          <rPr>
            <b/>
            <sz val="9"/>
            <color indexed="81"/>
            <rFont val="Tahoma"/>
            <family val="2"/>
          </rPr>
          <t>Paul Fox:</t>
        </r>
        <r>
          <rPr>
            <sz val="9"/>
            <color indexed="81"/>
            <rFont val="Tahoma"/>
            <family val="2"/>
          </rPr>
          <t xml:space="preserve">
To exclude any private sewers expenditure which we have instructed companies is to be treated as enhancement.</t>
        </r>
      </text>
    </comment>
    <comment ref="C11" authorId="0">
      <text>
        <r>
          <rPr>
            <b/>
            <sz val="9"/>
            <color indexed="81"/>
            <rFont val="Tahoma"/>
            <family val="2"/>
          </rPr>
          <t>Paul Fox:</t>
        </r>
        <r>
          <rPr>
            <sz val="9"/>
            <color indexed="81"/>
            <rFont val="Tahoma"/>
            <family val="2"/>
          </rPr>
          <t xml:space="preserve">
To exclude any private sewers expenditure which we have instructed companies is to be treated as enhancement. Also to exclude sludge as base investment in sludge should be reported in line 3.</t>
        </r>
      </text>
    </comment>
  </commentList>
</comments>
</file>

<file path=xl/sharedStrings.xml><?xml version="1.0" encoding="utf-8"?>
<sst xmlns="http://schemas.openxmlformats.org/spreadsheetml/2006/main" count="961" uniqueCount="444">
  <si>
    <t>Line description</t>
  </si>
  <si>
    <t>Item reference</t>
  </si>
  <si>
    <t>Units</t>
  </si>
  <si>
    <t>DPs</t>
  </si>
  <si>
    <t>2010-11</t>
  </si>
  <si>
    <t>2011-12</t>
  </si>
  <si>
    <t>2012-13</t>
  </si>
  <si>
    <t xml:space="preserve">Calculation/copy rule </t>
  </si>
  <si>
    <t>A</t>
  </si>
  <si>
    <t>£m</t>
  </si>
  <si>
    <t xml:space="preserve">                                                                                                                                                                                                                                                                                                                                                                                                                                                                                                                                                                                                                                                           </t>
  </si>
  <si>
    <t>[Company to insert other investment drivers as required]</t>
  </si>
  <si>
    <t>B</t>
  </si>
  <si>
    <t>Summary totals</t>
  </si>
  <si>
    <t>Total operating expenditure</t>
  </si>
  <si>
    <t xml:space="preserve">Key to cells: </t>
  </si>
  <si>
    <t>input cell</t>
  </si>
  <si>
    <t>calculated</t>
  </si>
  <si>
    <t>Scale, company characteristic, activity and quality variables</t>
  </si>
  <si>
    <t>Average pumping head total</t>
  </si>
  <si>
    <t>BN4880</t>
  </si>
  <si>
    <t>Ml/d</t>
  </si>
  <si>
    <t>DG2 properties below reference level at the end of the year</t>
  </si>
  <si>
    <t>BN1004</t>
  </si>
  <si>
    <t>0 DPs</t>
  </si>
  <si>
    <t>DG3 properties affected by planned and warned interruptions of more than 3 hours</t>
  </si>
  <si>
    <t>BN1067T</t>
  </si>
  <si>
    <t>DG3 properties affected by unplanned interruptions of more than 3 hours</t>
  </si>
  <si>
    <t>BN1068T</t>
  </si>
  <si>
    <t>Distribution input</t>
  </si>
  <si>
    <t>BN1000</t>
  </si>
  <si>
    <t>Households billed for measured water (external meter)</t>
  </si>
  <si>
    <t>BN2110</t>
  </si>
  <si>
    <t>000s</t>
  </si>
  <si>
    <t>Households billed for measured water (not external meter)</t>
  </si>
  <si>
    <t>BN2115</t>
  </si>
  <si>
    <t>Non-households billed measured water</t>
  </si>
  <si>
    <t>BN2210</t>
  </si>
  <si>
    <t>Number of assets assessed to be critical national infrastructure</t>
  </si>
  <si>
    <t>Number of household meters renewed</t>
  </si>
  <si>
    <t>BN1765</t>
  </si>
  <si>
    <t>Number of meter optants</t>
  </si>
  <si>
    <t>BN1715</t>
  </si>
  <si>
    <t>Number of selective meters installed</t>
  </si>
  <si>
    <t>BN1711</t>
  </si>
  <si>
    <t>Proportion of distribution input derived from impounding reservoirs</t>
  </si>
  <si>
    <t>BN4831</t>
  </si>
  <si>
    <t>%</t>
  </si>
  <si>
    <t>Proportion of distribution input derived from river abstractions</t>
  </si>
  <si>
    <t>BN4836</t>
  </si>
  <si>
    <t>Text</t>
  </si>
  <si>
    <t>Total leakage</t>
  </si>
  <si>
    <t>BN2345</t>
  </si>
  <si>
    <t>Total length of mains as at 31 March</t>
  </si>
  <si>
    <t>BN1100</t>
  </si>
  <si>
    <t>km</t>
  </si>
  <si>
    <t>Total length of mains relined</t>
  </si>
  <si>
    <t>BN1204</t>
  </si>
  <si>
    <t>Total length of mains renewed</t>
  </si>
  <si>
    <t>BN1200</t>
  </si>
  <si>
    <t>Total length of new mains</t>
  </si>
  <si>
    <t>BN1208</t>
  </si>
  <si>
    <t>Total number of new connections</t>
  </si>
  <si>
    <t>Total connected properties at year end</t>
  </si>
  <si>
    <t>BN1001</t>
  </si>
  <si>
    <t>Total number of sources</t>
  </si>
  <si>
    <t>Total population served</t>
  </si>
  <si>
    <t>BN2590</t>
  </si>
  <si>
    <t>BN2350</t>
  </si>
  <si>
    <t>Water delivered (potable)</t>
  </si>
  <si>
    <t>BN2330</t>
  </si>
  <si>
    <t>Water delivered billed measured households</t>
  </si>
  <si>
    <t>BN2000</t>
  </si>
  <si>
    <t>Water delivered billed measured non-households</t>
  </si>
  <si>
    <t>BN2010</t>
  </si>
  <si>
    <t>First time sewerage</t>
  </si>
  <si>
    <t>NEP - Conservation drivers</t>
  </si>
  <si>
    <t>NEP - Event Duration Monitoring at intermittent discharges</t>
  </si>
  <si>
    <t>NEP - Flow monitoring at sewage treatment works</t>
  </si>
  <si>
    <t>NEP - Groundwater schemes</t>
  </si>
  <si>
    <t>NEP - Investigations</t>
  </si>
  <si>
    <t>NEP - Nutrients (N removal)</t>
  </si>
  <si>
    <t>NEP - Nutrients (P removal at filter bed STWs)</t>
  </si>
  <si>
    <t>NEP - reduction of sanitary parameters</t>
  </si>
  <si>
    <t>NEP - UV disinfection (or similar)</t>
  </si>
  <si>
    <t>Odour</t>
  </si>
  <si>
    <t>Private sewers</t>
  </si>
  <si>
    <t>Operating expenditure - Sewage Treatment</t>
  </si>
  <si>
    <t>NEW</t>
  </si>
  <si>
    <t>£000</t>
  </si>
  <si>
    <t>General &amp; support costs of STWs in size bands 1 to 5</t>
  </si>
  <si>
    <t>Direct costs of STWs in size band 6 - Total</t>
  </si>
  <si>
    <t>STWB033</t>
  </si>
  <si>
    <t>General &amp; support costs of STWs in size band 6 - Total</t>
  </si>
  <si>
    <t>STWB036</t>
  </si>
  <si>
    <t>Service charges for STWs in size band 6 - Total</t>
  </si>
  <si>
    <t>STWB040</t>
  </si>
  <si>
    <t>Estimated terminal pumping costs size band 6 works  - Total</t>
  </si>
  <si>
    <t>STWB038</t>
  </si>
  <si>
    <t>Estimated sludge costs in size band 6 works - Total</t>
  </si>
  <si>
    <t>STWB039</t>
  </si>
  <si>
    <t>C</t>
  </si>
  <si>
    <t>D</t>
  </si>
  <si>
    <t>Operating expenditure - Sludge treatment &amp; disposal</t>
  </si>
  <si>
    <t>Income from power generation during sludge treatment &amp; disposal</t>
  </si>
  <si>
    <t>Connectable properties potentially served by s101A schemes (allowance for arisals)</t>
  </si>
  <si>
    <t>Connectable properties potentially served by s101A schemes (known)</t>
  </si>
  <si>
    <t>Critical sewers renovated</t>
  </si>
  <si>
    <t>BN1524</t>
  </si>
  <si>
    <t>Critical sewers replaced</t>
  </si>
  <si>
    <t>BN1572</t>
  </si>
  <si>
    <t>Flooding incidents in the year (overloaded sewers)</t>
  </si>
  <si>
    <t>BN1322</t>
  </si>
  <si>
    <t>Households billed measured sewage</t>
  </si>
  <si>
    <t>BN2140</t>
  </si>
  <si>
    <t>Households billed sewage</t>
  </si>
  <si>
    <t>BN2150</t>
  </si>
  <si>
    <t>Non-critical sewers renovated</t>
  </si>
  <si>
    <t>BN1593</t>
  </si>
  <si>
    <t>Non-critical sewers replaced</t>
  </si>
  <si>
    <t>BN1594</t>
  </si>
  <si>
    <t>Non-household billed measured sewage</t>
  </si>
  <si>
    <t>BN2260</t>
  </si>
  <si>
    <t>Non-household billed sewage</t>
  </si>
  <si>
    <t>BN2270</t>
  </si>
  <si>
    <t>Number of household and non-household properties connected during the year</t>
  </si>
  <si>
    <t>Number of intermittent discharge sites with event duration monitoring</t>
  </si>
  <si>
    <t>Number of odour related complaints</t>
  </si>
  <si>
    <t>BN2630</t>
  </si>
  <si>
    <t>Total length of private sewers transferred to the company</t>
  </si>
  <si>
    <t>Total length of sewers as at 31 March</t>
  </si>
  <si>
    <t>BN1400</t>
  </si>
  <si>
    <t>BN2690</t>
  </si>
  <si>
    <t>Total number of new connections to the sewerage system</t>
  </si>
  <si>
    <t>Load received by STWs in size band 1</t>
  </si>
  <si>
    <t>STWD011</t>
  </si>
  <si>
    <t>Load received by STWs in size band 2</t>
  </si>
  <si>
    <t>STWD025</t>
  </si>
  <si>
    <t>Load received by STWs in size band 3</t>
  </si>
  <si>
    <t>STWD039</t>
  </si>
  <si>
    <t>Load received by STWs in size band 4</t>
  </si>
  <si>
    <t>STWD053</t>
  </si>
  <si>
    <t>Load received by STWs in size band 5</t>
  </si>
  <si>
    <t>STWD067</t>
  </si>
  <si>
    <t>Load received by STWs in size band 6</t>
  </si>
  <si>
    <t>STWD081</t>
  </si>
  <si>
    <t>Load received by STWs - Total</t>
  </si>
  <si>
    <t>STWD095</t>
  </si>
  <si>
    <t>Load receiving tertiary activated sludge treatment in size band 4</t>
  </si>
  <si>
    <t>Load receiving tertiary activated sludge treatment in size band 5</t>
  </si>
  <si>
    <t>Load receiving tertiary biological treatment in size band 4</t>
  </si>
  <si>
    <t>Load receiving tertiary biological treatment in size band 5</t>
  </si>
  <si>
    <t>Number of STWs in size band 1</t>
  </si>
  <si>
    <t>STWC011</t>
  </si>
  <si>
    <t>nr</t>
  </si>
  <si>
    <t>Number of STWs in size band 2</t>
  </si>
  <si>
    <t>STWC025</t>
  </si>
  <si>
    <t>Number of STWs in size band 3</t>
  </si>
  <si>
    <t>STWC039</t>
  </si>
  <si>
    <t>Number of STWs in size band 4</t>
  </si>
  <si>
    <t>STWC053</t>
  </si>
  <si>
    <t>Number of STWs in size band 5</t>
  </si>
  <si>
    <t>STWC067</t>
  </si>
  <si>
    <t>Number of STWs in size band 6</t>
  </si>
  <si>
    <t>STWC081</t>
  </si>
  <si>
    <t>Number of STWs - Total</t>
  </si>
  <si>
    <t>STWC095</t>
  </si>
  <si>
    <t>Total sludge entering treatment process</t>
  </si>
  <si>
    <t>STD012</t>
  </si>
  <si>
    <t>ttds</t>
  </si>
  <si>
    <t>Capex - transferred private sewers / lateral drains</t>
  </si>
  <si>
    <t>Opex - transferred private sewers / lateral drains</t>
  </si>
  <si>
    <t>Capex - pumping stations within scope of transfer</t>
  </si>
  <si>
    <t>Opex - pumping stations within scope of transfer</t>
  </si>
  <si>
    <t>Activity</t>
  </si>
  <si>
    <t>Number of blockages cleared</t>
  </si>
  <si>
    <t>Number of collapses fixed</t>
  </si>
  <si>
    <t>Length of sewer / drain rehabiltated</t>
  </si>
  <si>
    <t>Number of pumping stations upgraded</t>
  </si>
  <si>
    <t>Number of pumping stations relocated</t>
  </si>
  <si>
    <t>Number of internal sewer flooding incidents</t>
  </si>
  <si>
    <t>Number of customer contacts</t>
  </si>
  <si>
    <t>Number of customer visits</t>
  </si>
  <si>
    <t>Asset information and other explanatory factors</t>
  </si>
  <si>
    <t>Main transfer - gravity private sewers / lateral drains</t>
  </si>
  <si>
    <t>Supplementary transfer - gravity private sewers / lateral drains</t>
  </si>
  <si>
    <t>Pumping stations within scope of transfers</t>
  </si>
  <si>
    <t>Rising mains within scope of transfers</t>
  </si>
  <si>
    <t>Overall current network length (gravity sewers / drains)</t>
  </si>
  <si>
    <t>Overall current network length (rising mains)</t>
  </si>
  <si>
    <t>BN13522</t>
  </si>
  <si>
    <t>BN13521</t>
  </si>
  <si>
    <t>BN13520</t>
  </si>
  <si>
    <t>Sewage Treatment works - Explanatory variables</t>
  </si>
  <si>
    <t>Works name</t>
  </si>
  <si>
    <t>STWNAME</t>
  </si>
  <si>
    <t>Population equivalent of total load received</t>
  </si>
  <si>
    <t>STWB005</t>
  </si>
  <si>
    <t>000</t>
  </si>
  <si>
    <t>Suspended solids consent</t>
  </si>
  <si>
    <t>STWB011</t>
  </si>
  <si>
    <t>mg/l</t>
  </si>
  <si>
    <r>
      <t>BOD</t>
    </r>
    <r>
      <rPr>
        <i/>
        <vertAlign val="subscript"/>
        <sz val="10"/>
        <color theme="1"/>
        <rFont val="Arial"/>
        <family val="2"/>
      </rPr>
      <t>5</t>
    </r>
    <r>
      <rPr>
        <sz val="10"/>
        <color theme="1"/>
        <rFont val="Arial"/>
        <family val="2"/>
      </rPr>
      <t xml:space="preserve"> consent</t>
    </r>
  </si>
  <si>
    <t>STWB012</t>
  </si>
  <si>
    <t>Ammonia consent</t>
  </si>
  <si>
    <t>STWB014</t>
  </si>
  <si>
    <t>Classification of treatment works</t>
  </si>
  <si>
    <t>STWB045</t>
  </si>
  <si>
    <t>General and support expenditure</t>
  </si>
  <si>
    <t>Functional expenditure</t>
  </si>
  <si>
    <t>Service charges</t>
  </si>
  <si>
    <t>Works reported in size band 6 in 2009-10</t>
  </si>
  <si>
    <t>Y / N</t>
  </si>
  <si>
    <t>SIM Legacy</t>
  </si>
  <si>
    <t>Quantitative performance</t>
  </si>
  <si>
    <t>All lines busy</t>
  </si>
  <si>
    <t>BN1683</t>
  </si>
  <si>
    <t>No.</t>
  </si>
  <si>
    <t>Calls abandoned</t>
  </si>
  <si>
    <t>Unwanted telephone contacts</t>
  </si>
  <si>
    <t>SM000023</t>
  </si>
  <si>
    <t>Written complaints</t>
  </si>
  <si>
    <t>BN200</t>
  </si>
  <si>
    <t>Escalated written complaints</t>
  </si>
  <si>
    <t>CCWater escalated complaints</t>
  </si>
  <si>
    <t>Quantitative composite score</t>
  </si>
  <si>
    <t>(line 1+line 2+line 3+5*line 4+ 100*line 6+ 1000*line7)/(line 12/1000)</t>
  </si>
  <si>
    <t>Quantitive SIM score (out of 50)</t>
  </si>
  <si>
    <t>line 7 calc score out of 50 ((1- line 7/600)*50)</t>
  </si>
  <si>
    <t>Qualitative performance</t>
  </si>
  <si>
    <t>Annual survey score</t>
  </si>
  <si>
    <t>SM000030</t>
  </si>
  <si>
    <t>Qualitative SIM score (out of 50)</t>
  </si>
  <si>
    <t>Line 9 calc score out of 50. ((Line 9-1)/(5-1))*50</t>
  </si>
  <si>
    <t>SIM score</t>
  </si>
  <si>
    <t>Total annual SIM score (out of 100)</t>
  </si>
  <si>
    <t>Line 8+Line 10</t>
  </si>
  <si>
    <t>Properties denominator</t>
  </si>
  <si>
    <t>Total connected properties</t>
  </si>
  <si>
    <t>2013-14</t>
  </si>
  <si>
    <t>2014-15</t>
  </si>
  <si>
    <t>Total gross capital expenditure</t>
  </si>
  <si>
    <t>Grants and capital contributions for infrastructure maintenance</t>
  </si>
  <si>
    <t>GW00640</t>
  </si>
  <si>
    <t>Grants and capital contributions for non-infrastructure maintenance</t>
  </si>
  <si>
    <t>BP1740</t>
  </si>
  <si>
    <t>Grants, capital contributions, infrastructure charge receipts for new connections</t>
  </si>
  <si>
    <t>BC11270</t>
  </si>
  <si>
    <t>Enhancement requisitions, grants and capital contributions</t>
  </si>
  <si>
    <t>BC11298</t>
  </si>
  <si>
    <t>Total net capital expenditure</t>
  </si>
  <si>
    <t>BP767N</t>
  </si>
  <si>
    <t xml:space="preserve">Number of customer complaints relating to taste/odour/colour </t>
  </si>
  <si>
    <t>Total enhancements to the SDB defecit (critical period)</t>
  </si>
  <si>
    <t>Total enhancements to the SDB defecit (dry year)</t>
  </si>
  <si>
    <t>BN4843</t>
  </si>
  <si>
    <t>GS00640</t>
  </si>
  <si>
    <t>BP1940</t>
  </si>
  <si>
    <t>BC11370</t>
  </si>
  <si>
    <t>BC11398</t>
  </si>
  <si>
    <t>BP867N</t>
  </si>
  <si>
    <t>Sum of all lines in block A of the table</t>
  </si>
  <si>
    <t>kg BOD5/day</t>
  </si>
  <si>
    <t>Population equivalent treatment capacity enhancement</t>
  </si>
  <si>
    <t>kg BOD5/year</t>
  </si>
  <si>
    <t>Total population connected to the sewerage system</t>
  </si>
  <si>
    <t>BN1621</t>
  </si>
  <si>
    <t>Total volume of sewage collected</t>
  </si>
  <si>
    <t>BP170</t>
  </si>
  <si>
    <t>Total sewage sludge disposed</t>
  </si>
  <si>
    <t>Internal sewer flooding - repeat incidents (KPI)</t>
  </si>
  <si>
    <t>KI002U</t>
  </si>
  <si>
    <t>Water delivered (non-potable)</t>
  </si>
  <si>
    <t>Grants and capital contributions received by the company relating to water maintenance non-infrastructure expenditure.</t>
  </si>
  <si>
    <t>Capital contributions in the form of water infrastructure charges received during the year for new connections.</t>
  </si>
  <si>
    <t>Capital contributions other than from infrastructure charges.</t>
  </si>
  <si>
    <t>The total number of properties in the undertakers’ area of water supply which, at the end of the year, have received and are likely to continue to receive a pressure or flow below the reference level.</t>
  </si>
  <si>
    <t xml:space="preserve">DG3: The number of properties affected by planned interruptions to water supplies of more than three hours' duration for which each property affected is given warning at least 48 hours in advance. If insufficient notice is given or the interruption begins before the stated time the interruption must be reported in the appropriate unplanned, unwarned category.
If the duration of the interruption extends beyond the planned and warned duration, the interruption should be reported as unplanned (overrun of planned interruptions) in a category equivalent to the total duration of the original planned and warned duration plus the additional unplanned and unwarned extension.
</t>
  </si>
  <si>
    <t xml:space="preserve">DG3: The number of properties affected by interruptions of more than three hours' duration to supply which are unplanned unwarned (excluding overruns of planned and warned interruptions) except for those caused directly by third parties which should be reported in line 13 (third party interruptions). It includes interruptions for which customers are notified less than 48 hours in advance.  
If a planned and warned interruption begins before the time stated on the warning notice this should also be reported as an unplanned interruption, regardless of whether or not there was 48 hours advance warning.
</t>
  </si>
  <si>
    <t>Distribution input is the average amount of potable water entering the distribution system and supplied to customers within the company's area of supply. It is expected to be equal to metered distribution input.</t>
  </si>
  <si>
    <t>Average number of billed metered households with external meters. An external meter is one located underground on the customer's underground supply pipe. Closeness to the property boundary is not important. Exclude void properties.</t>
  </si>
  <si>
    <t>Average number of billed metered households (not externally metered). An internal meter is one located inside the customer's property or attached to the property at above ground level in a box or cabinet. All other meters should be classed as external. Exclude void properties.</t>
  </si>
  <si>
    <t>Average number of non-households billed for measured water within the supply area. Exclude miscellaneous users</t>
  </si>
  <si>
    <t>The total number of household meters renewed at household properties during the report year.</t>
  </si>
  <si>
    <t>The total number of meter options installed at existing household properties during the year. Include meters installed at household properties fitted in any location (e.g. internal, external in garden, external at boundary etc). Exclude all meters installed at the company's behest.</t>
  </si>
  <si>
    <t>The number of meters installed during the year at existing billed household properties at the behest of the company. Include meters installed at household properties fitted in any location (e.g. internal, external in garden, external at boundary etc). Exclude all meters installed for meter optants or following property conversions.</t>
  </si>
  <si>
    <t>Proportion of distribution input derived from impounding reservoirs. Operational sources from which no water has been obtained in the report year should not be included in the number of sources.</t>
  </si>
  <si>
    <t>Proportion of distribution input derived from river abstractions. Operational sources from which no water has been obtained in the report year should not be included in the number of sources.</t>
  </si>
  <si>
    <t>The total number of properties (domestic and non-domestic) connected to the distribution system at the end of the report year. This must include properties which are connected but not billed (for example, temporarily unoccupied) but should exclude properties which have been permanently disconnected. A group of properties supplied by a single connection should be counted as several properties. They should only be treated as a single property if a single bill covers the whole property.</t>
  </si>
  <si>
    <t>Length of mains relined in report year. Include all spray applied lining.</t>
  </si>
  <si>
    <t>Length of mains renewed in report year. Include mains whose prime purpose is renewal of an existing main, even where existing main remains in service (i.e. is not abandoned immediately on commissioning of new main). Include mains sleeving/pipe cracking/sliplining where used for this category of work, and record any original main as abandoned. An adjustment to size classification should be made where renewal activity results in upsizing or downsizing of mains.</t>
  </si>
  <si>
    <t>Length of new mains laid in report year. Include new mains and mains renewals involving upsizing, whose prime justification is the requirement for additional capacity. A size breakdown will be required for subsequent periodic reviews, hence record those upsizing mains renewals under the new diameter and abandon the existing main when taken out of service.</t>
  </si>
  <si>
    <t>Grants and capital contributions received by the company relating to sewerage maintenance non-infrastructure expenditure</t>
  </si>
  <si>
    <t>Capital contributions in the form of sewerage infrastructure charges received during the year for new connections.</t>
  </si>
  <si>
    <t>Capital contributions received during the year by the company for the sewerage service assets other than from infrastructure charges. This should include capital contributions resulting from the connection of non-domestic supplies.</t>
  </si>
  <si>
    <t>The general and support expenditure allocated to each sewage works (as defined in RAG4.01). Where possible, such expenditure should be attributed on a causal basis; otherwise it should be apportioned in proportion to direct costs.</t>
  </si>
  <si>
    <t>The total service charges (EA and BWB) for the STW included in the direct costs above.</t>
  </si>
  <si>
    <t>Length of "critical" sewer renovated in report year.</t>
  </si>
  <si>
    <t>Length of "critical" sewers replaced in report year</t>
  </si>
  <si>
    <t>The number of incidents of internal flooding caused by overloaded sewers. This should include properties where an uninhabited cellar is the only part affected by the flooding.</t>
  </si>
  <si>
    <t>Average number of households billed for measured sewerage within the undertaker's area. Exclude void properties. Include households billed for measured water supply where sewerage bills are based on value of water supplied.</t>
  </si>
  <si>
    <t>Total number of households billed sewerage - measured and unmeasured</t>
  </si>
  <si>
    <t>Average daily loads received by sewage treatment works of size band 1.</t>
  </si>
  <si>
    <t>Average daily loads received by sewage treatment works of size band 2.</t>
  </si>
  <si>
    <t>Average daily loads received by sewage treatment works of size band 3.</t>
  </si>
  <si>
    <t>Average daily loads received by sewage treatment works of size band 4.</t>
  </si>
  <si>
    <t>Average daily loads received by sewage treatment works of size band 5.</t>
  </si>
  <si>
    <t>Average daily loads received by sewage treatment works of size band 6.</t>
  </si>
  <si>
    <t>Length of "non-critical" sewers renovated in the report year. Enter length in original condition classification grade.</t>
  </si>
  <si>
    <t>Length of "non-critical" sewers replaced in the report year . Enter length in original condition classification grade.</t>
  </si>
  <si>
    <t>Average number of non-household properties billed for measured sewerage. Exclude void properties.</t>
  </si>
  <si>
    <t>Total number of non-households billed for sewerage - measured and unmeasured.</t>
  </si>
  <si>
    <t>Number of sewage treatment works in size band 1 by treatment category.</t>
  </si>
  <si>
    <t>Number of sewage treatment works in size band 2 by treatment category.</t>
  </si>
  <si>
    <t>Number of sewage treatment works in size band 3 by treatment category.</t>
  </si>
  <si>
    <t>Number of sewage treatment works in size band 4 by treatment category.</t>
  </si>
  <si>
    <t>Number of sewage treatment works in size band 5 by treatment category.</t>
  </si>
  <si>
    <t>Number of sewage treatment works in size band 6 by treatment category.</t>
  </si>
  <si>
    <t>Total length of sewers on 31 March of report year</t>
  </si>
  <si>
    <t>This is the total pollution load in tonnes BOD/year that is discharged to the sewerage system.</t>
  </si>
  <si>
    <t>Total population connected to the sewerage system.</t>
  </si>
  <si>
    <t>Total for all sewage sludge disposal. This should include disposal to farmland, landfill, incineration, composting and other routes. This may be different from sewage sludge produced.</t>
  </si>
  <si>
    <t>Amount of sewage sludge disposed of to each route.</t>
  </si>
  <si>
    <t>Number of repairs to rising main pipe breaks.</t>
  </si>
  <si>
    <t>The average equivalent population of the total load received by the treatment works during the year. Total load will be comprised of both resident and non-resident population loads.</t>
  </si>
  <si>
    <t>The value of the effluent consent standard with respect to suspended solids. This figure must be as determined by the Environment Agency and not a company's own assessment of the consent standard.</t>
  </si>
  <si>
    <t>The value of the effluent consent standard with respect to BOD5. This figure must be as determined by the Environment Agency and not a company's own assessment of the consent standard.</t>
  </si>
  <si>
    <t>The value of the effluent consent standard with respect to ammonia, if applicable at the works in question. This figure must be as determined by the Environment Agency and not a company's own assessment of the consent standard.</t>
  </si>
  <si>
    <t>Grants and capital contributions expected by the company relating to water infrastructure renewals expenditure.</t>
  </si>
  <si>
    <t>The sum of network losses and underground supply pipe leakage.  The input must be consistent with estimates of; leakage derived from night flow measurements; reservoir and trunk main tests; allowances for plumbing losses and customer night time use.</t>
  </si>
  <si>
    <t>2008-09</t>
  </si>
  <si>
    <t>2009-10</t>
  </si>
  <si>
    <t>New development and growth</t>
  </si>
  <si>
    <t>Growth at sewage treatment works (excluding sludge treatment)</t>
  </si>
  <si>
    <t>Direct costs of STWs in size bands 1</t>
  </si>
  <si>
    <t>Direct costs of STWs in size bands 2</t>
  </si>
  <si>
    <t>Direct costs of STWs in size bands 3</t>
  </si>
  <si>
    <t>Direct costs of STWs in size bands 4</t>
  </si>
  <si>
    <t>Direct costs of STWs in size bands 5</t>
  </si>
  <si>
    <t>Load receiving tertiary activated sludge treatment in size band 1</t>
  </si>
  <si>
    <t>Load receiving tertiary activated sludge treatment in size band 2</t>
  </si>
  <si>
    <t>Load receiving tertiary activated sludge treatment in size band 3</t>
  </si>
  <si>
    <t>Load receiving tertiary biological treatment in size band 1</t>
  </si>
  <si>
    <t>Load receiving tertiary biological treatment in size band 2</t>
  </si>
  <si>
    <t>Load receiving tertiary biological treatment in size band 3</t>
  </si>
  <si>
    <t>Current population equivalent served by activated sludge STWs with tightened/new P consents</t>
  </si>
  <si>
    <t>Current population equivalent served by discharge relocation schemes</t>
  </si>
  <si>
    <t>Current population equivalent served by drinking water protected area schemes</t>
  </si>
  <si>
    <t>Current population equivalent served by filter bed STWs with tightened/new P consents</t>
  </si>
  <si>
    <t>Current population equivalent served by groundwater protection schemes</t>
  </si>
  <si>
    <t>Current population equivalent served by STWs</t>
  </si>
  <si>
    <t>Current population equivalent served by STWs with a Flow1 driver scheme</t>
  </si>
  <si>
    <t>Current population equivalent served by STWs with tightened/new N consents</t>
  </si>
  <si>
    <t>Current population equivalent served by STWs with tightened/new sanitary parameter consents</t>
  </si>
  <si>
    <t>Current population equivalent served by STWs with tightened/new UV consents</t>
  </si>
  <si>
    <t>Total load entering the sewerage system (BOD5/year)</t>
  </si>
  <si>
    <t>Explanatory variables and volume measures for the water service</t>
  </si>
  <si>
    <t>Information relating to transferred private sewers</t>
  </si>
  <si>
    <t>Wholesale service - Large sewage treatment works</t>
  </si>
  <si>
    <t>Addressing low pressure</t>
  </si>
  <si>
    <t>Improving taste / odour / colour</t>
  </si>
  <si>
    <t>Maintaining the serviceability of infrastructure assets</t>
  </si>
  <si>
    <t>Maintaining the serviceability of non-infrastructure assets</t>
  </si>
  <si>
    <t>Meeting lead standards</t>
  </si>
  <si>
    <t>Removing current and future supply / demand deficit</t>
  </si>
  <si>
    <t>New developments</t>
  </si>
  <si>
    <t>NEP - flow monitoring at water treatment works</t>
  </si>
  <si>
    <t>NEP - Monitoring of pass forward flows at CSOs</t>
  </si>
  <si>
    <t>NEP - Chemicals removal pilot/full-scale demonstration plants</t>
  </si>
  <si>
    <t>Volume of storage provided at CSOs, storm tanks, etc to meet spill frequency requirements</t>
  </si>
  <si>
    <r>
      <t>m</t>
    </r>
    <r>
      <rPr>
        <vertAlign val="superscript"/>
        <sz val="10"/>
        <rFont val="Arial"/>
        <family val="2"/>
      </rPr>
      <t>3</t>
    </r>
  </si>
  <si>
    <t>Drinking Water Protected areas</t>
  </si>
  <si>
    <t>Sludge (enhancement and base)</t>
  </si>
  <si>
    <t>Capital expenditure purposes</t>
  </si>
  <si>
    <t>Capital expenditure summary totals</t>
  </si>
  <si>
    <t>Reduce flooding risk for properties on the sewer flooding register</t>
  </si>
  <si>
    <t>Calculated from sum of lines 1 and 3 in table 5</t>
  </si>
  <si>
    <t>Should reconcile with table 5</t>
  </si>
  <si>
    <t>Expenditure</t>
  </si>
  <si>
    <t>Direct expenditure</t>
  </si>
  <si>
    <t>Sewage Treatment works - expenditure (totex)</t>
  </si>
  <si>
    <t>Estimated terminal pumping expenditure</t>
  </si>
  <si>
    <t>Estimated sludge expenditure</t>
  </si>
  <si>
    <t>Line 7 + line 8</t>
  </si>
  <si>
    <t>Lines 10 to 12 are components of line 9 but do not sum to it</t>
  </si>
  <si>
    <t>SEMD</t>
  </si>
  <si>
    <t>Line 13 minus sum of lines 14 to 17</t>
  </si>
  <si>
    <t>Line 26 minus sum of lines 27 to 30</t>
  </si>
  <si>
    <t>text</t>
  </si>
  <si>
    <t>Should reconcile with sum of all works listed in  table 6</t>
  </si>
  <si>
    <t>Number of network pumping stations on current network</t>
  </si>
  <si>
    <t>Number of collapses (gravity sewers) on current network</t>
  </si>
  <si>
    <t>Number of collapses (rising mains) on current network</t>
  </si>
  <si>
    <t>Number of internal sewer flooding incidents on current network</t>
  </si>
  <si>
    <t>Number of blockages on current network</t>
  </si>
  <si>
    <t>NEP - Storage schemes to reduce spill frequency at CSOs, storm tanks, etc</t>
  </si>
  <si>
    <t>Investment to address raw water deterioration (THM, nitrates, Crypto, pesticides, others)</t>
  </si>
  <si>
    <t>Number of treatment works requiring remedial action because of raw water deterioration</t>
  </si>
  <si>
    <t>Number of lead communication pipes replaced</t>
  </si>
  <si>
    <t>Serviceability assessment - infrastructure</t>
  </si>
  <si>
    <t>Serviceability assessment - non-infrastructure</t>
  </si>
  <si>
    <t>Making ecological improvements at abstractions (habitats directive, SSSI, BAPs)</t>
  </si>
  <si>
    <t>Resilience</t>
  </si>
  <si>
    <t>Sum of lines 13 to 18</t>
  </si>
  <si>
    <t>Sum of lines 34 to 39</t>
  </si>
  <si>
    <t>repeat for each large works</t>
  </si>
  <si>
    <t>m.hd</t>
  </si>
  <si>
    <t>Definitions</t>
  </si>
  <si>
    <t>Line</t>
  </si>
  <si>
    <r>
      <t xml:space="preserve">The total </t>
    </r>
    <r>
      <rPr>
        <sz val="11"/>
        <color theme="1"/>
        <rFont val="Arial"/>
        <family val="2"/>
      </rPr>
      <t>of all expenditure for both base service and enhancement purposes excluding grants and capital contributions, and adopted assets at nil cost.</t>
    </r>
  </si>
  <si>
    <t>Block B contains new lines for gross capex and total opex for the wholesale water service.</t>
  </si>
  <si>
    <t>Reference</t>
  </si>
  <si>
    <t>Block A contains new lines, broadly defined as capital expenditure for these purposes.</t>
  </si>
  <si>
    <t>All non-potable water supplied as part of the appointed business. Include all non-potable water charged at standard and non-standard rates.</t>
  </si>
  <si>
    <t>Block B contains a new line for gross capex for the wholesale water service.</t>
  </si>
  <si>
    <t>STWF011</t>
  </si>
  <si>
    <t>STWF025</t>
  </si>
  <si>
    <t>STWF039</t>
  </si>
  <si>
    <t>STWF053</t>
  </si>
  <si>
    <t>STWF067</t>
  </si>
  <si>
    <t>Blocks C and D collect information about opex where this is required in more detail than already collected in the Regulatory Accounts in 2011/12 and 2012/13</t>
  </si>
  <si>
    <t>Explanatory variables and volume measures for the wastewater service</t>
  </si>
  <si>
    <t>Total number of sewer blockages</t>
  </si>
  <si>
    <t>Total number of gravity sewer collapses</t>
  </si>
  <si>
    <t>Sum of direct costs of STWs in band 1</t>
  </si>
  <si>
    <t>Sum of direct costs of STWs in band 2</t>
  </si>
  <si>
    <t>Sum of direct costs of STWs in band 3</t>
  </si>
  <si>
    <t>Sum of direct costs of STWs in band 4</t>
  </si>
  <si>
    <t>Sum of direct costs of STWs in band 5</t>
  </si>
  <si>
    <t xml:space="preserve">The total direct cost of sewage treatment (as defined in RAG4.01) at the works in question (i.e. excluding services provided to third parties). Where the works also undertakes sludge treatment, it may not be possible to exclude the costs associated with sludge treatment in a meaningful way at the works level. If any sludge costs are included here, an estimate of the costs should be made in line 12. If terminal pumping costs are included here, the costs should be estimated in line 11. </t>
  </si>
  <si>
    <t>The sum general and support expenditure for large sewage works (as defined in RAG4.01). Where possible, such expenditure should be attributed on a causal basis; otherwise it should be apportioned in proportion to direct costs.</t>
  </si>
  <si>
    <t>The total direct cost of sewage treatment (as defined in RAG4.01) for all STWs in band 6 (i.e. excluding services provided to third parties). . If any sludge costs are included here, an estimate of the costs should be made in line 42. If terminal pumping costs are included here, the costs should be estimated in line 41.</t>
  </si>
  <si>
    <t>The sum of estimated direct cost of terminal pumping stations (as defined in RAG 4.01) pumping to all band 6 works.</t>
  </si>
  <si>
    <t>The sum of estimated sludge costs for all band 6 works.</t>
  </si>
  <si>
    <t xml:space="preserve">Classification of works </t>
  </si>
  <si>
    <t>The estimated direct cost of terminal pumping stations (as defined in RAG 4.01) pumping to the works in question, for which costs are included in line 7 to 10.</t>
  </si>
  <si>
    <t>If the cost of sludge treatment is included in lines 7-10 above, companies should enter an estimate of the costs involved (otherwise, zero).</t>
  </si>
  <si>
    <t>Average volume of water delivered to non-households which is measured (Ml/d). This is to include supply pipe leakage and meter under-registration. Additional meters fitted to measured non-households for ancillary supplies (e.g. external hosepipes) which are non-commercial are to be included, as should any fitted to unmeasured non-households if this is how revenue is allocated. Exclude miscellaneous use.</t>
  </si>
  <si>
    <t>Average volume of water delivered to households which is measured (Ml/d). This is to include supply pipe leakage and meter under-registration. Additional meters fitted to measured households for ancillary supplies (e.g. external hosepipes) which are non-commercial are to be included, as should any fitted to unmeasured households if this is how revenue is allocated. Exclude miscellaneous use.</t>
  </si>
  <si>
    <t>Definitions for the SIM are set out in http://www.ofwat.gov.uk/regulating/gud_pro201204sim.pdf</t>
  </si>
  <si>
    <t>Water service expenditure by driver</t>
  </si>
  <si>
    <t>NEP - Nutrients (P removal at activated sludge STWs)</t>
  </si>
  <si>
    <t>Wastewater service expenditure by driver</t>
  </si>
  <si>
    <t>Note: activity relating to the transfer of private sewers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</si>
</sst>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3" formatCode="_-* #,##0.00_-;\-* #,##0.00_-;_-* &quot;-&quot;??_-;_-@_-"/>
    <numFmt numFmtId="164" formatCode="0.0"/>
  </numFmts>
  <fonts count="30">
    <font>
      <sz val="11"/>
      <color theme="1"/>
      <name val="Arial"/>
      <family val="2"/>
    </font>
    <font>
      <sz val="11"/>
      <color theme="1"/>
      <name val="Arial"/>
      <family val="2"/>
    </font>
    <font>
      <sz val="10"/>
      <name val="Arial"/>
      <family val="2"/>
    </font>
    <font>
      <b/>
      <sz val="14"/>
      <name val="Arial"/>
      <family val="2"/>
    </font>
    <font>
      <sz val="12"/>
      <name val="Arial"/>
      <family val="2"/>
    </font>
    <font>
      <b/>
      <sz val="10"/>
      <name val="Arial"/>
      <family val="2"/>
    </font>
    <font>
      <b/>
      <sz val="24"/>
      <color indexed="10"/>
      <name val="Arial"/>
      <family val="2"/>
    </font>
    <font>
      <b/>
      <sz val="12"/>
      <name val="Arial"/>
      <family val="2"/>
    </font>
    <font>
      <sz val="10"/>
      <color theme="1"/>
      <name val="Arial"/>
      <family val="2"/>
    </font>
    <font>
      <i/>
      <sz val="10"/>
      <color theme="1"/>
      <name val="Arial Rounded MT Bold"/>
      <family val="2"/>
    </font>
    <font>
      <sz val="9"/>
      <color indexed="81"/>
      <name val="Tahoma"/>
      <family val="2"/>
    </font>
    <font>
      <b/>
      <sz val="9"/>
      <color indexed="81"/>
      <name val="Tahoma"/>
      <family val="2"/>
    </font>
    <font>
      <sz val="8"/>
      <name val="Arial"/>
      <family val="2"/>
    </font>
    <font>
      <sz val="12"/>
      <name val="Arial MT"/>
    </font>
    <font>
      <i/>
      <vertAlign val="subscript"/>
      <sz val="10"/>
      <color theme="1"/>
      <name val="Arial"/>
      <family val="2"/>
    </font>
    <font>
      <b/>
      <sz val="10"/>
      <color indexed="18"/>
      <name val="Arial"/>
      <family val="2"/>
    </font>
    <font>
      <b/>
      <sz val="20"/>
      <name val="Arial"/>
      <family val="2"/>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6"/>
      <color indexed="9"/>
      <name val="Arial"/>
      <family val="2"/>
    </font>
    <font>
      <sz val="11"/>
      <color indexed="18"/>
      <name val="Arial"/>
      <family val="2"/>
    </font>
    <font>
      <sz val="10"/>
      <color rgb="FFFF0000"/>
      <name val="Arial"/>
      <family val="2"/>
    </font>
    <font>
      <sz val="11"/>
      <color theme="1"/>
      <name val="Tahoma"/>
      <family val="2"/>
    </font>
    <font>
      <vertAlign val="superscript"/>
      <sz val="10"/>
      <name val="Arial"/>
      <family val="2"/>
    </font>
    <font>
      <u/>
      <sz val="11"/>
      <color theme="10"/>
      <name val="Arial"/>
      <family val="2"/>
    </font>
    <font>
      <b/>
      <sz val="10"/>
      <color theme="0"/>
      <name val="Arial"/>
      <family val="2"/>
    </font>
    <font>
      <b/>
      <sz val="12"/>
      <color theme="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indexed="18"/>
        <bgColor indexed="64"/>
      </patternFill>
    </fill>
    <fill>
      <patternFill patternType="solid">
        <fgColor theme="2"/>
        <bgColor indexed="64"/>
      </patternFill>
    </fill>
    <fill>
      <patternFill patternType="solid">
        <fgColor theme="3"/>
        <bgColor indexed="64"/>
      </patternFill>
    </fill>
    <fill>
      <patternFill patternType="solid">
        <fgColor theme="5" tint="0.59999389629810485"/>
        <bgColor indexed="64"/>
      </patternFill>
    </fill>
  </fills>
  <borders count="11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indexed="64"/>
      </top>
      <bottom style="thin">
        <color auto="1"/>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auto="1"/>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auto="1"/>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right/>
      <top/>
      <bottom style="thin">
        <color auto="1"/>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2"/>
      </left>
      <right/>
      <top/>
      <bottom/>
      <diagonal/>
    </border>
    <border>
      <left/>
      <right/>
      <top style="thin">
        <color indexed="18"/>
      </top>
      <bottom style="thin">
        <color indexed="18"/>
      </bottom>
      <diagonal/>
    </border>
    <border>
      <left style="thick">
        <color indexed="64"/>
      </left>
      <right/>
      <top/>
      <bottom/>
      <diagonal/>
    </border>
    <border>
      <left/>
      <right style="thin">
        <color indexed="64"/>
      </right>
      <top/>
      <bottom/>
      <diagonal/>
    </border>
    <border>
      <left/>
      <right style="thin">
        <color indexed="18"/>
      </right>
      <top/>
      <bottom/>
      <diagonal/>
    </border>
    <border>
      <left/>
      <right/>
      <top style="thin">
        <color indexed="62"/>
      </top>
      <bottom style="thin">
        <color indexed="62"/>
      </bottom>
      <diagonal/>
    </border>
    <border>
      <left/>
      <right/>
      <top style="thin">
        <color auto="1"/>
      </top>
      <bottom/>
      <diagonal/>
    </border>
    <border>
      <left style="medium">
        <color indexed="64"/>
      </left>
      <right/>
      <top style="thin">
        <color indexed="64"/>
      </top>
      <bottom/>
      <diagonal/>
    </border>
    <border>
      <left style="thin">
        <color indexed="64"/>
      </left>
      <right style="medium">
        <color indexed="64"/>
      </right>
      <top style="thin">
        <color auto="1"/>
      </top>
      <bottom/>
      <diagonal/>
    </border>
    <border>
      <left style="thin">
        <color auto="1"/>
      </left>
      <right style="thin">
        <color auto="1"/>
      </right>
      <top style="thin">
        <color auto="1"/>
      </top>
      <bottom/>
      <diagonal/>
    </border>
    <border>
      <left style="medium">
        <color indexed="64"/>
      </left>
      <right style="thin">
        <color indexed="64"/>
      </right>
      <top style="thin">
        <color auto="1"/>
      </top>
      <bottom/>
      <diagonal/>
    </border>
    <border>
      <left/>
      <right style="thin">
        <color indexed="64"/>
      </right>
      <top style="medium">
        <color indexed="64"/>
      </top>
      <bottom style="thin">
        <color indexed="64"/>
      </bottom>
      <diagonal/>
    </border>
    <border>
      <left/>
      <right style="thin">
        <color auto="1"/>
      </right>
      <top style="thin">
        <color auto="1"/>
      </top>
      <bottom style="thin">
        <color auto="1"/>
      </bottom>
      <diagonal/>
    </border>
    <border>
      <left/>
      <right style="thin">
        <color indexed="64"/>
      </right>
      <top/>
      <bottom style="medium">
        <color indexed="64"/>
      </bottom>
      <diagonal/>
    </border>
    <border>
      <left/>
      <right/>
      <top style="medium">
        <color indexed="64"/>
      </top>
      <bottom/>
      <diagonal/>
    </border>
    <border>
      <left style="thin">
        <color auto="1"/>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auto="1"/>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auto="1"/>
      </right>
      <top style="thin">
        <color auto="1"/>
      </top>
      <bottom/>
      <diagonal/>
    </border>
    <border>
      <left/>
      <right style="thin">
        <color indexed="64"/>
      </right>
      <top style="medium">
        <color indexed="64"/>
      </top>
      <bottom/>
      <diagonal/>
    </border>
    <border>
      <left style="medium">
        <color indexed="64"/>
      </left>
      <right style="thin">
        <color auto="1"/>
      </right>
      <top style="thin">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top/>
      <bottom/>
      <diagonal/>
    </border>
    <border>
      <left/>
      <right style="medium">
        <color indexed="64"/>
      </right>
      <top/>
      <bottom style="thin">
        <color indexed="64"/>
      </bottom>
      <diagonal/>
    </border>
    <border>
      <left style="medium">
        <color theme="0"/>
      </left>
      <right style="medium">
        <color theme="0"/>
      </right>
      <top style="medium">
        <color theme="0"/>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s>
  <cellStyleXfs count="28">
    <xf numFmtId="0" fontId="0" fillId="0" borderId="0"/>
    <xf numFmtId="0" fontId="2" fillId="0" borderId="0"/>
    <xf numFmtId="0" fontId="2" fillId="0" borderId="0"/>
    <xf numFmtId="9" fontId="2" fillId="0" borderId="0" applyFont="0" applyFill="0" applyBorder="0" applyAlignment="0" applyProtection="0"/>
    <xf numFmtId="0" fontId="1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37" fontId="5" fillId="4" borderId="57">
      <alignment horizontal="left"/>
    </xf>
    <xf numFmtId="37" fontId="15" fillId="4" borderId="58"/>
    <xf numFmtId="0" fontId="2" fillId="4" borderId="9" applyNumberFormat="0" applyBorder="0"/>
    <xf numFmtId="0" fontId="2" fillId="4" borderId="9" applyNumberFormat="0" applyBorder="0"/>
    <xf numFmtId="43" fontId="2" fillId="0" borderId="0" applyFont="0" applyFill="0" applyBorder="0" applyAlignment="0" applyProtection="0"/>
    <xf numFmtId="0" fontId="16" fillId="4" borderId="59"/>
    <xf numFmtId="37" fontId="2" fillId="4" borderId="0">
      <alignment horizontal="right"/>
    </xf>
    <xf numFmtId="37" fontId="2" fillId="4" borderId="0">
      <alignment horizontal="right"/>
    </xf>
    <xf numFmtId="0" fontId="17" fillId="0" borderId="0"/>
    <xf numFmtId="0" fontId="2" fillId="0" borderId="0"/>
    <xf numFmtId="0" fontId="1" fillId="0" borderId="0"/>
    <xf numFmtId="0" fontId="2" fillId="0" borderId="0"/>
    <xf numFmtId="40" fontId="18" fillId="2" borderId="0">
      <alignment horizontal="right"/>
    </xf>
    <xf numFmtId="0" fontId="19" fillId="2" borderId="0">
      <alignment horizontal="right"/>
    </xf>
    <xf numFmtId="0" fontId="20" fillId="2" borderId="60"/>
    <xf numFmtId="0" fontId="20" fillId="0" borderId="0" applyBorder="0">
      <alignment horizontal="centerContinuous"/>
    </xf>
    <xf numFmtId="0" fontId="21" fillId="0" borderId="0" applyBorder="0">
      <alignment horizontal="centerContinuous"/>
    </xf>
    <xf numFmtId="37" fontId="22" fillId="5" borderId="61"/>
    <xf numFmtId="0" fontId="23" fillId="0" borderId="62">
      <alignment horizontal="right"/>
    </xf>
    <xf numFmtId="0" fontId="20" fillId="2" borderId="85"/>
    <xf numFmtId="0" fontId="27" fillId="0" borderId="0" applyNumberFormat="0" applyFill="0" applyBorder="0" applyAlignment="0" applyProtection="0"/>
  </cellStyleXfs>
  <cellXfs count="465">
    <xf numFmtId="0" fontId="0" fillId="0" borderId="0" xfId="0"/>
    <xf numFmtId="0" fontId="3" fillId="2" borderId="0" xfId="1" applyFont="1" applyFill="1" applyAlignment="1">
      <alignment vertical="center"/>
    </xf>
    <xf numFmtId="0" fontId="4" fillId="0" borderId="0" xfId="1" applyFont="1" applyAlignment="1">
      <alignment vertical="center"/>
    </xf>
    <xf numFmtId="0" fontId="2" fillId="2" borderId="0" xfId="1" applyFill="1" applyAlignment="1">
      <alignment vertical="center"/>
    </xf>
    <xf numFmtId="0" fontId="2" fillId="2" borderId="0" xfId="1" applyFont="1" applyFill="1" applyAlignment="1">
      <alignment vertical="center"/>
    </xf>
    <xf numFmtId="0" fontId="5" fillId="3" borderId="1" xfId="1" applyFont="1" applyFill="1" applyBorder="1" applyAlignment="1">
      <alignment vertical="center" wrapText="1"/>
    </xf>
    <xf numFmtId="0" fontId="6" fillId="2" borderId="0" xfId="1" applyFont="1" applyFill="1" applyAlignment="1">
      <alignment horizontal="right" vertical="center"/>
    </xf>
    <xf numFmtId="0" fontId="5" fillId="0" borderId="0" xfId="1" applyFont="1" applyFill="1" applyBorder="1" applyAlignment="1">
      <alignment horizontal="center" vertical="center"/>
    </xf>
    <xf numFmtId="0" fontId="5" fillId="0" borderId="0" xfId="1" applyFont="1" applyFill="1" applyBorder="1" applyAlignment="1">
      <alignment horizontal="center" vertical="center" wrapText="1"/>
    </xf>
    <xf numFmtId="0" fontId="2" fillId="0" borderId="0" xfId="1" applyFill="1" applyBorder="1" applyAlignment="1">
      <alignment vertical="center"/>
    </xf>
    <xf numFmtId="0" fontId="5" fillId="2" borderId="6" xfId="1" applyFont="1" applyFill="1" applyBorder="1" applyAlignment="1">
      <alignment horizontal="center" vertical="center"/>
    </xf>
    <xf numFmtId="0" fontId="8" fillId="0" borderId="7" xfId="1" applyFont="1" applyBorder="1"/>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0" xfId="1" applyFill="1" applyBorder="1" applyAlignment="1">
      <alignment vertical="center"/>
    </xf>
    <xf numFmtId="0" fontId="5" fillId="2" borderId="13" xfId="1" applyFont="1" applyFill="1" applyBorder="1" applyAlignment="1">
      <alignment horizontal="center" vertical="center"/>
    </xf>
    <xf numFmtId="0" fontId="8" fillId="0" borderId="14" xfId="1" applyFont="1" applyBorder="1"/>
    <xf numFmtId="0" fontId="2" fillId="2" borderId="15" xfId="1" applyFont="1" applyFill="1" applyBorder="1" applyAlignment="1">
      <alignment horizontal="center" vertical="center"/>
    </xf>
    <xf numFmtId="0" fontId="2" fillId="2" borderId="0" xfId="1" applyFont="1" applyFill="1" applyBorder="1" applyAlignment="1">
      <alignment vertical="center"/>
    </xf>
    <xf numFmtId="0" fontId="8" fillId="0" borderId="17" xfId="1" applyFont="1" applyBorder="1"/>
    <xf numFmtId="0" fontId="5"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8" fillId="0" borderId="22" xfId="1" applyFont="1" applyBorder="1"/>
    <xf numFmtId="0" fontId="2" fillId="2" borderId="23" xfId="1" applyFont="1" applyFill="1" applyBorder="1" applyAlignment="1">
      <alignment horizontal="center" vertical="center"/>
    </xf>
    <xf numFmtId="0" fontId="9" fillId="0" borderId="17" xfId="1" applyFont="1" applyBorder="1"/>
    <xf numFmtId="0" fontId="5" fillId="2" borderId="26"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29" xfId="1" applyFont="1" applyFill="1" applyBorder="1" applyAlignment="1">
      <alignment horizontal="center" vertical="center"/>
    </xf>
    <xf numFmtId="0" fontId="5" fillId="2" borderId="0" xfId="1" applyFont="1" applyFill="1" applyBorder="1" applyAlignment="1">
      <alignment horizontal="center" vertical="center"/>
    </xf>
    <xf numFmtId="0" fontId="2" fillId="2" borderId="0" xfId="1" applyFont="1" applyFill="1" applyBorder="1" applyAlignment="1">
      <alignment horizontal="center" vertical="center"/>
    </xf>
    <xf numFmtId="0" fontId="5" fillId="2" borderId="10" xfId="1" applyFont="1" applyFill="1" applyBorder="1" applyAlignment="1">
      <alignment horizontal="center" vertical="center"/>
    </xf>
    <xf numFmtId="0" fontId="2" fillId="2" borderId="34" xfId="1" applyFont="1" applyFill="1" applyBorder="1" applyAlignment="1">
      <alignment vertical="center"/>
    </xf>
    <xf numFmtId="0" fontId="2" fillId="2" borderId="35" xfId="1" applyFont="1" applyFill="1" applyBorder="1" applyAlignment="1">
      <alignment horizontal="center" vertical="center"/>
    </xf>
    <xf numFmtId="0" fontId="2" fillId="2" borderId="36" xfId="1" applyFont="1" applyFill="1" applyBorder="1" applyAlignment="1">
      <alignment horizontal="center" vertical="center"/>
    </xf>
    <xf numFmtId="0" fontId="5" fillId="2" borderId="30" xfId="1" applyFont="1" applyFill="1" applyBorder="1" applyAlignment="1">
      <alignment horizontal="center" vertical="center"/>
    </xf>
    <xf numFmtId="0" fontId="2" fillId="2" borderId="27" xfId="1" applyFont="1" applyFill="1" applyBorder="1" applyAlignment="1">
      <alignment vertical="center"/>
    </xf>
    <xf numFmtId="0" fontId="2" fillId="2" borderId="0" xfId="2" applyFill="1"/>
    <xf numFmtId="0" fontId="2" fillId="0" borderId="0" xfId="2" applyFill="1" applyBorder="1"/>
    <xf numFmtId="0" fontId="3" fillId="2" borderId="0" xfId="2" applyFont="1" applyFill="1" applyAlignment="1">
      <alignment vertical="center"/>
    </xf>
    <xf numFmtId="0" fontId="4" fillId="0" borderId="0" xfId="2" applyFont="1" applyAlignment="1">
      <alignment vertical="center"/>
    </xf>
    <xf numFmtId="0" fontId="2" fillId="2" borderId="0" xfId="2" applyFill="1" applyAlignment="1">
      <alignment vertical="center"/>
    </xf>
    <xf numFmtId="0" fontId="2" fillId="2" borderId="0" xfId="2" applyFont="1" applyFill="1" applyAlignment="1">
      <alignment vertical="center"/>
    </xf>
    <xf numFmtId="0" fontId="5" fillId="3" borderId="0" xfId="2" applyFont="1" applyFill="1" applyBorder="1" applyAlignment="1">
      <alignment horizontal="center" vertical="center"/>
    </xf>
    <xf numFmtId="0" fontId="5" fillId="3" borderId="0" xfId="2" applyFont="1" applyFill="1" applyBorder="1" applyAlignment="1">
      <alignment horizontal="center" vertical="center" wrapText="1"/>
    </xf>
    <xf numFmtId="0" fontId="2" fillId="3" borderId="0" xfId="2" applyFill="1" applyAlignment="1">
      <alignment vertical="center"/>
    </xf>
    <xf numFmtId="0" fontId="2" fillId="3" borderId="0" xfId="2" applyFill="1" applyBorder="1" applyAlignment="1">
      <alignment vertical="center"/>
    </xf>
    <xf numFmtId="0" fontId="5" fillId="2" borderId="6" xfId="2" applyFont="1" applyFill="1" applyBorder="1" applyAlignment="1">
      <alignment horizontal="center" vertical="center"/>
    </xf>
    <xf numFmtId="0" fontId="8" fillId="0" borderId="7" xfId="2" applyFont="1" applyBorder="1"/>
    <xf numFmtId="0" fontId="2" fillId="2" borderId="8" xfId="2" applyFont="1" applyFill="1" applyBorder="1" applyAlignment="1">
      <alignment horizontal="center" vertical="center"/>
    </xf>
    <xf numFmtId="0" fontId="2" fillId="2" borderId="9" xfId="2" applyFont="1" applyFill="1" applyBorder="1" applyAlignment="1">
      <alignment horizontal="center" vertical="center"/>
    </xf>
    <xf numFmtId="0" fontId="2" fillId="2" borderId="0" xfId="2" applyFill="1" applyBorder="1" applyAlignment="1">
      <alignment vertical="center"/>
    </xf>
    <xf numFmtId="0" fontId="5" fillId="2" borderId="13" xfId="2" applyFont="1" applyFill="1" applyBorder="1" applyAlignment="1">
      <alignment horizontal="center" vertical="center"/>
    </xf>
    <xf numFmtId="0" fontId="8" fillId="0" borderId="14" xfId="2" applyFont="1" applyBorder="1"/>
    <xf numFmtId="0" fontId="2" fillId="2" borderId="15" xfId="2" applyFont="1" applyFill="1" applyBorder="1" applyAlignment="1">
      <alignment horizontal="center" vertical="center"/>
    </xf>
    <xf numFmtId="0" fontId="2" fillId="2" borderId="0" xfId="2" applyFont="1" applyFill="1" applyBorder="1" applyAlignment="1">
      <alignment vertical="center"/>
    </xf>
    <xf numFmtId="0" fontId="2" fillId="0" borderId="7" xfId="2" applyFont="1" applyBorder="1"/>
    <xf numFmtId="0" fontId="2" fillId="2" borderId="23" xfId="2" applyFont="1" applyFill="1" applyBorder="1" applyAlignment="1">
      <alignment horizontal="center" vertical="center"/>
    </xf>
    <xf numFmtId="0" fontId="2" fillId="2" borderId="38" xfId="2" applyFont="1" applyFill="1" applyBorder="1" applyAlignment="1">
      <alignment horizontal="center" vertical="center"/>
    </xf>
    <xf numFmtId="0" fontId="8" fillId="0" borderId="43" xfId="2" applyFont="1" applyBorder="1"/>
    <xf numFmtId="0" fontId="2" fillId="2" borderId="44" xfId="2" applyFont="1" applyFill="1" applyBorder="1" applyAlignment="1">
      <alignment horizontal="center" vertical="center"/>
    </xf>
    <xf numFmtId="0" fontId="5" fillId="2" borderId="26" xfId="2" applyFont="1" applyFill="1" applyBorder="1" applyAlignment="1">
      <alignment horizontal="center" vertical="center"/>
    </xf>
    <xf numFmtId="0" fontId="2" fillId="2" borderId="46" xfId="2" applyFont="1" applyFill="1" applyBorder="1" applyAlignment="1">
      <alignment horizontal="center" vertical="center"/>
    </xf>
    <xf numFmtId="0" fontId="5" fillId="2" borderId="0" xfId="2" applyFont="1" applyFill="1" applyBorder="1" applyAlignment="1">
      <alignment horizontal="center" vertical="center"/>
    </xf>
    <xf numFmtId="0" fontId="2" fillId="2" borderId="0" xfId="2" applyFont="1" applyFill="1" applyBorder="1" applyAlignment="1">
      <alignment horizontal="center" vertical="center"/>
    </xf>
    <xf numFmtId="0" fontId="4" fillId="2" borderId="0" xfId="2" applyFont="1" applyFill="1" applyAlignment="1">
      <alignment vertical="center"/>
    </xf>
    <xf numFmtId="0" fontId="5" fillId="3" borderId="1" xfId="2" applyFont="1" applyFill="1" applyBorder="1" applyAlignment="1">
      <alignment vertical="center" wrapText="1"/>
    </xf>
    <xf numFmtId="0" fontId="6" fillId="3" borderId="0" xfId="2" applyFont="1" applyFill="1" applyAlignment="1">
      <alignment horizontal="right" vertical="center"/>
    </xf>
    <xf numFmtId="0" fontId="2" fillId="3" borderId="0" xfId="2" applyFont="1" applyFill="1" applyBorder="1" applyAlignment="1">
      <alignment vertical="center"/>
    </xf>
    <xf numFmtId="0" fontId="9" fillId="0" borderId="14" xfId="2" applyFont="1" applyBorder="1"/>
    <xf numFmtId="0" fontId="2" fillId="2" borderId="28" xfId="2" applyFont="1" applyFill="1" applyBorder="1" applyAlignment="1">
      <alignment horizontal="center" vertical="center"/>
    </xf>
    <xf numFmtId="0" fontId="2" fillId="2" borderId="29" xfId="2" applyFont="1" applyFill="1" applyBorder="1" applyAlignment="1">
      <alignment horizontal="center" vertical="center"/>
    </xf>
    <xf numFmtId="0" fontId="2" fillId="3" borderId="0" xfId="2" applyFont="1" applyFill="1" applyAlignment="1">
      <alignment vertical="center"/>
    </xf>
    <xf numFmtId="0" fontId="5" fillId="2" borderId="49" xfId="1" applyFont="1" applyFill="1" applyBorder="1" applyAlignment="1">
      <alignment horizontal="center" vertical="center"/>
    </xf>
    <xf numFmtId="0" fontId="8" fillId="0" borderId="51" xfId="1" applyFont="1" applyBorder="1"/>
    <xf numFmtId="0" fontId="5" fillId="2" borderId="10" xfId="2" applyFont="1" applyFill="1" applyBorder="1" applyAlignment="1">
      <alignment horizontal="center" vertical="center"/>
    </xf>
    <xf numFmtId="0" fontId="5" fillId="2" borderId="42" xfId="2" applyFont="1" applyFill="1" applyBorder="1" applyAlignment="1">
      <alignment horizontal="center" vertical="center"/>
    </xf>
    <xf numFmtId="0" fontId="8" fillId="0" borderId="0" xfId="2" applyFont="1" applyBorder="1"/>
    <xf numFmtId="0" fontId="7" fillId="3" borderId="0" xfId="2" applyFont="1" applyFill="1" applyBorder="1" applyAlignment="1">
      <alignment horizontal="center" vertical="center"/>
    </xf>
    <xf numFmtId="0" fontId="7" fillId="3" borderId="0" xfId="2" applyFont="1" applyFill="1" applyBorder="1" applyAlignment="1">
      <alignment vertical="center"/>
    </xf>
    <xf numFmtId="0" fontId="2" fillId="3" borderId="0" xfId="2" applyFont="1" applyFill="1" applyBorder="1" applyAlignment="1">
      <alignment horizontal="center" vertical="center"/>
    </xf>
    <xf numFmtId="0" fontId="2" fillId="3" borderId="0" xfId="2" applyFont="1" applyFill="1" applyBorder="1" applyAlignment="1">
      <alignment vertical="center" wrapText="1"/>
    </xf>
    <xf numFmtId="0" fontId="2" fillId="3" borderId="0" xfId="2" quotePrefix="1" applyFont="1" applyFill="1" applyBorder="1" applyAlignment="1">
      <alignment horizontal="center" vertical="center"/>
    </xf>
    <xf numFmtId="0" fontId="2" fillId="3" borderId="0" xfId="1" applyFill="1" applyAlignment="1">
      <alignment vertical="center"/>
    </xf>
    <xf numFmtId="0" fontId="6" fillId="3" borderId="0" xfId="1" applyFont="1" applyFill="1" applyAlignment="1">
      <alignment horizontal="right" vertical="center"/>
    </xf>
    <xf numFmtId="0" fontId="5" fillId="3" borderId="0" xfId="1" applyFont="1" applyFill="1" applyBorder="1" applyAlignment="1">
      <alignment horizontal="center" vertical="center"/>
    </xf>
    <xf numFmtId="0" fontId="5" fillId="3" borderId="0" xfId="1" applyFont="1" applyFill="1" applyBorder="1" applyAlignment="1">
      <alignment horizontal="center" vertical="center" wrapText="1"/>
    </xf>
    <xf numFmtId="0" fontId="2" fillId="3" borderId="0" xfId="1" applyFill="1" applyBorder="1" applyAlignment="1">
      <alignment vertical="center"/>
    </xf>
    <xf numFmtId="0" fontId="8" fillId="0" borderId="45" xfId="1" applyFont="1" applyBorder="1"/>
    <xf numFmtId="0" fontId="2" fillId="2" borderId="46" xfId="1" applyFont="1" applyFill="1" applyBorder="1" applyAlignment="1">
      <alignment horizontal="center" vertical="center"/>
    </xf>
    <xf numFmtId="0" fontId="8" fillId="0" borderId="25" xfId="1" applyFont="1" applyBorder="1"/>
    <xf numFmtId="0" fontId="8" fillId="0" borderId="20" xfId="1" applyFont="1" applyBorder="1"/>
    <xf numFmtId="0" fontId="2" fillId="2" borderId="44" xfId="1" applyFont="1" applyFill="1" applyBorder="1" applyAlignment="1">
      <alignment horizontal="center" vertical="center"/>
    </xf>
    <xf numFmtId="0" fontId="2" fillId="2" borderId="37" xfId="1" applyFont="1" applyFill="1" applyBorder="1" applyAlignment="1">
      <alignment horizontal="center" vertical="center"/>
    </xf>
    <xf numFmtId="0" fontId="8" fillId="0" borderId="32" xfId="1" applyFont="1" applyBorder="1"/>
    <xf numFmtId="0" fontId="8" fillId="0" borderId="33" xfId="1" applyFont="1" applyBorder="1"/>
    <xf numFmtId="0" fontId="2" fillId="2" borderId="47" xfId="1" applyFont="1" applyFill="1" applyBorder="1" applyAlignment="1">
      <alignment horizontal="center" vertical="center"/>
    </xf>
    <xf numFmtId="0" fontId="2" fillId="0" borderId="0" xfId="4" applyFont="1"/>
    <xf numFmtId="0" fontId="2" fillId="0" borderId="0" xfId="4" applyFont="1" applyBorder="1"/>
    <xf numFmtId="0" fontId="8" fillId="0" borderId="50" xfId="1" applyFont="1" applyBorder="1"/>
    <xf numFmtId="6" fontId="2" fillId="2" borderId="8" xfId="1" quotePrefix="1" applyNumberFormat="1" applyFont="1" applyFill="1" applyBorder="1" applyAlignment="1">
      <alignment horizontal="center" vertical="center"/>
    </xf>
    <xf numFmtId="0" fontId="24" fillId="2" borderId="0" xfId="1" applyFont="1" applyFill="1" applyAlignment="1">
      <alignment vertical="center"/>
    </xf>
    <xf numFmtId="0" fontId="5" fillId="2" borderId="4" xfId="1" applyFont="1" applyFill="1" applyBorder="1" applyAlignment="1">
      <alignment horizontal="center" vertical="center"/>
    </xf>
    <xf numFmtId="0" fontId="5" fillId="2" borderId="3" xfId="1" applyFont="1" applyFill="1" applyBorder="1" applyAlignment="1">
      <alignment vertical="center"/>
    </xf>
    <xf numFmtId="0" fontId="2" fillId="2" borderId="1" xfId="1" applyFill="1" applyBorder="1" applyAlignment="1">
      <alignment vertical="center"/>
    </xf>
    <xf numFmtId="0" fontId="2" fillId="2" borderId="27" xfId="1" applyFill="1" applyBorder="1" applyAlignment="1">
      <alignment vertical="center"/>
    </xf>
    <xf numFmtId="0" fontId="2" fillId="2" borderId="4" xfId="1" applyFont="1" applyFill="1" applyBorder="1" applyAlignment="1">
      <alignment horizontal="center" vertical="center"/>
    </xf>
    <xf numFmtId="0" fontId="2" fillId="2" borderId="2" xfId="1" applyFont="1" applyFill="1" applyBorder="1" applyAlignment="1">
      <alignment horizontal="center" vertical="center"/>
    </xf>
    <xf numFmtId="0" fontId="2" fillId="0" borderId="16" xfId="1" applyFont="1" applyFill="1" applyBorder="1" applyAlignment="1">
      <alignment vertical="center"/>
    </xf>
    <xf numFmtId="0" fontId="2" fillId="0" borderId="0" xfId="1" applyFont="1" applyFill="1" applyBorder="1" applyAlignment="1">
      <alignment vertical="center"/>
    </xf>
    <xf numFmtId="0" fontId="2" fillId="2" borderId="63" xfId="1" applyFill="1" applyBorder="1" applyAlignment="1">
      <alignment vertical="center"/>
    </xf>
    <xf numFmtId="0" fontId="2" fillId="2" borderId="53" xfId="1" applyFill="1" applyBorder="1" applyAlignment="1">
      <alignment vertical="center"/>
    </xf>
    <xf numFmtId="0" fontId="5" fillId="2" borderId="42" xfId="1" applyFont="1" applyFill="1" applyBorder="1" applyAlignment="1">
      <alignment horizontal="center" vertical="center"/>
    </xf>
    <xf numFmtId="0" fontId="2" fillId="2" borderId="16" xfId="1" applyFont="1" applyFill="1" applyBorder="1" applyAlignment="1">
      <alignment vertical="center"/>
    </xf>
    <xf numFmtId="0" fontId="2" fillId="2" borderId="56" xfId="1" applyFill="1" applyBorder="1" applyAlignment="1">
      <alignment vertical="center"/>
    </xf>
    <xf numFmtId="0" fontId="2" fillId="2" borderId="4" xfId="1" quotePrefix="1" applyFont="1" applyFill="1" applyBorder="1" applyAlignment="1">
      <alignment horizontal="center" vertical="center"/>
    </xf>
    <xf numFmtId="0" fontId="2" fillId="3" borderId="0" xfId="1" applyFont="1" applyFill="1" applyBorder="1" applyAlignment="1">
      <alignment vertical="center"/>
    </xf>
    <xf numFmtId="0" fontId="2" fillId="2" borderId="0" xfId="16" applyFill="1"/>
    <xf numFmtId="0" fontId="2" fillId="0" borderId="0" xfId="16" applyFill="1" applyBorder="1"/>
    <xf numFmtId="0" fontId="2" fillId="2" borderId="19" xfId="2" applyFont="1" applyFill="1" applyBorder="1" applyAlignment="1">
      <alignment horizontal="center" vertical="center"/>
    </xf>
    <xf numFmtId="0" fontId="2" fillId="2" borderId="64" xfId="2" applyFont="1" applyFill="1" applyBorder="1" applyAlignment="1">
      <alignment horizontal="center" vertical="center"/>
    </xf>
    <xf numFmtId="0" fontId="2" fillId="2" borderId="47" xfId="2" applyFont="1" applyFill="1" applyBorder="1" applyAlignment="1">
      <alignment horizontal="center" vertical="center"/>
    </xf>
    <xf numFmtId="0" fontId="5" fillId="3" borderId="0" xfId="1" applyFont="1" applyFill="1" applyBorder="1" applyAlignment="1">
      <alignment vertical="center" wrapText="1"/>
    </xf>
    <xf numFmtId="0" fontId="2" fillId="2" borderId="71" xfId="1" applyFont="1" applyFill="1" applyBorder="1" applyAlignment="1">
      <alignment horizontal="center" vertical="center"/>
    </xf>
    <xf numFmtId="0" fontId="2" fillId="2" borderId="38" xfId="1" applyFont="1" applyFill="1" applyBorder="1" applyAlignment="1">
      <alignment vertical="center"/>
    </xf>
    <xf numFmtId="0" fontId="5" fillId="3" borderId="0" xfId="2" applyFont="1" applyFill="1" applyBorder="1" applyAlignment="1">
      <alignment vertical="center" wrapText="1"/>
    </xf>
    <xf numFmtId="0" fontId="2" fillId="2" borderId="22" xfId="1" applyFont="1" applyFill="1" applyBorder="1" applyAlignment="1">
      <alignment vertical="center"/>
    </xf>
    <xf numFmtId="0" fontId="2" fillId="2" borderId="38" xfId="1" applyFont="1" applyFill="1" applyBorder="1" applyAlignment="1">
      <alignment horizontal="center" vertical="center"/>
    </xf>
    <xf numFmtId="0" fontId="5" fillId="2" borderId="80" xfId="1" applyFont="1" applyFill="1" applyBorder="1" applyAlignment="1">
      <alignment horizontal="center" vertical="center"/>
    </xf>
    <xf numFmtId="0" fontId="2" fillId="2" borderId="75" xfId="1" applyFont="1" applyFill="1" applyBorder="1" applyAlignment="1">
      <alignment vertical="center"/>
    </xf>
    <xf numFmtId="0" fontId="2" fillId="2" borderId="81" xfId="1" applyFont="1" applyFill="1" applyBorder="1" applyAlignment="1">
      <alignment horizontal="center" vertical="center"/>
    </xf>
    <xf numFmtId="0" fontId="2" fillId="2" borderId="82" xfId="1" applyFont="1" applyFill="1" applyBorder="1" applyAlignment="1">
      <alignment horizontal="center" vertical="center"/>
    </xf>
    <xf numFmtId="0" fontId="2" fillId="2" borderId="38" xfId="2" applyFont="1" applyFill="1" applyBorder="1" applyAlignment="1">
      <alignment vertical="center"/>
    </xf>
    <xf numFmtId="0" fontId="8" fillId="0" borderId="72" xfId="2" applyFont="1" applyBorder="1"/>
    <xf numFmtId="0" fontId="2" fillId="2" borderId="0" xfId="16" applyFont="1" applyFill="1" applyBorder="1" applyAlignment="1">
      <alignment vertical="center"/>
    </xf>
    <xf numFmtId="0" fontId="2" fillId="2" borderId="56" xfId="1" applyFont="1" applyFill="1" applyBorder="1" applyAlignment="1">
      <alignment vertical="center"/>
    </xf>
    <xf numFmtId="0" fontId="2" fillId="3" borderId="8" xfId="1" applyFill="1" applyBorder="1" applyAlignment="1">
      <alignment horizontal="right" vertical="center"/>
    </xf>
    <xf numFmtId="0" fontId="2" fillId="3" borderId="23" xfId="1" applyFill="1" applyBorder="1" applyAlignment="1">
      <alignment horizontal="right" vertical="center"/>
    </xf>
    <xf numFmtId="0" fontId="2" fillId="3" borderId="28" xfId="1" applyFill="1" applyBorder="1" applyAlignment="1">
      <alignment horizontal="right" vertical="center"/>
    </xf>
    <xf numFmtId="0" fontId="0" fillId="0" borderId="73" xfId="0" applyFont="1" applyFill="1" applyBorder="1" applyAlignment="1">
      <alignment horizontal="center" vertical="center" wrapText="1"/>
    </xf>
    <xf numFmtId="0" fontId="0" fillId="0" borderId="73" xfId="0" applyFont="1" applyFill="1" applyBorder="1" applyAlignment="1">
      <alignment horizontal="center" vertical="center"/>
    </xf>
    <xf numFmtId="0" fontId="25" fillId="0" borderId="73" xfId="0" applyFont="1" applyFill="1" applyBorder="1" applyAlignment="1">
      <alignment horizontal="center" vertical="center" wrapText="1"/>
    </xf>
    <xf numFmtId="0" fontId="0" fillId="0" borderId="73" xfId="0" applyFont="1" applyFill="1" applyBorder="1" applyAlignment="1">
      <alignment horizontal="left" vertical="center" wrapText="1"/>
    </xf>
    <xf numFmtId="0" fontId="2" fillId="0" borderId="92" xfId="2" applyFont="1" applyFill="1" applyBorder="1" applyAlignment="1">
      <alignment vertical="center"/>
    </xf>
    <xf numFmtId="0" fontId="2" fillId="0" borderId="90" xfId="2" applyFont="1" applyFill="1" applyBorder="1" applyAlignment="1">
      <alignment vertical="center"/>
    </xf>
    <xf numFmtId="0" fontId="2" fillId="0" borderId="95" xfId="2" applyFont="1" applyFill="1" applyBorder="1" applyAlignment="1">
      <alignment horizontal="center" vertical="center"/>
    </xf>
    <xf numFmtId="0" fontId="2" fillId="0" borderId="91" xfId="2" applyFont="1" applyFill="1" applyBorder="1" applyAlignment="1">
      <alignment vertical="center"/>
    </xf>
    <xf numFmtId="0" fontId="2" fillId="0" borderId="95" xfId="2" applyFont="1" applyFill="1" applyBorder="1" applyAlignment="1">
      <alignment vertical="center"/>
    </xf>
    <xf numFmtId="0" fontId="2" fillId="0" borderId="22" xfId="1" applyFont="1" applyBorder="1"/>
    <xf numFmtId="0" fontId="2" fillId="3" borderId="0" xfId="2" applyFill="1" applyBorder="1" applyAlignment="1">
      <alignment vertical="center"/>
    </xf>
    <xf numFmtId="0" fontId="12" fillId="3" borderId="38" xfId="16" applyFont="1" applyFill="1" applyBorder="1" applyAlignment="1">
      <alignment horizontal="center" vertical="center"/>
    </xf>
    <xf numFmtId="0" fontId="2" fillId="3" borderId="38" xfId="16" applyFill="1" applyBorder="1" applyAlignment="1">
      <alignment vertical="center"/>
    </xf>
    <xf numFmtId="0" fontId="2" fillId="3" borderId="0" xfId="16" applyFill="1" applyBorder="1" applyAlignment="1">
      <alignment vertical="center"/>
    </xf>
    <xf numFmtId="0" fontId="2" fillId="3" borderId="2" xfId="2" applyFill="1" applyBorder="1" applyAlignment="1">
      <alignment vertical="center"/>
    </xf>
    <xf numFmtId="0" fontId="2" fillId="3" borderId="5" xfId="2" applyFill="1" applyBorder="1" applyAlignment="1">
      <alignment vertical="center"/>
    </xf>
    <xf numFmtId="0" fontId="2" fillId="3" borderId="9" xfId="2" applyFill="1" applyBorder="1" applyAlignment="1">
      <alignment vertical="center"/>
    </xf>
    <xf numFmtId="0" fontId="2" fillId="3" borderId="71" xfId="2" applyFill="1" applyBorder="1" applyAlignment="1">
      <alignment vertical="center"/>
    </xf>
    <xf numFmtId="0" fontId="2" fillId="3" borderId="8" xfId="16" applyFill="1" applyBorder="1" applyAlignment="1">
      <alignment vertical="center"/>
    </xf>
    <xf numFmtId="0" fontId="2" fillId="3" borderId="29" xfId="2" applyFill="1" applyBorder="1" applyAlignment="1">
      <alignment vertical="center"/>
    </xf>
    <xf numFmtId="0" fontId="2" fillId="3" borderId="1" xfId="2" applyFill="1" applyBorder="1" applyAlignment="1">
      <alignment vertical="center"/>
    </xf>
    <xf numFmtId="0" fontId="2" fillId="3" borderId="38" xfId="2" applyFill="1" applyBorder="1" applyAlignment="1">
      <alignment vertical="center"/>
    </xf>
    <xf numFmtId="0" fontId="2" fillId="0" borderId="21" xfId="1" applyFont="1" applyBorder="1"/>
    <xf numFmtId="0" fontId="2" fillId="0" borderId="14" xfId="16" applyFont="1" applyBorder="1"/>
    <xf numFmtId="0" fontId="2" fillId="2" borderId="82" xfId="2" applyFont="1" applyFill="1" applyBorder="1" applyAlignment="1">
      <alignment horizontal="center" vertical="center"/>
    </xf>
    <xf numFmtId="0" fontId="2" fillId="2" borderId="0" xfId="1" applyFont="1" applyFill="1" applyBorder="1" applyAlignment="1">
      <alignment horizontal="center" vertical="center"/>
    </xf>
    <xf numFmtId="0" fontId="2" fillId="2" borderId="0" xfId="2" applyFill="1" applyAlignment="1">
      <alignment vertical="center"/>
    </xf>
    <xf numFmtId="0" fontId="2" fillId="2" borderId="0" xfId="2" applyFont="1" applyFill="1" applyBorder="1" applyAlignment="1">
      <alignment horizontal="center" vertical="center"/>
    </xf>
    <xf numFmtId="0" fontId="2" fillId="2" borderId="0" xfId="16" applyFont="1" applyFill="1" applyBorder="1" applyAlignment="1">
      <alignment vertical="center"/>
    </xf>
    <xf numFmtId="0" fontId="2" fillId="2" borderId="0" xfId="1" applyFont="1" applyFill="1" applyBorder="1" applyAlignment="1">
      <alignment vertical="center"/>
    </xf>
    <xf numFmtId="0" fontId="2" fillId="2" borderId="0" xfId="2" applyFill="1" applyAlignment="1">
      <alignment vertical="center"/>
    </xf>
    <xf numFmtId="0" fontId="2" fillId="3" borderId="0" xfId="2" applyFill="1" applyAlignment="1">
      <alignment vertical="center"/>
    </xf>
    <xf numFmtId="0" fontId="2" fillId="3" borderId="0" xfId="2" applyFill="1" applyBorder="1" applyAlignment="1">
      <alignment vertical="center"/>
    </xf>
    <xf numFmtId="0" fontId="2" fillId="0" borderId="96" xfId="2" applyFont="1" applyFill="1" applyBorder="1" applyAlignment="1">
      <alignment horizontal="center" vertical="center"/>
    </xf>
    <xf numFmtId="0" fontId="2" fillId="0" borderId="97" xfId="2" applyFont="1" applyFill="1" applyBorder="1" applyAlignment="1">
      <alignment vertical="center"/>
    </xf>
    <xf numFmtId="0" fontId="2" fillId="0" borderId="94" xfId="2" applyFont="1" applyFill="1" applyBorder="1" applyAlignment="1">
      <alignment vertical="center"/>
    </xf>
    <xf numFmtId="0" fontId="2" fillId="0" borderId="93" xfId="2" applyFont="1" applyFill="1" applyBorder="1" applyAlignment="1">
      <alignment vertical="center"/>
    </xf>
    <xf numFmtId="0" fontId="2" fillId="2" borderId="0" xfId="2" applyFill="1" applyAlignment="1">
      <alignment vertical="center"/>
    </xf>
    <xf numFmtId="0" fontId="2" fillId="3" borderId="0" xfId="2" applyFill="1" applyAlignment="1">
      <alignment vertical="center"/>
    </xf>
    <xf numFmtId="0" fontId="2" fillId="3" borderId="0" xfId="2" applyFill="1" applyBorder="1" applyAlignment="1">
      <alignment vertical="center"/>
    </xf>
    <xf numFmtId="0" fontId="2" fillId="2" borderId="0" xfId="2" applyFont="1" applyFill="1" applyBorder="1" applyAlignment="1">
      <alignment vertical="center"/>
    </xf>
    <xf numFmtId="0" fontId="2" fillId="2" borderId="8" xfId="2" applyFont="1" applyFill="1" applyBorder="1" applyAlignment="1">
      <alignment horizontal="center" vertical="center"/>
    </xf>
    <xf numFmtId="0" fontId="2" fillId="2" borderId="35" xfId="2" applyFont="1" applyFill="1" applyBorder="1" applyAlignment="1">
      <alignment horizontal="center" vertical="center"/>
    </xf>
    <xf numFmtId="0" fontId="2" fillId="2" borderId="81" xfId="2" applyFont="1" applyFill="1" applyBorder="1" applyAlignment="1">
      <alignment horizontal="center" vertical="center"/>
    </xf>
    <xf numFmtId="0" fontId="2" fillId="2" borderId="46" xfId="2" applyFont="1" applyFill="1" applyBorder="1" applyAlignment="1">
      <alignment horizontal="center" vertical="center"/>
    </xf>
    <xf numFmtId="6" fontId="2" fillId="2" borderId="81" xfId="2" applyNumberFormat="1" applyFont="1" applyFill="1" applyBorder="1" applyAlignment="1">
      <alignment horizontal="center" vertical="center"/>
    </xf>
    <xf numFmtId="0" fontId="2" fillId="2" borderId="95" xfId="2" applyFill="1" applyBorder="1" applyAlignment="1">
      <alignment vertical="center"/>
    </xf>
    <xf numFmtId="0" fontId="2" fillId="2" borderId="95" xfId="1" applyFont="1" applyFill="1" applyBorder="1" applyAlignment="1">
      <alignment horizontal="center" vertical="center"/>
    </xf>
    <xf numFmtId="0" fontId="2" fillId="0" borderId="96" xfId="2" applyFont="1" applyFill="1" applyBorder="1" applyAlignment="1">
      <alignment vertical="center"/>
    </xf>
    <xf numFmtId="0" fontId="2" fillId="2" borderId="97" xfId="2" applyFont="1" applyFill="1" applyBorder="1" applyAlignment="1">
      <alignment horizontal="center" vertical="center"/>
    </xf>
    <xf numFmtId="0" fontId="5" fillId="2" borderId="88" xfId="2" applyFont="1" applyFill="1" applyBorder="1" applyAlignment="1">
      <alignment horizontal="center" vertical="center"/>
    </xf>
    <xf numFmtId="0" fontId="8" fillId="3" borderId="14" xfId="2" applyFont="1" applyFill="1" applyBorder="1"/>
    <xf numFmtId="0" fontId="2" fillId="3" borderId="81" xfId="2" applyFont="1" applyFill="1" applyBorder="1" applyAlignment="1">
      <alignment horizontal="center" vertical="center"/>
    </xf>
    <xf numFmtId="0" fontId="8" fillId="3" borderId="50" xfId="16" applyFont="1" applyFill="1" applyBorder="1"/>
    <xf numFmtId="0" fontId="2" fillId="3" borderId="35" xfId="16" applyFont="1" applyFill="1" applyBorder="1" applyAlignment="1">
      <alignment horizontal="center" vertical="center"/>
    </xf>
    <xf numFmtId="0" fontId="2" fillId="3" borderId="36" xfId="16" applyFont="1" applyFill="1" applyBorder="1" applyAlignment="1">
      <alignment horizontal="center" vertical="center"/>
    </xf>
    <xf numFmtId="0" fontId="8" fillId="3" borderId="7" xfId="16" applyFont="1" applyFill="1" applyBorder="1"/>
    <xf numFmtId="0" fontId="2" fillId="3" borderId="52" xfId="16" applyFont="1" applyFill="1" applyBorder="1" applyAlignment="1">
      <alignment horizontal="center" vertical="center"/>
    </xf>
    <xf numFmtId="0" fontId="2" fillId="3" borderId="39" xfId="16" applyFont="1" applyFill="1" applyBorder="1" applyAlignment="1">
      <alignment horizontal="center" vertical="center"/>
    </xf>
    <xf numFmtId="0" fontId="2" fillId="3" borderId="23" xfId="16" applyFont="1" applyFill="1" applyBorder="1" applyAlignment="1">
      <alignment horizontal="center" vertical="center"/>
    </xf>
    <xf numFmtId="0" fontId="8" fillId="3" borderId="14" xfId="16" applyFont="1" applyFill="1" applyBorder="1"/>
    <xf numFmtId="0" fontId="2" fillId="3" borderId="81" xfId="16" applyFont="1" applyFill="1" applyBorder="1" applyAlignment="1">
      <alignment horizontal="center" vertical="center"/>
    </xf>
    <xf numFmtId="0" fontId="2" fillId="3" borderId="89" xfId="16" applyFont="1" applyFill="1" applyBorder="1" applyAlignment="1">
      <alignment horizontal="center" vertical="center"/>
    </xf>
    <xf numFmtId="0" fontId="2" fillId="3" borderId="38" xfId="16" applyFont="1" applyFill="1" applyBorder="1" applyAlignment="1">
      <alignment horizontal="center" vertical="center"/>
    </xf>
    <xf numFmtId="0" fontId="2" fillId="3" borderId="14" xfId="16" applyFont="1" applyFill="1" applyBorder="1"/>
    <xf numFmtId="0" fontId="8" fillId="3" borderId="7" xfId="16" applyFont="1" applyFill="1" applyBorder="1" applyAlignment="1"/>
    <xf numFmtId="0" fontId="8" fillId="3" borderId="83" xfId="16" applyFont="1" applyFill="1" applyBorder="1" applyAlignment="1"/>
    <xf numFmtId="0" fontId="2" fillId="3" borderId="83" xfId="16" applyFont="1" applyFill="1" applyBorder="1" applyAlignment="1">
      <alignment vertical="center"/>
    </xf>
    <xf numFmtId="0" fontId="8" fillId="3" borderId="72" xfId="16" applyFont="1" applyFill="1" applyBorder="1" applyAlignment="1"/>
    <xf numFmtId="0" fontId="2" fillId="3" borderId="46" xfId="16" applyFont="1" applyFill="1" applyBorder="1" applyAlignment="1">
      <alignment horizontal="center" vertical="center"/>
    </xf>
    <xf numFmtId="0" fontId="2" fillId="3" borderId="0" xfId="2" applyFill="1" applyBorder="1" applyAlignment="1">
      <alignment vertical="center"/>
    </xf>
    <xf numFmtId="0" fontId="2" fillId="3" borderId="2" xfId="2" applyFill="1" applyBorder="1" applyAlignment="1">
      <alignment vertical="center"/>
    </xf>
    <xf numFmtId="0" fontId="2" fillId="3" borderId="3" xfId="2" applyFill="1" applyBorder="1" applyAlignment="1">
      <alignment vertical="center"/>
    </xf>
    <xf numFmtId="0" fontId="2" fillId="3" borderId="9" xfId="2" applyFill="1" applyBorder="1" applyAlignment="1">
      <alignment vertical="center"/>
    </xf>
    <xf numFmtId="0" fontId="2" fillId="3" borderId="71" xfId="2" applyFill="1" applyBorder="1" applyAlignment="1">
      <alignment vertical="center"/>
    </xf>
    <xf numFmtId="0" fontId="2" fillId="3" borderId="29" xfId="2" applyFill="1" applyBorder="1" applyAlignment="1">
      <alignment vertical="center"/>
    </xf>
    <xf numFmtId="0" fontId="2" fillId="3" borderId="1" xfId="2" applyFill="1" applyBorder="1" applyAlignment="1">
      <alignment vertical="center"/>
    </xf>
    <xf numFmtId="0" fontId="2" fillId="3" borderId="38" xfId="2" applyFill="1" applyBorder="1" applyAlignment="1">
      <alignment vertical="center"/>
    </xf>
    <xf numFmtId="0" fontId="2" fillId="3" borderId="0" xfId="16" applyFont="1" applyFill="1" applyBorder="1" applyAlignment="1">
      <alignment vertical="center"/>
    </xf>
    <xf numFmtId="0" fontId="5" fillId="2" borderId="80" xfId="2" applyFont="1" applyFill="1" applyBorder="1" applyAlignment="1">
      <alignment horizontal="center" vertical="center"/>
    </xf>
    <xf numFmtId="0" fontId="2" fillId="3" borderId="23" xfId="2" applyFill="1" applyBorder="1" applyAlignment="1">
      <alignment vertical="center"/>
    </xf>
    <xf numFmtId="0" fontId="2" fillId="3" borderId="23" xfId="16" applyFont="1" applyFill="1" applyBorder="1" applyAlignment="1">
      <alignment vertical="center"/>
    </xf>
    <xf numFmtId="0" fontId="2" fillId="3" borderId="8" xfId="2" applyFill="1" applyBorder="1" applyAlignment="1">
      <alignment vertical="center"/>
    </xf>
    <xf numFmtId="0" fontId="2" fillId="3" borderId="28" xfId="2" applyFill="1" applyBorder="1" applyAlignment="1">
      <alignment vertical="center"/>
    </xf>
    <xf numFmtId="0" fontId="2" fillId="3" borderId="23" xfId="2" applyFont="1" applyFill="1" applyBorder="1" applyAlignment="1">
      <alignment vertical="center"/>
    </xf>
    <xf numFmtId="0" fontId="2" fillId="3" borderId="4" xfId="2" applyFill="1" applyBorder="1" applyAlignment="1">
      <alignment vertical="center"/>
    </xf>
    <xf numFmtId="0" fontId="2" fillId="3" borderId="8" xfId="2" applyFont="1" applyFill="1" applyBorder="1" applyAlignment="1">
      <alignment vertical="center"/>
    </xf>
    <xf numFmtId="0" fontId="2" fillId="3" borderId="9" xfId="2" applyFont="1" applyFill="1" applyBorder="1" applyAlignment="1">
      <alignment vertical="center"/>
    </xf>
    <xf numFmtId="0" fontId="2" fillId="3" borderId="29" xfId="2" applyFont="1" applyFill="1" applyBorder="1" applyAlignment="1">
      <alignment vertical="center"/>
    </xf>
    <xf numFmtId="0" fontId="2" fillId="3" borderId="38" xfId="16" applyFont="1" applyFill="1" applyBorder="1" applyAlignment="1">
      <alignment vertical="center"/>
    </xf>
    <xf numFmtId="0" fontId="2" fillId="3" borderId="1" xfId="16" applyFont="1" applyFill="1" applyBorder="1" applyAlignment="1">
      <alignment vertical="center"/>
    </xf>
    <xf numFmtId="0" fontId="2" fillId="3" borderId="71" xfId="2" applyFont="1" applyFill="1" applyBorder="1" applyAlignment="1">
      <alignment vertical="center"/>
    </xf>
    <xf numFmtId="0" fontId="2" fillId="3" borderId="1" xfId="2" applyFont="1" applyFill="1" applyBorder="1" applyAlignment="1">
      <alignment vertical="center"/>
    </xf>
    <xf numFmtId="0" fontId="2" fillId="3" borderId="14" xfId="16" applyFont="1" applyFill="1" applyBorder="1"/>
    <xf numFmtId="0" fontId="2" fillId="2" borderId="96" xfId="2" applyFont="1" applyFill="1" applyBorder="1" applyAlignment="1">
      <alignment horizontal="center" vertical="center"/>
    </xf>
    <xf numFmtId="0" fontId="12" fillId="2" borderId="81" xfId="1" quotePrefix="1" applyFont="1" applyFill="1" applyBorder="1" applyAlignment="1">
      <alignment horizontal="center" vertical="center"/>
    </xf>
    <xf numFmtId="0" fontId="12" fillId="2" borderId="81"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1" xfId="1" applyFill="1" applyBorder="1" applyAlignment="1">
      <alignment horizontal="center" vertical="center"/>
    </xf>
    <xf numFmtId="0" fontId="2" fillId="3" borderId="38" xfId="1" applyFill="1" applyBorder="1" applyAlignment="1">
      <alignment vertical="center"/>
    </xf>
    <xf numFmtId="0" fontId="2" fillId="3" borderId="9" xfId="1" applyFill="1" applyBorder="1" applyAlignment="1">
      <alignment vertical="center"/>
    </xf>
    <xf numFmtId="0" fontId="2" fillId="3" borderId="1" xfId="1" applyFill="1" applyBorder="1" applyAlignment="1">
      <alignment vertical="center"/>
    </xf>
    <xf numFmtId="0" fontId="2" fillId="3" borderId="38" xfId="1" applyFill="1" applyBorder="1" applyAlignment="1">
      <alignment horizontal="right" vertical="center"/>
    </xf>
    <xf numFmtId="0" fontId="2" fillId="3" borderId="5" xfId="1" applyFill="1" applyBorder="1" applyAlignment="1">
      <alignment vertical="center"/>
    </xf>
    <xf numFmtId="0" fontId="2" fillId="3" borderId="23" xfId="1" applyFill="1" applyBorder="1" applyAlignment="1">
      <alignment vertical="center"/>
    </xf>
    <xf numFmtId="0" fontId="2" fillId="3" borderId="28" xfId="1" applyFill="1" applyBorder="1" applyAlignment="1">
      <alignment vertical="center"/>
    </xf>
    <xf numFmtId="0" fontId="2" fillId="3" borderId="22" xfId="1" applyFill="1" applyBorder="1" applyAlignment="1">
      <alignment vertical="center"/>
    </xf>
    <xf numFmtId="0" fontId="5" fillId="2" borderId="0" xfId="1" applyFont="1" applyFill="1" applyAlignment="1">
      <alignment vertical="center"/>
    </xf>
    <xf numFmtId="0" fontId="2" fillId="0" borderId="7" xfId="1" applyFont="1" applyBorder="1"/>
    <xf numFmtId="0" fontId="2" fillId="0" borderId="14" xfId="1" applyFont="1" applyBorder="1"/>
    <xf numFmtId="0" fontId="2" fillId="0" borderId="17" xfId="1" applyFont="1" applyBorder="1"/>
    <xf numFmtId="0" fontId="2" fillId="0" borderId="14" xfId="2" applyFont="1" applyBorder="1"/>
    <xf numFmtId="0" fontId="2" fillId="0" borderId="43" xfId="2" applyFont="1" applyBorder="1"/>
    <xf numFmtId="0" fontId="2" fillId="0" borderId="14" xfId="2" applyFont="1" applyBorder="1" applyAlignment="1">
      <alignment horizontal="left"/>
    </xf>
    <xf numFmtId="0" fontId="5" fillId="2" borderId="0" xfId="1" applyFont="1" applyFill="1" applyAlignment="1">
      <alignment vertical="center"/>
    </xf>
    <xf numFmtId="0" fontId="2" fillId="2" borderId="0" xfId="1" applyFill="1" applyAlignment="1">
      <alignment horizontal="center" vertical="center"/>
    </xf>
    <xf numFmtId="0" fontId="0" fillId="0" borderId="100" xfId="0" applyFont="1" applyFill="1" applyBorder="1" applyAlignment="1">
      <alignment horizontal="center" vertical="center" wrapText="1"/>
    </xf>
    <xf numFmtId="0" fontId="5" fillId="2" borderId="100" xfId="1" applyFont="1" applyFill="1" applyBorder="1" applyAlignment="1">
      <alignment horizontal="center" vertical="center"/>
    </xf>
    <xf numFmtId="0" fontId="2" fillId="2" borderId="100" xfId="1" applyFill="1" applyBorder="1" applyAlignment="1">
      <alignment horizontal="center" vertical="center"/>
    </xf>
    <xf numFmtId="0" fontId="2" fillId="2" borderId="100" xfId="2" applyFill="1" applyBorder="1" applyAlignment="1">
      <alignment horizontal="center" vertical="center"/>
    </xf>
    <xf numFmtId="0" fontId="2" fillId="2" borderId="100" xfId="1" applyFont="1" applyFill="1" applyBorder="1" applyAlignment="1">
      <alignment horizontal="center" vertical="center"/>
    </xf>
    <xf numFmtId="0" fontId="2" fillId="3" borderId="0" xfId="2" applyFill="1" applyBorder="1"/>
    <xf numFmtId="0" fontId="5" fillId="3" borderId="0" xfId="2" applyFont="1" applyFill="1" applyBorder="1"/>
    <xf numFmtId="0" fontId="2" fillId="2" borderId="106" xfId="1" applyFont="1" applyFill="1" applyBorder="1" applyAlignment="1">
      <alignment horizontal="center" vertical="center"/>
    </xf>
    <xf numFmtId="0" fontId="2" fillId="0" borderId="109" xfId="2" applyFont="1" applyFill="1" applyBorder="1" applyAlignment="1"/>
    <xf numFmtId="0" fontId="2" fillId="0" borderId="53" xfId="2" applyFont="1" applyFill="1" applyBorder="1" applyAlignment="1"/>
    <xf numFmtId="0" fontId="8" fillId="0" borderId="53" xfId="2" applyFont="1" applyFill="1" applyBorder="1" applyAlignment="1"/>
    <xf numFmtId="0" fontId="8" fillId="0" borderId="103" xfId="2" applyFont="1" applyFill="1" applyBorder="1" applyAlignment="1"/>
    <xf numFmtId="0" fontId="8" fillId="0" borderId="53" xfId="1" applyFont="1" applyBorder="1"/>
    <xf numFmtId="0" fontId="8" fillId="0" borderId="1" xfId="1" applyFont="1" applyBorder="1"/>
    <xf numFmtId="0" fontId="2" fillId="0" borderId="76" xfId="2" applyFont="1" applyFill="1" applyBorder="1" applyAlignment="1">
      <alignment horizontal="left" vertical="center"/>
    </xf>
    <xf numFmtId="0" fontId="5" fillId="2" borderId="84" xfId="2" applyFont="1" applyFill="1" applyBorder="1" applyAlignment="1">
      <alignment horizontal="center" vertical="center"/>
    </xf>
    <xf numFmtId="0" fontId="0" fillId="0" borderId="14" xfId="0" applyFont="1" applyFill="1" applyBorder="1" applyAlignment="1">
      <alignment horizontal="center" vertical="center" wrapText="1"/>
    </xf>
    <xf numFmtId="0" fontId="2" fillId="3" borderId="0" xfId="2" applyFill="1" applyAlignment="1">
      <alignment vertical="center" wrapText="1"/>
    </xf>
    <xf numFmtId="0" fontId="27" fillId="2" borderId="0" xfId="27" applyFill="1" applyAlignment="1">
      <alignment vertical="center"/>
    </xf>
    <xf numFmtId="0" fontId="0" fillId="0" borderId="100" xfId="0" applyFont="1" applyFill="1" applyBorder="1" applyAlignment="1">
      <alignment horizontal="center" vertical="center"/>
    </xf>
    <xf numFmtId="0" fontId="5" fillId="2" borderId="0" xfId="2" applyFont="1" applyFill="1" applyAlignment="1">
      <alignment vertical="center"/>
    </xf>
    <xf numFmtId="0" fontId="5" fillId="0" borderId="0" xfId="2" applyFont="1" applyAlignment="1">
      <alignment vertical="center"/>
    </xf>
    <xf numFmtId="0" fontId="5" fillId="2" borderId="100" xfId="1" applyFont="1" applyFill="1" applyBorder="1" applyAlignment="1">
      <alignment horizontal="center" vertical="center"/>
    </xf>
    <xf numFmtId="0" fontId="0" fillId="0" borderId="14" xfId="0" applyFont="1" applyFill="1" applyBorder="1" applyAlignment="1">
      <alignment horizontal="center" vertical="center"/>
    </xf>
    <xf numFmtId="0" fontId="0" fillId="0" borderId="102" xfId="0" applyFont="1" applyFill="1" applyBorder="1" applyAlignment="1">
      <alignment horizontal="center" vertical="center"/>
    </xf>
    <xf numFmtId="0" fontId="2" fillId="2" borderId="100" xfId="2" applyFill="1" applyBorder="1" applyAlignment="1">
      <alignment horizontal="center" vertical="center"/>
    </xf>
    <xf numFmtId="0" fontId="2" fillId="2" borderId="100" xfId="2" applyFont="1" applyFill="1" applyBorder="1" applyAlignment="1">
      <alignment horizontal="center" vertical="center"/>
    </xf>
    <xf numFmtId="0" fontId="5" fillId="2" borderId="14" xfId="1" applyFont="1" applyFill="1" applyBorder="1" applyAlignment="1">
      <alignment horizontal="center" vertical="center"/>
    </xf>
    <xf numFmtId="0" fontId="5" fillId="2" borderId="102" xfId="1" applyFont="1" applyFill="1" applyBorder="1" applyAlignment="1">
      <alignment horizontal="center" vertical="center"/>
    </xf>
    <xf numFmtId="0" fontId="2" fillId="2" borderId="0" xfId="1" applyFill="1" applyBorder="1" applyAlignment="1">
      <alignment horizontal="center" vertical="center"/>
    </xf>
    <xf numFmtId="0" fontId="2" fillId="2" borderId="0" xfId="1" applyFont="1" applyFill="1" applyAlignment="1">
      <alignment vertical="center"/>
    </xf>
    <xf numFmtId="0" fontId="2" fillId="0" borderId="0" xfId="1" applyAlignment="1">
      <alignment vertical="center"/>
    </xf>
    <xf numFmtId="0" fontId="7" fillId="2" borderId="0" xfId="1" applyFont="1" applyFill="1" applyAlignment="1">
      <alignment vertical="center"/>
    </xf>
    <xf numFmtId="0" fontId="4" fillId="0" borderId="0" xfId="1" applyFont="1" applyAlignment="1">
      <alignment vertical="center"/>
    </xf>
    <xf numFmtId="0" fontId="5" fillId="2" borderId="0" xfId="1" applyFont="1" applyFill="1" applyAlignment="1">
      <alignment vertical="center"/>
    </xf>
    <xf numFmtId="0" fontId="5" fillId="0" borderId="0" xfId="1" applyFont="1" applyAlignment="1">
      <alignment vertical="center"/>
    </xf>
    <xf numFmtId="0" fontId="28" fillId="7" borderId="2" xfId="1" applyFont="1" applyFill="1" applyBorder="1" applyAlignment="1">
      <alignment horizontal="left" vertical="center"/>
    </xf>
    <xf numFmtId="0" fontId="28" fillId="7" borderId="3" xfId="1" applyFont="1" applyFill="1" applyBorder="1" applyAlignment="1">
      <alignment horizontal="left" vertical="center"/>
    </xf>
    <xf numFmtId="0" fontId="28" fillId="7" borderId="4" xfId="1" applyFont="1" applyFill="1" applyBorder="1" applyAlignment="1">
      <alignment horizontal="center" vertical="center" wrapText="1"/>
    </xf>
    <xf numFmtId="0" fontId="28" fillId="7" borderId="4" xfId="1" applyFont="1" applyFill="1" applyBorder="1" applyAlignment="1">
      <alignment horizontal="center" vertical="center"/>
    </xf>
    <xf numFmtId="0" fontId="28" fillId="7" borderId="3" xfId="1" applyFont="1" applyFill="1" applyBorder="1" applyAlignment="1">
      <alignment horizontal="center" vertical="center"/>
    </xf>
    <xf numFmtId="0" fontId="29" fillId="7" borderId="4" xfId="1" applyFont="1" applyFill="1" applyBorder="1" applyAlignment="1">
      <alignment horizontal="center" vertical="center"/>
    </xf>
    <xf numFmtId="0" fontId="29" fillId="7" borderId="4" xfId="1" applyFont="1" applyFill="1" applyBorder="1" applyAlignment="1">
      <alignment horizontal="left" vertical="center"/>
    </xf>
    <xf numFmtId="0" fontId="2" fillId="6" borderId="80" xfId="2" applyFont="1" applyFill="1" applyBorder="1" applyAlignment="1">
      <alignment horizontal="left"/>
    </xf>
    <xf numFmtId="0" fontId="2" fillId="6" borderId="73" xfId="2" applyFill="1" applyBorder="1"/>
    <xf numFmtId="0" fontId="2" fillId="6" borderId="83" xfId="2" applyFill="1" applyBorder="1"/>
    <xf numFmtId="0" fontId="2" fillId="8" borderId="10" xfId="1" applyFill="1" applyBorder="1" applyAlignment="1">
      <alignment vertical="center"/>
    </xf>
    <xf numFmtId="0" fontId="2" fillId="8" borderId="11" xfId="1" applyFill="1" applyBorder="1" applyAlignment="1">
      <alignment vertical="center"/>
    </xf>
    <xf numFmtId="0" fontId="2" fillId="8" borderId="68" xfId="1" applyFill="1" applyBorder="1" applyAlignment="1">
      <alignment vertical="center"/>
    </xf>
    <xf numFmtId="0" fontId="2" fillId="8" borderId="12" xfId="1" applyFill="1" applyBorder="1" applyAlignment="1">
      <alignment vertical="center"/>
    </xf>
    <xf numFmtId="0" fontId="2" fillId="8" borderId="13" xfId="1" applyFill="1" applyBorder="1" applyAlignment="1">
      <alignment vertical="center"/>
    </xf>
    <xf numFmtId="0" fontId="2" fillId="8" borderId="16" xfId="1" applyFill="1" applyBorder="1" applyAlignment="1">
      <alignment vertical="center"/>
    </xf>
    <xf numFmtId="0" fontId="2" fillId="8" borderId="69" xfId="1" applyFill="1" applyBorder="1" applyAlignment="1">
      <alignment vertical="center"/>
    </xf>
    <xf numFmtId="0" fontId="2" fillId="8" borderId="17" xfId="1" applyFill="1" applyBorder="1" applyAlignment="1">
      <alignment vertical="center"/>
    </xf>
    <xf numFmtId="0" fontId="2" fillId="8" borderId="6" xfId="1" applyFill="1" applyBorder="1" applyAlignment="1">
      <alignment vertical="center"/>
    </xf>
    <xf numFmtId="0" fontId="2" fillId="8" borderId="24" xfId="1" applyFill="1" applyBorder="1" applyAlignment="1">
      <alignment vertical="center"/>
    </xf>
    <xf numFmtId="0" fontId="2" fillId="8" borderId="60" xfId="1" applyFill="1" applyBorder="1" applyAlignment="1">
      <alignment vertical="center"/>
    </xf>
    <xf numFmtId="0" fontId="2" fillId="8" borderId="25" xfId="1" applyFill="1" applyBorder="1" applyAlignment="1">
      <alignment vertical="center"/>
    </xf>
    <xf numFmtId="0" fontId="2" fillId="8" borderId="30" xfId="2" applyFill="1" applyBorder="1"/>
    <xf numFmtId="0" fontId="2" fillId="8" borderId="31" xfId="2" applyFill="1" applyBorder="1"/>
    <xf numFmtId="0" fontId="2" fillId="8" borderId="70" xfId="2" applyFill="1" applyBorder="1"/>
    <xf numFmtId="0" fontId="2" fillId="8" borderId="32" xfId="2" applyFill="1" applyBorder="1"/>
    <xf numFmtId="0" fontId="2" fillId="8" borderId="6" xfId="2" applyFont="1" applyFill="1" applyBorder="1" applyAlignment="1">
      <alignment horizontal="left"/>
    </xf>
    <xf numFmtId="0" fontId="2" fillId="8" borderId="24" xfId="2" applyFill="1" applyBorder="1"/>
    <xf numFmtId="0" fontId="2" fillId="8" borderId="25" xfId="2" applyFill="1" applyBorder="1"/>
    <xf numFmtId="0" fontId="2" fillId="8" borderId="80" xfId="2" applyFont="1" applyFill="1" applyBorder="1" applyAlignment="1">
      <alignment horizontal="left"/>
    </xf>
    <xf numFmtId="0" fontId="2" fillId="8" borderId="73" xfId="2" applyFill="1" applyBorder="1"/>
    <xf numFmtId="0" fontId="2" fillId="8" borderId="83" xfId="2" applyFill="1" applyBorder="1"/>
    <xf numFmtId="0" fontId="2" fillId="8" borderId="30" xfId="2" applyFont="1" applyFill="1" applyBorder="1" applyAlignment="1">
      <alignment horizontal="left"/>
    </xf>
    <xf numFmtId="0" fontId="2" fillId="8" borderId="16" xfId="2" applyFill="1" applyBorder="1"/>
    <xf numFmtId="0" fontId="2" fillId="6" borderId="16" xfId="2" applyFill="1" applyBorder="1"/>
    <xf numFmtId="0" fontId="2" fillId="6" borderId="10" xfId="2" applyFont="1" applyFill="1" applyBorder="1" applyAlignment="1">
      <alignment horizontal="left"/>
    </xf>
    <xf numFmtId="0" fontId="2" fillId="6" borderId="11" xfId="2" applyFill="1" applyBorder="1"/>
    <xf numFmtId="0" fontId="2" fillId="6" borderId="12" xfId="2" applyFill="1" applyBorder="1"/>
    <xf numFmtId="0" fontId="2" fillId="8" borderId="10" xfId="16" applyFill="1" applyBorder="1" applyAlignment="1">
      <alignment vertical="center"/>
    </xf>
    <xf numFmtId="0" fontId="2" fillId="8" borderId="12" xfId="2" applyFill="1" applyBorder="1" applyAlignment="1">
      <alignment vertical="center"/>
    </xf>
    <xf numFmtId="0" fontId="2" fillId="8" borderId="18" xfId="16" applyFill="1" applyBorder="1" applyAlignment="1">
      <alignment vertical="center"/>
    </xf>
    <xf numFmtId="0" fontId="2" fillId="8" borderId="20" xfId="2" applyFill="1" applyBorder="1" applyAlignment="1">
      <alignment vertical="center"/>
    </xf>
    <xf numFmtId="0" fontId="2" fillId="8" borderId="26" xfId="16" applyFill="1" applyBorder="1" applyAlignment="1">
      <alignment vertical="center"/>
    </xf>
    <xf numFmtId="0" fontId="2" fillId="8" borderId="83" xfId="2" applyFill="1" applyBorder="1" applyAlignment="1">
      <alignment vertical="center"/>
    </xf>
    <xf numFmtId="0" fontId="2" fillId="8" borderId="81" xfId="2" applyFill="1" applyBorder="1" applyAlignment="1">
      <alignment vertical="center"/>
    </xf>
    <xf numFmtId="0" fontId="2" fillId="8" borderId="36" xfId="16" applyFill="1" applyBorder="1" applyAlignment="1">
      <alignment vertical="center"/>
    </xf>
    <xf numFmtId="0" fontId="2" fillId="8" borderId="11" xfId="16" applyFill="1" applyBorder="1" applyAlignment="1">
      <alignment vertical="center"/>
    </xf>
    <xf numFmtId="0" fontId="2" fillId="8" borderId="7" xfId="2" applyFill="1" applyBorder="1" applyAlignment="1">
      <alignment vertical="center"/>
    </xf>
    <xf numFmtId="0" fontId="2" fillId="8" borderId="11" xfId="2" applyFill="1" applyBorder="1" applyAlignment="1">
      <alignment vertical="center"/>
    </xf>
    <xf numFmtId="0" fontId="2" fillId="8" borderId="34" xfId="2" applyFill="1" applyBorder="1" applyAlignment="1">
      <alignment vertical="center"/>
    </xf>
    <xf numFmtId="0" fontId="2" fillId="8" borderId="39" xfId="16" applyFill="1" applyBorder="1" applyAlignment="1">
      <alignment vertical="center"/>
    </xf>
    <xf numFmtId="0" fontId="2" fillId="8" borderId="40" xfId="16" applyFill="1" applyBorder="1" applyAlignment="1">
      <alignment vertical="center"/>
    </xf>
    <xf numFmtId="0" fontId="2" fillId="8" borderId="104" xfId="2" applyFill="1" applyBorder="1" applyAlignment="1">
      <alignment vertical="center"/>
    </xf>
    <xf numFmtId="0" fontId="2" fillId="8" borderId="40" xfId="2" applyFill="1" applyBorder="1" applyAlignment="1">
      <alignment vertical="center"/>
    </xf>
    <xf numFmtId="0" fontId="2" fillId="8" borderId="105" xfId="2" applyFill="1" applyBorder="1" applyAlignment="1">
      <alignment vertical="center"/>
    </xf>
    <xf numFmtId="0" fontId="2" fillId="8" borderId="80" xfId="16" applyFill="1" applyBorder="1" applyAlignment="1">
      <alignment vertical="center"/>
    </xf>
    <xf numFmtId="0" fontId="2" fillId="8" borderId="14" xfId="2" applyFill="1" applyBorder="1" applyAlignment="1">
      <alignment vertical="center"/>
    </xf>
    <xf numFmtId="0" fontId="2" fillId="8" borderId="100" xfId="2" applyFill="1" applyBorder="1" applyAlignment="1">
      <alignment vertical="center"/>
    </xf>
    <xf numFmtId="0" fontId="2" fillId="8" borderId="75" xfId="2" applyFill="1" applyBorder="1" applyAlignment="1">
      <alignment vertical="center"/>
    </xf>
    <xf numFmtId="0" fontId="2" fillId="8" borderId="42" xfId="16" applyFill="1" applyBorder="1" applyAlignment="1">
      <alignment vertical="center"/>
    </xf>
    <xf numFmtId="0" fontId="2" fillId="8" borderId="24" xfId="2" applyFill="1" applyBorder="1" applyAlignment="1">
      <alignment vertical="center"/>
    </xf>
    <xf numFmtId="0" fontId="2" fillId="8" borderId="22" xfId="2" applyFill="1" applyBorder="1" applyAlignment="1">
      <alignment vertical="center"/>
    </xf>
    <xf numFmtId="0" fontId="2" fillId="8" borderId="86" xfId="2" applyFill="1" applyBorder="1" applyAlignment="1">
      <alignment vertical="center"/>
    </xf>
    <xf numFmtId="0" fontId="2" fillId="8" borderId="87" xfId="2" applyFill="1" applyBorder="1" applyAlignment="1">
      <alignment vertical="center"/>
    </xf>
    <xf numFmtId="0" fontId="2" fillId="8" borderId="74" xfId="2" applyFill="1" applyBorder="1" applyAlignment="1">
      <alignment vertical="center"/>
    </xf>
    <xf numFmtId="0" fontId="2" fillId="8" borderId="100" xfId="16" applyFill="1" applyBorder="1" applyAlignment="1">
      <alignment vertical="center"/>
    </xf>
    <xf numFmtId="0" fontId="2" fillId="8" borderId="78" xfId="16" applyFill="1" applyBorder="1" applyAlignment="1">
      <alignment vertical="center"/>
    </xf>
    <xf numFmtId="0" fontId="2" fillId="8" borderId="88" xfId="16" applyFill="1" applyBorder="1" applyAlignment="1">
      <alignment vertical="center"/>
    </xf>
    <xf numFmtId="0" fontId="2" fillId="8" borderId="80" xfId="2" applyFill="1" applyBorder="1" applyAlignment="1">
      <alignment vertical="center"/>
    </xf>
    <xf numFmtId="0" fontId="2" fillId="8" borderId="72" xfId="2" applyFill="1" applyBorder="1" applyAlignment="1">
      <alignment vertical="center"/>
    </xf>
    <xf numFmtId="0" fontId="2" fillId="8" borderId="2" xfId="16" applyFill="1" applyBorder="1" applyAlignment="1">
      <alignment vertical="center"/>
    </xf>
    <xf numFmtId="0" fontId="2" fillId="8" borderId="29" xfId="16" applyFill="1" applyBorder="1" applyAlignment="1">
      <alignment vertical="center"/>
    </xf>
    <xf numFmtId="0" fontId="29" fillId="7" borderId="4" xfId="2" applyFont="1" applyFill="1" applyBorder="1" applyAlignment="1">
      <alignment horizontal="center" vertical="center"/>
    </xf>
    <xf numFmtId="0" fontId="29" fillId="7" borderId="4" xfId="2" applyFont="1" applyFill="1" applyBorder="1" applyAlignment="1">
      <alignment horizontal="left" vertical="center"/>
    </xf>
    <xf numFmtId="0" fontId="28" fillId="7" borderId="2" xfId="2" applyFont="1" applyFill="1" applyBorder="1" applyAlignment="1">
      <alignment horizontal="left" vertical="center"/>
    </xf>
    <xf numFmtId="0" fontId="28" fillId="7" borderId="3" xfId="2" applyFont="1" applyFill="1" applyBorder="1" applyAlignment="1">
      <alignment horizontal="left" vertical="center"/>
    </xf>
    <xf numFmtId="0" fontId="28" fillId="7" borderId="4" xfId="2" applyFont="1" applyFill="1" applyBorder="1" applyAlignment="1">
      <alignment horizontal="center" vertical="center" wrapText="1"/>
    </xf>
    <xf numFmtId="0" fontId="28" fillId="7" borderId="4" xfId="2" applyFont="1" applyFill="1" applyBorder="1" applyAlignment="1">
      <alignment horizontal="center" vertical="center"/>
    </xf>
    <xf numFmtId="0" fontId="28" fillId="7" borderId="3" xfId="2" applyFont="1" applyFill="1" applyBorder="1" applyAlignment="1">
      <alignment horizontal="center" vertical="center"/>
    </xf>
    <xf numFmtId="0" fontId="2" fillId="8" borderId="10" xfId="2" applyFill="1" applyBorder="1" applyAlignment="1">
      <alignment vertical="center"/>
    </xf>
    <xf numFmtId="0" fontId="2" fillId="8" borderId="68" xfId="2" applyFill="1" applyBorder="1" applyAlignment="1">
      <alignment vertical="center"/>
    </xf>
    <xf numFmtId="0" fontId="2" fillId="8" borderId="13" xfId="2" applyFill="1" applyBorder="1" applyAlignment="1">
      <alignment vertical="center"/>
    </xf>
    <xf numFmtId="0" fontId="2" fillId="8" borderId="16" xfId="2" applyFill="1" applyBorder="1" applyAlignment="1">
      <alignment vertical="center"/>
    </xf>
    <xf numFmtId="0" fontId="2" fillId="8" borderId="73" xfId="2" applyFill="1" applyBorder="1" applyAlignment="1">
      <alignment vertical="center"/>
    </xf>
    <xf numFmtId="0" fontId="2" fillId="8" borderId="69" xfId="2" applyFill="1" applyBorder="1" applyAlignment="1">
      <alignment vertical="center"/>
    </xf>
    <xf numFmtId="0" fontId="2" fillId="8" borderId="17" xfId="2" applyFill="1" applyBorder="1" applyAlignment="1">
      <alignment vertical="center"/>
    </xf>
    <xf numFmtId="0" fontId="2" fillId="8" borderId="102" xfId="2" applyFill="1" applyBorder="1" applyAlignment="1">
      <alignment vertical="center"/>
    </xf>
    <xf numFmtId="0" fontId="2" fillId="8" borderId="26" xfId="2" applyFont="1" applyFill="1" applyBorder="1"/>
    <xf numFmtId="0" fontId="2" fillId="8" borderId="48" xfId="2" applyFont="1" applyFill="1" applyBorder="1"/>
    <xf numFmtId="0" fontId="2" fillId="8" borderId="76" xfId="2" applyFont="1" applyFill="1" applyBorder="1"/>
    <xf numFmtId="0" fontId="2" fillId="8" borderId="33" xfId="2" applyFont="1" applyFill="1" applyBorder="1"/>
    <xf numFmtId="0" fontId="2" fillId="8" borderId="10" xfId="2" applyFont="1" applyFill="1" applyBorder="1" applyAlignment="1">
      <alignment vertical="center"/>
    </xf>
    <xf numFmtId="0" fontId="2" fillId="8" borderId="12" xfId="2" applyFont="1" applyFill="1" applyBorder="1" applyAlignment="1">
      <alignment vertical="center"/>
    </xf>
    <xf numFmtId="0" fontId="2" fillId="8" borderId="80" xfId="2" applyFont="1" applyFill="1" applyBorder="1" applyAlignment="1">
      <alignment vertical="center"/>
    </xf>
    <xf numFmtId="0" fontId="2" fillId="8" borderId="83" xfId="2" applyFont="1" applyFill="1" applyBorder="1" applyAlignment="1">
      <alignment vertical="center"/>
    </xf>
    <xf numFmtId="0" fontId="2" fillId="8" borderId="26" xfId="2" applyFont="1" applyFill="1" applyBorder="1" applyAlignment="1">
      <alignment vertical="center"/>
    </xf>
    <xf numFmtId="0" fontId="2" fillId="8" borderId="33" xfId="2" applyFont="1" applyFill="1" applyBorder="1" applyAlignment="1">
      <alignment vertical="center"/>
    </xf>
    <xf numFmtId="0" fontId="2" fillId="8" borderId="84" xfId="2" applyFont="1" applyFill="1" applyBorder="1" applyAlignment="1">
      <alignment vertical="center"/>
    </xf>
    <xf numFmtId="0" fontId="2" fillId="8" borderId="107" xfId="2" applyFont="1" applyFill="1" applyBorder="1" applyAlignment="1">
      <alignment vertical="center"/>
    </xf>
    <xf numFmtId="0" fontId="2" fillId="8" borderId="108" xfId="2" applyFont="1" applyFill="1" applyBorder="1" applyAlignment="1">
      <alignment vertical="center"/>
    </xf>
    <xf numFmtId="0" fontId="29" fillId="7" borderId="8" xfId="1" applyFont="1" applyFill="1" applyBorder="1" applyAlignment="1">
      <alignment horizontal="center" vertical="center"/>
    </xf>
    <xf numFmtId="0" fontId="29" fillId="7" borderId="8" xfId="1" applyFont="1" applyFill="1" applyBorder="1" applyAlignment="1">
      <alignment horizontal="left" vertical="center"/>
    </xf>
    <xf numFmtId="0" fontId="2" fillId="6" borderId="26" xfId="2" applyFont="1" applyFill="1" applyBorder="1" applyAlignment="1">
      <alignment horizontal="left"/>
    </xf>
    <xf numFmtId="0" fontId="2" fillId="6" borderId="48" xfId="2" applyFill="1" applyBorder="1"/>
    <xf numFmtId="0" fontId="2" fillId="6" borderId="33" xfId="2" applyFill="1" applyBorder="1"/>
    <xf numFmtId="0" fontId="2" fillId="6" borderId="13" xfId="2" applyFill="1" applyBorder="1" applyAlignment="1">
      <alignment vertical="center"/>
    </xf>
    <xf numFmtId="0" fontId="2" fillId="6" borderId="16" xfId="2" applyFill="1" applyBorder="1" applyAlignment="1">
      <alignment vertical="center"/>
    </xf>
    <xf numFmtId="0" fontId="2" fillId="6" borderId="73" xfId="2" applyFill="1" applyBorder="1" applyAlignment="1">
      <alignment vertical="center"/>
    </xf>
    <xf numFmtId="0" fontId="2" fillId="6" borderId="69" xfId="2" applyFill="1" applyBorder="1" applyAlignment="1">
      <alignment vertical="center"/>
    </xf>
    <xf numFmtId="0" fontId="2" fillId="6" borderId="17" xfId="2" applyFill="1" applyBorder="1" applyAlignment="1">
      <alignment vertical="center"/>
    </xf>
    <xf numFmtId="0" fontId="2" fillId="6" borderId="102" xfId="16" applyFont="1" applyFill="1" applyBorder="1" applyAlignment="1">
      <alignment vertical="center"/>
    </xf>
    <xf numFmtId="0" fontId="2" fillId="6" borderId="14" xfId="16" applyFont="1" applyFill="1" applyBorder="1" applyAlignment="1">
      <alignment vertical="center"/>
    </xf>
    <xf numFmtId="0" fontId="2" fillId="8" borderId="35" xfId="2" applyFill="1" applyBorder="1" applyAlignment="1">
      <alignment vertical="center"/>
    </xf>
    <xf numFmtId="0" fontId="2" fillId="8" borderId="82" xfId="2" applyFill="1" applyBorder="1" applyAlignment="1">
      <alignment vertical="center"/>
    </xf>
    <xf numFmtId="0" fontId="2" fillId="8" borderId="102" xfId="2" applyFont="1" applyFill="1" applyBorder="1" applyAlignment="1">
      <alignment vertical="center"/>
    </xf>
    <xf numFmtId="0" fontId="2" fillId="8" borderId="42" xfId="2" applyFont="1" applyFill="1" applyBorder="1" applyAlignment="1">
      <alignment vertical="center"/>
    </xf>
    <xf numFmtId="0" fontId="2" fillId="8" borderId="47" xfId="2" applyFont="1" applyFill="1" applyBorder="1" applyAlignment="1">
      <alignment vertical="center"/>
    </xf>
    <xf numFmtId="0" fontId="2" fillId="8" borderId="78" xfId="2" applyFont="1" applyFill="1" applyBorder="1" applyAlignment="1">
      <alignment vertical="center"/>
    </xf>
    <xf numFmtId="0" fontId="2" fillId="8" borderId="63" xfId="2" applyFill="1" applyBorder="1" applyAlignment="1">
      <alignment vertical="center"/>
    </xf>
    <xf numFmtId="0" fontId="2" fillId="8" borderId="100" xfId="2" applyFont="1" applyFill="1" applyBorder="1" applyAlignment="1">
      <alignment vertical="center"/>
    </xf>
    <xf numFmtId="0" fontId="2" fillId="8" borderId="14" xfId="2" applyFont="1" applyFill="1" applyBorder="1" applyAlignment="1">
      <alignment vertical="center"/>
    </xf>
    <xf numFmtId="0" fontId="2" fillId="8" borderId="76" xfId="2" applyFont="1" applyFill="1" applyBorder="1" applyAlignment="1">
      <alignment vertical="center"/>
    </xf>
    <xf numFmtId="0" fontId="2" fillId="8" borderId="101" xfId="2" applyFont="1" applyFill="1" applyBorder="1" applyAlignment="1">
      <alignment vertical="center"/>
    </xf>
    <xf numFmtId="0" fontId="2" fillId="8" borderId="77" xfId="2" applyFont="1" applyFill="1" applyBorder="1" applyAlignment="1">
      <alignment vertical="center"/>
    </xf>
    <xf numFmtId="0" fontId="2" fillId="8" borderId="41" xfId="2" applyFont="1" applyFill="1" applyBorder="1" applyAlignment="1">
      <alignment vertical="center"/>
    </xf>
    <xf numFmtId="0" fontId="2" fillId="8" borderId="60" xfId="2" applyFill="1" applyBorder="1" applyAlignment="1">
      <alignment vertical="center"/>
    </xf>
    <xf numFmtId="0" fontId="2" fillId="8" borderId="99" xfId="2" applyFill="1" applyBorder="1" applyAlignment="1">
      <alignment vertical="center"/>
    </xf>
    <xf numFmtId="0" fontId="2" fillId="8" borderId="78" xfId="2" applyFill="1" applyBorder="1" applyAlignment="1">
      <alignment vertical="center"/>
    </xf>
    <xf numFmtId="0" fontId="2" fillId="8" borderId="77" xfId="2" applyFill="1" applyBorder="1" applyAlignment="1">
      <alignment vertical="center"/>
    </xf>
    <xf numFmtId="0" fontId="2" fillId="8" borderId="101" xfId="2" applyFill="1" applyBorder="1" applyAlignment="1">
      <alignment vertical="center"/>
    </xf>
    <xf numFmtId="0" fontId="2" fillId="8" borderId="42" xfId="2" applyFill="1" applyBorder="1" applyAlignment="1">
      <alignment vertical="center"/>
    </xf>
    <xf numFmtId="0" fontId="2" fillId="8" borderId="26" xfId="2" applyFill="1" applyBorder="1" applyAlignment="1">
      <alignment vertical="center"/>
    </xf>
    <xf numFmtId="0" fontId="2" fillId="8" borderId="25" xfId="2" applyFill="1" applyBorder="1" applyAlignment="1">
      <alignment vertical="center"/>
    </xf>
    <xf numFmtId="0" fontId="2" fillId="8" borderId="98" xfId="2" applyFill="1" applyBorder="1" applyAlignment="1">
      <alignment vertical="center"/>
    </xf>
    <xf numFmtId="0" fontId="2" fillId="8" borderId="41" xfId="2" applyFill="1" applyBorder="1" applyAlignment="1">
      <alignment vertical="center"/>
    </xf>
    <xf numFmtId="0" fontId="2" fillId="8" borderId="10" xfId="1" applyFill="1" applyBorder="1" applyAlignment="1">
      <alignment horizontal="right" vertical="center"/>
    </xf>
    <xf numFmtId="0" fontId="2" fillId="8" borderId="13" xfId="1" applyFill="1" applyBorder="1" applyAlignment="1">
      <alignment horizontal="right" vertical="center"/>
    </xf>
    <xf numFmtId="0" fontId="2" fillId="8" borderId="73" xfId="1" applyFill="1" applyBorder="1" applyAlignment="1">
      <alignment vertical="center"/>
    </xf>
    <xf numFmtId="0" fontId="2" fillId="8" borderId="26" xfId="1" applyFill="1" applyBorder="1" applyAlignment="1">
      <alignment horizontal="right" vertical="center"/>
    </xf>
    <xf numFmtId="0" fontId="2" fillId="8" borderId="48" xfId="1" applyFill="1" applyBorder="1" applyAlignment="1">
      <alignment vertical="center"/>
    </xf>
    <xf numFmtId="0" fontId="2" fillId="8" borderId="76" xfId="1" applyFill="1" applyBorder="1" applyAlignment="1">
      <alignment vertical="center"/>
    </xf>
    <xf numFmtId="0" fontId="2" fillId="8" borderId="33" xfId="1" applyFill="1" applyBorder="1" applyAlignment="1">
      <alignment vertical="center"/>
    </xf>
    <xf numFmtId="0" fontId="2" fillId="8" borderId="49" xfId="1" applyFill="1" applyBorder="1" applyAlignment="1">
      <alignment horizontal="right" vertical="center"/>
    </xf>
    <xf numFmtId="0" fontId="2" fillId="8" borderId="54" xfId="1" applyFill="1" applyBorder="1" applyAlignment="1">
      <alignment vertical="center"/>
    </xf>
    <xf numFmtId="0" fontId="2" fillId="8" borderId="79" xfId="1" applyFill="1" applyBorder="1" applyAlignment="1">
      <alignment vertical="center"/>
    </xf>
    <xf numFmtId="0" fontId="2" fillId="8" borderId="55" xfId="1" applyFill="1" applyBorder="1" applyAlignment="1">
      <alignment vertical="center"/>
    </xf>
    <xf numFmtId="0" fontId="2" fillId="8" borderId="67" xfId="1" applyFill="1" applyBorder="1" applyAlignment="1">
      <alignment horizontal="right" vertical="center"/>
    </xf>
    <xf numFmtId="0" fontId="2" fillId="8" borderId="66" xfId="1" applyFill="1" applyBorder="1" applyAlignment="1">
      <alignment vertical="center"/>
    </xf>
    <xf numFmtId="0" fontId="2" fillId="8" borderId="78" xfId="1" applyFill="1" applyBorder="1" applyAlignment="1">
      <alignment vertical="center"/>
    </xf>
    <xf numFmtId="0" fontId="2" fillId="8" borderId="65" xfId="1" applyFill="1" applyBorder="1" applyAlignment="1">
      <alignment vertical="center"/>
    </xf>
    <xf numFmtId="0" fontId="2" fillId="8" borderId="30" xfId="1" applyFill="1" applyBorder="1" applyAlignment="1">
      <alignment horizontal="right" vertical="center"/>
    </xf>
    <xf numFmtId="0" fontId="2" fillId="8" borderId="31" xfId="1" applyFill="1" applyBorder="1" applyAlignment="1">
      <alignment vertical="center"/>
    </xf>
    <xf numFmtId="0" fontId="2" fillId="8" borderId="70" xfId="1" applyFill="1" applyBorder="1" applyAlignment="1">
      <alignment vertical="center"/>
    </xf>
    <xf numFmtId="0" fontId="2" fillId="8" borderId="32" xfId="1" applyFill="1" applyBorder="1" applyAlignment="1">
      <alignment vertical="center"/>
    </xf>
    <xf numFmtId="0" fontId="2" fillId="8" borderId="71" xfId="1" applyFill="1" applyBorder="1" applyAlignment="1">
      <alignment vertical="center"/>
    </xf>
    <xf numFmtId="0" fontId="2" fillId="8" borderId="53" xfId="1" applyFill="1" applyBorder="1" applyAlignment="1">
      <alignment vertical="center"/>
    </xf>
    <xf numFmtId="0" fontId="2" fillId="8" borderId="103" xfId="1" applyFill="1" applyBorder="1" applyAlignment="1">
      <alignment vertical="center"/>
    </xf>
    <xf numFmtId="0" fontId="2" fillId="8" borderId="42" xfId="1" applyFill="1" applyBorder="1" applyAlignment="1">
      <alignment horizontal="right" vertical="center"/>
    </xf>
    <xf numFmtId="0" fontId="2" fillId="8" borderId="7" xfId="1" applyFill="1" applyBorder="1" applyAlignment="1">
      <alignment vertical="center"/>
    </xf>
    <xf numFmtId="0" fontId="2" fillId="8" borderId="14" xfId="1" applyFill="1" applyBorder="1" applyAlignment="1">
      <alignment vertical="center"/>
    </xf>
    <xf numFmtId="0" fontId="2" fillId="8" borderId="72" xfId="1" applyFill="1" applyBorder="1" applyAlignment="1">
      <alignment vertical="center"/>
    </xf>
    <xf numFmtId="0" fontId="2" fillId="8" borderId="63" xfId="1" applyFill="1" applyBorder="1" applyAlignment="1">
      <alignment vertical="center"/>
    </xf>
    <xf numFmtId="0" fontId="2" fillId="8" borderId="36" xfId="1" applyFill="1" applyBorder="1" applyAlignment="1">
      <alignment horizontal="center" vertical="center"/>
    </xf>
    <xf numFmtId="0" fontId="2" fillId="8" borderId="68" xfId="1" applyFill="1" applyBorder="1" applyAlignment="1">
      <alignment horizontal="center" vertical="center"/>
    </xf>
    <xf numFmtId="0" fontId="2" fillId="8" borderId="47" xfId="1" applyFill="1" applyBorder="1" applyAlignment="1">
      <alignment horizontal="center" vertical="center"/>
    </xf>
    <xf numFmtId="0" fontId="2" fillId="8" borderId="76" xfId="1" applyFill="1" applyBorder="1" applyAlignment="1">
      <alignment horizontal="center" vertical="center"/>
    </xf>
    <xf numFmtId="0" fontId="2" fillId="8" borderId="73" xfId="1" applyFill="1" applyBorder="1" applyAlignment="1">
      <alignment horizontal="right" vertical="center"/>
    </xf>
    <xf numFmtId="0" fontId="2" fillId="8" borderId="11" xfId="1" applyFill="1" applyBorder="1" applyAlignment="1">
      <alignment horizontal="right" vertical="center"/>
    </xf>
    <xf numFmtId="0" fontId="2" fillId="6" borderId="13" xfId="2" applyFill="1" applyBorder="1"/>
    <xf numFmtId="0" fontId="28" fillId="7" borderId="2" xfId="1" applyFont="1" applyFill="1" applyBorder="1" applyAlignment="1">
      <alignment horizontal="center" vertical="center"/>
    </xf>
    <xf numFmtId="0" fontId="2" fillId="8" borderId="16" xfId="16" applyFill="1" applyBorder="1"/>
    <xf numFmtId="1" fontId="2" fillId="6" borderId="16" xfId="16" applyNumberFormat="1" applyFill="1" applyBorder="1"/>
    <xf numFmtId="2" fontId="2" fillId="6" borderId="16" xfId="16" applyNumberFormat="1" applyFill="1" applyBorder="1"/>
    <xf numFmtId="164" fontId="2" fillId="6" borderId="16" xfId="1" applyNumberFormat="1" applyFill="1" applyBorder="1" applyAlignment="1">
      <alignment vertical="center"/>
    </xf>
    <xf numFmtId="0" fontId="2" fillId="6" borderId="16" xfId="16" applyFill="1" applyBorder="1"/>
  </cellXfs>
  <cellStyles count="28">
    <cellStyle name="Att1" xfId="5"/>
    <cellStyle name="Att1 2" xfId="6"/>
    <cellStyle name="bold_text" xfId="7"/>
    <cellStyle name="boldbluetxt_green" xfId="8"/>
    <cellStyle name="box" xfId="9"/>
    <cellStyle name="box 2" xfId="10"/>
    <cellStyle name="Comma 2" xfId="11"/>
    <cellStyle name="Header" xfId="12"/>
    <cellStyle name="Header3rdlevel" xfId="13"/>
    <cellStyle name="Header3rdlevel 2" xfId="14"/>
    <cellStyle name="Hyperlink" xfId="27" builtinId="8"/>
    <cellStyle name="NJS" xfId="15"/>
    <cellStyle name="Normal" xfId="0" builtinId="0"/>
    <cellStyle name="Normal 2" xfId="16"/>
    <cellStyle name="Normal 2 2" xfId="2"/>
    <cellStyle name="Normal 3" xfId="17"/>
    <cellStyle name="Normal 4" xfId="1"/>
    <cellStyle name="Normal 4 2" xfId="18"/>
    <cellStyle name="Normal 5" xfId="4"/>
    <cellStyle name="Output Amounts" xfId="19"/>
    <cellStyle name="Output Column Headings" xfId="20"/>
    <cellStyle name="Output Line Items" xfId="21"/>
    <cellStyle name="Output Line Items 2" xfId="26"/>
    <cellStyle name="Output Report Heading" xfId="22"/>
    <cellStyle name="Output Report Title" xfId="23"/>
    <cellStyle name="Percent 2" xfId="3"/>
    <cellStyle name="white_text_on_blue" xfId="24"/>
    <cellStyle name="year_formats_pink" xfId="2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CB\Draft%20Business%20Plan%202003\Part%20C\DBP03%20-%20new%20CB%20comparison%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bble/CCB/Draft%20Business%20Plan%202003/Part%20C/DBP03%20-%20new%20CB%20comparison%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s>
    <sheetDataSet>
      <sheetData sheetId="0">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24</v>
          </cell>
          <cell r="C6">
            <v>36</v>
          </cell>
          <cell r="E6">
            <v>0</v>
          </cell>
          <cell r="F6">
            <v>41.17</v>
          </cell>
          <cell r="G6">
            <v>25.38</v>
          </cell>
          <cell r="H6">
            <v>51.26</v>
          </cell>
          <cell r="I6">
            <v>25.38</v>
          </cell>
          <cell r="J6">
            <v>44</v>
          </cell>
          <cell r="L6">
            <v>34.700000000000003</v>
          </cell>
          <cell r="M6">
            <v>49</v>
          </cell>
          <cell r="N6">
            <v>39</v>
          </cell>
          <cell r="O6">
            <v>48</v>
          </cell>
          <cell r="P6">
            <v>33</v>
          </cell>
          <cell r="Q6">
            <v>24</v>
          </cell>
          <cell r="R6">
            <v>44</v>
          </cell>
          <cell r="T6">
            <v>32.700000000000003</v>
          </cell>
          <cell r="U6">
            <v>26</v>
          </cell>
          <cell r="V6">
            <v>33.700000000000003</v>
          </cell>
          <cell r="W6">
            <v>38.29</v>
          </cell>
          <cell r="X6">
            <v>29</v>
          </cell>
          <cell r="Y6">
            <v>29</v>
          </cell>
          <cell r="Z6">
            <v>44</v>
          </cell>
          <cell r="AA6">
            <v>41</v>
          </cell>
          <cell r="AB6">
            <v>29.84</v>
          </cell>
          <cell r="AC6">
            <v>43</v>
          </cell>
          <cell r="AD6">
            <v>36</v>
          </cell>
          <cell r="AE6">
            <v>39.5</v>
          </cell>
          <cell r="AF6">
            <v>40.520000000000003</v>
          </cell>
          <cell r="AG6">
            <v>44.17</v>
          </cell>
          <cell r="AH6">
            <v>28.31</v>
          </cell>
          <cell r="AI6">
            <v>28.31</v>
          </cell>
          <cell r="AJ6">
            <v>44</v>
          </cell>
          <cell r="AK6">
            <v>44</v>
          </cell>
          <cell r="AL6">
            <v>44</v>
          </cell>
        </row>
        <row r="7">
          <cell r="B7">
            <v>32</v>
          </cell>
          <cell r="C7">
            <v>58</v>
          </cell>
          <cell r="E7">
            <v>0</v>
          </cell>
          <cell r="F7">
            <v>0</v>
          </cell>
          <cell r="G7">
            <v>47.16</v>
          </cell>
          <cell r="H7">
            <v>80.83</v>
          </cell>
          <cell r="I7">
            <v>47.16</v>
          </cell>
          <cell r="J7">
            <v>84</v>
          </cell>
          <cell r="L7">
            <v>62.3</v>
          </cell>
          <cell r="M7">
            <v>82</v>
          </cell>
          <cell r="N7">
            <v>57</v>
          </cell>
          <cell r="O7">
            <v>89</v>
          </cell>
          <cell r="P7">
            <v>56</v>
          </cell>
          <cell r="Q7">
            <v>38</v>
          </cell>
          <cell r="R7">
            <v>63</v>
          </cell>
          <cell r="T7">
            <v>45.2</v>
          </cell>
          <cell r="U7">
            <v>51</v>
          </cell>
          <cell r="V7">
            <v>54.5</v>
          </cell>
          <cell r="W7">
            <v>62.45</v>
          </cell>
          <cell r="X7">
            <v>69</v>
          </cell>
          <cell r="Y7">
            <v>69</v>
          </cell>
          <cell r="Z7">
            <v>61</v>
          </cell>
          <cell r="AA7">
            <v>82</v>
          </cell>
          <cell r="AB7">
            <v>47.84</v>
          </cell>
          <cell r="AC7">
            <v>57</v>
          </cell>
          <cell r="AD7">
            <v>63</v>
          </cell>
          <cell r="AE7">
            <v>60</v>
          </cell>
          <cell r="AF7">
            <v>75.38</v>
          </cell>
          <cell r="AG7">
            <v>0</v>
          </cell>
          <cell r="AH7">
            <v>48.38</v>
          </cell>
          <cell r="AI7">
            <v>48.38</v>
          </cell>
          <cell r="AJ7">
            <v>61</v>
          </cell>
          <cell r="AK7">
            <v>61</v>
          </cell>
          <cell r="AL7">
            <v>61</v>
          </cell>
        </row>
        <row r="8">
          <cell r="B8">
            <v>80</v>
          </cell>
          <cell r="C8">
            <v>108</v>
          </cell>
          <cell r="E8">
            <v>0</v>
          </cell>
          <cell r="F8">
            <v>145.72</v>
          </cell>
          <cell r="G8">
            <v>68.95</v>
          </cell>
          <cell r="H8">
            <v>176.42</v>
          </cell>
          <cell r="I8">
            <v>68.95</v>
          </cell>
          <cell r="J8">
            <v>108</v>
          </cell>
          <cell r="L8">
            <v>129.4</v>
          </cell>
          <cell r="M8">
            <v>121</v>
          </cell>
          <cell r="N8">
            <v>122</v>
          </cell>
          <cell r="O8">
            <v>133</v>
          </cell>
          <cell r="P8">
            <v>91</v>
          </cell>
          <cell r="Q8">
            <v>67</v>
          </cell>
          <cell r="R8">
            <v>166</v>
          </cell>
          <cell r="T8">
            <v>86.75</v>
          </cell>
          <cell r="U8">
            <v>106</v>
          </cell>
          <cell r="V8">
            <v>83.1</v>
          </cell>
          <cell r="W8">
            <v>134.47999999999999</v>
          </cell>
          <cell r="X8">
            <v>75</v>
          </cell>
          <cell r="Y8">
            <v>75</v>
          </cell>
          <cell r="Z8">
            <v>91</v>
          </cell>
          <cell r="AA8">
            <v>119</v>
          </cell>
          <cell r="AB8">
            <v>121.57</v>
          </cell>
          <cell r="AC8">
            <v>0</v>
          </cell>
          <cell r="AD8">
            <v>0</v>
          </cell>
          <cell r="AE8">
            <v>0</v>
          </cell>
          <cell r="AF8">
            <v>114.28</v>
          </cell>
          <cell r="AG8">
            <v>0</v>
          </cell>
          <cell r="AH8">
            <v>58.6</v>
          </cell>
          <cell r="AI8">
            <v>58.6</v>
          </cell>
          <cell r="AJ8">
            <v>91</v>
          </cell>
          <cell r="AK8">
            <v>91</v>
          </cell>
          <cell r="AL8">
            <v>91</v>
          </cell>
        </row>
        <row r="9">
          <cell r="B9">
            <v>57</v>
          </cell>
          <cell r="C9">
            <v>65</v>
          </cell>
          <cell r="E9">
            <v>78</v>
          </cell>
          <cell r="F9">
            <v>90.76</v>
          </cell>
          <cell r="G9">
            <v>69.31</v>
          </cell>
          <cell r="H9">
            <v>87.26</v>
          </cell>
          <cell r="I9">
            <v>69.31</v>
          </cell>
          <cell r="J9">
            <v>0</v>
          </cell>
          <cell r="L9">
            <v>56</v>
          </cell>
          <cell r="M9">
            <v>94</v>
          </cell>
          <cell r="N9">
            <v>86</v>
          </cell>
          <cell r="O9">
            <v>85</v>
          </cell>
          <cell r="P9">
            <v>82</v>
          </cell>
          <cell r="Q9">
            <v>77</v>
          </cell>
          <cell r="R9">
            <v>76</v>
          </cell>
          <cell r="T9">
            <v>72.900000000000006</v>
          </cell>
          <cell r="U9">
            <v>76</v>
          </cell>
          <cell r="V9">
            <v>65.400000000000006</v>
          </cell>
          <cell r="W9">
            <v>89.73</v>
          </cell>
          <cell r="X9">
            <v>67</v>
          </cell>
          <cell r="Y9">
            <v>67</v>
          </cell>
          <cell r="Z9">
            <v>80</v>
          </cell>
          <cell r="AA9">
            <v>88</v>
          </cell>
          <cell r="AB9">
            <v>64.349999999999994</v>
          </cell>
          <cell r="AC9">
            <v>82</v>
          </cell>
          <cell r="AD9">
            <v>74</v>
          </cell>
          <cell r="AE9">
            <v>78</v>
          </cell>
          <cell r="AF9">
            <v>60.5</v>
          </cell>
          <cell r="AG9">
            <v>89.77</v>
          </cell>
          <cell r="AH9">
            <v>65.13</v>
          </cell>
          <cell r="AI9">
            <v>65.13</v>
          </cell>
          <cell r="AJ9">
            <v>80</v>
          </cell>
          <cell r="AK9">
            <v>80</v>
          </cell>
          <cell r="AL9">
            <v>80</v>
          </cell>
        </row>
        <row r="10">
          <cell r="B10">
            <v>72</v>
          </cell>
          <cell r="C10">
            <v>95</v>
          </cell>
          <cell r="E10">
            <v>139</v>
          </cell>
          <cell r="F10">
            <v>0</v>
          </cell>
          <cell r="G10">
            <v>98.72</v>
          </cell>
          <cell r="H10">
            <v>132.38999999999999</v>
          </cell>
          <cell r="I10">
            <v>98.72</v>
          </cell>
          <cell r="J10">
            <v>0</v>
          </cell>
          <cell r="L10">
            <v>81.3</v>
          </cell>
          <cell r="M10">
            <v>128</v>
          </cell>
          <cell r="N10">
            <v>114</v>
          </cell>
          <cell r="O10">
            <v>138</v>
          </cell>
          <cell r="P10">
            <v>102</v>
          </cell>
          <cell r="Q10">
            <v>98</v>
          </cell>
          <cell r="R10">
            <v>154</v>
          </cell>
          <cell r="T10">
            <v>115</v>
          </cell>
          <cell r="U10">
            <v>109</v>
          </cell>
          <cell r="V10">
            <v>89.3</v>
          </cell>
          <cell r="W10">
            <v>132.91999999999999</v>
          </cell>
          <cell r="X10">
            <v>88</v>
          </cell>
          <cell r="Y10">
            <v>88</v>
          </cell>
          <cell r="Z10">
            <v>101</v>
          </cell>
          <cell r="AA10">
            <v>119</v>
          </cell>
          <cell r="AB10">
            <v>90.16</v>
          </cell>
          <cell r="AC10">
            <v>104</v>
          </cell>
          <cell r="AD10">
            <v>119</v>
          </cell>
          <cell r="AE10">
            <v>111.5</v>
          </cell>
          <cell r="AF10">
            <v>109.95</v>
          </cell>
          <cell r="AG10">
            <v>0</v>
          </cell>
          <cell r="AH10">
            <v>90.59</v>
          </cell>
          <cell r="AI10">
            <v>90.59</v>
          </cell>
          <cell r="AJ10">
            <v>101</v>
          </cell>
          <cell r="AK10">
            <v>101</v>
          </cell>
          <cell r="AL10">
            <v>101</v>
          </cell>
        </row>
        <row r="11">
          <cell r="B11">
            <v>126</v>
          </cell>
          <cell r="C11">
            <v>175</v>
          </cell>
          <cell r="E11">
            <v>270</v>
          </cell>
          <cell r="F11">
            <v>189.92</v>
          </cell>
          <cell r="G11">
            <v>126.3</v>
          </cell>
          <cell r="H11">
            <v>279.2</v>
          </cell>
          <cell r="I11">
            <v>126.3</v>
          </cell>
          <cell r="J11">
            <v>0</v>
          </cell>
          <cell r="L11">
            <v>168</v>
          </cell>
          <cell r="M11">
            <v>233</v>
          </cell>
          <cell r="N11">
            <v>201</v>
          </cell>
          <cell r="O11">
            <v>201</v>
          </cell>
          <cell r="P11">
            <v>0</v>
          </cell>
          <cell r="Q11">
            <v>124</v>
          </cell>
          <cell r="R11">
            <v>230</v>
          </cell>
          <cell r="T11">
            <v>207.45</v>
          </cell>
          <cell r="U11">
            <v>172</v>
          </cell>
          <cell r="V11">
            <v>142</v>
          </cell>
          <cell r="W11">
            <v>218.67</v>
          </cell>
          <cell r="X11">
            <v>98</v>
          </cell>
          <cell r="Y11">
            <v>98</v>
          </cell>
          <cell r="Z11">
            <v>133</v>
          </cell>
          <cell r="AA11">
            <v>168</v>
          </cell>
          <cell r="AB11">
            <v>185.07</v>
          </cell>
          <cell r="AC11">
            <v>0</v>
          </cell>
          <cell r="AD11">
            <v>0</v>
          </cell>
          <cell r="AE11">
            <v>0</v>
          </cell>
          <cell r="AF11">
            <v>156.84</v>
          </cell>
          <cell r="AG11">
            <v>0</v>
          </cell>
          <cell r="AH11">
            <v>102.67</v>
          </cell>
          <cell r="AI11">
            <v>102.67</v>
          </cell>
          <cell r="AJ11">
            <v>133</v>
          </cell>
          <cell r="AK11">
            <v>133</v>
          </cell>
          <cell r="AL11">
            <v>133</v>
          </cell>
        </row>
        <row r="12">
          <cell r="B12">
            <v>0</v>
          </cell>
          <cell r="C12">
            <v>0</v>
          </cell>
          <cell r="E12">
            <v>25</v>
          </cell>
          <cell r="F12">
            <v>0</v>
          </cell>
          <cell r="G12">
            <v>44.62</v>
          </cell>
          <cell r="H12">
            <v>29.55</v>
          </cell>
          <cell r="I12">
            <v>44.62</v>
          </cell>
          <cell r="J12">
            <v>28</v>
          </cell>
          <cell r="L12">
            <v>34.4</v>
          </cell>
          <cell r="M12">
            <v>42</v>
          </cell>
          <cell r="N12">
            <v>57</v>
          </cell>
          <cell r="O12">
            <v>36.4</v>
          </cell>
          <cell r="P12">
            <v>0</v>
          </cell>
          <cell r="Q12">
            <v>46</v>
          </cell>
          <cell r="R12">
            <v>0</v>
          </cell>
          <cell r="T12">
            <v>26</v>
          </cell>
          <cell r="U12">
            <v>33</v>
          </cell>
          <cell r="V12">
            <v>0</v>
          </cell>
          <cell r="W12">
            <v>0</v>
          </cell>
          <cell r="X12">
            <v>38</v>
          </cell>
          <cell r="Y12">
            <v>38</v>
          </cell>
          <cell r="Z12">
            <v>40</v>
          </cell>
          <cell r="AA12">
            <v>43</v>
          </cell>
          <cell r="AB12">
            <v>0</v>
          </cell>
          <cell r="AC12">
            <v>0</v>
          </cell>
          <cell r="AD12">
            <v>41</v>
          </cell>
          <cell r="AE12">
            <v>41</v>
          </cell>
          <cell r="AF12">
            <v>0</v>
          </cell>
          <cell r="AG12">
            <v>0</v>
          </cell>
          <cell r="AH12">
            <v>0</v>
          </cell>
          <cell r="AI12">
            <v>0</v>
          </cell>
          <cell r="AJ12">
            <v>40</v>
          </cell>
          <cell r="AK12">
            <v>40</v>
          </cell>
          <cell r="AL12">
            <v>40</v>
          </cell>
        </row>
        <row r="13">
          <cell r="B13">
            <v>160000</v>
          </cell>
          <cell r="C13">
            <v>0</v>
          </cell>
          <cell r="E13">
            <v>100250</v>
          </cell>
          <cell r="F13">
            <v>0</v>
          </cell>
          <cell r="G13">
            <v>0</v>
          </cell>
          <cell r="H13">
            <v>0</v>
          </cell>
          <cell r="I13">
            <v>0</v>
          </cell>
          <cell r="J13">
            <v>127500</v>
          </cell>
          <cell r="L13">
            <v>99240</v>
          </cell>
          <cell r="M13">
            <v>0</v>
          </cell>
          <cell r="N13">
            <v>166700</v>
          </cell>
          <cell r="O13">
            <v>131447</v>
          </cell>
          <cell r="P13">
            <v>176000</v>
          </cell>
          <cell r="Q13">
            <v>0</v>
          </cell>
          <cell r="R13">
            <v>0</v>
          </cell>
          <cell r="T13">
            <v>114000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B14">
            <v>89000</v>
          </cell>
          <cell r="C14">
            <v>0</v>
          </cell>
          <cell r="E14">
            <v>0</v>
          </cell>
          <cell r="F14">
            <v>48300</v>
          </cell>
          <cell r="G14">
            <v>0</v>
          </cell>
          <cell r="H14">
            <v>0</v>
          </cell>
          <cell r="I14">
            <v>0</v>
          </cell>
          <cell r="J14">
            <v>0</v>
          </cell>
          <cell r="L14">
            <v>0</v>
          </cell>
          <cell r="M14">
            <v>66000</v>
          </cell>
          <cell r="N14">
            <v>69000</v>
          </cell>
          <cell r="O14">
            <v>56070</v>
          </cell>
          <cell r="P14">
            <v>68000</v>
          </cell>
          <cell r="Q14">
            <v>58400</v>
          </cell>
          <cell r="R14">
            <v>0</v>
          </cell>
          <cell r="T14">
            <v>80000</v>
          </cell>
          <cell r="U14">
            <v>0</v>
          </cell>
          <cell r="V14">
            <v>62.25</v>
          </cell>
          <cell r="W14">
            <v>0</v>
          </cell>
          <cell r="X14">
            <v>0</v>
          </cell>
          <cell r="Y14">
            <v>0</v>
          </cell>
          <cell r="Z14">
            <v>0</v>
          </cell>
          <cell r="AA14">
            <v>0</v>
          </cell>
          <cell r="AB14">
            <v>0</v>
          </cell>
          <cell r="AC14">
            <v>0</v>
          </cell>
          <cell r="AD14">
            <v>0</v>
          </cell>
          <cell r="AE14">
            <v>0</v>
          </cell>
          <cell r="AF14">
            <v>64.3</v>
          </cell>
          <cell r="AG14">
            <v>0</v>
          </cell>
          <cell r="AH14">
            <v>0</v>
          </cell>
          <cell r="AI14">
            <v>0</v>
          </cell>
          <cell r="AJ14">
            <v>54900</v>
          </cell>
          <cell r="AK14">
            <v>54900</v>
          </cell>
          <cell r="AL14">
            <v>0</v>
          </cell>
        </row>
        <row r="15">
          <cell r="B15">
            <v>133000</v>
          </cell>
          <cell r="C15">
            <v>0</v>
          </cell>
          <cell r="E15">
            <v>124660</v>
          </cell>
          <cell r="F15">
            <v>137000</v>
          </cell>
          <cell r="G15">
            <v>95522</v>
          </cell>
          <cell r="H15">
            <v>62750</v>
          </cell>
          <cell r="I15">
            <v>95522</v>
          </cell>
          <cell r="J15">
            <v>135000</v>
          </cell>
          <cell r="L15">
            <v>177220</v>
          </cell>
          <cell r="M15">
            <v>109000</v>
          </cell>
          <cell r="N15">
            <v>91600</v>
          </cell>
          <cell r="O15">
            <v>139550</v>
          </cell>
          <cell r="P15">
            <v>87000</v>
          </cell>
          <cell r="Q15">
            <v>126400</v>
          </cell>
          <cell r="R15">
            <v>0</v>
          </cell>
          <cell r="T15">
            <v>68500</v>
          </cell>
          <cell r="U15">
            <v>77500</v>
          </cell>
          <cell r="V15">
            <v>82.6</v>
          </cell>
          <cell r="W15">
            <v>0</v>
          </cell>
          <cell r="X15">
            <v>76500</v>
          </cell>
          <cell r="Y15">
            <v>76500</v>
          </cell>
          <cell r="Z15">
            <v>0</v>
          </cell>
          <cell r="AA15">
            <v>0</v>
          </cell>
          <cell r="AB15">
            <v>0</v>
          </cell>
          <cell r="AC15">
            <v>0</v>
          </cell>
          <cell r="AD15">
            <v>0</v>
          </cell>
          <cell r="AE15">
            <v>0</v>
          </cell>
          <cell r="AF15">
            <v>63.07</v>
          </cell>
          <cell r="AG15">
            <v>72413</v>
          </cell>
          <cell r="AH15">
            <v>69000</v>
          </cell>
          <cell r="AI15">
            <v>69000</v>
          </cell>
          <cell r="AJ15">
            <v>106700</v>
          </cell>
          <cell r="AK15">
            <v>106700</v>
          </cell>
          <cell r="AL15">
            <v>106700</v>
          </cell>
        </row>
        <row r="16">
          <cell r="B16">
            <v>9000</v>
          </cell>
          <cell r="C16">
            <v>0</v>
          </cell>
          <cell r="E16">
            <v>27930</v>
          </cell>
          <cell r="F16">
            <v>0</v>
          </cell>
          <cell r="G16">
            <v>6461</v>
          </cell>
          <cell r="H16">
            <v>20227</v>
          </cell>
          <cell r="I16">
            <v>6461</v>
          </cell>
          <cell r="J16">
            <v>0</v>
          </cell>
          <cell r="L16">
            <v>0</v>
          </cell>
          <cell r="M16">
            <v>0</v>
          </cell>
          <cell r="N16">
            <v>15500</v>
          </cell>
          <cell r="O16">
            <v>8268</v>
          </cell>
          <cell r="P16">
            <v>12000</v>
          </cell>
          <cell r="Q16">
            <v>12500</v>
          </cell>
          <cell r="R16">
            <v>0</v>
          </cell>
          <cell r="T16">
            <v>16500</v>
          </cell>
          <cell r="U16">
            <v>8400</v>
          </cell>
          <cell r="V16">
            <v>0</v>
          </cell>
          <cell r="W16">
            <v>0</v>
          </cell>
          <cell r="X16">
            <v>0</v>
          </cell>
          <cell r="Y16">
            <v>0</v>
          </cell>
          <cell r="Z16">
            <v>0</v>
          </cell>
          <cell r="AA16">
            <v>0</v>
          </cell>
          <cell r="AB16">
            <v>0</v>
          </cell>
          <cell r="AC16">
            <v>0</v>
          </cell>
          <cell r="AD16">
            <v>0</v>
          </cell>
          <cell r="AE16">
            <v>0</v>
          </cell>
          <cell r="AF16">
            <v>11.33</v>
          </cell>
          <cell r="AG16">
            <v>0</v>
          </cell>
          <cell r="AH16">
            <v>0</v>
          </cell>
          <cell r="AI16">
            <v>0</v>
          </cell>
          <cell r="AJ16">
            <v>0</v>
          </cell>
          <cell r="AK16">
            <v>12400</v>
          </cell>
          <cell r="AL16">
            <v>0</v>
          </cell>
        </row>
        <row r="17">
          <cell r="B17">
            <v>800</v>
          </cell>
          <cell r="C17">
            <v>0</v>
          </cell>
          <cell r="E17">
            <v>0</v>
          </cell>
          <cell r="F17">
            <v>1230</v>
          </cell>
          <cell r="G17">
            <v>0</v>
          </cell>
          <cell r="H17">
            <v>0</v>
          </cell>
          <cell r="I17">
            <v>0</v>
          </cell>
          <cell r="J17">
            <v>1870</v>
          </cell>
          <cell r="L17">
            <v>1797</v>
          </cell>
          <cell r="M17">
            <v>979</v>
          </cell>
          <cell r="N17">
            <v>1500</v>
          </cell>
          <cell r="O17">
            <v>566</v>
          </cell>
          <cell r="P17">
            <v>1000</v>
          </cell>
          <cell r="Q17">
            <v>328</v>
          </cell>
          <cell r="R17">
            <v>0</v>
          </cell>
          <cell r="T17">
            <v>1450</v>
          </cell>
          <cell r="U17">
            <v>250</v>
          </cell>
          <cell r="V17">
            <v>0</v>
          </cell>
          <cell r="W17">
            <v>0</v>
          </cell>
          <cell r="X17">
            <v>0</v>
          </cell>
          <cell r="Y17">
            <v>0</v>
          </cell>
          <cell r="Z17">
            <v>980</v>
          </cell>
          <cell r="AA17">
            <v>0</v>
          </cell>
          <cell r="AB17">
            <v>0</v>
          </cell>
          <cell r="AC17">
            <v>0</v>
          </cell>
          <cell r="AD17">
            <v>0</v>
          </cell>
          <cell r="AE17">
            <v>0</v>
          </cell>
          <cell r="AF17">
            <v>1.08</v>
          </cell>
          <cell r="AG17">
            <v>0</v>
          </cell>
          <cell r="AH17">
            <v>815</v>
          </cell>
          <cell r="AI17">
            <v>815</v>
          </cell>
          <cell r="AJ17">
            <v>980</v>
          </cell>
          <cell r="AK17">
            <v>980</v>
          </cell>
          <cell r="AL17">
            <v>0</v>
          </cell>
        </row>
        <row r="18">
          <cell r="B18">
            <v>130</v>
          </cell>
          <cell r="C18">
            <v>0</v>
          </cell>
          <cell r="E18">
            <v>1045</v>
          </cell>
          <cell r="F18">
            <v>980</v>
          </cell>
          <cell r="G18">
            <v>139</v>
          </cell>
          <cell r="H18">
            <v>153</v>
          </cell>
          <cell r="I18">
            <v>139</v>
          </cell>
          <cell r="J18">
            <v>980</v>
          </cell>
          <cell r="L18">
            <v>0</v>
          </cell>
          <cell r="M18">
            <v>537</v>
          </cell>
          <cell r="N18">
            <v>257</v>
          </cell>
          <cell r="O18">
            <v>470</v>
          </cell>
          <cell r="P18">
            <v>300</v>
          </cell>
          <cell r="Q18">
            <v>151</v>
          </cell>
          <cell r="R18">
            <v>0</v>
          </cell>
          <cell r="T18">
            <v>300</v>
          </cell>
          <cell r="U18">
            <v>503</v>
          </cell>
          <cell r="V18">
            <v>0</v>
          </cell>
          <cell r="W18">
            <v>0</v>
          </cell>
          <cell r="X18">
            <v>0</v>
          </cell>
          <cell r="Y18">
            <v>0</v>
          </cell>
          <cell r="Z18">
            <v>0</v>
          </cell>
          <cell r="AA18">
            <v>0</v>
          </cell>
          <cell r="AB18">
            <v>0</v>
          </cell>
          <cell r="AC18">
            <v>0</v>
          </cell>
          <cell r="AD18">
            <v>0</v>
          </cell>
          <cell r="AE18">
            <v>0</v>
          </cell>
          <cell r="AF18">
            <v>0.23</v>
          </cell>
          <cell r="AG18">
            <v>0</v>
          </cell>
          <cell r="AH18">
            <v>211</v>
          </cell>
          <cell r="AI18">
            <v>211</v>
          </cell>
          <cell r="AJ18">
            <v>345</v>
          </cell>
          <cell r="AK18">
            <v>345</v>
          </cell>
          <cell r="AL18">
            <v>345</v>
          </cell>
        </row>
        <row r="19">
          <cell r="B19">
            <v>75</v>
          </cell>
          <cell r="E19">
            <v>0</v>
          </cell>
          <cell r="F19">
            <v>120</v>
          </cell>
          <cell r="G19">
            <v>95</v>
          </cell>
          <cell r="I19">
            <v>95</v>
          </cell>
          <cell r="L19">
            <v>190</v>
          </cell>
          <cell r="M19">
            <v>103</v>
          </cell>
          <cell r="N19">
            <v>113</v>
          </cell>
          <cell r="O19">
            <v>86</v>
          </cell>
          <cell r="P19">
            <v>90</v>
          </cell>
          <cell r="Q19">
            <v>112</v>
          </cell>
        </row>
        <row r="20">
          <cell r="B20">
            <v>110</v>
          </cell>
          <cell r="E20">
            <v>0</v>
          </cell>
          <cell r="F20">
            <v>168</v>
          </cell>
          <cell r="G20">
            <v>160</v>
          </cell>
          <cell r="I20">
            <v>160</v>
          </cell>
          <cell r="L20">
            <v>242</v>
          </cell>
          <cell r="M20">
            <v>129</v>
          </cell>
          <cell r="N20">
            <v>154</v>
          </cell>
          <cell r="O20">
            <v>148</v>
          </cell>
          <cell r="P20">
            <v>148</v>
          </cell>
          <cell r="Q20">
            <v>130</v>
          </cell>
        </row>
        <row r="21">
          <cell r="B21">
            <v>185</v>
          </cell>
          <cell r="E21">
            <v>0</v>
          </cell>
          <cell r="F21">
            <v>256</v>
          </cell>
          <cell r="G21">
            <v>249</v>
          </cell>
          <cell r="I21">
            <v>249</v>
          </cell>
          <cell r="L21">
            <v>384</v>
          </cell>
          <cell r="M21">
            <v>260</v>
          </cell>
          <cell r="N21">
            <v>264</v>
          </cell>
          <cell r="O21">
            <v>293</v>
          </cell>
          <cell r="P21">
            <v>0</v>
          </cell>
          <cell r="Q21">
            <v>0</v>
          </cell>
        </row>
        <row r="22">
          <cell r="B22">
            <v>150</v>
          </cell>
          <cell r="E22">
            <v>218</v>
          </cell>
          <cell r="F22">
            <v>208</v>
          </cell>
          <cell r="G22">
            <v>127</v>
          </cell>
          <cell r="I22">
            <v>127</v>
          </cell>
          <cell r="L22">
            <v>223</v>
          </cell>
          <cell r="M22">
            <v>0</v>
          </cell>
          <cell r="N22">
            <v>237</v>
          </cell>
          <cell r="O22">
            <v>140</v>
          </cell>
          <cell r="P22">
            <v>129</v>
          </cell>
          <cell r="Q22">
            <v>0</v>
          </cell>
        </row>
        <row r="23">
          <cell r="B23">
            <v>180</v>
          </cell>
          <cell r="E23">
            <v>292</v>
          </cell>
          <cell r="F23">
            <v>275</v>
          </cell>
          <cell r="G23">
            <v>215</v>
          </cell>
          <cell r="I23">
            <v>215</v>
          </cell>
          <cell r="L23">
            <v>270</v>
          </cell>
          <cell r="M23">
            <v>0</v>
          </cell>
          <cell r="N23">
            <v>311</v>
          </cell>
          <cell r="O23">
            <v>211</v>
          </cell>
          <cell r="P23">
            <v>185</v>
          </cell>
          <cell r="Q23">
            <v>0</v>
          </cell>
        </row>
        <row r="24">
          <cell r="B24">
            <v>235</v>
          </cell>
          <cell r="E24">
            <v>454</v>
          </cell>
          <cell r="F24">
            <v>388</v>
          </cell>
          <cell r="G24">
            <v>320</v>
          </cell>
          <cell r="I24">
            <v>320</v>
          </cell>
          <cell r="L24">
            <v>414</v>
          </cell>
          <cell r="M24">
            <v>0</v>
          </cell>
          <cell r="N24">
            <v>494</v>
          </cell>
          <cell r="O24">
            <v>304</v>
          </cell>
          <cell r="P24">
            <v>0</v>
          </cell>
          <cell r="Q24">
            <v>0</v>
          </cell>
        </row>
        <row r="25">
          <cell r="B25">
            <v>0</v>
          </cell>
          <cell r="E25">
            <v>0</v>
          </cell>
          <cell r="F25">
            <v>0</v>
          </cell>
          <cell r="G25">
            <v>111</v>
          </cell>
          <cell r="I25">
            <v>111</v>
          </cell>
          <cell r="L25">
            <v>273</v>
          </cell>
          <cell r="M25">
            <v>0</v>
          </cell>
          <cell r="N25">
            <v>0</v>
          </cell>
          <cell r="O25">
            <v>141</v>
          </cell>
          <cell r="P25">
            <v>148</v>
          </cell>
          <cell r="Q25">
            <v>178</v>
          </cell>
        </row>
        <row r="26">
          <cell r="B26">
            <v>425</v>
          </cell>
          <cell r="E26">
            <v>300</v>
          </cell>
          <cell r="F26">
            <v>315.7</v>
          </cell>
          <cell r="G26">
            <v>292</v>
          </cell>
          <cell r="I26">
            <v>292</v>
          </cell>
          <cell r="L26">
            <v>0</v>
          </cell>
          <cell r="M26">
            <v>418</v>
          </cell>
          <cell r="N26">
            <v>464</v>
          </cell>
          <cell r="O26">
            <v>230.4</v>
          </cell>
          <cell r="P26">
            <v>240</v>
          </cell>
          <cell r="Q26">
            <v>503.1</v>
          </cell>
        </row>
        <row r="27">
          <cell r="B27">
            <v>300</v>
          </cell>
          <cell r="E27">
            <v>3761</v>
          </cell>
          <cell r="F27">
            <v>1834</v>
          </cell>
          <cell r="G27">
            <v>1087</v>
          </cell>
          <cell r="I27">
            <v>1087</v>
          </cell>
          <cell r="L27">
            <v>0</v>
          </cell>
          <cell r="M27">
            <v>2299</v>
          </cell>
          <cell r="N27">
            <v>0</v>
          </cell>
          <cell r="O27">
            <v>1328</v>
          </cell>
          <cell r="P27">
            <v>2400</v>
          </cell>
          <cell r="Q27">
            <v>1570</v>
          </cell>
        </row>
        <row r="28">
          <cell r="B28">
            <v>1100</v>
          </cell>
          <cell r="E28">
            <v>1505</v>
          </cell>
          <cell r="F28">
            <v>0</v>
          </cell>
          <cell r="G28">
            <v>1580</v>
          </cell>
          <cell r="I28">
            <v>1580</v>
          </cell>
          <cell r="L28">
            <v>0</v>
          </cell>
          <cell r="M28">
            <v>1371</v>
          </cell>
          <cell r="N28">
            <v>1700</v>
          </cell>
          <cell r="O28">
            <v>0</v>
          </cell>
          <cell r="P28">
            <v>2100</v>
          </cell>
          <cell r="Q28">
            <v>2091</v>
          </cell>
        </row>
        <row r="29">
          <cell r="B29">
            <v>800</v>
          </cell>
          <cell r="E29">
            <v>0</v>
          </cell>
          <cell r="F29">
            <v>942</v>
          </cell>
          <cell r="G29">
            <v>882</v>
          </cell>
          <cell r="I29">
            <v>882</v>
          </cell>
          <cell r="L29">
            <v>1074</v>
          </cell>
          <cell r="M29">
            <v>717</v>
          </cell>
          <cell r="N29">
            <v>780</v>
          </cell>
          <cell r="O29">
            <v>910</v>
          </cell>
          <cell r="P29">
            <v>700</v>
          </cell>
          <cell r="Q29">
            <v>665</v>
          </cell>
        </row>
        <row r="30">
          <cell r="B30">
            <v>3100</v>
          </cell>
          <cell r="E30">
            <v>5400</v>
          </cell>
          <cell r="F30">
            <v>6751</v>
          </cell>
          <cell r="G30">
            <v>6906</v>
          </cell>
          <cell r="I30">
            <v>6906</v>
          </cell>
          <cell r="L30">
            <v>6109</v>
          </cell>
          <cell r="M30">
            <v>7170</v>
          </cell>
          <cell r="N30">
            <v>6800</v>
          </cell>
          <cell r="O30">
            <v>6728</v>
          </cell>
          <cell r="P30">
            <v>6500</v>
          </cell>
          <cell r="Q30">
            <v>0</v>
          </cell>
        </row>
        <row r="31">
          <cell r="B31">
            <v>1600</v>
          </cell>
          <cell r="E31">
            <v>0</v>
          </cell>
          <cell r="F31">
            <v>2346</v>
          </cell>
          <cell r="G31">
            <v>2254</v>
          </cell>
          <cell r="I31">
            <v>2254</v>
          </cell>
          <cell r="L31">
            <v>3256</v>
          </cell>
          <cell r="M31">
            <v>2142</v>
          </cell>
          <cell r="N31">
            <v>2180</v>
          </cell>
          <cell r="O31">
            <v>2386</v>
          </cell>
          <cell r="P31">
            <v>0</v>
          </cell>
          <cell r="Q31">
            <v>0</v>
          </cell>
        </row>
      </sheetData>
      <sheetData sheetId="1">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36.1</v>
          </cell>
          <cell r="C6">
            <v>44</v>
          </cell>
          <cell r="F6">
            <v>46.1</v>
          </cell>
          <cell r="I6">
            <v>44.2</v>
          </cell>
          <cell r="J6">
            <v>48</v>
          </cell>
          <cell r="L6">
            <v>50</v>
          </cell>
          <cell r="M6">
            <v>38.5</v>
          </cell>
          <cell r="N6">
            <v>53.8</v>
          </cell>
          <cell r="O6">
            <v>52</v>
          </cell>
          <cell r="P6">
            <v>30.5</v>
          </cell>
          <cell r="Q6">
            <v>40.200000000000003</v>
          </cell>
          <cell r="R6">
            <v>32.6</v>
          </cell>
          <cell r="T6">
            <v>37.299999999999997</v>
          </cell>
          <cell r="U6">
            <v>34.700000000000003</v>
          </cell>
          <cell r="V6">
            <v>29.09</v>
          </cell>
          <cell r="Y6">
            <v>22.8</v>
          </cell>
          <cell r="Z6">
            <v>58.7</v>
          </cell>
          <cell r="AA6">
            <v>57</v>
          </cell>
          <cell r="AB6">
            <v>38.69</v>
          </cell>
          <cell r="AE6">
            <v>55.51</v>
          </cell>
          <cell r="AF6">
            <v>53.46</v>
          </cell>
          <cell r="AI6">
            <v>30.3</v>
          </cell>
          <cell r="AJ6">
            <v>58.7</v>
          </cell>
          <cell r="AK6">
            <v>58.7</v>
          </cell>
          <cell r="AL6">
            <v>58.7</v>
          </cell>
        </row>
        <row r="7">
          <cell r="B7">
            <v>52.1</v>
          </cell>
          <cell r="C7">
            <v>61</v>
          </cell>
          <cell r="I7">
            <v>92</v>
          </cell>
          <cell r="J7">
            <v>75</v>
          </cell>
          <cell r="L7">
            <v>67.400000000000006</v>
          </cell>
          <cell r="M7">
            <v>52.6</v>
          </cell>
          <cell r="N7">
            <v>65</v>
          </cell>
          <cell r="O7">
            <v>99</v>
          </cell>
          <cell r="P7">
            <v>47.6</v>
          </cell>
          <cell r="Q7">
            <v>58.8</v>
          </cell>
          <cell r="R7">
            <v>57.2</v>
          </cell>
          <cell r="T7">
            <v>51.4</v>
          </cell>
          <cell r="U7">
            <v>88.1</v>
          </cell>
          <cell r="V7">
            <v>47.22</v>
          </cell>
          <cell r="Y7">
            <v>64.7</v>
          </cell>
          <cell r="Z7">
            <v>70.2</v>
          </cell>
          <cell r="AA7">
            <v>108.4</v>
          </cell>
          <cell r="AB7">
            <v>72.7</v>
          </cell>
          <cell r="AE7">
            <v>84.26</v>
          </cell>
          <cell r="AF7">
            <v>77.16</v>
          </cell>
          <cell r="AI7">
            <v>48.5</v>
          </cell>
          <cell r="AJ7">
            <v>70.2</v>
          </cell>
          <cell r="AK7">
            <v>70.2</v>
          </cell>
          <cell r="AL7">
            <v>70.2</v>
          </cell>
        </row>
        <row r="8">
          <cell r="B8">
            <v>110</v>
          </cell>
          <cell r="F8">
            <v>154.9</v>
          </cell>
          <cell r="I8">
            <v>66.900000000000006</v>
          </cell>
          <cell r="J8">
            <v>130</v>
          </cell>
          <cell r="L8">
            <v>122.5</v>
          </cell>
          <cell r="M8">
            <v>119.7</v>
          </cell>
          <cell r="N8">
            <v>128.6</v>
          </cell>
          <cell r="O8">
            <v>153</v>
          </cell>
          <cell r="P8">
            <v>77</v>
          </cell>
          <cell r="Q8">
            <v>114</v>
          </cell>
          <cell r="T8">
            <v>93.8</v>
          </cell>
          <cell r="U8">
            <v>122.1</v>
          </cell>
          <cell r="V8">
            <v>100.2</v>
          </cell>
          <cell r="Y8">
            <v>72.400000000000006</v>
          </cell>
          <cell r="Z8">
            <v>102.5</v>
          </cell>
          <cell r="AA8">
            <v>146.30000000000001</v>
          </cell>
          <cell r="AF8">
            <v>148.80000000000001</v>
          </cell>
          <cell r="AI8">
            <v>61.67</v>
          </cell>
          <cell r="AJ8">
            <v>102.5</v>
          </cell>
          <cell r="AK8">
            <v>102.5</v>
          </cell>
          <cell r="AL8">
            <v>102.5</v>
          </cell>
        </row>
        <row r="9">
          <cell r="B9">
            <v>78</v>
          </cell>
          <cell r="C9">
            <v>60</v>
          </cell>
          <cell r="E9">
            <v>78.900000000000006</v>
          </cell>
          <cell r="F9">
            <v>71.8</v>
          </cell>
          <cell r="I9">
            <v>96.1</v>
          </cell>
          <cell r="J9">
            <v>0</v>
          </cell>
          <cell r="L9">
            <v>80</v>
          </cell>
          <cell r="M9">
            <v>77.8</v>
          </cell>
          <cell r="N9">
            <v>96.3</v>
          </cell>
          <cell r="O9">
            <v>107</v>
          </cell>
          <cell r="P9">
            <v>69.3</v>
          </cell>
          <cell r="Q9">
            <v>71</v>
          </cell>
          <cell r="R9">
            <v>81.900000000000006</v>
          </cell>
          <cell r="T9">
            <v>88.5</v>
          </cell>
          <cell r="U9">
            <v>83</v>
          </cell>
          <cell r="V9">
            <v>76.95</v>
          </cell>
          <cell r="Y9">
            <v>81</v>
          </cell>
          <cell r="Z9">
            <v>72.8</v>
          </cell>
          <cell r="AA9">
            <v>95.6</v>
          </cell>
          <cell r="AB9">
            <v>80.900002000000001</v>
          </cell>
          <cell r="AE9">
            <v>95.27</v>
          </cell>
          <cell r="AF9">
            <v>76.569999999999993</v>
          </cell>
          <cell r="AI9">
            <v>67.88</v>
          </cell>
          <cell r="AJ9">
            <v>72.8</v>
          </cell>
          <cell r="AK9">
            <v>72.8</v>
          </cell>
          <cell r="AL9">
            <v>72.8</v>
          </cell>
        </row>
        <row r="10">
          <cell r="B10">
            <v>101.3</v>
          </cell>
          <cell r="C10">
            <v>77</v>
          </cell>
          <cell r="E10">
            <v>115.2</v>
          </cell>
          <cell r="I10">
            <v>139.30000000000001</v>
          </cell>
          <cell r="J10">
            <v>0</v>
          </cell>
          <cell r="L10">
            <v>105</v>
          </cell>
          <cell r="M10">
            <v>109.4</v>
          </cell>
          <cell r="N10">
            <v>121.6</v>
          </cell>
          <cell r="O10">
            <v>159</v>
          </cell>
          <cell r="P10">
            <v>92.1</v>
          </cell>
          <cell r="Q10">
            <v>99.9</v>
          </cell>
          <cell r="R10">
            <v>150.30000000000001</v>
          </cell>
          <cell r="T10">
            <v>135.4</v>
          </cell>
          <cell r="U10">
            <v>148.5</v>
          </cell>
          <cell r="V10">
            <v>82.71</v>
          </cell>
          <cell r="Y10">
            <v>101.6</v>
          </cell>
          <cell r="Z10">
            <v>95.6</v>
          </cell>
          <cell r="AA10">
            <v>151.5</v>
          </cell>
          <cell r="AB10">
            <v>118.5</v>
          </cell>
          <cell r="AE10">
            <v>125.2</v>
          </cell>
          <cell r="AF10">
            <v>107.17</v>
          </cell>
          <cell r="AI10">
            <v>95.21</v>
          </cell>
          <cell r="AJ10">
            <v>95.6</v>
          </cell>
          <cell r="AK10">
            <v>95.6</v>
          </cell>
          <cell r="AL10">
            <v>95.6</v>
          </cell>
        </row>
        <row r="11">
          <cell r="B11">
            <v>190</v>
          </cell>
          <cell r="E11">
            <v>288.5</v>
          </cell>
          <cell r="F11">
            <v>254.8</v>
          </cell>
          <cell r="I11">
            <v>122.5</v>
          </cell>
          <cell r="J11">
            <v>0</v>
          </cell>
          <cell r="L11">
            <v>182.1</v>
          </cell>
          <cell r="M11">
            <v>213.3</v>
          </cell>
          <cell r="N11">
            <v>212</v>
          </cell>
          <cell r="O11">
            <v>237</v>
          </cell>
          <cell r="Q11">
            <v>241.2</v>
          </cell>
          <cell r="T11">
            <v>246.7</v>
          </cell>
          <cell r="U11">
            <v>211.7</v>
          </cell>
          <cell r="V11">
            <v>168.53</v>
          </cell>
          <cell r="Y11">
            <v>108.9</v>
          </cell>
          <cell r="Z11">
            <v>132.6</v>
          </cell>
          <cell r="AA11">
            <v>189.9</v>
          </cell>
          <cell r="AF11">
            <v>235.69</v>
          </cell>
          <cell r="AI11">
            <v>109.82</v>
          </cell>
          <cell r="AJ11">
            <v>132.6</v>
          </cell>
          <cell r="AK11">
            <v>132.6</v>
          </cell>
          <cell r="AL11">
            <v>132.6</v>
          </cell>
        </row>
        <row r="12">
          <cell r="E12">
            <v>40</v>
          </cell>
          <cell r="I12">
            <v>32.1</v>
          </cell>
          <cell r="J12">
            <v>38</v>
          </cell>
          <cell r="L12">
            <v>35.5</v>
          </cell>
          <cell r="M12">
            <v>38.799999999999997</v>
          </cell>
          <cell r="N12">
            <v>38.9</v>
          </cell>
          <cell r="O12">
            <v>32.200000000000003</v>
          </cell>
          <cell r="P12">
            <v>34.799999999999997</v>
          </cell>
          <cell r="Q12">
            <v>37.9</v>
          </cell>
          <cell r="T12">
            <v>45.4</v>
          </cell>
          <cell r="U12">
            <v>0</v>
          </cell>
          <cell r="V12">
            <v>0</v>
          </cell>
          <cell r="Y12">
            <v>39.1</v>
          </cell>
          <cell r="Z12">
            <v>43</v>
          </cell>
          <cell r="AA12">
            <v>37.6</v>
          </cell>
          <cell r="AE12">
            <v>33</v>
          </cell>
          <cell r="AF12">
            <v>0</v>
          </cell>
          <cell r="AJ12">
            <v>43</v>
          </cell>
          <cell r="AK12">
            <v>43</v>
          </cell>
          <cell r="AL12">
            <v>43</v>
          </cell>
        </row>
        <row r="13">
          <cell r="B13">
            <v>157000</v>
          </cell>
          <cell r="E13">
            <v>8500</v>
          </cell>
          <cell r="I13">
            <v>0</v>
          </cell>
          <cell r="J13">
            <v>90200</v>
          </cell>
          <cell r="L13">
            <v>86001</v>
          </cell>
          <cell r="M13">
            <v>0</v>
          </cell>
          <cell r="N13">
            <v>105252</v>
          </cell>
          <cell r="O13">
            <v>158046.29999999999</v>
          </cell>
          <cell r="Q13">
            <v>0</v>
          </cell>
          <cell r="R13">
            <v>131000</v>
          </cell>
          <cell r="T13">
            <v>61435.5</v>
          </cell>
          <cell r="U13">
            <v>0</v>
          </cell>
          <cell r="V13">
            <v>0</v>
          </cell>
          <cell r="Z13">
            <v>0</v>
          </cell>
          <cell r="AF13">
            <v>0</v>
          </cell>
          <cell r="AJ13">
            <v>0</v>
          </cell>
          <cell r="AK13">
            <v>0</v>
          </cell>
        </row>
        <row r="14">
          <cell r="B14">
            <v>51400</v>
          </cell>
          <cell r="I14">
            <v>0</v>
          </cell>
          <cell r="J14">
            <v>0</v>
          </cell>
          <cell r="M14">
            <v>67428</v>
          </cell>
          <cell r="N14">
            <v>88189</v>
          </cell>
          <cell r="O14">
            <v>80709.2</v>
          </cell>
          <cell r="P14">
            <v>68800</v>
          </cell>
          <cell r="Q14">
            <v>56243.6</v>
          </cell>
          <cell r="T14">
            <v>102546.5</v>
          </cell>
          <cell r="U14">
            <v>0</v>
          </cell>
          <cell r="V14">
            <v>73.62</v>
          </cell>
          <cell r="Z14">
            <v>0</v>
          </cell>
          <cell r="AF14">
            <v>0</v>
          </cell>
          <cell r="AJ14">
            <v>37773</v>
          </cell>
          <cell r="AK14">
            <v>37773</v>
          </cell>
        </row>
        <row r="15">
          <cell r="B15">
            <v>77665</v>
          </cell>
          <cell r="E15">
            <v>113742</v>
          </cell>
          <cell r="F15">
            <v>134766.9</v>
          </cell>
          <cell r="I15">
            <v>112343.3</v>
          </cell>
          <cell r="J15">
            <v>82000</v>
          </cell>
          <cell r="L15">
            <v>78466.070000000007</v>
          </cell>
          <cell r="M15">
            <v>113630</v>
          </cell>
          <cell r="N15">
            <v>116291</v>
          </cell>
          <cell r="O15">
            <v>113945.8</v>
          </cell>
          <cell r="P15">
            <v>94700</v>
          </cell>
          <cell r="Q15">
            <v>108949.6</v>
          </cell>
          <cell r="T15">
            <v>90329.7</v>
          </cell>
          <cell r="U15">
            <v>104360</v>
          </cell>
          <cell r="V15">
            <v>0</v>
          </cell>
          <cell r="Z15">
            <v>0</v>
          </cell>
          <cell r="AF15">
            <v>0</v>
          </cell>
          <cell r="AJ15">
            <v>91456</v>
          </cell>
          <cell r="AK15">
            <v>91456</v>
          </cell>
          <cell r="AL15">
            <v>91456</v>
          </cell>
        </row>
        <row r="16">
          <cell r="B16">
            <v>9667</v>
          </cell>
          <cell r="E16">
            <v>10786</v>
          </cell>
          <cell r="F16">
            <v>18587.2</v>
          </cell>
          <cell r="I16">
            <v>9317</v>
          </cell>
          <cell r="J16">
            <v>0</v>
          </cell>
          <cell r="L16">
            <v>10301.69</v>
          </cell>
          <cell r="M16">
            <v>11281</v>
          </cell>
          <cell r="N16">
            <v>12263</v>
          </cell>
          <cell r="O16">
            <v>13529.8</v>
          </cell>
          <cell r="P16">
            <v>8510</v>
          </cell>
          <cell r="Q16">
            <v>6686.8</v>
          </cell>
          <cell r="R16">
            <v>10153</v>
          </cell>
          <cell r="U16">
            <v>12438</v>
          </cell>
          <cell r="V16">
            <v>11.378</v>
          </cell>
          <cell r="Y16">
            <v>7537.34</v>
          </cell>
          <cell r="Z16">
            <v>0</v>
          </cell>
          <cell r="AA16">
            <v>19811.099999999999</v>
          </cell>
          <cell r="AF16">
            <v>0</v>
          </cell>
          <cell r="AI16">
            <v>10738</v>
          </cell>
          <cell r="AJ16">
            <v>15153</v>
          </cell>
          <cell r="AK16">
            <v>15153</v>
          </cell>
          <cell r="AL16">
            <v>15153</v>
          </cell>
        </row>
        <row r="17">
          <cell r="B17">
            <v>680</v>
          </cell>
          <cell r="F17">
            <v>559.29999999999995</v>
          </cell>
          <cell r="I17">
            <v>0</v>
          </cell>
          <cell r="J17">
            <v>2100</v>
          </cell>
          <cell r="L17">
            <v>1726</v>
          </cell>
          <cell r="M17">
            <v>928.9</v>
          </cell>
          <cell r="N17">
            <v>1376</v>
          </cell>
          <cell r="O17">
            <v>647.4</v>
          </cell>
          <cell r="P17">
            <v>920</v>
          </cell>
          <cell r="Q17">
            <v>609.5</v>
          </cell>
          <cell r="T17">
            <v>1043.21</v>
          </cell>
          <cell r="U17">
            <v>289</v>
          </cell>
          <cell r="V17">
            <v>0</v>
          </cell>
          <cell r="Z17">
            <v>901</v>
          </cell>
          <cell r="AF17">
            <v>1.4</v>
          </cell>
          <cell r="AI17">
            <v>1232</v>
          </cell>
          <cell r="AJ17">
            <v>901</v>
          </cell>
          <cell r="AK17">
            <v>901</v>
          </cell>
        </row>
        <row r="18">
          <cell r="B18">
            <v>421</v>
          </cell>
          <cell r="E18">
            <v>901</v>
          </cell>
          <cell r="F18">
            <v>218.2</v>
          </cell>
          <cell r="I18">
            <v>150.30000000000001</v>
          </cell>
          <cell r="J18">
            <v>244</v>
          </cell>
          <cell r="M18">
            <v>512</v>
          </cell>
          <cell r="N18">
            <v>221.4</v>
          </cell>
          <cell r="O18">
            <v>417.4</v>
          </cell>
          <cell r="P18">
            <v>280</v>
          </cell>
          <cell r="Q18">
            <v>95</v>
          </cell>
          <cell r="R18">
            <v>258.3</v>
          </cell>
          <cell r="T18">
            <v>165.1</v>
          </cell>
          <cell r="U18">
            <v>282</v>
          </cell>
          <cell r="V18">
            <v>0</v>
          </cell>
          <cell r="Z18">
            <v>0</v>
          </cell>
          <cell r="AF18">
            <v>0</v>
          </cell>
          <cell r="AJ18">
            <v>353</v>
          </cell>
          <cell r="AK18">
            <v>353</v>
          </cell>
          <cell r="AL18">
            <v>353</v>
          </cell>
        </row>
        <row r="19">
          <cell r="B19">
            <v>104</v>
          </cell>
          <cell r="F19">
            <v>140.30000000000001</v>
          </cell>
          <cell r="I19">
            <v>126.3</v>
          </cell>
          <cell r="L19">
            <v>159</v>
          </cell>
          <cell r="M19">
            <v>94.1</v>
          </cell>
          <cell r="N19">
            <v>143.19999999999999</v>
          </cell>
          <cell r="O19">
            <v>74.099999999999994</v>
          </cell>
          <cell r="P19">
            <v>75</v>
          </cell>
          <cell r="Q19">
            <v>84.6</v>
          </cell>
        </row>
        <row r="20">
          <cell r="B20">
            <v>167</v>
          </cell>
          <cell r="F20">
            <v>148.30000000000001</v>
          </cell>
          <cell r="I20">
            <v>155.4</v>
          </cell>
          <cell r="L20">
            <v>214.8</v>
          </cell>
          <cell r="M20">
            <v>162.69999999999999</v>
          </cell>
          <cell r="N20">
            <v>185.7</v>
          </cell>
          <cell r="O20">
            <v>124.8</v>
          </cell>
          <cell r="P20">
            <v>130</v>
          </cell>
          <cell r="Q20">
            <v>162.19999999999999</v>
          </cell>
        </row>
        <row r="21">
          <cell r="B21">
            <v>267</v>
          </cell>
          <cell r="F21">
            <v>218.2</v>
          </cell>
          <cell r="I21">
            <v>238</v>
          </cell>
          <cell r="L21">
            <v>395.4</v>
          </cell>
          <cell r="M21">
            <v>242.3</v>
          </cell>
          <cell r="N21">
            <v>235.1</v>
          </cell>
          <cell r="O21">
            <v>208.3</v>
          </cell>
          <cell r="Q21">
            <v>0</v>
          </cell>
        </row>
        <row r="22">
          <cell r="B22">
            <v>188</v>
          </cell>
          <cell r="E22">
            <v>172.5</v>
          </cell>
          <cell r="F22">
            <v>137.1</v>
          </cell>
          <cell r="I22">
            <v>214</v>
          </cell>
          <cell r="L22">
            <v>219.8</v>
          </cell>
          <cell r="M22">
            <v>0</v>
          </cell>
          <cell r="N22">
            <v>224.8</v>
          </cell>
          <cell r="O22">
            <v>186.4</v>
          </cell>
          <cell r="P22">
            <v>155</v>
          </cell>
          <cell r="Q22">
            <v>0</v>
          </cell>
        </row>
        <row r="23">
          <cell r="B23">
            <v>248</v>
          </cell>
          <cell r="E23">
            <v>241.2</v>
          </cell>
          <cell r="F23">
            <v>190.2</v>
          </cell>
          <cell r="I23">
            <v>244.9</v>
          </cell>
          <cell r="L23">
            <v>268.10000000000002</v>
          </cell>
          <cell r="M23">
            <v>0</v>
          </cell>
          <cell r="N23">
            <v>269.60000000000002</v>
          </cell>
          <cell r="O23">
            <v>312</v>
          </cell>
          <cell r="P23">
            <v>215</v>
          </cell>
          <cell r="Q23">
            <v>0</v>
          </cell>
        </row>
        <row r="24">
          <cell r="B24">
            <v>414</v>
          </cell>
          <cell r="E24">
            <v>336.1</v>
          </cell>
          <cell r="F24">
            <v>328.3</v>
          </cell>
          <cell r="I24">
            <v>380.4</v>
          </cell>
          <cell r="L24">
            <v>399.5</v>
          </cell>
          <cell r="M24">
            <v>0</v>
          </cell>
          <cell r="N24">
            <v>363.5</v>
          </cell>
          <cell r="O24">
            <v>521.79999999999995</v>
          </cell>
          <cell r="Q24">
            <v>0</v>
          </cell>
        </row>
        <row r="25">
          <cell r="I25">
            <v>81.400000000000006</v>
          </cell>
          <cell r="L25">
            <v>163.69999999999999</v>
          </cell>
          <cell r="M25">
            <v>0</v>
          </cell>
          <cell r="N25">
            <v>0</v>
          </cell>
          <cell r="O25">
            <v>139</v>
          </cell>
          <cell r="P25">
            <v>150</v>
          </cell>
          <cell r="Q25">
            <v>241.9</v>
          </cell>
        </row>
        <row r="26">
          <cell r="B26">
            <v>450</v>
          </cell>
          <cell r="F26">
            <v>341.9</v>
          </cell>
          <cell r="I26">
            <v>377.6</v>
          </cell>
          <cell r="M26">
            <v>371398</v>
          </cell>
          <cell r="N26">
            <v>727</v>
          </cell>
          <cell r="O26">
            <v>230000</v>
          </cell>
          <cell r="P26">
            <v>279000</v>
          </cell>
          <cell r="Q26">
            <v>480</v>
          </cell>
        </row>
        <row r="27">
          <cell r="B27">
            <v>1768.2</v>
          </cell>
          <cell r="E27">
            <v>4187</v>
          </cell>
          <cell r="F27">
            <v>1754</v>
          </cell>
          <cell r="I27">
            <v>864.3</v>
          </cell>
          <cell r="M27">
            <v>1803</v>
          </cell>
          <cell r="N27">
            <v>0</v>
          </cell>
          <cell r="O27">
            <v>2057.5</v>
          </cell>
          <cell r="P27">
            <v>2200</v>
          </cell>
          <cell r="Q27">
            <v>1426.8</v>
          </cell>
        </row>
        <row r="28">
          <cell r="B28">
            <v>1402</v>
          </cell>
          <cell r="F28">
            <v>2623</v>
          </cell>
          <cell r="I28">
            <v>1746.9</v>
          </cell>
          <cell r="M28">
            <v>1369</v>
          </cell>
          <cell r="N28">
            <v>1861</v>
          </cell>
          <cell r="P28">
            <v>2000</v>
          </cell>
          <cell r="Q28">
            <v>2269</v>
          </cell>
        </row>
        <row r="29">
          <cell r="B29">
            <v>941</v>
          </cell>
          <cell r="F29">
            <v>972</v>
          </cell>
          <cell r="I29">
            <v>641.5</v>
          </cell>
          <cell r="L29">
            <v>1155</v>
          </cell>
          <cell r="M29">
            <v>680</v>
          </cell>
          <cell r="N29">
            <v>728</v>
          </cell>
          <cell r="O29">
            <v>1169.4000000000001</v>
          </cell>
          <cell r="P29">
            <v>815</v>
          </cell>
          <cell r="Q29">
            <v>691.2</v>
          </cell>
        </row>
        <row r="30">
          <cell r="B30">
            <v>4788</v>
          </cell>
          <cell r="E30">
            <v>5309.5</v>
          </cell>
          <cell r="F30">
            <v>6649</v>
          </cell>
          <cell r="I30">
            <v>7114.6</v>
          </cell>
          <cell r="L30">
            <v>6426.88</v>
          </cell>
          <cell r="M30">
            <v>6020</v>
          </cell>
          <cell r="N30">
            <v>6893</v>
          </cell>
          <cell r="O30">
            <v>7029.5</v>
          </cell>
          <cell r="P30">
            <v>6600</v>
          </cell>
          <cell r="Q30">
            <v>0</v>
          </cell>
        </row>
        <row r="31">
          <cell r="B31">
            <v>1879</v>
          </cell>
          <cell r="F31">
            <v>2142</v>
          </cell>
          <cell r="I31">
            <v>2098</v>
          </cell>
          <cell r="L31">
            <v>2594</v>
          </cell>
          <cell r="M31">
            <v>2016</v>
          </cell>
          <cell r="N31">
            <v>2007</v>
          </cell>
          <cell r="O31">
            <v>2114.6999999999998</v>
          </cell>
          <cell r="Q31">
            <v>0</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s>
    <sheetDataSet>
      <sheetData sheetId="0">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24</v>
          </cell>
          <cell r="C6">
            <v>36</v>
          </cell>
          <cell r="E6">
            <v>0</v>
          </cell>
          <cell r="F6">
            <v>41.17</v>
          </cell>
          <cell r="G6">
            <v>25.38</v>
          </cell>
          <cell r="H6">
            <v>51.26</v>
          </cell>
          <cell r="I6">
            <v>25.38</v>
          </cell>
          <cell r="J6">
            <v>44</v>
          </cell>
          <cell r="L6">
            <v>34.700000000000003</v>
          </cell>
          <cell r="M6">
            <v>49</v>
          </cell>
          <cell r="N6">
            <v>39</v>
          </cell>
          <cell r="O6">
            <v>48</v>
          </cell>
          <cell r="P6">
            <v>33</v>
          </cell>
          <cell r="Q6">
            <v>24</v>
          </cell>
          <cell r="R6">
            <v>44</v>
          </cell>
          <cell r="T6">
            <v>32.700000000000003</v>
          </cell>
          <cell r="U6">
            <v>26</v>
          </cell>
          <cell r="V6">
            <v>33.700000000000003</v>
          </cell>
          <cell r="W6">
            <v>38.29</v>
          </cell>
          <cell r="X6">
            <v>29</v>
          </cell>
          <cell r="Y6">
            <v>29</v>
          </cell>
          <cell r="Z6">
            <v>44</v>
          </cell>
          <cell r="AA6">
            <v>41</v>
          </cell>
          <cell r="AB6">
            <v>29.84</v>
          </cell>
          <cell r="AC6">
            <v>43</v>
          </cell>
          <cell r="AD6">
            <v>36</v>
          </cell>
          <cell r="AE6">
            <v>39.5</v>
          </cell>
          <cell r="AF6">
            <v>40.520000000000003</v>
          </cell>
          <cell r="AG6">
            <v>44.17</v>
          </cell>
          <cell r="AH6">
            <v>28.31</v>
          </cell>
          <cell r="AI6">
            <v>28.31</v>
          </cell>
          <cell r="AJ6">
            <v>44</v>
          </cell>
          <cell r="AK6">
            <v>44</v>
          </cell>
          <cell r="AL6">
            <v>44</v>
          </cell>
        </row>
        <row r="7">
          <cell r="B7">
            <v>32</v>
          </cell>
          <cell r="C7">
            <v>58</v>
          </cell>
          <cell r="E7">
            <v>0</v>
          </cell>
          <cell r="F7">
            <v>0</v>
          </cell>
          <cell r="G7">
            <v>47.16</v>
          </cell>
          <cell r="H7">
            <v>80.83</v>
          </cell>
          <cell r="I7">
            <v>47.16</v>
          </cell>
          <cell r="J7">
            <v>84</v>
          </cell>
          <cell r="L7">
            <v>62.3</v>
          </cell>
          <cell r="M7">
            <v>82</v>
          </cell>
          <cell r="N7">
            <v>57</v>
          </cell>
          <cell r="O7">
            <v>89</v>
          </cell>
          <cell r="P7">
            <v>56</v>
          </cell>
          <cell r="Q7">
            <v>38</v>
          </cell>
          <cell r="R7">
            <v>63</v>
          </cell>
          <cell r="T7">
            <v>45.2</v>
          </cell>
          <cell r="U7">
            <v>51</v>
          </cell>
          <cell r="V7">
            <v>54.5</v>
          </cell>
          <cell r="W7">
            <v>62.45</v>
          </cell>
          <cell r="X7">
            <v>69</v>
          </cell>
          <cell r="Y7">
            <v>69</v>
          </cell>
          <cell r="Z7">
            <v>61</v>
          </cell>
          <cell r="AA7">
            <v>82</v>
          </cell>
          <cell r="AB7">
            <v>47.84</v>
          </cell>
          <cell r="AC7">
            <v>57</v>
          </cell>
          <cell r="AD7">
            <v>63</v>
          </cell>
          <cell r="AE7">
            <v>60</v>
          </cell>
          <cell r="AF7">
            <v>75.38</v>
          </cell>
          <cell r="AG7">
            <v>0</v>
          </cell>
          <cell r="AH7">
            <v>48.38</v>
          </cell>
          <cell r="AI7">
            <v>48.38</v>
          </cell>
          <cell r="AJ7">
            <v>61</v>
          </cell>
          <cell r="AK7">
            <v>61</v>
          </cell>
          <cell r="AL7">
            <v>61</v>
          </cell>
        </row>
        <row r="8">
          <cell r="B8">
            <v>80</v>
          </cell>
          <cell r="C8">
            <v>108</v>
          </cell>
          <cell r="E8">
            <v>0</v>
          </cell>
          <cell r="F8">
            <v>145.72</v>
          </cell>
          <cell r="G8">
            <v>68.95</v>
          </cell>
          <cell r="H8">
            <v>176.42</v>
          </cell>
          <cell r="I8">
            <v>68.95</v>
          </cell>
          <cell r="J8">
            <v>108</v>
          </cell>
          <cell r="L8">
            <v>129.4</v>
          </cell>
          <cell r="M8">
            <v>121</v>
          </cell>
          <cell r="N8">
            <v>122</v>
          </cell>
          <cell r="O8">
            <v>133</v>
          </cell>
          <cell r="P8">
            <v>91</v>
          </cell>
          <cell r="Q8">
            <v>67</v>
          </cell>
          <cell r="R8">
            <v>166</v>
          </cell>
          <cell r="T8">
            <v>86.75</v>
          </cell>
          <cell r="U8">
            <v>106</v>
          </cell>
          <cell r="V8">
            <v>83.1</v>
          </cell>
          <cell r="W8">
            <v>134.47999999999999</v>
          </cell>
          <cell r="X8">
            <v>75</v>
          </cell>
          <cell r="Y8">
            <v>75</v>
          </cell>
          <cell r="Z8">
            <v>91</v>
          </cell>
          <cell r="AA8">
            <v>119</v>
          </cell>
          <cell r="AB8">
            <v>121.57</v>
          </cell>
          <cell r="AC8">
            <v>0</v>
          </cell>
          <cell r="AD8">
            <v>0</v>
          </cell>
          <cell r="AE8">
            <v>0</v>
          </cell>
          <cell r="AF8">
            <v>114.28</v>
          </cell>
          <cell r="AG8">
            <v>0</v>
          </cell>
          <cell r="AH8">
            <v>58.6</v>
          </cell>
          <cell r="AI8">
            <v>58.6</v>
          </cell>
          <cell r="AJ8">
            <v>91</v>
          </cell>
          <cell r="AK8">
            <v>91</v>
          </cell>
          <cell r="AL8">
            <v>91</v>
          </cell>
        </row>
        <row r="9">
          <cell r="B9">
            <v>57</v>
          </cell>
          <cell r="C9">
            <v>65</v>
          </cell>
          <cell r="E9">
            <v>78</v>
          </cell>
          <cell r="F9">
            <v>90.76</v>
          </cell>
          <cell r="G9">
            <v>69.31</v>
          </cell>
          <cell r="H9">
            <v>87.26</v>
          </cell>
          <cell r="I9">
            <v>69.31</v>
          </cell>
          <cell r="J9">
            <v>0</v>
          </cell>
          <cell r="L9">
            <v>56</v>
          </cell>
          <cell r="M9">
            <v>94</v>
          </cell>
          <cell r="N9">
            <v>86</v>
          </cell>
          <cell r="O9">
            <v>85</v>
          </cell>
          <cell r="P9">
            <v>82</v>
          </cell>
          <cell r="Q9">
            <v>77</v>
          </cell>
          <cell r="R9">
            <v>76</v>
          </cell>
          <cell r="T9">
            <v>72.900000000000006</v>
          </cell>
          <cell r="U9">
            <v>76</v>
          </cell>
          <cell r="V9">
            <v>65.400000000000006</v>
          </cell>
          <cell r="W9">
            <v>89.73</v>
          </cell>
          <cell r="X9">
            <v>67</v>
          </cell>
          <cell r="Y9">
            <v>67</v>
          </cell>
          <cell r="Z9">
            <v>80</v>
          </cell>
          <cell r="AA9">
            <v>88</v>
          </cell>
          <cell r="AB9">
            <v>64.349999999999994</v>
          </cell>
          <cell r="AC9">
            <v>82</v>
          </cell>
          <cell r="AD9">
            <v>74</v>
          </cell>
          <cell r="AE9">
            <v>78</v>
          </cell>
          <cell r="AF9">
            <v>60.5</v>
          </cell>
          <cell r="AG9">
            <v>89.77</v>
          </cell>
          <cell r="AH9">
            <v>65.13</v>
          </cell>
          <cell r="AI9">
            <v>65.13</v>
          </cell>
          <cell r="AJ9">
            <v>80</v>
          </cell>
          <cell r="AK9">
            <v>80</v>
          </cell>
          <cell r="AL9">
            <v>80</v>
          </cell>
        </row>
        <row r="10">
          <cell r="B10">
            <v>72</v>
          </cell>
          <cell r="C10">
            <v>95</v>
          </cell>
          <cell r="E10">
            <v>139</v>
          </cell>
          <cell r="F10">
            <v>0</v>
          </cell>
          <cell r="G10">
            <v>98.72</v>
          </cell>
          <cell r="H10">
            <v>132.38999999999999</v>
          </cell>
          <cell r="I10">
            <v>98.72</v>
          </cell>
          <cell r="J10">
            <v>0</v>
          </cell>
          <cell r="L10">
            <v>81.3</v>
          </cell>
          <cell r="M10">
            <v>128</v>
          </cell>
          <cell r="N10">
            <v>114</v>
          </cell>
          <cell r="O10">
            <v>138</v>
          </cell>
          <cell r="P10">
            <v>102</v>
          </cell>
          <cell r="Q10">
            <v>98</v>
          </cell>
          <cell r="R10">
            <v>154</v>
          </cell>
          <cell r="T10">
            <v>115</v>
          </cell>
          <cell r="U10">
            <v>109</v>
          </cell>
          <cell r="V10">
            <v>89.3</v>
          </cell>
          <cell r="W10">
            <v>132.91999999999999</v>
          </cell>
          <cell r="X10">
            <v>88</v>
          </cell>
          <cell r="Y10">
            <v>88</v>
          </cell>
          <cell r="Z10">
            <v>101</v>
          </cell>
          <cell r="AA10">
            <v>119</v>
          </cell>
          <cell r="AB10">
            <v>90.16</v>
          </cell>
          <cell r="AC10">
            <v>104</v>
          </cell>
          <cell r="AD10">
            <v>119</v>
          </cell>
          <cell r="AE10">
            <v>111.5</v>
          </cell>
          <cell r="AF10">
            <v>109.95</v>
          </cell>
          <cell r="AG10">
            <v>0</v>
          </cell>
          <cell r="AH10">
            <v>90.59</v>
          </cell>
          <cell r="AI10">
            <v>90.59</v>
          </cell>
          <cell r="AJ10">
            <v>101</v>
          </cell>
          <cell r="AK10">
            <v>101</v>
          </cell>
          <cell r="AL10">
            <v>101</v>
          </cell>
        </row>
        <row r="11">
          <cell r="B11">
            <v>126</v>
          </cell>
          <cell r="C11">
            <v>175</v>
          </cell>
          <cell r="E11">
            <v>270</v>
          </cell>
          <cell r="F11">
            <v>189.92</v>
          </cell>
          <cell r="G11">
            <v>126.3</v>
          </cell>
          <cell r="H11">
            <v>279.2</v>
          </cell>
          <cell r="I11">
            <v>126.3</v>
          </cell>
          <cell r="J11">
            <v>0</v>
          </cell>
          <cell r="L11">
            <v>168</v>
          </cell>
          <cell r="M11">
            <v>233</v>
          </cell>
          <cell r="N11">
            <v>201</v>
          </cell>
          <cell r="O11">
            <v>201</v>
          </cell>
          <cell r="P11">
            <v>0</v>
          </cell>
          <cell r="Q11">
            <v>124</v>
          </cell>
          <cell r="R11">
            <v>230</v>
          </cell>
          <cell r="T11">
            <v>207.45</v>
          </cell>
          <cell r="U11">
            <v>172</v>
          </cell>
          <cell r="V11">
            <v>142</v>
          </cell>
          <cell r="W11">
            <v>218.67</v>
          </cell>
          <cell r="X11">
            <v>98</v>
          </cell>
          <cell r="Y11">
            <v>98</v>
          </cell>
          <cell r="Z11">
            <v>133</v>
          </cell>
          <cell r="AA11">
            <v>168</v>
          </cell>
          <cell r="AB11">
            <v>185.07</v>
          </cell>
          <cell r="AC11">
            <v>0</v>
          </cell>
          <cell r="AD11">
            <v>0</v>
          </cell>
          <cell r="AE11">
            <v>0</v>
          </cell>
          <cell r="AF11">
            <v>156.84</v>
          </cell>
          <cell r="AG11">
            <v>0</v>
          </cell>
          <cell r="AH11">
            <v>102.67</v>
          </cell>
          <cell r="AI11">
            <v>102.67</v>
          </cell>
          <cell r="AJ11">
            <v>133</v>
          </cell>
          <cell r="AK11">
            <v>133</v>
          </cell>
          <cell r="AL11">
            <v>133</v>
          </cell>
        </row>
        <row r="12">
          <cell r="B12">
            <v>0</v>
          </cell>
          <cell r="C12">
            <v>0</v>
          </cell>
          <cell r="E12">
            <v>25</v>
          </cell>
          <cell r="F12">
            <v>0</v>
          </cell>
          <cell r="G12">
            <v>44.62</v>
          </cell>
          <cell r="H12">
            <v>29.55</v>
          </cell>
          <cell r="I12">
            <v>44.62</v>
          </cell>
          <cell r="J12">
            <v>28</v>
          </cell>
          <cell r="L12">
            <v>34.4</v>
          </cell>
          <cell r="M12">
            <v>42</v>
          </cell>
          <cell r="N12">
            <v>57</v>
          </cell>
          <cell r="O12">
            <v>36.4</v>
          </cell>
          <cell r="P12">
            <v>0</v>
          </cell>
          <cell r="Q12">
            <v>46</v>
          </cell>
          <cell r="R12">
            <v>0</v>
          </cell>
          <cell r="T12">
            <v>26</v>
          </cell>
          <cell r="U12">
            <v>33</v>
          </cell>
          <cell r="V12">
            <v>0</v>
          </cell>
          <cell r="W12">
            <v>0</v>
          </cell>
          <cell r="X12">
            <v>38</v>
          </cell>
          <cell r="Y12">
            <v>38</v>
          </cell>
          <cell r="Z12">
            <v>40</v>
          </cell>
          <cell r="AA12">
            <v>43</v>
          </cell>
          <cell r="AB12">
            <v>0</v>
          </cell>
          <cell r="AC12">
            <v>0</v>
          </cell>
          <cell r="AD12">
            <v>41</v>
          </cell>
          <cell r="AE12">
            <v>41</v>
          </cell>
          <cell r="AF12">
            <v>0</v>
          </cell>
          <cell r="AG12">
            <v>0</v>
          </cell>
          <cell r="AH12">
            <v>0</v>
          </cell>
          <cell r="AI12">
            <v>0</v>
          </cell>
          <cell r="AJ12">
            <v>40</v>
          </cell>
          <cell r="AK12">
            <v>40</v>
          </cell>
          <cell r="AL12">
            <v>40</v>
          </cell>
        </row>
        <row r="13">
          <cell r="B13">
            <v>160000</v>
          </cell>
          <cell r="C13">
            <v>0</v>
          </cell>
          <cell r="E13">
            <v>100250</v>
          </cell>
          <cell r="F13">
            <v>0</v>
          </cell>
          <cell r="G13">
            <v>0</v>
          </cell>
          <cell r="H13">
            <v>0</v>
          </cell>
          <cell r="I13">
            <v>0</v>
          </cell>
          <cell r="J13">
            <v>127500</v>
          </cell>
          <cell r="L13">
            <v>99240</v>
          </cell>
          <cell r="M13">
            <v>0</v>
          </cell>
          <cell r="N13">
            <v>166700</v>
          </cell>
          <cell r="O13">
            <v>131447</v>
          </cell>
          <cell r="P13">
            <v>176000</v>
          </cell>
          <cell r="Q13">
            <v>0</v>
          </cell>
          <cell r="R13">
            <v>0</v>
          </cell>
          <cell r="T13">
            <v>114000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B14">
            <v>89000</v>
          </cell>
          <cell r="C14">
            <v>0</v>
          </cell>
          <cell r="E14">
            <v>0</v>
          </cell>
          <cell r="F14">
            <v>48300</v>
          </cell>
          <cell r="G14">
            <v>0</v>
          </cell>
          <cell r="H14">
            <v>0</v>
          </cell>
          <cell r="I14">
            <v>0</v>
          </cell>
          <cell r="J14">
            <v>0</v>
          </cell>
          <cell r="L14">
            <v>0</v>
          </cell>
          <cell r="M14">
            <v>66000</v>
          </cell>
          <cell r="N14">
            <v>69000</v>
          </cell>
          <cell r="O14">
            <v>56070</v>
          </cell>
          <cell r="P14">
            <v>68000</v>
          </cell>
          <cell r="Q14">
            <v>58400</v>
          </cell>
          <cell r="R14">
            <v>0</v>
          </cell>
          <cell r="T14">
            <v>80000</v>
          </cell>
          <cell r="U14">
            <v>0</v>
          </cell>
          <cell r="V14">
            <v>62.25</v>
          </cell>
          <cell r="W14">
            <v>0</v>
          </cell>
          <cell r="X14">
            <v>0</v>
          </cell>
          <cell r="Y14">
            <v>0</v>
          </cell>
          <cell r="Z14">
            <v>0</v>
          </cell>
          <cell r="AA14">
            <v>0</v>
          </cell>
          <cell r="AB14">
            <v>0</v>
          </cell>
          <cell r="AC14">
            <v>0</v>
          </cell>
          <cell r="AD14">
            <v>0</v>
          </cell>
          <cell r="AE14">
            <v>0</v>
          </cell>
          <cell r="AF14">
            <v>64.3</v>
          </cell>
          <cell r="AG14">
            <v>0</v>
          </cell>
          <cell r="AH14">
            <v>0</v>
          </cell>
          <cell r="AI14">
            <v>0</v>
          </cell>
          <cell r="AJ14">
            <v>54900</v>
          </cell>
          <cell r="AK14">
            <v>54900</v>
          </cell>
          <cell r="AL14">
            <v>0</v>
          </cell>
        </row>
        <row r="15">
          <cell r="B15">
            <v>133000</v>
          </cell>
          <cell r="C15">
            <v>0</v>
          </cell>
          <cell r="E15">
            <v>124660</v>
          </cell>
          <cell r="F15">
            <v>137000</v>
          </cell>
          <cell r="G15">
            <v>95522</v>
          </cell>
          <cell r="H15">
            <v>62750</v>
          </cell>
          <cell r="I15">
            <v>95522</v>
          </cell>
          <cell r="J15">
            <v>135000</v>
          </cell>
          <cell r="L15">
            <v>177220</v>
          </cell>
          <cell r="M15">
            <v>109000</v>
          </cell>
          <cell r="N15">
            <v>91600</v>
          </cell>
          <cell r="O15">
            <v>139550</v>
          </cell>
          <cell r="P15">
            <v>87000</v>
          </cell>
          <cell r="Q15">
            <v>126400</v>
          </cell>
          <cell r="R15">
            <v>0</v>
          </cell>
          <cell r="T15">
            <v>68500</v>
          </cell>
          <cell r="U15">
            <v>77500</v>
          </cell>
          <cell r="V15">
            <v>82.6</v>
          </cell>
          <cell r="W15">
            <v>0</v>
          </cell>
          <cell r="X15">
            <v>76500</v>
          </cell>
          <cell r="Y15">
            <v>76500</v>
          </cell>
          <cell r="Z15">
            <v>0</v>
          </cell>
          <cell r="AA15">
            <v>0</v>
          </cell>
          <cell r="AB15">
            <v>0</v>
          </cell>
          <cell r="AC15">
            <v>0</v>
          </cell>
          <cell r="AD15">
            <v>0</v>
          </cell>
          <cell r="AE15">
            <v>0</v>
          </cell>
          <cell r="AF15">
            <v>63.07</v>
          </cell>
          <cell r="AG15">
            <v>72413</v>
          </cell>
          <cell r="AH15">
            <v>69000</v>
          </cell>
          <cell r="AI15">
            <v>69000</v>
          </cell>
          <cell r="AJ15">
            <v>106700</v>
          </cell>
          <cell r="AK15">
            <v>106700</v>
          </cell>
          <cell r="AL15">
            <v>106700</v>
          </cell>
        </row>
        <row r="16">
          <cell r="B16">
            <v>9000</v>
          </cell>
          <cell r="C16">
            <v>0</v>
          </cell>
          <cell r="E16">
            <v>27930</v>
          </cell>
          <cell r="F16">
            <v>0</v>
          </cell>
          <cell r="G16">
            <v>6461</v>
          </cell>
          <cell r="H16">
            <v>20227</v>
          </cell>
          <cell r="I16">
            <v>6461</v>
          </cell>
          <cell r="J16">
            <v>0</v>
          </cell>
          <cell r="L16">
            <v>0</v>
          </cell>
          <cell r="M16">
            <v>0</v>
          </cell>
          <cell r="N16">
            <v>15500</v>
          </cell>
          <cell r="O16">
            <v>8268</v>
          </cell>
          <cell r="P16">
            <v>12000</v>
          </cell>
          <cell r="Q16">
            <v>12500</v>
          </cell>
          <cell r="R16">
            <v>0</v>
          </cell>
          <cell r="T16">
            <v>16500</v>
          </cell>
          <cell r="U16">
            <v>8400</v>
          </cell>
          <cell r="V16">
            <v>0</v>
          </cell>
          <cell r="W16">
            <v>0</v>
          </cell>
          <cell r="X16">
            <v>0</v>
          </cell>
          <cell r="Y16">
            <v>0</v>
          </cell>
          <cell r="Z16">
            <v>0</v>
          </cell>
          <cell r="AA16">
            <v>0</v>
          </cell>
          <cell r="AB16">
            <v>0</v>
          </cell>
          <cell r="AC16">
            <v>0</v>
          </cell>
          <cell r="AD16">
            <v>0</v>
          </cell>
          <cell r="AE16">
            <v>0</v>
          </cell>
          <cell r="AF16">
            <v>11.33</v>
          </cell>
          <cell r="AG16">
            <v>0</v>
          </cell>
          <cell r="AH16">
            <v>0</v>
          </cell>
          <cell r="AI16">
            <v>0</v>
          </cell>
          <cell r="AJ16">
            <v>0</v>
          </cell>
          <cell r="AK16">
            <v>12400</v>
          </cell>
          <cell r="AL16">
            <v>0</v>
          </cell>
        </row>
        <row r="17">
          <cell r="B17">
            <v>800</v>
          </cell>
          <cell r="C17">
            <v>0</v>
          </cell>
          <cell r="E17">
            <v>0</v>
          </cell>
          <cell r="F17">
            <v>1230</v>
          </cell>
          <cell r="G17">
            <v>0</v>
          </cell>
          <cell r="H17">
            <v>0</v>
          </cell>
          <cell r="I17">
            <v>0</v>
          </cell>
          <cell r="J17">
            <v>1870</v>
          </cell>
          <cell r="L17">
            <v>1797</v>
          </cell>
          <cell r="M17">
            <v>979</v>
          </cell>
          <cell r="N17">
            <v>1500</v>
          </cell>
          <cell r="O17">
            <v>566</v>
          </cell>
          <cell r="P17">
            <v>1000</v>
          </cell>
          <cell r="Q17">
            <v>328</v>
          </cell>
          <cell r="R17">
            <v>0</v>
          </cell>
          <cell r="T17">
            <v>1450</v>
          </cell>
          <cell r="U17">
            <v>250</v>
          </cell>
          <cell r="V17">
            <v>0</v>
          </cell>
          <cell r="W17">
            <v>0</v>
          </cell>
          <cell r="X17">
            <v>0</v>
          </cell>
          <cell r="Y17">
            <v>0</v>
          </cell>
          <cell r="Z17">
            <v>980</v>
          </cell>
          <cell r="AA17">
            <v>0</v>
          </cell>
          <cell r="AB17">
            <v>0</v>
          </cell>
          <cell r="AC17">
            <v>0</v>
          </cell>
          <cell r="AD17">
            <v>0</v>
          </cell>
          <cell r="AE17">
            <v>0</v>
          </cell>
          <cell r="AF17">
            <v>1.08</v>
          </cell>
          <cell r="AG17">
            <v>0</v>
          </cell>
          <cell r="AH17">
            <v>815</v>
          </cell>
          <cell r="AI17">
            <v>815</v>
          </cell>
          <cell r="AJ17">
            <v>980</v>
          </cell>
          <cell r="AK17">
            <v>980</v>
          </cell>
          <cell r="AL17">
            <v>0</v>
          </cell>
        </row>
        <row r="18">
          <cell r="B18">
            <v>130</v>
          </cell>
          <cell r="C18">
            <v>0</v>
          </cell>
          <cell r="E18">
            <v>1045</v>
          </cell>
          <cell r="F18">
            <v>980</v>
          </cell>
          <cell r="G18">
            <v>139</v>
          </cell>
          <cell r="H18">
            <v>153</v>
          </cell>
          <cell r="I18">
            <v>139</v>
          </cell>
          <cell r="J18">
            <v>980</v>
          </cell>
          <cell r="L18">
            <v>0</v>
          </cell>
          <cell r="M18">
            <v>537</v>
          </cell>
          <cell r="N18">
            <v>257</v>
          </cell>
          <cell r="O18">
            <v>470</v>
          </cell>
          <cell r="P18">
            <v>300</v>
          </cell>
          <cell r="Q18">
            <v>151</v>
          </cell>
          <cell r="R18">
            <v>0</v>
          </cell>
          <cell r="T18">
            <v>300</v>
          </cell>
          <cell r="U18">
            <v>503</v>
          </cell>
          <cell r="V18">
            <v>0</v>
          </cell>
          <cell r="W18">
            <v>0</v>
          </cell>
          <cell r="X18">
            <v>0</v>
          </cell>
          <cell r="Y18">
            <v>0</v>
          </cell>
          <cell r="Z18">
            <v>0</v>
          </cell>
          <cell r="AA18">
            <v>0</v>
          </cell>
          <cell r="AB18">
            <v>0</v>
          </cell>
          <cell r="AC18">
            <v>0</v>
          </cell>
          <cell r="AD18">
            <v>0</v>
          </cell>
          <cell r="AE18">
            <v>0</v>
          </cell>
          <cell r="AF18">
            <v>0.23</v>
          </cell>
          <cell r="AG18">
            <v>0</v>
          </cell>
          <cell r="AH18">
            <v>211</v>
          </cell>
          <cell r="AI18">
            <v>211</v>
          </cell>
          <cell r="AJ18">
            <v>345</v>
          </cell>
          <cell r="AK18">
            <v>345</v>
          </cell>
          <cell r="AL18">
            <v>345</v>
          </cell>
        </row>
        <row r="19">
          <cell r="B19">
            <v>75</v>
          </cell>
          <cell r="E19">
            <v>0</v>
          </cell>
          <cell r="F19">
            <v>120</v>
          </cell>
          <cell r="G19">
            <v>95</v>
          </cell>
          <cell r="I19">
            <v>95</v>
          </cell>
          <cell r="L19">
            <v>190</v>
          </cell>
          <cell r="M19">
            <v>103</v>
          </cell>
          <cell r="N19">
            <v>113</v>
          </cell>
          <cell r="O19">
            <v>86</v>
          </cell>
          <cell r="P19">
            <v>90</v>
          </cell>
          <cell r="Q19">
            <v>112</v>
          </cell>
        </row>
        <row r="20">
          <cell r="B20">
            <v>110</v>
          </cell>
          <cell r="E20">
            <v>0</v>
          </cell>
          <cell r="F20">
            <v>168</v>
          </cell>
          <cell r="G20">
            <v>160</v>
          </cell>
          <cell r="I20">
            <v>160</v>
          </cell>
          <cell r="L20">
            <v>242</v>
          </cell>
          <cell r="M20">
            <v>129</v>
          </cell>
          <cell r="N20">
            <v>154</v>
          </cell>
          <cell r="O20">
            <v>148</v>
          </cell>
          <cell r="P20">
            <v>148</v>
          </cell>
          <cell r="Q20">
            <v>130</v>
          </cell>
        </row>
        <row r="21">
          <cell r="B21">
            <v>185</v>
          </cell>
          <cell r="E21">
            <v>0</v>
          </cell>
          <cell r="F21">
            <v>256</v>
          </cell>
          <cell r="G21">
            <v>249</v>
          </cell>
          <cell r="I21">
            <v>249</v>
          </cell>
          <cell r="L21">
            <v>384</v>
          </cell>
          <cell r="M21">
            <v>260</v>
          </cell>
          <cell r="N21">
            <v>264</v>
          </cell>
          <cell r="O21">
            <v>293</v>
          </cell>
          <cell r="P21">
            <v>0</v>
          </cell>
          <cell r="Q21">
            <v>0</v>
          </cell>
        </row>
        <row r="22">
          <cell r="B22">
            <v>150</v>
          </cell>
          <cell r="E22">
            <v>218</v>
          </cell>
          <cell r="F22">
            <v>208</v>
          </cell>
          <cell r="G22">
            <v>127</v>
          </cell>
          <cell r="I22">
            <v>127</v>
          </cell>
          <cell r="L22">
            <v>223</v>
          </cell>
          <cell r="M22">
            <v>0</v>
          </cell>
          <cell r="N22">
            <v>237</v>
          </cell>
          <cell r="O22">
            <v>140</v>
          </cell>
          <cell r="P22">
            <v>129</v>
          </cell>
          <cell r="Q22">
            <v>0</v>
          </cell>
        </row>
        <row r="23">
          <cell r="B23">
            <v>180</v>
          </cell>
          <cell r="E23">
            <v>292</v>
          </cell>
          <cell r="F23">
            <v>275</v>
          </cell>
          <cell r="G23">
            <v>215</v>
          </cell>
          <cell r="I23">
            <v>215</v>
          </cell>
          <cell r="L23">
            <v>270</v>
          </cell>
          <cell r="M23">
            <v>0</v>
          </cell>
          <cell r="N23">
            <v>311</v>
          </cell>
          <cell r="O23">
            <v>211</v>
          </cell>
          <cell r="P23">
            <v>185</v>
          </cell>
          <cell r="Q23">
            <v>0</v>
          </cell>
        </row>
        <row r="24">
          <cell r="B24">
            <v>235</v>
          </cell>
          <cell r="E24">
            <v>454</v>
          </cell>
          <cell r="F24">
            <v>388</v>
          </cell>
          <cell r="G24">
            <v>320</v>
          </cell>
          <cell r="I24">
            <v>320</v>
          </cell>
          <cell r="L24">
            <v>414</v>
          </cell>
          <cell r="M24">
            <v>0</v>
          </cell>
          <cell r="N24">
            <v>494</v>
          </cell>
          <cell r="O24">
            <v>304</v>
          </cell>
          <cell r="P24">
            <v>0</v>
          </cell>
          <cell r="Q24">
            <v>0</v>
          </cell>
        </row>
        <row r="25">
          <cell r="B25">
            <v>0</v>
          </cell>
          <cell r="E25">
            <v>0</v>
          </cell>
          <cell r="F25">
            <v>0</v>
          </cell>
          <cell r="G25">
            <v>111</v>
          </cell>
          <cell r="I25">
            <v>111</v>
          </cell>
          <cell r="L25">
            <v>273</v>
          </cell>
          <cell r="M25">
            <v>0</v>
          </cell>
          <cell r="N25">
            <v>0</v>
          </cell>
          <cell r="O25">
            <v>141</v>
          </cell>
          <cell r="P25">
            <v>148</v>
          </cell>
          <cell r="Q25">
            <v>178</v>
          </cell>
        </row>
        <row r="26">
          <cell r="B26">
            <v>425</v>
          </cell>
          <cell r="E26">
            <v>300</v>
          </cell>
          <cell r="F26">
            <v>315.7</v>
          </cell>
          <cell r="G26">
            <v>292</v>
          </cell>
          <cell r="I26">
            <v>292</v>
          </cell>
          <cell r="L26">
            <v>0</v>
          </cell>
          <cell r="M26">
            <v>418</v>
          </cell>
          <cell r="N26">
            <v>464</v>
          </cell>
          <cell r="O26">
            <v>230.4</v>
          </cell>
          <cell r="P26">
            <v>240</v>
          </cell>
          <cell r="Q26">
            <v>503.1</v>
          </cell>
        </row>
        <row r="27">
          <cell r="B27">
            <v>300</v>
          </cell>
          <cell r="E27">
            <v>3761</v>
          </cell>
          <cell r="F27">
            <v>1834</v>
          </cell>
          <cell r="G27">
            <v>1087</v>
          </cell>
          <cell r="I27">
            <v>1087</v>
          </cell>
          <cell r="L27">
            <v>0</v>
          </cell>
          <cell r="M27">
            <v>2299</v>
          </cell>
          <cell r="N27">
            <v>0</v>
          </cell>
          <cell r="O27">
            <v>1328</v>
          </cell>
          <cell r="P27">
            <v>2400</v>
          </cell>
          <cell r="Q27">
            <v>1570</v>
          </cell>
        </row>
        <row r="28">
          <cell r="B28">
            <v>1100</v>
          </cell>
          <cell r="E28">
            <v>1505</v>
          </cell>
          <cell r="F28">
            <v>0</v>
          </cell>
          <cell r="G28">
            <v>1580</v>
          </cell>
          <cell r="I28">
            <v>1580</v>
          </cell>
          <cell r="L28">
            <v>0</v>
          </cell>
          <cell r="M28">
            <v>1371</v>
          </cell>
          <cell r="N28">
            <v>1700</v>
          </cell>
          <cell r="O28">
            <v>0</v>
          </cell>
          <cell r="P28">
            <v>2100</v>
          </cell>
          <cell r="Q28">
            <v>2091</v>
          </cell>
        </row>
        <row r="29">
          <cell r="B29">
            <v>800</v>
          </cell>
          <cell r="E29">
            <v>0</v>
          </cell>
          <cell r="F29">
            <v>942</v>
          </cell>
          <cell r="G29">
            <v>882</v>
          </cell>
          <cell r="I29">
            <v>882</v>
          </cell>
          <cell r="L29">
            <v>1074</v>
          </cell>
          <cell r="M29">
            <v>717</v>
          </cell>
          <cell r="N29">
            <v>780</v>
          </cell>
          <cell r="O29">
            <v>910</v>
          </cell>
          <cell r="P29">
            <v>700</v>
          </cell>
          <cell r="Q29">
            <v>665</v>
          </cell>
        </row>
        <row r="30">
          <cell r="B30">
            <v>3100</v>
          </cell>
          <cell r="E30">
            <v>5400</v>
          </cell>
          <cell r="F30">
            <v>6751</v>
          </cell>
          <cell r="G30">
            <v>6906</v>
          </cell>
          <cell r="I30">
            <v>6906</v>
          </cell>
          <cell r="L30">
            <v>6109</v>
          </cell>
          <cell r="M30">
            <v>7170</v>
          </cell>
          <cell r="N30">
            <v>6800</v>
          </cell>
          <cell r="O30">
            <v>6728</v>
          </cell>
          <cell r="P30">
            <v>6500</v>
          </cell>
          <cell r="Q30">
            <v>0</v>
          </cell>
        </row>
        <row r="31">
          <cell r="B31">
            <v>1600</v>
          </cell>
          <cell r="E31">
            <v>0</v>
          </cell>
          <cell r="F31">
            <v>2346</v>
          </cell>
          <cell r="G31">
            <v>2254</v>
          </cell>
          <cell r="I31">
            <v>2254</v>
          </cell>
          <cell r="L31">
            <v>3256</v>
          </cell>
          <cell r="M31">
            <v>2142</v>
          </cell>
          <cell r="N31">
            <v>2180</v>
          </cell>
          <cell r="O31">
            <v>2386</v>
          </cell>
          <cell r="P31">
            <v>0</v>
          </cell>
          <cell r="Q31">
            <v>0</v>
          </cell>
        </row>
      </sheetData>
      <sheetData sheetId="1">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36.1</v>
          </cell>
          <cell r="C6">
            <v>44</v>
          </cell>
          <cell r="F6">
            <v>46.1</v>
          </cell>
          <cell r="I6">
            <v>44.2</v>
          </cell>
          <cell r="J6">
            <v>48</v>
          </cell>
          <cell r="L6">
            <v>50</v>
          </cell>
          <cell r="M6">
            <v>38.5</v>
          </cell>
          <cell r="N6">
            <v>53.8</v>
          </cell>
          <cell r="O6">
            <v>52</v>
          </cell>
          <cell r="P6">
            <v>30.5</v>
          </cell>
          <cell r="Q6">
            <v>40.200000000000003</v>
          </cell>
          <cell r="R6">
            <v>32.6</v>
          </cell>
          <cell r="T6">
            <v>37.299999999999997</v>
          </cell>
          <cell r="U6">
            <v>34.700000000000003</v>
          </cell>
          <cell r="V6">
            <v>29.09</v>
          </cell>
          <cell r="Y6">
            <v>22.8</v>
          </cell>
          <cell r="Z6">
            <v>58.7</v>
          </cell>
          <cell r="AA6">
            <v>57</v>
          </cell>
          <cell r="AB6">
            <v>38.69</v>
          </cell>
          <cell r="AE6">
            <v>55.51</v>
          </cell>
          <cell r="AF6">
            <v>53.46</v>
          </cell>
          <cell r="AI6">
            <v>30.3</v>
          </cell>
          <cell r="AJ6">
            <v>58.7</v>
          </cell>
          <cell r="AK6">
            <v>58.7</v>
          </cell>
          <cell r="AL6">
            <v>58.7</v>
          </cell>
        </row>
        <row r="7">
          <cell r="B7">
            <v>52.1</v>
          </cell>
          <cell r="C7">
            <v>61</v>
          </cell>
          <cell r="I7">
            <v>92</v>
          </cell>
          <cell r="J7">
            <v>75</v>
          </cell>
          <cell r="L7">
            <v>67.400000000000006</v>
          </cell>
          <cell r="M7">
            <v>52.6</v>
          </cell>
          <cell r="N7">
            <v>65</v>
          </cell>
          <cell r="O7">
            <v>99</v>
          </cell>
          <cell r="P7">
            <v>47.6</v>
          </cell>
          <cell r="Q7">
            <v>58.8</v>
          </cell>
          <cell r="R7">
            <v>57.2</v>
          </cell>
          <cell r="T7">
            <v>51.4</v>
          </cell>
          <cell r="U7">
            <v>88.1</v>
          </cell>
          <cell r="V7">
            <v>47.22</v>
          </cell>
          <cell r="Y7">
            <v>64.7</v>
          </cell>
          <cell r="Z7">
            <v>70.2</v>
          </cell>
          <cell r="AA7">
            <v>108.4</v>
          </cell>
          <cell r="AB7">
            <v>72.7</v>
          </cell>
          <cell r="AE7">
            <v>84.26</v>
          </cell>
          <cell r="AF7">
            <v>77.16</v>
          </cell>
          <cell r="AI7">
            <v>48.5</v>
          </cell>
          <cell r="AJ7">
            <v>70.2</v>
          </cell>
          <cell r="AK7">
            <v>70.2</v>
          </cell>
          <cell r="AL7">
            <v>70.2</v>
          </cell>
        </row>
        <row r="8">
          <cell r="B8">
            <v>110</v>
          </cell>
          <cell r="F8">
            <v>154.9</v>
          </cell>
          <cell r="I8">
            <v>66.900000000000006</v>
          </cell>
          <cell r="J8">
            <v>130</v>
          </cell>
          <cell r="L8">
            <v>122.5</v>
          </cell>
          <cell r="M8">
            <v>119.7</v>
          </cell>
          <cell r="N8">
            <v>128.6</v>
          </cell>
          <cell r="O8">
            <v>153</v>
          </cell>
          <cell r="P8">
            <v>77</v>
          </cell>
          <cell r="Q8">
            <v>114</v>
          </cell>
          <cell r="T8">
            <v>93.8</v>
          </cell>
          <cell r="U8">
            <v>122.1</v>
          </cell>
          <cell r="V8">
            <v>100.2</v>
          </cell>
          <cell r="Y8">
            <v>72.400000000000006</v>
          </cell>
          <cell r="Z8">
            <v>102.5</v>
          </cell>
          <cell r="AA8">
            <v>146.30000000000001</v>
          </cell>
          <cell r="AF8">
            <v>148.80000000000001</v>
          </cell>
          <cell r="AI8">
            <v>61.67</v>
          </cell>
          <cell r="AJ8">
            <v>102.5</v>
          </cell>
          <cell r="AK8">
            <v>102.5</v>
          </cell>
          <cell r="AL8">
            <v>102.5</v>
          </cell>
        </row>
        <row r="9">
          <cell r="B9">
            <v>78</v>
          </cell>
          <cell r="C9">
            <v>60</v>
          </cell>
          <cell r="E9">
            <v>78.900000000000006</v>
          </cell>
          <cell r="F9">
            <v>71.8</v>
          </cell>
          <cell r="I9">
            <v>96.1</v>
          </cell>
          <cell r="J9">
            <v>0</v>
          </cell>
          <cell r="L9">
            <v>80</v>
          </cell>
          <cell r="M9">
            <v>77.8</v>
          </cell>
          <cell r="N9">
            <v>96.3</v>
          </cell>
          <cell r="O9">
            <v>107</v>
          </cell>
          <cell r="P9">
            <v>69.3</v>
          </cell>
          <cell r="Q9">
            <v>71</v>
          </cell>
          <cell r="R9">
            <v>81.900000000000006</v>
          </cell>
          <cell r="T9">
            <v>88.5</v>
          </cell>
          <cell r="U9">
            <v>83</v>
          </cell>
          <cell r="V9">
            <v>76.95</v>
          </cell>
          <cell r="Y9">
            <v>81</v>
          </cell>
          <cell r="Z9">
            <v>72.8</v>
          </cell>
          <cell r="AA9">
            <v>95.6</v>
          </cell>
          <cell r="AB9">
            <v>80.900002000000001</v>
          </cell>
          <cell r="AE9">
            <v>95.27</v>
          </cell>
          <cell r="AF9">
            <v>76.569999999999993</v>
          </cell>
          <cell r="AI9">
            <v>67.88</v>
          </cell>
          <cell r="AJ9">
            <v>72.8</v>
          </cell>
          <cell r="AK9">
            <v>72.8</v>
          </cell>
          <cell r="AL9">
            <v>72.8</v>
          </cell>
        </row>
        <row r="10">
          <cell r="B10">
            <v>101.3</v>
          </cell>
          <cell r="C10">
            <v>77</v>
          </cell>
          <cell r="E10">
            <v>115.2</v>
          </cell>
          <cell r="I10">
            <v>139.30000000000001</v>
          </cell>
          <cell r="J10">
            <v>0</v>
          </cell>
          <cell r="L10">
            <v>105</v>
          </cell>
          <cell r="M10">
            <v>109.4</v>
          </cell>
          <cell r="N10">
            <v>121.6</v>
          </cell>
          <cell r="O10">
            <v>159</v>
          </cell>
          <cell r="P10">
            <v>92.1</v>
          </cell>
          <cell r="Q10">
            <v>99.9</v>
          </cell>
          <cell r="R10">
            <v>150.30000000000001</v>
          </cell>
          <cell r="T10">
            <v>135.4</v>
          </cell>
          <cell r="U10">
            <v>148.5</v>
          </cell>
          <cell r="V10">
            <v>82.71</v>
          </cell>
          <cell r="Y10">
            <v>101.6</v>
          </cell>
          <cell r="Z10">
            <v>95.6</v>
          </cell>
          <cell r="AA10">
            <v>151.5</v>
          </cell>
          <cell r="AB10">
            <v>118.5</v>
          </cell>
          <cell r="AE10">
            <v>125.2</v>
          </cell>
          <cell r="AF10">
            <v>107.17</v>
          </cell>
          <cell r="AI10">
            <v>95.21</v>
          </cell>
          <cell r="AJ10">
            <v>95.6</v>
          </cell>
          <cell r="AK10">
            <v>95.6</v>
          </cell>
          <cell r="AL10">
            <v>95.6</v>
          </cell>
        </row>
        <row r="11">
          <cell r="B11">
            <v>190</v>
          </cell>
          <cell r="E11">
            <v>288.5</v>
          </cell>
          <cell r="F11">
            <v>254.8</v>
          </cell>
          <cell r="I11">
            <v>122.5</v>
          </cell>
          <cell r="J11">
            <v>0</v>
          </cell>
          <cell r="L11">
            <v>182.1</v>
          </cell>
          <cell r="M11">
            <v>213.3</v>
          </cell>
          <cell r="N11">
            <v>212</v>
          </cell>
          <cell r="O11">
            <v>237</v>
          </cell>
          <cell r="Q11">
            <v>241.2</v>
          </cell>
          <cell r="T11">
            <v>246.7</v>
          </cell>
          <cell r="U11">
            <v>211.7</v>
          </cell>
          <cell r="V11">
            <v>168.53</v>
          </cell>
          <cell r="Y11">
            <v>108.9</v>
          </cell>
          <cell r="Z11">
            <v>132.6</v>
          </cell>
          <cell r="AA11">
            <v>189.9</v>
          </cell>
          <cell r="AF11">
            <v>235.69</v>
          </cell>
          <cell r="AI11">
            <v>109.82</v>
          </cell>
          <cell r="AJ11">
            <v>132.6</v>
          </cell>
          <cell r="AK11">
            <v>132.6</v>
          </cell>
          <cell r="AL11">
            <v>132.6</v>
          </cell>
        </row>
        <row r="12">
          <cell r="E12">
            <v>40</v>
          </cell>
          <cell r="I12">
            <v>32.1</v>
          </cell>
          <cell r="J12">
            <v>38</v>
          </cell>
          <cell r="L12">
            <v>35.5</v>
          </cell>
          <cell r="M12">
            <v>38.799999999999997</v>
          </cell>
          <cell r="N12">
            <v>38.9</v>
          </cell>
          <cell r="O12">
            <v>32.200000000000003</v>
          </cell>
          <cell r="P12">
            <v>34.799999999999997</v>
          </cell>
          <cell r="Q12">
            <v>37.9</v>
          </cell>
          <cell r="T12">
            <v>45.4</v>
          </cell>
          <cell r="U12">
            <v>0</v>
          </cell>
          <cell r="V12">
            <v>0</v>
          </cell>
          <cell r="Y12">
            <v>39.1</v>
          </cell>
          <cell r="Z12">
            <v>43</v>
          </cell>
          <cell r="AA12">
            <v>37.6</v>
          </cell>
          <cell r="AE12">
            <v>33</v>
          </cell>
          <cell r="AF12">
            <v>0</v>
          </cell>
          <cell r="AJ12">
            <v>43</v>
          </cell>
          <cell r="AK12">
            <v>43</v>
          </cell>
          <cell r="AL12">
            <v>43</v>
          </cell>
        </row>
        <row r="13">
          <cell r="B13">
            <v>157000</v>
          </cell>
          <cell r="E13">
            <v>8500</v>
          </cell>
          <cell r="I13">
            <v>0</v>
          </cell>
          <cell r="J13">
            <v>90200</v>
          </cell>
          <cell r="L13">
            <v>86001</v>
          </cell>
          <cell r="M13">
            <v>0</v>
          </cell>
          <cell r="N13">
            <v>105252</v>
          </cell>
          <cell r="O13">
            <v>158046.29999999999</v>
          </cell>
          <cell r="Q13">
            <v>0</v>
          </cell>
          <cell r="R13">
            <v>131000</v>
          </cell>
          <cell r="T13">
            <v>61435.5</v>
          </cell>
          <cell r="U13">
            <v>0</v>
          </cell>
          <cell r="V13">
            <v>0</v>
          </cell>
          <cell r="Z13">
            <v>0</v>
          </cell>
          <cell r="AF13">
            <v>0</v>
          </cell>
          <cell r="AJ13">
            <v>0</v>
          </cell>
          <cell r="AK13">
            <v>0</v>
          </cell>
        </row>
        <row r="14">
          <cell r="B14">
            <v>51400</v>
          </cell>
          <cell r="I14">
            <v>0</v>
          </cell>
          <cell r="J14">
            <v>0</v>
          </cell>
          <cell r="M14">
            <v>67428</v>
          </cell>
          <cell r="N14">
            <v>88189</v>
          </cell>
          <cell r="O14">
            <v>80709.2</v>
          </cell>
          <cell r="P14">
            <v>68800</v>
          </cell>
          <cell r="Q14">
            <v>56243.6</v>
          </cell>
          <cell r="T14">
            <v>102546.5</v>
          </cell>
          <cell r="U14">
            <v>0</v>
          </cell>
          <cell r="V14">
            <v>73.62</v>
          </cell>
          <cell r="Z14">
            <v>0</v>
          </cell>
          <cell r="AF14">
            <v>0</v>
          </cell>
          <cell r="AJ14">
            <v>37773</v>
          </cell>
          <cell r="AK14">
            <v>37773</v>
          </cell>
        </row>
        <row r="15">
          <cell r="B15">
            <v>77665</v>
          </cell>
          <cell r="E15">
            <v>113742</v>
          </cell>
          <cell r="F15">
            <v>134766.9</v>
          </cell>
          <cell r="I15">
            <v>112343.3</v>
          </cell>
          <cell r="J15">
            <v>82000</v>
          </cell>
          <cell r="L15">
            <v>78466.070000000007</v>
          </cell>
          <cell r="M15">
            <v>113630</v>
          </cell>
          <cell r="N15">
            <v>116291</v>
          </cell>
          <cell r="O15">
            <v>113945.8</v>
          </cell>
          <cell r="P15">
            <v>94700</v>
          </cell>
          <cell r="Q15">
            <v>108949.6</v>
          </cell>
          <cell r="T15">
            <v>90329.7</v>
          </cell>
          <cell r="U15">
            <v>104360</v>
          </cell>
          <cell r="V15">
            <v>0</v>
          </cell>
          <cell r="Z15">
            <v>0</v>
          </cell>
          <cell r="AF15">
            <v>0</v>
          </cell>
          <cell r="AJ15">
            <v>91456</v>
          </cell>
          <cell r="AK15">
            <v>91456</v>
          </cell>
          <cell r="AL15">
            <v>91456</v>
          </cell>
        </row>
        <row r="16">
          <cell r="B16">
            <v>9667</v>
          </cell>
          <cell r="E16">
            <v>10786</v>
          </cell>
          <cell r="F16">
            <v>18587.2</v>
          </cell>
          <cell r="I16">
            <v>9317</v>
          </cell>
          <cell r="J16">
            <v>0</v>
          </cell>
          <cell r="L16">
            <v>10301.69</v>
          </cell>
          <cell r="M16">
            <v>11281</v>
          </cell>
          <cell r="N16">
            <v>12263</v>
          </cell>
          <cell r="O16">
            <v>13529.8</v>
          </cell>
          <cell r="P16">
            <v>8510</v>
          </cell>
          <cell r="Q16">
            <v>6686.8</v>
          </cell>
          <cell r="R16">
            <v>10153</v>
          </cell>
          <cell r="U16">
            <v>12438</v>
          </cell>
          <cell r="V16">
            <v>11.378</v>
          </cell>
          <cell r="Y16">
            <v>7537.34</v>
          </cell>
          <cell r="Z16">
            <v>0</v>
          </cell>
          <cell r="AA16">
            <v>19811.099999999999</v>
          </cell>
          <cell r="AF16">
            <v>0</v>
          </cell>
          <cell r="AI16">
            <v>10738</v>
          </cell>
          <cell r="AJ16">
            <v>15153</v>
          </cell>
          <cell r="AK16">
            <v>15153</v>
          </cell>
          <cell r="AL16">
            <v>15153</v>
          </cell>
        </row>
        <row r="17">
          <cell r="B17">
            <v>680</v>
          </cell>
          <cell r="F17">
            <v>559.29999999999995</v>
          </cell>
          <cell r="I17">
            <v>0</v>
          </cell>
          <cell r="J17">
            <v>2100</v>
          </cell>
          <cell r="L17">
            <v>1726</v>
          </cell>
          <cell r="M17">
            <v>928.9</v>
          </cell>
          <cell r="N17">
            <v>1376</v>
          </cell>
          <cell r="O17">
            <v>647.4</v>
          </cell>
          <cell r="P17">
            <v>920</v>
          </cell>
          <cell r="Q17">
            <v>609.5</v>
          </cell>
          <cell r="T17">
            <v>1043.21</v>
          </cell>
          <cell r="U17">
            <v>289</v>
          </cell>
          <cell r="V17">
            <v>0</v>
          </cell>
          <cell r="Z17">
            <v>901</v>
          </cell>
          <cell r="AF17">
            <v>1.4</v>
          </cell>
          <cell r="AI17">
            <v>1232</v>
          </cell>
          <cell r="AJ17">
            <v>901</v>
          </cell>
          <cell r="AK17">
            <v>901</v>
          </cell>
        </row>
        <row r="18">
          <cell r="B18">
            <v>421</v>
          </cell>
          <cell r="E18">
            <v>901</v>
          </cell>
          <cell r="F18">
            <v>218.2</v>
          </cell>
          <cell r="I18">
            <v>150.30000000000001</v>
          </cell>
          <cell r="J18">
            <v>244</v>
          </cell>
          <cell r="M18">
            <v>512</v>
          </cell>
          <cell r="N18">
            <v>221.4</v>
          </cell>
          <cell r="O18">
            <v>417.4</v>
          </cell>
          <cell r="P18">
            <v>280</v>
          </cell>
          <cell r="Q18">
            <v>95</v>
          </cell>
          <cell r="R18">
            <v>258.3</v>
          </cell>
          <cell r="T18">
            <v>165.1</v>
          </cell>
          <cell r="U18">
            <v>282</v>
          </cell>
          <cell r="V18">
            <v>0</v>
          </cell>
          <cell r="Z18">
            <v>0</v>
          </cell>
          <cell r="AF18">
            <v>0</v>
          </cell>
          <cell r="AJ18">
            <v>353</v>
          </cell>
          <cell r="AK18">
            <v>353</v>
          </cell>
          <cell r="AL18">
            <v>353</v>
          </cell>
        </row>
        <row r="19">
          <cell r="B19">
            <v>104</v>
          </cell>
          <cell r="F19">
            <v>140.30000000000001</v>
          </cell>
          <cell r="I19">
            <v>126.3</v>
          </cell>
          <cell r="L19">
            <v>159</v>
          </cell>
          <cell r="M19">
            <v>94.1</v>
          </cell>
          <cell r="N19">
            <v>143.19999999999999</v>
          </cell>
          <cell r="O19">
            <v>74.099999999999994</v>
          </cell>
          <cell r="P19">
            <v>75</v>
          </cell>
          <cell r="Q19">
            <v>84.6</v>
          </cell>
        </row>
        <row r="20">
          <cell r="B20">
            <v>167</v>
          </cell>
          <cell r="F20">
            <v>148.30000000000001</v>
          </cell>
          <cell r="I20">
            <v>155.4</v>
          </cell>
          <cell r="L20">
            <v>214.8</v>
          </cell>
          <cell r="M20">
            <v>162.69999999999999</v>
          </cell>
          <cell r="N20">
            <v>185.7</v>
          </cell>
          <cell r="O20">
            <v>124.8</v>
          </cell>
          <cell r="P20">
            <v>130</v>
          </cell>
          <cell r="Q20">
            <v>162.19999999999999</v>
          </cell>
        </row>
        <row r="21">
          <cell r="B21">
            <v>267</v>
          </cell>
          <cell r="F21">
            <v>218.2</v>
          </cell>
          <cell r="I21">
            <v>238</v>
          </cell>
          <cell r="L21">
            <v>395.4</v>
          </cell>
          <cell r="M21">
            <v>242.3</v>
          </cell>
          <cell r="N21">
            <v>235.1</v>
          </cell>
          <cell r="O21">
            <v>208.3</v>
          </cell>
          <cell r="Q21">
            <v>0</v>
          </cell>
        </row>
        <row r="22">
          <cell r="B22">
            <v>188</v>
          </cell>
          <cell r="E22">
            <v>172.5</v>
          </cell>
          <cell r="F22">
            <v>137.1</v>
          </cell>
          <cell r="I22">
            <v>214</v>
          </cell>
          <cell r="L22">
            <v>219.8</v>
          </cell>
          <cell r="M22">
            <v>0</v>
          </cell>
          <cell r="N22">
            <v>224.8</v>
          </cell>
          <cell r="O22">
            <v>186.4</v>
          </cell>
          <cell r="P22">
            <v>155</v>
          </cell>
          <cell r="Q22">
            <v>0</v>
          </cell>
        </row>
        <row r="23">
          <cell r="B23">
            <v>248</v>
          </cell>
          <cell r="E23">
            <v>241.2</v>
          </cell>
          <cell r="F23">
            <v>190.2</v>
          </cell>
          <cell r="I23">
            <v>244.9</v>
          </cell>
          <cell r="L23">
            <v>268.10000000000002</v>
          </cell>
          <cell r="M23">
            <v>0</v>
          </cell>
          <cell r="N23">
            <v>269.60000000000002</v>
          </cell>
          <cell r="O23">
            <v>312</v>
          </cell>
          <cell r="P23">
            <v>215</v>
          </cell>
          <cell r="Q23">
            <v>0</v>
          </cell>
        </row>
        <row r="24">
          <cell r="B24">
            <v>414</v>
          </cell>
          <cell r="E24">
            <v>336.1</v>
          </cell>
          <cell r="F24">
            <v>328.3</v>
          </cell>
          <cell r="I24">
            <v>380.4</v>
          </cell>
          <cell r="L24">
            <v>399.5</v>
          </cell>
          <cell r="M24">
            <v>0</v>
          </cell>
          <cell r="N24">
            <v>363.5</v>
          </cell>
          <cell r="O24">
            <v>521.79999999999995</v>
          </cell>
          <cell r="Q24">
            <v>0</v>
          </cell>
        </row>
        <row r="25">
          <cell r="I25">
            <v>81.400000000000006</v>
          </cell>
          <cell r="L25">
            <v>163.69999999999999</v>
          </cell>
          <cell r="M25">
            <v>0</v>
          </cell>
          <cell r="N25">
            <v>0</v>
          </cell>
          <cell r="O25">
            <v>139</v>
          </cell>
          <cell r="P25">
            <v>150</v>
          </cell>
          <cell r="Q25">
            <v>241.9</v>
          </cell>
        </row>
        <row r="26">
          <cell r="B26">
            <v>450</v>
          </cell>
          <cell r="F26">
            <v>341.9</v>
          </cell>
          <cell r="I26">
            <v>377.6</v>
          </cell>
          <cell r="M26">
            <v>371398</v>
          </cell>
          <cell r="N26">
            <v>727</v>
          </cell>
          <cell r="O26">
            <v>230000</v>
          </cell>
          <cell r="P26">
            <v>279000</v>
          </cell>
          <cell r="Q26">
            <v>480</v>
          </cell>
        </row>
        <row r="27">
          <cell r="B27">
            <v>1768.2</v>
          </cell>
          <cell r="E27">
            <v>4187</v>
          </cell>
          <cell r="F27">
            <v>1754</v>
          </cell>
          <cell r="I27">
            <v>864.3</v>
          </cell>
          <cell r="M27">
            <v>1803</v>
          </cell>
          <cell r="N27">
            <v>0</v>
          </cell>
          <cell r="O27">
            <v>2057.5</v>
          </cell>
          <cell r="P27">
            <v>2200</v>
          </cell>
          <cell r="Q27">
            <v>1426.8</v>
          </cell>
        </row>
        <row r="28">
          <cell r="B28">
            <v>1402</v>
          </cell>
          <cell r="F28">
            <v>2623</v>
          </cell>
          <cell r="I28">
            <v>1746.9</v>
          </cell>
          <cell r="M28">
            <v>1369</v>
          </cell>
          <cell r="N28">
            <v>1861</v>
          </cell>
          <cell r="P28">
            <v>2000</v>
          </cell>
          <cell r="Q28">
            <v>2269</v>
          </cell>
        </row>
        <row r="29">
          <cell r="B29">
            <v>941</v>
          </cell>
          <cell r="F29">
            <v>972</v>
          </cell>
          <cell r="I29">
            <v>641.5</v>
          </cell>
          <cell r="L29">
            <v>1155</v>
          </cell>
          <cell r="M29">
            <v>680</v>
          </cell>
          <cell r="N29">
            <v>728</v>
          </cell>
          <cell r="O29">
            <v>1169.4000000000001</v>
          </cell>
          <cell r="P29">
            <v>815</v>
          </cell>
          <cell r="Q29">
            <v>691.2</v>
          </cell>
        </row>
        <row r="30">
          <cell r="B30">
            <v>4788</v>
          </cell>
          <cell r="E30">
            <v>5309.5</v>
          </cell>
          <cell r="F30">
            <v>6649</v>
          </cell>
          <cell r="I30">
            <v>7114.6</v>
          </cell>
          <cell r="L30">
            <v>6426.88</v>
          </cell>
          <cell r="M30">
            <v>6020</v>
          </cell>
          <cell r="N30">
            <v>6893</v>
          </cell>
          <cell r="O30">
            <v>7029.5</v>
          </cell>
          <cell r="P30">
            <v>6600</v>
          </cell>
          <cell r="Q30">
            <v>0</v>
          </cell>
        </row>
        <row r="31">
          <cell r="B31">
            <v>1879</v>
          </cell>
          <cell r="F31">
            <v>2142</v>
          </cell>
          <cell r="I31">
            <v>2098</v>
          </cell>
          <cell r="L31">
            <v>2594</v>
          </cell>
          <cell r="M31">
            <v>2016</v>
          </cell>
          <cell r="N31">
            <v>2007</v>
          </cell>
          <cell r="O31">
            <v>2114.6999999999998</v>
          </cell>
          <cell r="Q31">
            <v>0</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wat">
      <a:dk1>
        <a:sysClr val="windowText" lastClr="000000"/>
      </a:dk1>
      <a:lt1>
        <a:sysClr val="window" lastClr="FFFFFF"/>
      </a:lt1>
      <a:dk2>
        <a:srgbClr val="002664"/>
      </a:dk2>
      <a:lt2>
        <a:srgbClr val="CCECFF"/>
      </a:lt2>
      <a:accent1>
        <a:srgbClr val="4B92DB"/>
      </a:accent1>
      <a:accent2>
        <a:srgbClr val="F0AB00"/>
      </a:accent2>
      <a:accent3>
        <a:srgbClr val="007EA3"/>
      </a:accent3>
      <a:accent4>
        <a:srgbClr val="A8B400"/>
      </a:accent4>
      <a:accent5>
        <a:srgbClr val="EA3BAE"/>
      </a:accent5>
      <a:accent6>
        <a:srgbClr val="240078"/>
      </a:accent6>
      <a:hlink>
        <a:srgbClr val="4B92DB"/>
      </a:hlink>
      <a:folHlink>
        <a:srgbClr val="24007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ofwat.gov.uk/regulating/gud_pro201204s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39997558519241921"/>
    <pageSetUpPr fitToPage="1"/>
  </sheetPr>
  <dimension ref="B2:V46"/>
  <sheetViews>
    <sheetView tabSelected="1" zoomScale="90" zoomScaleNormal="90" workbookViewId="0">
      <selection activeCell="B2" sqref="B2"/>
    </sheetView>
  </sheetViews>
  <sheetFormatPr defaultColWidth="8" defaultRowHeight="12.75"/>
  <cols>
    <col min="1" max="1" width="2.375" style="3" customWidth="1"/>
    <col min="2" max="2" width="4.125" style="3" customWidth="1"/>
    <col min="3" max="3" width="73.125" style="3" bestFit="1" customWidth="1"/>
    <col min="4" max="4" width="8.5" style="3" customWidth="1"/>
    <col min="5" max="5" width="4.75" style="3" bestFit="1" customWidth="1"/>
    <col min="6" max="6" width="5.375" style="3" bestFit="1" customWidth="1"/>
    <col min="7" max="8" width="7.375" style="3" bestFit="1" customWidth="1"/>
    <col min="9" max="13" width="7.625" style="3" customWidth="1"/>
    <col min="14" max="14" width="36.5" style="3" customWidth="1"/>
    <col min="15" max="15" width="22.125" style="3" customWidth="1"/>
    <col min="16" max="17" width="8" style="3"/>
    <col min="18" max="18" width="7.875" style="3" customWidth="1"/>
    <col min="19" max="16384" width="8" style="3"/>
  </cols>
  <sheetData>
    <row r="2" spans="2:22" ht="18" customHeight="1">
      <c r="B2" s="1" t="s">
        <v>440</v>
      </c>
      <c r="C2" s="2"/>
    </row>
    <row r="3" spans="2:22" ht="18" customHeight="1" thickBot="1">
      <c r="I3" s="5"/>
      <c r="J3" s="5"/>
      <c r="K3" s="5"/>
      <c r="L3" s="121"/>
      <c r="M3" s="121"/>
      <c r="O3" s="82"/>
      <c r="P3" s="82"/>
      <c r="Q3" s="83"/>
      <c r="R3" s="82"/>
      <c r="S3" s="82"/>
      <c r="T3" s="82"/>
      <c r="U3" s="82"/>
      <c r="V3" s="82"/>
    </row>
    <row r="4" spans="2:22" ht="24.95" customHeight="1" thickBot="1">
      <c r="B4" s="290" t="s">
        <v>0</v>
      </c>
      <c r="C4" s="291"/>
      <c r="D4" s="292" t="s">
        <v>1</v>
      </c>
      <c r="E4" s="293" t="s">
        <v>2</v>
      </c>
      <c r="F4" s="293" t="s">
        <v>3</v>
      </c>
      <c r="G4" s="293" t="s">
        <v>330</v>
      </c>
      <c r="H4" s="293" t="s">
        <v>331</v>
      </c>
      <c r="I4" s="293" t="s">
        <v>4</v>
      </c>
      <c r="J4" s="293" t="s">
        <v>5</v>
      </c>
      <c r="K4" s="293" t="s">
        <v>6</v>
      </c>
      <c r="L4" s="294" t="s">
        <v>239</v>
      </c>
      <c r="M4" s="294" t="s">
        <v>240</v>
      </c>
      <c r="N4" s="294" t="s">
        <v>7</v>
      </c>
      <c r="O4" s="84"/>
      <c r="P4" s="85"/>
      <c r="Q4" s="85"/>
      <c r="R4" s="85"/>
      <c r="S4" s="85"/>
      <c r="T4" s="82"/>
      <c r="U4" s="82"/>
      <c r="V4" s="82"/>
    </row>
    <row r="5" spans="2:22" ht="13.5" thickBot="1">
      <c r="O5" s="84"/>
      <c r="P5" s="85"/>
      <c r="Q5" s="85"/>
      <c r="R5" s="85"/>
      <c r="S5" s="85"/>
      <c r="T5" s="82"/>
      <c r="U5" s="82"/>
      <c r="V5" s="82"/>
    </row>
    <row r="6" spans="2:22" ht="15" customHeight="1" thickBot="1">
      <c r="B6" s="295" t="s">
        <v>8</v>
      </c>
      <c r="C6" s="296" t="s">
        <v>373</v>
      </c>
      <c r="O6" s="86"/>
      <c r="P6" s="86"/>
      <c r="Q6" s="86"/>
      <c r="R6" s="86"/>
      <c r="S6" s="86"/>
      <c r="T6" s="82"/>
      <c r="U6" s="82"/>
      <c r="V6" s="82"/>
    </row>
    <row r="7" spans="2:22" ht="15" customHeight="1">
      <c r="B7" s="10">
        <v>1</v>
      </c>
      <c r="C7" s="246" t="s">
        <v>401</v>
      </c>
      <c r="D7" s="12" t="s">
        <v>88</v>
      </c>
      <c r="E7" s="12" t="s">
        <v>9</v>
      </c>
      <c r="F7" s="13">
        <v>3</v>
      </c>
      <c r="G7" s="300"/>
      <c r="H7" s="301"/>
      <c r="I7" s="300"/>
      <c r="J7" s="301"/>
      <c r="K7" s="301"/>
      <c r="L7" s="302"/>
      <c r="M7" s="303"/>
      <c r="N7" s="14"/>
      <c r="O7" s="86"/>
      <c r="P7" s="86"/>
      <c r="Q7" s="86"/>
      <c r="R7" s="86"/>
      <c r="S7" s="86"/>
      <c r="T7" s="82"/>
      <c r="U7" s="82"/>
      <c r="V7" s="82"/>
    </row>
    <row r="8" spans="2:22" ht="15" customHeight="1">
      <c r="B8" s="15">
        <f>B7+1</f>
        <v>2</v>
      </c>
      <c r="C8" s="247" t="s">
        <v>359</v>
      </c>
      <c r="D8" s="17" t="s">
        <v>88</v>
      </c>
      <c r="E8" s="17" t="s">
        <v>9</v>
      </c>
      <c r="F8" s="21">
        <v>3</v>
      </c>
      <c r="G8" s="304"/>
      <c r="H8" s="305"/>
      <c r="I8" s="304"/>
      <c r="J8" s="305"/>
      <c r="K8" s="305"/>
      <c r="L8" s="306"/>
      <c r="M8" s="307"/>
      <c r="N8" s="14"/>
      <c r="O8" s="86"/>
      <c r="P8" s="86"/>
      <c r="Q8" s="86"/>
      <c r="R8" s="86"/>
      <c r="S8" s="86"/>
      <c r="T8" s="82"/>
      <c r="U8" s="82"/>
      <c r="V8" s="82"/>
    </row>
    <row r="9" spans="2:22" ht="15" customHeight="1">
      <c r="B9" s="15">
        <f>B8+1</f>
        <v>3</v>
      </c>
      <c r="C9" s="247" t="s">
        <v>360</v>
      </c>
      <c r="D9" s="17" t="s">
        <v>88</v>
      </c>
      <c r="E9" s="17" t="s">
        <v>9</v>
      </c>
      <c r="F9" s="21">
        <v>3</v>
      </c>
      <c r="G9" s="304"/>
      <c r="H9" s="305"/>
      <c r="I9" s="304"/>
      <c r="J9" s="305"/>
      <c r="K9" s="305"/>
      <c r="L9" s="306"/>
      <c r="M9" s="307"/>
      <c r="N9" s="18"/>
      <c r="O9" s="86"/>
      <c r="P9" s="86"/>
      <c r="Q9" s="86"/>
      <c r="R9" s="86"/>
      <c r="S9" s="86"/>
      <c r="T9" s="82"/>
      <c r="U9" s="82"/>
      <c r="V9" s="82"/>
    </row>
    <row r="10" spans="2:22" ht="15" customHeight="1">
      <c r="B10" s="15">
        <f t="shared" ref="B10:B18" si="0">B9+1</f>
        <v>4</v>
      </c>
      <c r="C10" s="247" t="s">
        <v>361</v>
      </c>
      <c r="D10" s="17" t="s">
        <v>88</v>
      </c>
      <c r="E10" s="17" t="s">
        <v>9</v>
      </c>
      <c r="F10" s="21">
        <v>3</v>
      </c>
      <c r="G10" s="304"/>
      <c r="H10" s="305"/>
      <c r="I10" s="304"/>
      <c r="J10" s="305"/>
      <c r="K10" s="305"/>
      <c r="L10" s="306"/>
      <c r="M10" s="307"/>
      <c r="N10" s="18"/>
      <c r="O10" s="86"/>
      <c r="P10" s="86"/>
      <c r="Q10" s="86"/>
      <c r="R10" s="86"/>
      <c r="S10" s="86"/>
      <c r="T10" s="82"/>
      <c r="U10" s="82"/>
      <c r="V10" s="82"/>
    </row>
    <row r="11" spans="2:22" ht="15" customHeight="1">
      <c r="B11" s="15">
        <f t="shared" si="0"/>
        <v>5</v>
      </c>
      <c r="C11" s="248" t="s">
        <v>362</v>
      </c>
      <c r="D11" s="17" t="s">
        <v>88</v>
      </c>
      <c r="E11" s="17" t="s">
        <v>9</v>
      </c>
      <c r="F11" s="21">
        <v>3</v>
      </c>
      <c r="G11" s="304"/>
      <c r="H11" s="305"/>
      <c r="I11" s="304"/>
      <c r="J11" s="305"/>
      <c r="K11" s="305"/>
      <c r="L11" s="306"/>
      <c r="M11" s="307"/>
      <c r="N11" s="14" t="s">
        <v>10</v>
      </c>
      <c r="O11" s="86"/>
      <c r="P11" s="86"/>
      <c r="Q11" s="86"/>
      <c r="R11" s="86"/>
      <c r="S11" s="86"/>
      <c r="T11" s="82"/>
      <c r="U11" s="82"/>
      <c r="V11" s="82"/>
    </row>
    <row r="12" spans="2:22" ht="15" customHeight="1">
      <c r="B12" s="15">
        <f t="shared" si="0"/>
        <v>6</v>
      </c>
      <c r="C12" s="248" t="s">
        <v>363</v>
      </c>
      <c r="D12" s="17" t="s">
        <v>88</v>
      </c>
      <c r="E12" s="17" t="s">
        <v>9</v>
      </c>
      <c r="F12" s="21">
        <v>3</v>
      </c>
      <c r="G12" s="304"/>
      <c r="H12" s="305"/>
      <c r="I12" s="304"/>
      <c r="J12" s="305"/>
      <c r="K12" s="305"/>
      <c r="L12" s="306"/>
      <c r="M12" s="307"/>
      <c r="N12" s="14"/>
      <c r="O12" s="86"/>
      <c r="P12" s="86"/>
      <c r="Q12" s="86"/>
      <c r="R12" s="86"/>
      <c r="S12" s="86"/>
      <c r="T12" s="82"/>
      <c r="U12" s="82"/>
      <c r="V12" s="82"/>
    </row>
    <row r="13" spans="2:22" ht="15" customHeight="1">
      <c r="B13" s="20">
        <f t="shared" si="0"/>
        <v>7</v>
      </c>
      <c r="C13" s="248" t="s">
        <v>364</v>
      </c>
      <c r="D13" s="17" t="s">
        <v>88</v>
      </c>
      <c r="E13" s="17" t="s">
        <v>9</v>
      </c>
      <c r="F13" s="21">
        <v>3</v>
      </c>
      <c r="G13" s="304"/>
      <c r="H13" s="305"/>
      <c r="I13" s="304"/>
      <c r="J13" s="305"/>
      <c r="K13" s="305"/>
      <c r="L13" s="306"/>
      <c r="M13" s="307"/>
      <c r="N13" s="14"/>
      <c r="O13" s="86"/>
      <c r="P13" s="86"/>
      <c r="Q13" s="86"/>
      <c r="R13" s="86"/>
      <c r="S13" s="86"/>
      <c r="T13" s="82"/>
      <c r="U13" s="82"/>
      <c r="V13" s="82"/>
    </row>
    <row r="14" spans="2:22" ht="15" customHeight="1">
      <c r="B14" s="20">
        <f t="shared" si="0"/>
        <v>8</v>
      </c>
      <c r="C14" s="248" t="s">
        <v>365</v>
      </c>
      <c r="D14" s="17" t="s">
        <v>88</v>
      </c>
      <c r="E14" s="17" t="s">
        <v>9</v>
      </c>
      <c r="F14" s="21">
        <v>3</v>
      </c>
      <c r="G14" s="304"/>
      <c r="H14" s="305"/>
      <c r="I14" s="304"/>
      <c r="J14" s="305"/>
      <c r="K14" s="305"/>
      <c r="L14" s="306"/>
      <c r="M14" s="307"/>
      <c r="N14" s="14"/>
      <c r="O14" s="86"/>
      <c r="P14" s="86"/>
      <c r="Q14" s="86"/>
      <c r="R14" s="86"/>
      <c r="S14" s="86"/>
      <c r="T14" s="82"/>
      <c r="U14" s="82"/>
      <c r="V14" s="82"/>
    </row>
    <row r="15" spans="2:22" ht="15" customHeight="1">
      <c r="B15" s="20">
        <f t="shared" si="0"/>
        <v>9</v>
      </c>
      <c r="C15" s="248" t="s">
        <v>396</v>
      </c>
      <c r="D15" s="17" t="s">
        <v>88</v>
      </c>
      <c r="E15" s="17" t="s">
        <v>9</v>
      </c>
      <c r="F15" s="21">
        <v>3</v>
      </c>
      <c r="G15" s="304"/>
      <c r="H15" s="305"/>
      <c r="I15" s="304"/>
      <c r="J15" s="305"/>
      <c r="K15" s="305"/>
      <c r="L15" s="306"/>
      <c r="M15" s="307"/>
      <c r="N15" s="14"/>
      <c r="O15" s="86"/>
      <c r="P15" s="86"/>
      <c r="Q15" s="86"/>
      <c r="R15" s="86"/>
      <c r="S15" s="86"/>
      <c r="T15" s="82"/>
      <c r="U15" s="82"/>
      <c r="V15" s="82"/>
    </row>
    <row r="16" spans="2:22" ht="15" customHeight="1">
      <c r="B16" s="15">
        <f t="shared" si="0"/>
        <v>10</v>
      </c>
      <c r="C16" s="160" t="s">
        <v>402</v>
      </c>
      <c r="D16" s="17" t="s">
        <v>88</v>
      </c>
      <c r="E16" s="17" t="s">
        <v>9</v>
      </c>
      <c r="F16" s="21">
        <v>3</v>
      </c>
      <c r="G16" s="304"/>
      <c r="H16" s="305"/>
      <c r="I16" s="304"/>
      <c r="J16" s="305"/>
      <c r="K16" s="305"/>
      <c r="L16" s="306"/>
      <c r="M16" s="307"/>
      <c r="N16" s="14"/>
      <c r="O16" s="86"/>
      <c r="P16" s="86"/>
      <c r="Q16" s="86"/>
      <c r="R16" s="86"/>
      <c r="S16" s="86"/>
      <c r="T16" s="82"/>
      <c r="U16" s="82"/>
      <c r="V16" s="82"/>
    </row>
    <row r="17" spans="2:22" ht="15" customHeight="1">
      <c r="B17" s="10">
        <f t="shared" si="0"/>
        <v>11</v>
      </c>
      <c r="C17" s="22" t="s">
        <v>385</v>
      </c>
      <c r="D17" s="23" t="s">
        <v>88</v>
      </c>
      <c r="E17" s="17" t="s">
        <v>9</v>
      </c>
      <c r="F17" s="21">
        <v>3</v>
      </c>
      <c r="G17" s="308"/>
      <c r="H17" s="309"/>
      <c r="I17" s="308"/>
      <c r="J17" s="309"/>
      <c r="K17" s="309"/>
      <c r="L17" s="310"/>
      <c r="M17" s="311"/>
      <c r="N17" s="14"/>
      <c r="O17" s="86"/>
      <c r="P17" s="86"/>
      <c r="Q17" s="86"/>
      <c r="R17" s="86"/>
      <c r="S17" s="86"/>
      <c r="T17" s="82"/>
      <c r="U17" s="82"/>
      <c r="V17" s="82"/>
    </row>
    <row r="18" spans="2:22" ht="15" customHeight="1">
      <c r="B18" s="20">
        <f t="shared" si="0"/>
        <v>12</v>
      </c>
      <c r="C18" s="19" t="s">
        <v>366</v>
      </c>
      <c r="D18" s="17" t="s">
        <v>88</v>
      </c>
      <c r="E18" s="17" t="s">
        <v>9</v>
      </c>
      <c r="F18" s="21">
        <v>3</v>
      </c>
      <c r="G18" s="304"/>
      <c r="H18" s="305"/>
      <c r="I18" s="304"/>
      <c r="J18" s="305"/>
      <c r="K18" s="305"/>
      <c r="L18" s="306"/>
      <c r="M18" s="307"/>
      <c r="N18" s="14"/>
      <c r="O18" s="86"/>
      <c r="P18" s="86"/>
      <c r="Q18" s="86"/>
      <c r="R18" s="86"/>
      <c r="S18" s="86"/>
      <c r="T18" s="82"/>
      <c r="U18" s="82"/>
      <c r="V18" s="82"/>
    </row>
    <row r="19" spans="2:22" ht="15" customHeight="1" thickBot="1">
      <c r="B19" s="25"/>
      <c r="C19" s="24" t="s">
        <v>11</v>
      </c>
      <c r="D19" s="26"/>
      <c r="E19" s="26"/>
      <c r="F19" s="27"/>
      <c r="G19" s="312"/>
      <c r="H19" s="313"/>
      <c r="I19" s="312"/>
      <c r="J19" s="313"/>
      <c r="K19" s="313"/>
      <c r="L19" s="314"/>
      <c r="M19" s="315"/>
      <c r="N19" s="18"/>
      <c r="O19" s="86"/>
      <c r="P19" s="86"/>
      <c r="Q19" s="86"/>
      <c r="R19" s="86"/>
      <c r="S19" s="86"/>
      <c r="T19" s="82"/>
      <c r="U19" s="82"/>
      <c r="V19" s="82"/>
    </row>
    <row r="20" spans="2:22" ht="15" customHeight="1" thickBot="1">
      <c r="B20" s="28"/>
      <c r="C20" s="18"/>
      <c r="D20" s="29"/>
      <c r="E20" s="29"/>
      <c r="F20" s="29"/>
      <c r="G20" s="29"/>
      <c r="H20" s="29"/>
      <c r="I20" s="29"/>
      <c r="J20" s="29"/>
      <c r="K20" s="29"/>
      <c r="L20" s="122"/>
      <c r="M20" s="29"/>
      <c r="N20" s="18"/>
      <c r="O20" s="86"/>
      <c r="P20" s="86"/>
      <c r="Q20" s="86"/>
      <c r="R20" s="86"/>
      <c r="S20" s="86"/>
      <c r="T20" s="82"/>
      <c r="U20" s="82"/>
      <c r="V20" s="82"/>
    </row>
    <row r="21" spans="2:22" ht="15" customHeight="1" thickBot="1">
      <c r="B21" s="295" t="s">
        <v>12</v>
      </c>
      <c r="C21" s="296" t="s">
        <v>13</v>
      </c>
      <c r="D21" s="29"/>
      <c r="E21" s="29"/>
      <c r="F21" s="29"/>
      <c r="G21" s="29"/>
      <c r="H21" s="29"/>
      <c r="I21" s="29"/>
      <c r="J21" s="29"/>
      <c r="K21" s="29"/>
      <c r="L21" s="29"/>
      <c r="M21" s="29"/>
      <c r="N21" s="18"/>
      <c r="O21" s="86"/>
      <c r="P21" s="86"/>
      <c r="Q21" s="86"/>
      <c r="R21" s="86"/>
      <c r="S21" s="86"/>
      <c r="T21" s="82"/>
      <c r="U21" s="82"/>
      <c r="V21" s="82"/>
    </row>
    <row r="22" spans="2:22" ht="15" customHeight="1">
      <c r="B22" s="30">
        <f>B18+1</f>
        <v>13</v>
      </c>
      <c r="C22" s="31" t="s">
        <v>241</v>
      </c>
      <c r="D22" s="32" t="s">
        <v>88</v>
      </c>
      <c r="E22" s="32" t="s">
        <v>9</v>
      </c>
      <c r="F22" s="33">
        <v>3</v>
      </c>
      <c r="G22" s="325"/>
      <c r="H22" s="326"/>
      <c r="I22" s="325"/>
      <c r="J22" s="326"/>
      <c r="K22" s="326"/>
      <c r="L22" s="326"/>
      <c r="M22" s="327"/>
      <c r="N22" s="166" t="s">
        <v>261</v>
      </c>
      <c r="O22" s="86"/>
      <c r="P22" s="86"/>
      <c r="Q22" s="86"/>
      <c r="R22" s="86"/>
      <c r="S22" s="86"/>
      <c r="T22" s="82"/>
      <c r="U22" s="82"/>
      <c r="V22" s="82"/>
    </row>
    <row r="23" spans="2:22" ht="15" customHeight="1">
      <c r="B23" s="10">
        <f>B22+1</f>
        <v>14</v>
      </c>
      <c r="C23" s="125" t="s">
        <v>242</v>
      </c>
      <c r="D23" s="23" t="s">
        <v>243</v>
      </c>
      <c r="E23" s="23" t="s">
        <v>9</v>
      </c>
      <c r="F23" s="126">
        <v>3</v>
      </c>
      <c r="G23" s="316"/>
      <c r="H23" s="317"/>
      <c r="I23" s="316"/>
      <c r="J23" s="317"/>
      <c r="K23" s="317"/>
      <c r="L23" s="317"/>
      <c r="M23" s="318"/>
      <c r="N23" s="123"/>
      <c r="O23" s="86"/>
      <c r="P23" s="86"/>
      <c r="Q23" s="86"/>
      <c r="R23" s="86"/>
      <c r="S23" s="86"/>
      <c r="T23" s="82"/>
      <c r="U23" s="82"/>
      <c r="V23" s="82"/>
    </row>
    <row r="24" spans="2:22" ht="15" customHeight="1">
      <c r="B24" s="127">
        <f t="shared" ref="B24:B28" si="1">B23+1</f>
        <v>15</v>
      </c>
      <c r="C24" s="128" t="s">
        <v>244</v>
      </c>
      <c r="D24" s="129" t="s">
        <v>245</v>
      </c>
      <c r="E24" s="129" t="s">
        <v>9</v>
      </c>
      <c r="F24" s="130">
        <v>3</v>
      </c>
      <c r="G24" s="319"/>
      <c r="H24" s="320"/>
      <c r="I24" s="319"/>
      <c r="J24" s="320"/>
      <c r="K24" s="320"/>
      <c r="L24" s="320"/>
      <c r="M24" s="321"/>
      <c r="N24" s="18"/>
      <c r="O24" s="86"/>
      <c r="P24" s="86"/>
      <c r="Q24" s="86"/>
      <c r="R24" s="86"/>
      <c r="S24" s="86"/>
      <c r="T24" s="82"/>
      <c r="U24" s="82"/>
      <c r="V24" s="82"/>
    </row>
    <row r="25" spans="2:22" ht="15" customHeight="1">
      <c r="B25" s="127">
        <f t="shared" si="1"/>
        <v>16</v>
      </c>
      <c r="C25" s="128" t="s">
        <v>246</v>
      </c>
      <c r="D25" s="129" t="s">
        <v>247</v>
      </c>
      <c r="E25" s="129" t="s">
        <v>9</v>
      </c>
      <c r="F25" s="130">
        <v>3</v>
      </c>
      <c r="G25" s="319"/>
      <c r="H25" s="320"/>
      <c r="I25" s="319"/>
      <c r="J25" s="320"/>
      <c r="K25" s="320"/>
      <c r="L25" s="320"/>
      <c r="M25" s="321"/>
      <c r="N25" s="18"/>
      <c r="O25" s="86"/>
      <c r="P25" s="86"/>
      <c r="Q25" s="86"/>
      <c r="R25" s="86"/>
      <c r="S25" s="86"/>
      <c r="T25" s="82"/>
      <c r="U25" s="82"/>
      <c r="V25" s="82"/>
    </row>
    <row r="26" spans="2:22" ht="15" customHeight="1">
      <c r="B26" s="127">
        <f>B25+1</f>
        <v>17</v>
      </c>
      <c r="C26" s="128" t="s">
        <v>248</v>
      </c>
      <c r="D26" s="129" t="s">
        <v>249</v>
      </c>
      <c r="E26" s="129" t="s">
        <v>9</v>
      </c>
      <c r="F26" s="130">
        <v>3</v>
      </c>
      <c r="G26" s="319"/>
      <c r="H26" s="320"/>
      <c r="I26" s="319"/>
      <c r="J26" s="320"/>
      <c r="K26" s="320"/>
      <c r="L26" s="320"/>
      <c r="M26" s="321"/>
      <c r="N26" s="18"/>
      <c r="O26" s="86"/>
      <c r="P26" s="86"/>
      <c r="Q26" s="86"/>
      <c r="R26" s="86"/>
      <c r="S26" s="86"/>
      <c r="T26" s="82"/>
      <c r="U26" s="82"/>
      <c r="V26" s="82"/>
    </row>
    <row r="27" spans="2:22" ht="15" customHeight="1">
      <c r="B27" s="127">
        <f>B26+1</f>
        <v>18</v>
      </c>
      <c r="C27" s="128" t="s">
        <v>250</v>
      </c>
      <c r="D27" s="129" t="s">
        <v>251</v>
      </c>
      <c r="E27" s="129" t="s">
        <v>9</v>
      </c>
      <c r="F27" s="130">
        <v>3</v>
      </c>
      <c r="G27" s="297"/>
      <c r="H27" s="298"/>
      <c r="I27" s="297"/>
      <c r="J27" s="298"/>
      <c r="K27" s="298"/>
      <c r="L27" s="298"/>
      <c r="M27" s="299"/>
      <c r="N27" s="18" t="s">
        <v>386</v>
      </c>
      <c r="O27" s="86"/>
      <c r="P27" s="86"/>
      <c r="Q27" s="86"/>
      <c r="R27" s="86"/>
      <c r="S27" s="86"/>
      <c r="T27" s="82"/>
      <c r="U27" s="82"/>
      <c r="V27" s="82"/>
    </row>
    <row r="28" spans="2:22" ht="15" customHeight="1" thickBot="1">
      <c r="B28" s="34">
        <f t="shared" si="1"/>
        <v>19</v>
      </c>
      <c r="C28" s="35" t="s">
        <v>14</v>
      </c>
      <c r="D28" s="26" t="s">
        <v>88</v>
      </c>
      <c r="E28" s="26" t="s">
        <v>9</v>
      </c>
      <c r="F28" s="27">
        <v>3</v>
      </c>
      <c r="G28" s="322"/>
      <c r="H28" s="313"/>
      <c r="I28" s="322"/>
      <c r="J28" s="313"/>
      <c r="K28" s="313"/>
      <c r="L28" s="313"/>
      <c r="M28" s="315"/>
      <c r="N28" s="18"/>
      <c r="O28" s="86"/>
      <c r="P28" s="86"/>
      <c r="Q28" s="86"/>
      <c r="R28" s="86"/>
      <c r="S28" s="86"/>
      <c r="T28" s="82"/>
      <c r="U28" s="82"/>
      <c r="V28" s="82"/>
    </row>
    <row r="29" spans="2:22" ht="15" customHeight="1">
      <c r="B29" s="28"/>
      <c r="C29" s="18"/>
      <c r="D29" s="29"/>
      <c r="E29" s="29"/>
      <c r="F29" s="29"/>
      <c r="G29" s="29"/>
      <c r="H29" s="29"/>
      <c r="I29" s="29"/>
      <c r="J29" s="29"/>
      <c r="K29" s="29"/>
      <c r="L29" s="29"/>
      <c r="M29" s="29"/>
      <c r="N29" s="18"/>
      <c r="O29" s="86"/>
      <c r="P29" s="86"/>
      <c r="Q29" s="86"/>
      <c r="R29" s="86"/>
      <c r="S29" s="86"/>
      <c r="T29" s="82"/>
      <c r="U29" s="82"/>
      <c r="V29" s="82"/>
    </row>
    <row r="30" spans="2:22" s="175" customFormat="1">
      <c r="B30" s="274" t="s">
        <v>15</v>
      </c>
      <c r="C30" s="275"/>
      <c r="M30" s="176"/>
      <c r="N30" s="176"/>
      <c r="O30" s="176"/>
      <c r="P30" s="176"/>
      <c r="Q30" s="176"/>
      <c r="R30" s="176"/>
      <c r="S30" s="176"/>
      <c r="T30" s="176"/>
    </row>
    <row r="31" spans="2:22" s="175" customFormat="1" ht="15">
      <c r="B31" s="64"/>
    </row>
    <row r="32" spans="2:22" s="175" customFormat="1">
      <c r="B32" s="323"/>
      <c r="C32" s="36" t="s">
        <v>16</v>
      </c>
    </row>
    <row r="33" spans="2:5" s="175" customFormat="1"/>
    <row r="34" spans="2:5" s="175" customFormat="1">
      <c r="B34" s="324"/>
      <c r="C34" s="36" t="s">
        <v>17</v>
      </c>
    </row>
    <row r="36" spans="2:5">
      <c r="B36" s="252" t="s">
        <v>407</v>
      </c>
      <c r="C36" s="252"/>
    </row>
    <row r="38" spans="2:5">
      <c r="B38" s="255" t="s">
        <v>408</v>
      </c>
      <c r="C38" s="255" t="s">
        <v>407</v>
      </c>
      <c r="D38" s="276" t="s">
        <v>411</v>
      </c>
      <c r="E38" s="276"/>
    </row>
    <row r="39" spans="2:5" ht="28.5">
      <c r="B39" s="256">
        <v>14</v>
      </c>
      <c r="C39" s="254" t="s">
        <v>328</v>
      </c>
      <c r="D39" s="273" t="s">
        <v>243</v>
      </c>
      <c r="E39" s="273"/>
    </row>
    <row r="40" spans="2:5" ht="28.5">
      <c r="B40" s="256">
        <v>15</v>
      </c>
      <c r="C40" s="254" t="s">
        <v>273</v>
      </c>
      <c r="D40" s="273" t="s">
        <v>245</v>
      </c>
      <c r="E40" s="273"/>
    </row>
    <row r="41" spans="2:5" ht="28.5">
      <c r="B41" s="256">
        <v>16</v>
      </c>
      <c r="C41" s="254" t="s">
        <v>274</v>
      </c>
      <c r="D41" s="273" t="s">
        <v>247</v>
      </c>
      <c r="E41" s="273"/>
    </row>
    <row r="42" spans="2:5" ht="14.25">
      <c r="B42" s="256">
        <v>17</v>
      </c>
      <c r="C42" s="254" t="s">
        <v>275</v>
      </c>
      <c r="D42" s="273" t="s">
        <v>249</v>
      </c>
      <c r="E42" s="273"/>
    </row>
    <row r="43" spans="2:5" ht="28.5">
      <c r="B43" s="256">
        <v>18</v>
      </c>
      <c r="C43" s="254" t="s">
        <v>409</v>
      </c>
      <c r="D43" s="273" t="s">
        <v>251</v>
      </c>
      <c r="E43" s="273"/>
    </row>
    <row r="45" spans="2:5">
      <c r="B45" s="3" t="s">
        <v>412</v>
      </c>
    </row>
    <row r="46" spans="2:5">
      <c r="B46" s="3" t="s">
        <v>410</v>
      </c>
    </row>
  </sheetData>
  <mergeCells count="8">
    <mergeCell ref="D41:E41"/>
    <mergeCell ref="D43:E43"/>
    <mergeCell ref="D42:E42"/>
    <mergeCell ref="B4:C4"/>
    <mergeCell ref="B30:C30"/>
    <mergeCell ref="D38:E38"/>
    <mergeCell ref="D39:E39"/>
    <mergeCell ref="D40:E40"/>
  </mergeCells>
  <printOptions horizontalCentered="1"/>
  <pageMargins left="0.31496062992125984" right="0.31496062992125984" top="0.74803149606299213" bottom="0.74803149606299213" header="0.31496062992125984" footer="0.31496062992125984"/>
  <pageSetup paperSize="8" orientation="landscape" r:id="rId1"/>
  <headerFooter>
    <oddFooter>&amp;L&amp;Z&amp;F&amp;R&amp;A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9CCFF"/>
    <pageSetUpPr fitToPage="1"/>
  </sheetPr>
  <dimension ref="B2:T75"/>
  <sheetViews>
    <sheetView zoomScale="90" zoomScaleNormal="90" workbookViewId="0">
      <selection activeCell="B2" sqref="B2"/>
    </sheetView>
  </sheetViews>
  <sheetFormatPr defaultColWidth="8" defaultRowHeight="12.75"/>
  <cols>
    <col min="1" max="1" width="2.375" style="40" customWidth="1"/>
    <col min="2" max="2" width="4.125" style="40" customWidth="1"/>
    <col min="3" max="3" width="69.625" style="40" bestFit="1" customWidth="1"/>
    <col min="4" max="4" width="8.5" style="40" customWidth="1"/>
    <col min="5" max="5" width="4.75" style="40" bestFit="1" customWidth="1"/>
    <col min="6" max="6" width="5.375" style="40" bestFit="1" customWidth="1"/>
    <col min="7" max="11" width="7.625" style="40" customWidth="1"/>
    <col min="12" max="12" width="26" style="40" customWidth="1"/>
    <col min="13" max="13" width="22.125" style="40" customWidth="1"/>
    <col min="14" max="15" width="8" style="40"/>
    <col min="16" max="16" width="7.875" style="40" customWidth="1"/>
    <col min="17" max="16384" width="8" style="40"/>
  </cols>
  <sheetData>
    <row r="2" spans="2:20" ht="18" customHeight="1">
      <c r="B2" s="38" t="s">
        <v>356</v>
      </c>
      <c r="C2" s="39"/>
    </row>
    <row r="3" spans="2:20" ht="18" customHeight="1" thickBot="1">
      <c r="B3" s="41"/>
    </row>
    <row r="4" spans="2:20" ht="24.95" customHeight="1" thickBot="1">
      <c r="B4" s="364" t="s">
        <v>0</v>
      </c>
      <c r="C4" s="365"/>
      <c r="D4" s="366" t="s">
        <v>1</v>
      </c>
      <c r="E4" s="367" t="s">
        <v>2</v>
      </c>
      <c r="F4" s="367" t="s">
        <v>3</v>
      </c>
      <c r="G4" s="293" t="s">
        <v>4</v>
      </c>
      <c r="H4" s="293" t="s">
        <v>5</v>
      </c>
      <c r="I4" s="293" t="s">
        <v>6</v>
      </c>
      <c r="J4" s="294" t="s">
        <v>239</v>
      </c>
      <c r="K4" s="294" t="s">
        <v>240</v>
      </c>
      <c r="L4" s="368" t="s">
        <v>7</v>
      </c>
      <c r="M4" s="42"/>
      <c r="N4" s="43"/>
      <c r="O4" s="43"/>
      <c r="P4" s="43"/>
      <c r="Q4" s="43"/>
      <c r="R4" s="44"/>
      <c r="S4" s="44"/>
      <c r="T4" s="44"/>
    </row>
    <row r="5" spans="2:20" ht="13.5" thickBot="1">
      <c r="M5" s="42"/>
      <c r="N5" s="43"/>
      <c r="O5" s="43"/>
      <c r="P5" s="43"/>
      <c r="Q5" s="43"/>
      <c r="R5" s="44"/>
      <c r="S5" s="44"/>
      <c r="T5" s="44"/>
    </row>
    <row r="6" spans="2:20" ht="15" customHeight="1" thickBot="1">
      <c r="B6" s="362" t="s">
        <v>8</v>
      </c>
      <c r="C6" s="363" t="s">
        <v>18</v>
      </c>
      <c r="M6" s="45"/>
      <c r="N6" s="45"/>
      <c r="O6" s="45"/>
      <c r="P6" s="45"/>
      <c r="Q6" s="45"/>
      <c r="R6" s="44"/>
      <c r="S6" s="44"/>
      <c r="T6" s="44"/>
    </row>
    <row r="7" spans="2:20" ht="15" customHeight="1">
      <c r="B7" s="46">
        <v>1</v>
      </c>
      <c r="C7" s="47" t="s">
        <v>19</v>
      </c>
      <c r="D7" s="48" t="s">
        <v>20</v>
      </c>
      <c r="E7" s="48" t="s">
        <v>406</v>
      </c>
      <c r="F7" s="49">
        <v>2</v>
      </c>
      <c r="G7" s="149"/>
      <c r="H7" s="328"/>
      <c r="I7" s="329"/>
      <c r="J7" s="148"/>
      <c r="K7" s="148"/>
      <c r="L7" s="50"/>
      <c r="M7" s="45"/>
      <c r="N7" s="45"/>
      <c r="O7" s="45"/>
      <c r="P7" s="45"/>
      <c r="Q7" s="45"/>
      <c r="R7" s="44"/>
      <c r="S7" s="44"/>
      <c r="T7" s="44"/>
    </row>
    <row r="8" spans="2:20" ht="15" customHeight="1">
      <c r="B8" s="51">
        <f>B7+1</f>
        <v>2</v>
      </c>
      <c r="C8" s="52" t="s">
        <v>22</v>
      </c>
      <c r="D8" s="53" t="s">
        <v>23</v>
      </c>
      <c r="E8" s="53" t="s">
        <v>154</v>
      </c>
      <c r="F8" s="118">
        <v>0</v>
      </c>
      <c r="G8" s="150"/>
      <c r="H8" s="330"/>
      <c r="I8" s="331"/>
      <c r="J8" s="148"/>
      <c r="K8" s="148"/>
      <c r="L8" s="50"/>
      <c r="M8" s="45"/>
      <c r="N8" s="45"/>
      <c r="O8" s="45"/>
      <c r="P8" s="45"/>
      <c r="Q8" s="45"/>
      <c r="R8" s="44"/>
      <c r="S8" s="44"/>
      <c r="T8" s="44"/>
    </row>
    <row r="9" spans="2:20" ht="15" customHeight="1">
      <c r="B9" s="51">
        <f t="shared" ref="B9:B40" si="0">B8+1</f>
        <v>3</v>
      </c>
      <c r="C9" s="52" t="s">
        <v>25</v>
      </c>
      <c r="D9" s="53" t="s">
        <v>28</v>
      </c>
      <c r="E9" s="53" t="s">
        <v>154</v>
      </c>
      <c r="F9" s="118">
        <v>0</v>
      </c>
      <c r="G9" s="150"/>
      <c r="H9" s="330"/>
      <c r="I9" s="331"/>
      <c r="J9" s="148"/>
      <c r="K9" s="148"/>
      <c r="L9" s="54"/>
      <c r="M9" s="45"/>
      <c r="N9" s="45"/>
      <c r="O9" s="45"/>
      <c r="P9" s="45"/>
      <c r="Q9" s="45"/>
      <c r="R9" s="44"/>
      <c r="S9" s="44"/>
      <c r="T9" s="44"/>
    </row>
    <row r="10" spans="2:20" ht="15" customHeight="1">
      <c r="B10" s="51">
        <f t="shared" si="0"/>
        <v>4</v>
      </c>
      <c r="C10" s="52" t="s">
        <v>27</v>
      </c>
      <c r="D10" s="53" t="s">
        <v>26</v>
      </c>
      <c r="E10" s="53" t="s">
        <v>154</v>
      </c>
      <c r="F10" s="118">
        <v>0</v>
      </c>
      <c r="G10" s="150"/>
      <c r="H10" s="330"/>
      <c r="I10" s="331"/>
      <c r="J10" s="148"/>
      <c r="K10" s="148"/>
      <c r="L10" s="54"/>
      <c r="M10" s="45"/>
      <c r="N10" s="45"/>
      <c r="O10" s="45"/>
      <c r="P10" s="45"/>
      <c r="Q10" s="45"/>
      <c r="R10" s="44"/>
      <c r="S10" s="44"/>
      <c r="T10" s="44"/>
    </row>
    <row r="11" spans="2:20" ht="15" customHeight="1">
      <c r="B11" s="51">
        <f t="shared" si="0"/>
        <v>5</v>
      </c>
      <c r="C11" s="52" t="s">
        <v>29</v>
      </c>
      <c r="D11" s="53" t="s">
        <v>30</v>
      </c>
      <c r="E11" s="53" t="s">
        <v>21</v>
      </c>
      <c r="F11" s="118">
        <v>2</v>
      </c>
      <c r="G11" s="150"/>
      <c r="H11" s="330"/>
      <c r="I11" s="331"/>
      <c r="J11" s="148"/>
      <c r="K11" s="148"/>
      <c r="L11" s="54"/>
      <c r="M11" s="45"/>
      <c r="N11" s="45"/>
      <c r="O11" s="45"/>
      <c r="P11" s="45"/>
      <c r="Q11" s="45"/>
      <c r="R11" s="44"/>
      <c r="S11" s="44"/>
      <c r="T11" s="44"/>
    </row>
    <row r="12" spans="2:20" ht="15" customHeight="1">
      <c r="B12" s="51">
        <f t="shared" si="0"/>
        <v>6</v>
      </c>
      <c r="C12" s="52" t="s">
        <v>31</v>
      </c>
      <c r="D12" s="53" t="s">
        <v>32</v>
      </c>
      <c r="E12" s="53" t="s">
        <v>33</v>
      </c>
      <c r="F12" s="118">
        <v>3</v>
      </c>
      <c r="G12" s="150"/>
      <c r="H12" s="330"/>
      <c r="I12" s="331"/>
      <c r="J12" s="148"/>
      <c r="K12" s="148"/>
      <c r="L12" s="54"/>
      <c r="M12" s="45"/>
      <c r="N12" s="45"/>
      <c r="O12" s="45"/>
      <c r="P12" s="45"/>
      <c r="Q12" s="45"/>
      <c r="R12" s="44"/>
      <c r="S12" s="44"/>
      <c r="T12" s="44"/>
    </row>
    <row r="13" spans="2:20" ht="15" customHeight="1">
      <c r="B13" s="51">
        <f t="shared" si="0"/>
        <v>7</v>
      </c>
      <c r="C13" s="52" t="s">
        <v>34</v>
      </c>
      <c r="D13" s="53" t="s">
        <v>35</v>
      </c>
      <c r="E13" s="53" t="s">
        <v>33</v>
      </c>
      <c r="F13" s="118">
        <v>3</v>
      </c>
      <c r="G13" s="150"/>
      <c r="H13" s="330"/>
      <c r="I13" s="331"/>
      <c r="J13" s="148"/>
      <c r="K13" s="148"/>
      <c r="L13" s="54"/>
      <c r="M13" s="45"/>
      <c r="N13" s="45"/>
      <c r="O13" s="45"/>
      <c r="P13" s="45"/>
      <c r="Q13" s="45"/>
      <c r="R13" s="44"/>
      <c r="S13" s="44"/>
      <c r="T13" s="44"/>
    </row>
    <row r="14" spans="2:20" ht="15" customHeight="1" thickBot="1">
      <c r="B14" s="51">
        <f t="shared" si="0"/>
        <v>8</v>
      </c>
      <c r="C14" s="249" t="s">
        <v>36</v>
      </c>
      <c r="D14" s="53" t="s">
        <v>37</v>
      </c>
      <c r="E14" s="53" t="s">
        <v>33</v>
      </c>
      <c r="F14" s="118">
        <v>3</v>
      </c>
      <c r="G14" s="150"/>
      <c r="H14" s="332"/>
      <c r="I14" s="333"/>
      <c r="J14" s="148"/>
      <c r="K14" s="148"/>
      <c r="L14" s="54"/>
      <c r="M14" s="45"/>
      <c r="N14" s="45"/>
      <c r="O14" s="45"/>
      <c r="P14" s="45"/>
      <c r="Q14" s="45"/>
      <c r="R14" s="44"/>
      <c r="S14" s="44"/>
      <c r="T14" s="44"/>
    </row>
    <row r="15" spans="2:20" ht="15" customHeight="1" thickBot="1">
      <c r="B15" s="51">
        <f t="shared" si="0"/>
        <v>9</v>
      </c>
      <c r="C15" s="55" t="s">
        <v>38</v>
      </c>
      <c r="D15" s="56" t="s">
        <v>88</v>
      </c>
      <c r="E15" s="56" t="s">
        <v>154</v>
      </c>
      <c r="F15" s="57">
        <v>0</v>
      </c>
      <c r="G15" s="150"/>
      <c r="H15" s="151"/>
      <c r="I15" s="334"/>
      <c r="J15" s="148"/>
      <c r="K15" s="148"/>
      <c r="L15" s="54"/>
      <c r="M15" s="45"/>
      <c r="N15" s="45"/>
      <c r="O15" s="45"/>
      <c r="P15" s="45"/>
      <c r="Q15" s="45"/>
      <c r="R15" s="44"/>
      <c r="S15" s="44"/>
      <c r="T15" s="44"/>
    </row>
    <row r="16" spans="2:20" ht="15" customHeight="1">
      <c r="B16" s="51">
        <f t="shared" si="0"/>
        <v>10</v>
      </c>
      <c r="C16" s="249" t="s">
        <v>252</v>
      </c>
      <c r="D16" s="53" t="s">
        <v>88</v>
      </c>
      <c r="E16" s="53" t="s">
        <v>154</v>
      </c>
      <c r="F16" s="118">
        <v>0</v>
      </c>
      <c r="G16" s="335"/>
      <c r="H16" s="336"/>
      <c r="I16" s="337"/>
      <c r="J16" s="338"/>
      <c r="K16" s="339"/>
      <c r="L16" s="54"/>
      <c r="M16" s="45"/>
      <c r="N16" s="45"/>
      <c r="O16" s="45"/>
      <c r="P16" s="45"/>
      <c r="Q16" s="45"/>
      <c r="R16" s="44"/>
      <c r="S16" s="44"/>
      <c r="T16" s="44"/>
    </row>
    <row r="17" spans="2:20" ht="15" customHeight="1" thickBot="1">
      <c r="B17" s="51">
        <f t="shared" si="0"/>
        <v>11</v>
      </c>
      <c r="C17" s="251" t="s">
        <v>397</v>
      </c>
      <c r="D17" s="53" t="s">
        <v>88</v>
      </c>
      <c r="E17" s="53" t="s">
        <v>154</v>
      </c>
      <c r="F17" s="118">
        <v>0</v>
      </c>
      <c r="G17" s="340"/>
      <c r="H17" s="341"/>
      <c r="I17" s="342"/>
      <c r="J17" s="343"/>
      <c r="K17" s="344"/>
      <c r="L17" s="131"/>
      <c r="M17" s="45"/>
      <c r="N17" s="45"/>
      <c r="O17" s="45"/>
      <c r="P17" s="45"/>
      <c r="Q17" s="45"/>
      <c r="R17" s="44"/>
      <c r="S17" s="44"/>
      <c r="T17" s="44"/>
    </row>
    <row r="18" spans="2:20" ht="15" customHeight="1">
      <c r="B18" s="51">
        <f t="shared" si="0"/>
        <v>12</v>
      </c>
      <c r="C18" s="250" t="s">
        <v>39</v>
      </c>
      <c r="D18" s="59" t="s">
        <v>40</v>
      </c>
      <c r="E18" s="59" t="s">
        <v>154</v>
      </c>
      <c r="F18" s="118">
        <v>0</v>
      </c>
      <c r="G18" s="156"/>
      <c r="H18" s="345"/>
      <c r="I18" s="346"/>
      <c r="J18" s="347"/>
      <c r="K18" s="348"/>
      <c r="L18" s="54"/>
      <c r="M18" s="45"/>
      <c r="N18" s="45"/>
      <c r="O18" s="45"/>
      <c r="P18" s="45"/>
      <c r="Q18" s="45"/>
      <c r="R18" s="44"/>
      <c r="S18" s="44"/>
      <c r="T18" s="44"/>
    </row>
    <row r="19" spans="2:20" ht="15" customHeight="1">
      <c r="B19" s="51">
        <f t="shared" si="0"/>
        <v>13</v>
      </c>
      <c r="C19" s="249" t="s">
        <v>41</v>
      </c>
      <c r="D19" s="59" t="s">
        <v>42</v>
      </c>
      <c r="E19" s="59" t="s">
        <v>154</v>
      </c>
      <c r="F19" s="118">
        <v>0</v>
      </c>
      <c r="G19" s="150"/>
      <c r="H19" s="349"/>
      <c r="I19" s="342"/>
      <c r="J19" s="350"/>
      <c r="K19" s="351"/>
      <c r="L19" s="54"/>
      <c r="M19" s="45"/>
      <c r="N19" s="45"/>
      <c r="O19" s="45"/>
      <c r="P19" s="45"/>
      <c r="Q19" s="45"/>
      <c r="R19" s="44"/>
      <c r="S19" s="44"/>
      <c r="T19" s="44"/>
    </row>
    <row r="20" spans="2:20" ht="15" customHeight="1" thickBot="1">
      <c r="B20" s="51">
        <f t="shared" si="0"/>
        <v>14</v>
      </c>
      <c r="C20" s="250" t="s">
        <v>43</v>
      </c>
      <c r="D20" s="59" t="s">
        <v>44</v>
      </c>
      <c r="E20" s="59" t="s">
        <v>154</v>
      </c>
      <c r="F20" s="119">
        <v>0</v>
      </c>
      <c r="G20" s="150"/>
      <c r="H20" s="345"/>
      <c r="I20" s="352"/>
      <c r="J20" s="353"/>
      <c r="K20" s="354"/>
      <c r="L20" s="54"/>
      <c r="M20" s="45"/>
      <c r="N20" s="45"/>
      <c r="O20" s="45"/>
      <c r="P20" s="45"/>
      <c r="Q20" s="45"/>
      <c r="R20" s="44"/>
      <c r="S20" s="44"/>
      <c r="T20" s="44"/>
    </row>
    <row r="21" spans="2:20" ht="15" customHeight="1">
      <c r="B21" s="51">
        <f t="shared" si="0"/>
        <v>15</v>
      </c>
      <c r="C21" s="250" t="s">
        <v>45</v>
      </c>
      <c r="D21" s="59" t="s">
        <v>46</v>
      </c>
      <c r="E21" s="59" t="s">
        <v>47</v>
      </c>
      <c r="F21" s="118">
        <v>3</v>
      </c>
      <c r="G21" s="150"/>
      <c r="H21" s="345"/>
      <c r="I21" s="352"/>
      <c r="J21" s="154"/>
      <c r="K21" s="155"/>
      <c r="L21" s="54"/>
      <c r="M21" s="45"/>
      <c r="N21" s="45"/>
      <c r="O21" s="45"/>
      <c r="P21" s="45"/>
      <c r="Q21" s="45"/>
      <c r="R21" s="44"/>
      <c r="S21" s="44"/>
      <c r="T21" s="44"/>
    </row>
    <row r="22" spans="2:20" ht="15" customHeight="1" thickBot="1">
      <c r="B22" s="51">
        <f t="shared" si="0"/>
        <v>16</v>
      </c>
      <c r="C22" s="249" t="s">
        <v>48</v>
      </c>
      <c r="D22" s="53" t="s">
        <v>49</v>
      </c>
      <c r="E22" s="53" t="s">
        <v>47</v>
      </c>
      <c r="F22" s="118">
        <v>3</v>
      </c>
      <c r="G22" s="150"/>
      <c r="H22" s="349"/>
      <c r="I22" s="346"/>
      <c r="J22" s="157"/>
      <c r="K22" s="158"/>
      <c r="L22" s="54"/>
      <c r="M22" s="45"/>
      <c r="N22" s="45"/>
      <c r="O22" s="45"/>
      <c r="P22" s="45"/>
      <c r="Q22" s="45"/>
      <c r="R22" s="44"/>
      <c r="S22" s="44"/>
      <c r="T22" s="44"/>
    </row>
    <row r="23" spans="2:20" ht="15" customHeight="1">
      <c r="B23" s="51">
        <f t="shared" si="0"/>
        <v>17</v>
      </c>
      <c r="C23" s="55" t="s">
        <v>399</v>
      </c>
      <c r="D23" s="181" t="s">
        <v>88</v>
      </c>
      <c r="E23" s="181" t="s">
        <v>50</v>
      </c>
      <c r="F23" s="181"/>
      <c r="G23" s="335"/>
      <c r="H23" s="355"/>
      <c r="I23" s="337"/>
      <c r="J23" s="343"/>
      <c r="K23" s="344"/>
      <c r="L23" s="54"/>
      <c r="M23" s="45"/>
      <c r="N23" s="45"/>
      <c r="O23" s="45"/>
      <c r="P23" s="45"/>
      <c r="Q23" s="45"/>
      <c r="R23" s="44"/>
      <c r="S23" s="44"/>
      <c r="T23" s="44"/>
    </row>
    <row r="24" spans="2:20" s="175" customFormat="1" ht="15" customHeight="1" thickBot="1">
      <c r="B24" s="217">
        <f t="shared" si="0"/>
        <v>18</v>
      </c>
      <c r="C24" s="55" t="s">
        <v>400</v>
      </c>
      <c r="D24" s="181" t="s">
        <v>88</v>
      </c>
      <c r="E24" s="181" t="s">
        <v>50</v>
      </c>
      <c r="F24" s="181"/>
      <c r="G24" s="361"/>
      <c r="H24" s="341"/>
      <c r="I24" s="337"/>
      <c r="J24" s="350"/>
      <c r="K24" s="351"/>
      <c r="L24" s="178"/>
      <c r="M24" s="208"/>
      <c r="N24" s="208"/>
      <c r="O24" s="208"/>
      <c r="P24" s="208"/>
      <c r="Q24" s="208"/>
      <c r="R24" s="176"/>
      <c r="S24" s="176"/>
      <c r="T24" s="176"/>
    </row>
    <row r="25" spans="2:20" ht="15" customHeight="1" thickBot="1">
      <c r="B25" s="217">
        <f t="shared" si="0"/>
        <v>19</v>
      </c>
      <c r="C25" s="249" t="s">
        <v>63</v>
      </c>
      <c r="D25" s="53" t="s">
        <v>64</v>
      </c>
      <c r="E25" s="53" t="s">
        <v>33</v>
      </c>
      <c r="F25" s="118">
        <v>3</v>
      </c>
      <c r="G25" s="150"/>
      <c r="H25" s="330"/>
      <c r="I25" s="352"/>
      <c r="J25" s="152"/>
      <c r="K25" s="153"/>
      <c r="L25" s="54"/>
      <c r="M25" s="45"/>
      <c r="N25" s="45"/>
      <c r="O25" s="45"/>
      <c r="P25" s="45"/>
      <c r="Q25" s="45"/>
      <c r="R25" s="44"/>
      <c r="S25" s="44"/>
      <c r="T25" s="44"/>
    </row>
    <row r="26" spans="2:20" ht="15" customHeight="1">
      <c r="B26" s="217">
        <f t="shared" si="0"/>
        <v>20</v>
      </c>
      <c r="C26" s="249" t="s">
        <v>253</v>
      </c>
      <c r="D26" s="53" t="s">
        <v>88</v>
      </c>
      <c r="E26" s="53" t="s">
        <v>21</v>
      </c>
      <c r="F26" s="118">
        <v>2</v>
      </c>
      <c r="G26" s="328"/>
      <c r="H26" s="356"/>
      <c r="I26" s="352"/>
      <c r="J26" s="350"/>
      <c r="K26" s="351"/>
      <c r="L26" s="54"/>
      <c r="M26" s="45"/>
      <c r="N26" s="45"/>
      <c r="O26" s="45"/>
      <c r="P26" s="45"/>
      <c r="Q26" s="45"/>
      <c r="R26" s="44"/>
      <c r="S26" s="44"/>
      <c r="T26" s="44"/>
    </row>
    <row r="27" spans="2:20" ht="15" customHeight="1" thickBot="1">
      <c r="B27" s="217">
        <f t="shared" si="0"/>
        <v>21</v>
      </c>
      <c r="C27" s="249" t="s">
        <v>254</v>
      </c>
      <c r="D27" s="53" t="s">
        <v>88</v>
      </c>
      <c r="E27" s="53" t="s">
        <v>21</v>
      </c>
      <c r="F27" s="118">
        <v>2</v>
      </c>
      <c r="G27" s="332"/>
      <c r="H27" s="356"/>
      <c r="I27" s="352"/>
      <c r="J27" s="353"/>
      <c r="K27" s="354"/>
      <c r="L27" s="54"/>
      <c r="M27" s="45"/>
      <c r="N27" s="45"/>
      <c r="O27" s="45"/>
      <c r="P27" s="45"/>
      <c r="Q27" s="45"/>
      <c r="R27" s="44"/>
      <c r="S27" s="44"/>
      <c r="T27" s="44"/>
    </row>
    <row r="28" spans="2:20" ht="15" customHeight="1" thickBot="1">
      <c r="B28" s="217">
        <f t="shared" si="0"/>
        <v>22</v>
      </c>
      <c r="C28" s="249" t="s">
        <v>51</v>
      </c>
      <c r="D28" s="53" t="s">
        <v>52</v>
      </c>
      <c r="E28" s="53" t="s">
        <v>21</v>
      </c>
      <c r="F28" s="118">
        <v>2</v>
      </c>
      <c r="G28" s="150"/>
      <c r="H28" s="357"/>
      <c r="I28" s="352"/>
      <c r="J28" s="353"/>
      <c r="K28" s="354"/>
      <c r="L28" s="54"/>
      <c r="M28" s="45"/>
      <c r="N28" s="45"/>
      <c r="O28" s="45"/>
      <c r="P28" s="45"/>
      <c r="Q28" s="45"/>
      <c r="R28" s="44"/>
      <c r="S28" s="44"/>
      <c r="T28" s="44"/>
    </row>
    <row r="29" spans="2:20" ht="15" customHeight="1">
      <c r="B29" s="217">
        <f t="shared" si="0"/>
        <v>23</v>
      </c>
      <c r="C29" s="249" t="s">
        <v>398</v>
      </c>
      <c r="D29" s="53" t="s">
        <v>88</v>
      </c>
      <c r="E29" s="53" t="s">
        <v>55</v>
      </c>
      <c r="F29" s="118">
        <v>1</v>
      </c>
      <c r="G29" s="150"/>
      <c r="H29" s="358"/>
      <c r="I29" s="333"/>
      <c r="J29" s="154"/>
      <c r="K29" s="155"/>
      <c r="L29" s="54"/>
      <c r="M29" s="45"/>
      <c r="N29" s="45"/>
      <c r="O29" s="45"/>
      <c r="P29" s="45"/>
      <c r="Q29" s="45"/>
      <c r="R29" s="44"/>
      <c r="S29" s="44"/>
      <c r="T29" s="44"/>
    </row>
    <row r="30" spans="2:20" ht="15" customHeight="1" thickBot="1">
      <c r="B30" s="217">
        <f t="shared" si="0"/>
        <v>24</v>
      </c>
      <c r="C30" s="52" t="s">
        <v>53</v>
      </c>
      <c r="D30" s="53" t="s">
        <v>54</v>
      </c>
      <c r="E30" s="53" t="s">
        <v>55</v>
      </c>
      <c r="F30" s="118">
        <v>1</v>
      </c>
      <c r="G30" s="150"/>
      <c r="H30" s="349"/>
      <c r="I30" s="352"/>
      <c r="J30" s="157"/>
      <c r="K30" s="158"/>
      <c r="L30" s="54"/>
      <c r="M30" s="45"/>
      <c r="N30" s="45"/>
      <c r="O30" s="45"/>
      <c r="P30" s="45"/>
      <c r="Q30" s="45"/>
      <c r="R30" s="44"/>
      <c r="S30" s="44"/>
      <c r="T30" s="44"/>
    </row>
    <row r="31" spans="2:20" ht="15" customHeight="1">
      <c r="B31" s="217">
        <f t="shared" si="0"/>
        <v>25</v>
      </c>
      <c r="C31" s="58" t="s">
        <v>56</v>
      </c>
      <c r="D31" s="59" t="s">
        <v>57</v>
      </c>
      <c r="E31" s="59" t="s">
        <v>55</v>
      </c>
      <c r="F31" s="119">
        <v>1</v>
      </c>
      <c r="G31" s="150"/>
      <c r="H31" s="330"/>
      <c r="I31" s="352"/>
      <c r="J31" s="350"/>
      <c r="K31" s="351"/>
      <c r="L31" s="54"/>
      <c r="M31" s="45"/>
      <c r="N31" s="45"/>
      <c r="O31" s="45"/>
      <c r="P31" s="45"/>
      <c r="Q31" s="45"/>
      <c r="R31" s="44"/>
      <c r="S31" s="44"/>
      <c r="T31" s="44"/>
    </row>
    <row r="32" spans="2:20" ht="15" customHeight="1">
      <c r="B32" s="217">
        <f t="shared" si="0"/>
        <v>26</v>
      </c>
      <c r="C32" s="58" t="s">
        <v>58</v>
      </c>
      <c r="D32" s="59" t="s">
        <v>59</v>
      </c>
      <c r="E32" s="59" t="s">
        <v>55</v>
      </c>
      <c r="F32" s="119">
        <v>1</v>
      </c>
      <c r="G32" s="150"/>
      <c r="H32" s="330"/>
      <c r="I32" s="352"/>
      <c r="J32" s="353"/>
      <c r="K32" s="354"/>
      <c r="L32" s="54"/>
      <c r="M32" s="45"/>
      <c r="N32" s="45"/>
      <c r="O32" s="45"/>
      <c r="P32" s="45"/>
      <c r="Q32" s="45"/>
      <c r="R32" s="44"/>
      <c r="S32" s="44"/>
      <c r="T32" s="44"/>
    </row>
    <row r="33" spans="2:20" ht="15" customHeight="1" thickBot="1">
      <c r="B33" s="217">
        <f t="shared" si="0"/>
        <v>27</v>
      </c>
      <c r="C33" s="58" t="s">
        <v>60</v>
      </c>
      <c r="D33" s="59" t="s">
        <v>61</v>
      </c>
      <c r="E33" s="59" t="s">
        <v>55</v>
      </c>
      <c r="F33" s="119">
        <v>1</v>
      </c>
      <c r="G33" s="150"/>
      <c r="H33" s="345"/>
      <c r="I33" s="346"/>
      <c r="J33" s="347"/>
      <c r="K33" s="348"/>
      <c r="L33" s="54"/>
      <c r="M33" s="45"/>
      <c r="N33" s="45"/>
      <c r="O33" s="45"/>
      <c r="P33" s="45"/>
      <c r="Q33" s="45"/>
      <c r="R33" s="44"/>
      <c r="S33" s="44"/>
      <c r="T33" s="44"/>
    </row>
    <row r="34" spans="2:20" ht="15" customHeight="1" thickBot="1">
      <c r="B34" s="217">
        <f t="shared" si="0"/>
        <v>28</v>
      </c>
      <c r="C34" s="58" t="s">
        <v>62</v>
      </c>
      <c r="D34" s="59" t="s">
        <v>88</v>
      </c>
      <c r="E34" s="59" t="s">
        <v>33</v>
      </c>
      <c r="F34" s="119">
        <v>3</v>
      </c>
      <c r="G34" s="360"/>
      <c r="H34" s="341"/>
      <c r="I34" s="342"/>
      <c r="J34" s="350"/>
      <c r="K34" s="351"/>
      <c r="L34" s="54"/>
      <c r="M34" s="45"/>
      <c r="N34" s="45"/>
      <c r="O34" s="45"/>
      <c r="P34" s="45"/>
      <c r="Q34" s="45"/>
      <c r="R34" s="44"/>
      <c r="S34" s="44"/>
      <c r="T34" s="44"/>
    </row>
    <row r="35" spans="2:20" ht="15" customHeight="1" thickBot="1">
      <c r="B35" s="217">
        <f t="shared" si="0"/>
        <v>29</v>
      </c>
      <c r="C35" s="58" t="s">
        <v>65</v>
      </c>
      <c r="D35" s="59" t="s">
        <v>255</v>
      </c>
      <c r="E35" s="59" t="s">
        <v>154</v>
      </c>
      <c r="F35" s="119">
        <v>0</v>
      </c>
      <c r="G35" s="150"/>
      <c r="H35" s="330"/>
      <c r="I35" s="352"/>
      <c r="J35" s="152"/>
      <c r="K35" s="153"/>
      <c r="L35" s="54"/>
      <c r="M35" s="45"/>
      <c r="N35" s="45"/>
      <c r="O35" s="45"/>
      <c r="P35" s="45"/>
      <c r="Q35" s="45"/>
      <c r="R35" s="44"/>
      <c r="S35" s="44"/>
      <c r="T35" s="44"/>
    </row>
    <row r="36" spans="2:20" ht="15" customHeight="1" thickBot="1">
      <c r="B36" s="217">
        <f t="shared" si="0"/>
        <v>30</v>
      </c>
      <c r="C36" s="58" t="s">
        <v>66</v>
      </c>
      <c r="D36" s="59" t="s">
        <v>67</v>
      </c>
      <c r="E36" s="59" t="s">
        <v>33</v>
      </c>
      <c r="F36" s="119">
        <v>3</v>
      </c>
      <c r="G36" s="150"/>
      <c r="H36" s="330"/>
      <c r="I36" s="352"/>
      <c r="J36" s="350"/>
      <c r="K36" s="351"/>
      <c r="L36" s="54"/>
      <c r="M36" s="45"/>
      <c r="N36" s="45"/>
      <c r="O36" s="45"/>
      <c r="P36" s="45"/>
      <c r="Q36" s="45"/>
      <c r="R36" s="44"/>
      <c r="S36" s="44"/>
      <c r="T36" s="44"/>
    </row>
    <row r="37" spans="2:20" ht="15" customHeight="1">
      <c r="B37" s="217">
        <f t="shared" si="0"/>
        <v>31</v>
      </c>
      <c r="C37" s="58" t="s">
        <v>272</v>
      </c>
      <c r="D37" s="59" t="s">
        <v>68</v>
      </c>
      <c r="E37" s="59" t="s">
        <v>21</v>
      </c>
      <c r="F37" s="119">
        <v>2</v>
      </c>
      <c r="G37" s="150"/>
      <c r="H37" s="330"/>
      <c r="I37" s="352"/>
      <c r="J37" s="154"/>
      <c r="K37" s="155"/>
      <c r="L37" s="54"/>
      <c r="M37" s="45"/>
      <c r="N37" s="45"/>
      <c r="O37" s="45"/>
      <c r="P37" s="45"/>
      <c r="Q37" s="45"/>
      <c r="R37" s="44"/>
      <c r="S37" s="44"/>
      <c r="T37" s="44"/>
    </row>
    <row r="38" spans="2:20" ht="15" customHeight="1">
      <c r="B38" s="217">
        <f t="shared" si="0"/>
        <v>32</v>
      </c>
      <c r="C38" s="58" t="s">
        <v>69</v>
      </c>
      <c r="D38" s="59" t="s">
        <v>70</v>
      </c>
      <c r="E38" s="59" t="s">
        <v>21</v>
      </c>
      <c r="F38" s="119">
        <v>2</v>
      </c>
      <c r="G38" s="150"/>
      <c r="H38" s="330"/>
      <c r="I38" s="352"/>
      <c r="J38" s="159"/>
      <c r="K38" s="148"/>
      <c r="L38" s="54"/>
      <c r="M38" s="45"/>
      <c r="N38" s="45"/>
      <c r="O38" s="45"/>
      <c r="P38" s="45"/>
      <c r="Q38" s="45"/>
      <c r="R38" s="44"/>
      <c r="S38" s="44"/>
      <c r="T38" s="44"/>
    </row>
    <row r="39" spans="2:20" ht="15" customHeight="1">
      <c r="B39" s="217">
        <f t="shared" si="0"/>
        <v>33</v>
      </c>
      <c r="C39" s="58" t="s">
        <v>71</v>
      </c>
      <c r="D39" s="59" t="s">
        <v>72</v>
      </c>
      <c r="E39" s="59" t="s">
        <v>21</v>
      </c>
      <c r="F39" s="119">
        <v>2</v>
      </c>
      <c r="G39" s="150"/>
      <c r="H39" s="330"/>
      <c r="I39" s="352"/>
      <c r="J39" s="159"/>
      <c r="K39" s="148"/>
      <c r="L39" s="54"/>
      <c r="M39" s="45"/>
      <c r="N39" s="45"/>
      <c r="O39" s="45"/>
      <c r="P39" s="45"/>
      <c r="Q39" s="45"/>
      <c r="R39" s="44"/>
      <c r="S39" s="44"/>
      <c r="T39" s="44"/>
    </row>
    <row r="40" spans="2:20" ht="15" customHeight="1" thickBot="1">
      <c r="B40" s="60">
        <f t="shared" si="0"/>
        <v>34</v>
      </c>
      <c r="C40" s="132" t="s">
        <v>73</v>
      </c>
      <c r="D40" s="61" t="s">
        <v>74</v>
      </c>
      <c r="E40" s="61" t="s">
        <v>21</v>
      </c>
      <c r="F40" s="120">
        <v>2</v>
      </c>
      <c r="G40" s="150"/>
      <c r="H40" s="332"/>
      <c r="I40" s="359"/>
      <c r="J40" s="159"/>
      <c r="K40" s="148"/>
      <c r="L40" s="54"/>
      <c r="M40" s="45"/>
      <c r="N40" s="45"/>
      <c r="O40" s="45"/>
      <c r="P40" s="45"/>
      <c r="Q40" s="45"/>
      <c r="R40" s="44"/>
      <c r="S40" s="44"/>
      <c r="T40" s="44"/>
    </row>
    <row r="41" spans="2:20" ht="15" customHeight="1">
      <c r="B41" s="62"/>
      <c r="C41" s="54"/>
      <c r="D41" s="63"/>
      <c r="E41" s="63"/>
      <c r="F41" s="63"/>
      <c r="G41" s="63"/>
      <c r="H41" s="63"/>
      <c r="I41" s="63"/>
      <c r="J41" s="63"/>
      <c r="K41" s="63"/>
      <c r="L41" s="54"/>
      <c r="M41" s="45"/>
      <c r="N41" s="45"/>
      <c r="O41" s="45"/>
      <c r="P41" s="45"/>
      <c r="Q41" s="45"/>
      <c r="R41" s="44"/>
      <c r="S41" s="44"/>
      <c r="T41" s="44"/>
    </row>
    <row r="42" spans="2:20">
      <c r="B42" s="274" t="s">
        <v>15</v>
      </c>
      <c r="C42" s="275"/>
      <c r="M42" s="44"/>
      <c r="N42" s="44"/>
      <c r="O42" s="44"/>
      <c r="P42" s="44"/>
      <c r="Q42" s="44"/>
      <c r="R42" s="44"/>
      <c r="S42" s="44"/>
      <c r="T42" s="44"/>
    </row>
    <row r="43" spans="2:20" ht="15">
      <c r="B43" s="64"/>
    </row>
    <row r="44" spans="2:20">
      <c r="B44" s="323"/>
      <c r="C44" s="36" t="s">
        <v>16</v>
      </c>
    </row>
    <row r="46" spans="2:20">
      <c r="B46" s="324"/>
      <c r="C46" s="36" t="s">
        <v>17</v>
      </c>
    </row>
    <row r="47" spans="2:20" s="175" customFormat="1">
      <c r="B47" s="259"/>
      <c r="C47" s="36"/>
    </row>
    <row r="48" spans="2:20" s="175" customFormat="1">
      <c r="B48" s="260" t="s">
        <v>407</v>
      </c>
      <c r="C48" s="36"/>
    </row>
    <row r="49" spans="2:11">
      <c r="B49" s="37"/>
      <c r="C49" s="36"/>
    </row>
    <row r="50" spans="2:11">
      <c r="B50" s="255" t="s">
        <v>408</v>
      </c>
      <c r="C50" s="255" t="s">
        <v>407</v>
      </c>
      <c r="D50" s="276" t="s">
        <v>411</v>
      </c>
      <c r="E50" s="276"/>
    </row>
    <row r="51" spans="2:11" s="175" customFormat="1">
      <c r="B51" s="258">
        <v>1</v>
      </c>
      <c r="C51" s="258"/>
      <c r="D51" s="279" t="s">
        <v>20</v>
      </c>
      <c r="E51" s="279"/>
    </row>
    <row r="52" spans="2:11" ht="42.75">
      <c r="B52" s="256">
        <v>2</v>
      </c>
      <c r="C52" s="138" t="s">
        <v>276</v>
      </c>
      <c r="D52" s="277" t="s">
        <v>23</v>
      </c>
      <c r="E52" s="278"/>
    </row>
    <row r="53" spans="2:11" ht="156.75">
      <c r="B53" s="256">
        <v>3</v>
      </c>
      <c r="C53" s="138" t="s">
        <v>277</v>
      </c>
      <c r="D53" s="277" t="s">
        <v>28</v>
      </c>
      <c r="E53" s="278"/>
    </row>
    <row r="54" spans="2:11" ht="142.5">
      <c r="B54" s="256">
        <v>4</v>
      </c>
      <c r="C54" s="138" t="s">
        <v>278</v>
      </c>
      <c r="D54" s="277" t="s">
        <v>26</v>
      </c>
      <c r="E54" s="278"/>
      <c r="J54" s="50"/>
      <c r="K54" s="50"/>
    </row>
    <row r="55" spans="2:11" ht="42.75">
      <c r="B55" s="256">
        <v>5</v>
      </c>
      <c r="C55" s="138" t="s">
        <v>279</v>
      </c>
      <c r="D55" s="277" t="s">
        <v>30</v>
      </c>
      <c r="E55" s="278"/>
    </row>
    <row r="56" spans="2:11" ht="42.75">
      <c r="B56" s="256">
        <v>6</v>
      </c>
      <c r="C56" s="140" t="s">
        <v>280</v>
      </c>
      <c r="D56" s="277" t="s">
        <v>32</v>
      </c>
      <c r="E56" s="278"/>
    </row>
    <row r="57" spans="2:11" ht="57">
      <c r="B57" s="257">
        <v>7</v>
      </c>
      <c r="C57" s="140" t="s">
        <v>281</v>
      </c>
      <c r="D57" s="277" t="s">
        <v>35</v>
      </c>
      <c r="E57" s="278"/>
    </row>
    <row r="58" spans="2:11" ht="30" customHeight="1">
      <c r="B58" s="257">
        <v>8</v>
      </c>
      <c r="C58" s="140" t="s">
        <v>282</v>
      </c>
      <c r="D58" s="277" t="s">
        <v>37</v>
      </c>
      <c r="E58" s="278"/>
    </row>
    <row r="59" spans="2:11" ht="28.5">
      <c r="B59" s="257">
        <v>12</v>
      </c>
      <c r="C59" s="140" t="s">
        <v>283</v>
      </c>
      <c r="D59" s="277" t="s">
        <v>40</v>
      </c>
      <c r="E59" s="278"/>
    </row>
    <row r="60" spans="2:11" ht="57">
      <c r="B60" s="257">
        <v>13</v>
      </c>
      <c r="C60" s="140" t="s">
        <v>284</v>
      </c>
      <c r="D60" s="277" t="s">
        <v>42</v>
      </c>
      <c r="E60" s="278"/>
    </row>
    <row r="61" spans="2:11" ht="71.25">
      <c r="B61" s="257">
        <v>14</v>
      </c>
      <c r="C61" s="140" t="s">
        <v>285</v>
      </c>
      <c r="D61" s="277" t="s">
        <v>44</v>
      </c>
      <c r="E61" s="278"/>
    </row>
    <row r="62" spans="2:11" ht="42.75">
      <c r="B62" s="257">
        <v>15</v>
      </c>
      <c r="C62" s="140" t="s">
        <v>286</v>
      </c>
      <c r="D62" s="277" t="s">
        <v>46</v>
      </c>
      <c r="E62" s="278"/>
    </row>
    <row r="63" spans="2:11" ht="42.75">
      <c r="B63" s="257">
        <v>16</v>
      </c>
      <c r="C63" s="140" t="s">
        <v>287</v>
      </c>
      <c r="D63" s="277" t="s">
        <v>49</v>
      </c>
      <c r="E63" s="278"/>
    </row>
    <row r="64" spans="2:11" ht="99.75">
      <c r="B64" s="257">
        <v>19</v>
      </c>
      <c r="C64" s="140" t="s">
        <v>288</v>
      </c>
      <c r="D64" s="277" t="s">
        <v>64</v>
      </c>
      <c r="E64" s="278"/>
    </row>
    <row r="65" spans="2:5" ht="57">
      <c r="B65" s="257">
        <v>22</v>
      </c>
      <c r="C65" s="141" t="s">
        <v>329</v>
      </c>
      <c r="D65" s="277" t="s">
        <v>52</v>
      </c>
      <c r="E65" s="278"/>
    </row>
    <row r="66" spans="2:5" ht="14.25">
      <c r="B66" s="257">
        <v>24</v>
      </c>
      <c r="C66" s="139"/>
      <c r="D66" s="277" t="s">
        <v>54</v>
      </c>
      <c r="E66" s="278"/>
    </row>
    <row r="67" spans="2:5" ht="14.25">
      <c r="B67" s="257">
        <v>25</v>
      </c>
      <c r="C67" s="140" t="s">
        <v>289</v>
      </c>
      <c r="D67" s="277" t="s">
        <v>57</v>
      </c>
      <c r="E67" s="278"/>
    </row>
    <row r="68" spans="2:5" ht="85.5">
      <c r="B68" s="257">
        <v>26</v>
      </c>
      <c r="C68" s="140" t="s">
        <v>290</v>
      </c>
      <c r="D68" s="277" t="s">
        <v>59</v>
      </c>
      <c r="E68" s="278"/>
    </row>
    <row r="69" spans="2:5" ht="71.25">
      <c r="B69" s="257">
        <v>27</v>
      </c>
      <c r="C69" s="140" t="s">
        <v>291</v>
      </c>
      <c r="D69" s="277" t="s">
        <v>61</v>
      </c>
      <c r="E69" s="278"/>
    </row>
    <row r="70" spans="2:5" ht="14.25">
      <c r="B70" s="257">
        <v>29</v>
      </c>
      <c r="C70" s="139"/>
      <c r="D70" s="277" t="s">
        <v>255</v>
      </c>
      <c r="E70" s="278"/>
    </row>
    <row r="71" spans="2:5" ht="14.25">
      <c r="B71" s="257">
        <v>30</v>
      </c>
      <c r="C71" s="139"/>
      <c r="D71" s="277" t="s">
        <v>67</v>
      </c>
      <c r="E71" s="278"/>
    </row>
    <row r="72" spans="2:5" ht="28.5">
      <c r="B72" s="257">
        <v>31</v>
      </c>
      <c r="C72" s="140" t="s">
        <v>413</v>
      </c>
      <c r="D72" s="277" t="s">
        <v>68</v>
      </c>
      <c r="E72" s="278"/>
    </row>
    <row r="73" spans="2:5" ht="14.25">
      <c r="B73" s="257">
        <v>32</v>
      </c>
      <c r="C73" s="139"/>
      <c r="D73" s="277" t="s">
        <v>70</v>
      </c>
      <c r="E73" s="278"/>
    </row>
    <row r="74" spans="2:5" ht="71.25">
      <c r="B74" s="257">
        <v>33</v>
      </c>
      <c r="C74" s="140" t="s">
        <v>438</v>
      </c>
      <c r="D74" s="277" t="s">
        <v>72</v>
      </c>
      <c r="E74" s="278"/>
    </row>
    <row r="75" spans="2:5" ht="85.5">
      <c r="B75" s="257">
        <v>34</v>
      </c>
      <c r="C75" s="140" t="s">
        <v>437</v>
      </c>
      <c r="D75" s="277" t="s">
        <v>74</v>
      </c>
      <c r="E75" s="278"/>
    </row>
  </sheetData>
  <mergeCells count="28">
    <mergeCell ref="D74:E74"/>
    <mergeCell ref="D75:E75"/>
    <mergeCell ref="D51:E51"/>
    <mergeCell ref="D69:E69"/>
    <mergeCell ref="D70:E70"/>
    <mergeCell ref="D71:E71"/>
    <mergeCell ref="D72:E72"/>
    <mergeCell ref="D73:E73"/>
    <mergeCell ref="D64:E64"/>
    <mergeCell ref="D65:E65"/>
    <mergeCell ref="D66:E66"/>
    <mergeCell ref="D67:E67"/>
    <mergeCell ref="D68:E68"/>
    <mergeCell ref="D59:E59"/>
    <mergeCell ref="D60:E60"/>
    <mergeCell ref="D61:E61"/>
    <mergeCell ref="D62:E62"/>
    <mergeCell ref="D63:E63"/>
    <mergeCell ref="D54:E54"/>
    <mergeCell ref="D55:E55"/>
    <mergeCell ref="D56:E56"/>
    <mergeCell ref="D57:E57"/>
    <mergeCell ref="D58:E58"/>
    <mergeCell ref="B4:C4"/>
    <mergeCell ref="B42:C42"/>
    <mergeCell ref="D50:E50"/>
    <mergeCell ref="D52:E52"/>
    <mergeCell ref="D53:E53"/>
  </mergeCells>
  <printOptions horizontalCentered="1"/>
  <pageMargins left="0.31496062992125984" right="0.31496062992125984" top="0.74803149606299213" bottom="0.74803149606299213" header="0.31496062992125984" footer="0.31496062992125984"/>
  <pageSetup paperSize="9" scale="72" orientation="landscape" r:id="rId1"/>
  <headerFooter>
    <oddFooter>&amp;L&amp;Z&amp;F&amp;R&amp;A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tint="0.39997558519241921"/>
    <pageSetUpPr fitToPage="1"/>
  </sheetPr>
  <dimension ref="A2:S86"/>
  <sheetViews>
    <sheetView topLeftCell="A34" zoomScaleNormal="100" workbookViewId="0">
      <selection activeCell="D34" sqref="D34"/>
    </sheetView>
  </sheetViews>
  <sheetFormatPr defaultColWidth="8" defaultRowHeight="12.75"/>
  <cols>
    <col min="1" max="1" width="2.375" style="40" customWidth="1"/>
    <col min="2" max="2" width="4.125" style="40" customWidth="1"/>
    <col min="3" max="3" width="62.75" style="40" bestFit="1" customWidth="1"/>
    <col min="4" max="4" width="8.5" style="40" customWidth="1"/>
    <col min="5" max="5" width="4.75" style="40" bestFit="1" customWidth="1"/>
    <col min="6" max="6" width="5.375" style="40" bestFit="1" customWidth="1"/>
    <col min="7" max="8" width="7.375" style="164" bestFit="1" customWidth="1"/>
    <col min="9" max="13" width="7.625" style="40" customWidth="1"/>
    <col min="14" max="14" width="25.75" style="40" customWidth="1"/>
    <col min="15" max="15" width="22.125" style="44" customWidth="1"/>
    <col min="16" max="17" width="8" style="44"/>
    <col min="18" max="18" width="7.875" style="44" customWidth="1"/>
    <col min="19" max="16384" width="8" style="44"/>
  </cols>
  <sheetData>
    <row r="2" spans="1:19" ht="18" customHeight="1">
      <c r="B2" s="38" t="s">
        <v>442</v>
      </c>
      <c r="C2" s="39"/>
    </row>
    <row r="3" spans="1:19" ht="18" customHeight="1" thickBot="1">
      <c r="I3" s="65"/>
      <c r="J3" s="65"/>
      <c r="K3" s="65"/>
      <c r="L3" s="124"/>
      <c r="M3" s="124"/>
      <c r="Q3" s="66"/>
    </row>
    <row r="4" spans="1:19" ht="24.95" customHeight="1" thickBot="1">
      <c r="B4" s="364" t="s">
        <v>0</v>
      </c>
      <c r="C4" s="365"/>
      <c r="D4" s="366" t="s">
        <v>1</v>
      </c>
      <c r="E4" s="367" t="s">
        <v>2</v>
      </c>
      <c r="F4" s="367" t="s">
        <v>3</v>
      </c>
      <c r="G4" s="293" t="s">
        <v>330</v>
      </c>
      <c r="H4" s="293" t="s">
        <v>331</v>
      </c>
      <c r="I4" s="293" t="s">
        <v>4</v>
      </c>
      <c r="J4" s="293" t="s">
        <v>5</v>
      </c>
      <c r="K4" s="293" t="s">
        <v>6</v>
      </c>
      <c r="L4" s="294" t="s">
        <v>239</v>
      </c>
      <c r="M4" s="294" t="s">
        <v>240</v>
      </c>
      <c r="N4" s="368" t="s">
        <v>7</v>
      </c>
      <c r="O4" s="42"/>
      <c r="P4" s="43"/>
      <c r="Q4" s="43"/>
      <c r="R4" s="43"/>
      <c r="S4" s="43"/>
    </row>
    <row r="5" spans="1:19" ht="13.5" thickBot="1">
      <c r="O5" s="42"/>
      <c r="P5" s="43"/>
      <c r="Q5" s="43"/>
      <c r="R5" s="43"/>
      <c r="S5" s="43"/>
    </row>
    <row r="6" spans="1:19" ht="15" customHeight="1" thickBot="1">
      <c r="B6" s="362" t="s">
        <v>8</v>
      </c>
      <c r="C6" s="363" t="s">
        <v>373</v>
      </c>
      <c r="O6" s="45"/>
      <c r="P6" s="45"/>
      <c r="Q6" s="45"/>
      <c r="R6" s="45"/>
      <c r="S6" s="45"/>
    </row>
    <row r="7" spans="1:19" ht="15" customHeight="1">
      <c r="B7" s="46">
        <v>1</v>
      </c>
      <c r="C7" s="47" t="s">
        <v>75</v>
      </c>
      <c r="D7" s="48" t="s">
        <v>88</v>
      </c>
      <c r="E7" s="48" t="s">
        <v>9</v>
      </c>
      <c r="F7" s="49">
        <v>3</v>
      </c>
      <c r="G7" s="369"/>
      <c r="H7" s="338"/>
      <c r="I7" s="369"/>
      <c r="J7" s="338"/>
      <c r="K7" s="338"/>
      <c r="L7" s="370"/>
      <c r="M7" s="329"/>
      <c r="N7" s="50"/>
      <c r="O7" s="45"/>
      <c r="P7" s="45"/>
      <c r="Q7" s="45"/>
      <c r="R7" s="45"/>
      <c r="S7" s="45"/>
    </row>
    <row r="8" spans="1:19" ht="15" customHeight="1">
      <c r="B8" s="51">
        <f t="shared" ref="B8:B31" si="0">B7+1</f>
        <v>2</v>
      </c>
      <c r="C8" s="52" t="s">
        <v>371</v>
      </c>
      <c r="D8" s="53" t="s">
        <v>88</v>
      </c>
      <c r="E8" s="53" t="s">
        <v>9</v>
      </c>
      <c r="F8" s="118">
        <v>3</v>
      </c>
      <c r="G8" s="371"/>
      <c r="H8" s="372"/>
      <c r="I8" s="371"/>
      <c r="J8" s="372"/>
      <c r="K8" s="373"/>
      <c r="L8" s="374"/>
      <c r="M8" s="375"/>
      <c r="N8" s="50"/>
      <c r="O8" s="45"/>
      <c r="P8" s="45"/>
      <c r="Q8" s="45"/>
      <c r="R8" s="45"/>
      <c r="S8" s="45"/>
    </row>
    <row r="9" spans="1:19" ht="15" customHeight="1">
      <c r="B9" s="51">
        <f t="shared" si="0"/>
        <v>3</v>
      </c>
      <c r="C9" s="52" t="s">
        <v>372</v>
      </c>
      <c r="D9" s="53" t="s">
        <v>88</v>
      </c>
      <c r="E9" s="53" t="s">
        <v>9</v>
      </c>
      <c r="F9" s="118">
        <v>3</v>
      </c>
      <c r="G9" s="371"/>
      <c r="H9" s="372"/>
      <c r="I9" s="371"/>
      <c r="J9" s="372"/>
      <c r="K9" s="373"/>
      <c r="L9" s="374"/>
      <c r="M9" s="375"/>
      <c r="N9" s="54"/>
      <c r="O9" s="67"/>
      <c r="P9" s="45"/>
      <c r="Q9" s="45"/>
      <c r="R9" s="45"/>
      <c r="S9" s="45"/>
    </row>
    <row r="10" spans="1:19" ht="15" customHeight="1">
      <c r="B10" s="51">
        <f t="shared" si="0"/>
        <v>4</v>
      </c>
      <c r="C10" s="52" t="s">
        <v>361</v>
      </c>
      <c r="D10" s="53" t="s">
        <v>88</v>
      </c>
      <c r="E10" s="53" t="s">
        <v>9</v>
      </c>
      <c r="F10" s="118">
        <v>3</v>
      </c>
      <c r="G10" s="371"/>
      <c r="H10" s="372"/>
      <c r="I10" s="371"/>
      <c r="J10" s="372"/>
      <c r="K10" s="373"/>
      <c r="L10" s="374"/>
      <c r="M10" s="375"/>
      <c r="N10" s="54"/>
      <c r="O10" s="45"/>
      <c r="P10" s="45"/>
      <c r="Q10" s="45"/>
      <c r="R10" s="45"/>
      <c r="S10" s="45"/>
    </row>
    <row r="11" spans="1:19" ht="15" customHeight="1">
      <c r="B11" s="51">
        <f t="shared" si="0"/>
        <v>5</v>
      </c>
      <c r="C11" s="52" t="s">
        <v>362</v>
      </c>
      <c r="D11" s="53" t="s">
        <v>88</v>
      </c>
      <c r="E11" s="53" t="s">
        <v>9</v>
      </c>
      <c r="F11" s="118">
        <v>3</v>
      </c>
      <c r="G11" s="371"/>
      <c r="H11" s="372"/>
      <c r="I11" s="371"/>
      <c r="J11" s="372"/>
      <c r="K11" s="373"/>
      <c r="L11" s="374"/>
      <c r="M11" s="375"/>
      <c r="N11" s="54"/>
      <c r="O11" s="45"/>
      <c r="P11" s="45"/>
      <c r="Q11" s="45"/>
      <c r="R11" s="45"/>
      <c r="S11" s="45"/>
    </row>
    <row r="12" spans="1:19" ht="15" customHeight="1">
      <c r="B12" s="51">
        <f t="shared" si="0"/>
        <v>6</v>
      </c>
      <c r="C12" s="52" t="s">
        <v>76</v>
      </c>
      <c r="D12" s="53" t="s">
        <v>88</v>
      </c>
      <c r="E12" s="53" t="s">
        <v>9</v>
      </c>
      <c r="F12" s="118">
        <v>3</v>
      </c>
      <c r="G12" s="371"/>
      <c r="H12" s="372"/>
      <c r="I12" s="371"/>
      <c r="J12" s="372"/>
      <c r="K12" s="373"/>
      <c r="L12" s="374"/>
      <c r="M12" s="375"/>
      <c r="N12" s="54"/>
      <c r="O12" s="45"/>
      <c r="P12" s="45"/>
      <c r="Q12" s="45"/>
      <c r="R12" s="45"/>
      <c r="S12" s="45"/>
    </row>
    <row r="13" spans="1:19" ht="15" customHeight="1">
      <c r="B13" s="51">
        <f t="shared" si="0"/>
        <v>7</v>
      </c>
      <c r="C13" s="52" t="s">
        <v>77</v>
      </c>
      <c r="D13" s="53" t="s">
        <v>88</v>
      </c>
      <c r="E13" s="53" t="s">
        <v>9</v>
      </c>
      <c r="F13" s="118">
        <v>3</v>
      </c>
      <c r="G13" s="371"/>
      <c r="H13" s="372"/>
      <c r="I13" s="371"/>
      <c r="J13" s="372"/>
      <c r="K13" s="373"/>
      <c r="L13" s="374"/>
      <c r="M13" s="375"/>
      <c r="N13" s="54"/>
      <c r="O13" s="45"/>
      <c r="P13" s="45"/>
      <c r="Q13" s="45"/>
      <c r="R13" s="45"/>
      <c r="S13" s="45"/>
    </row>
    <row r="14" spans="1:19" ht="15" customHeight="1">
      <c r="B14" s="51">
        <f t="shared" si="0"/>
        <v>8</v>
      </c>
      <c r="C14" s="52" t="s">
        <v>78</v>
      </c>
      <c r="D14" s="53" t="s">
        <v>88</v>
      </c>
      <c r="E14" s="53" t="s">
        <v>9</v>
      </c>
      <c r="F14" s="118">
        <v>3</v>
      </c>
      <c r="G14" s="371"/>
      <c r="H14" s="372"/>
      <c r="I14" s="371"/>
      <c r="J14" s="372"/>
      <c r="K14" s="373"/>
      <c r="L14" s="374"/>
      <c r="M14" s="375"/>
      <c r="N14" s="54"/>
      <c r="O14" s="45"/>
      <c r="P14" s="45"/>
      <c r="Q14" s="45"/>
      <c r="R14" s="45"/>
      <c r="S14" s="45"/>
    </row>
    <row r="15" spans="1:19" ht="15" customHeight="1">
      <c r="B15" s="51">
        <f t="shared" si="0"/>
        <v>9</v>
      </c>
      <c r="C15" s="52" t="s">
        <v>367</v>
      </c>
      <c r="D15" s="53" t="s">
        <v>88</v>
      </c>
      <c r="E15" s="53" t="s">
        <v>9</v>
      </c>
      <c r="F15" s="118">
        <v>3</v>
      </c>
      <c r="G15" s="371"/>
      <c r="H15" s="372"/>
      <c r="I15" s="371"/>
      <c r="J15" s="372"/>
      <c r="K15" s="373"/>
      <c r="L15" s="374"/>
      <c r="M15" s="375"/>
      <c r="N15" s="54"/>
      <c r="O15" s="45"/>
      <c r="P15" s="45"/>
      <c r="Q15" s="45"/>
      <c r="R15" s="45"/>
      <c r="S15" s="45"/>
    </row>
    <row r="16" spans="1:19" s="176" customFormat="1" ht="15" customHeight="1">
      <c r="A16" s="175"/>
      <c r="B16" s="217">
        <v>10</v>
      </c>
      <c r="C16" s="52" t="s">
        <v>395</v>
      </c>
      <c r="D16" s="181" t="s">
        <v>88</v>
      </c>
      <c r="E16" s="181" t="s">
        <v>9</v>
      </c>
      <c r="F16" s="162">
        <v>3</v>
      </c>
      <c r="G16" s="358"/>
      <c r="H16" s="347"/>
      <c r="I16" s="358"/>
      <c r="J16" s="347"/>
      <c r="K16" s="347"/>
      <c r="L16" s="376"/>
      <c r="M16" s="333"/>
      <c r="N16" s="178"/>
      <c r="O16" s="208"/>
      <c r="P16" s="208"/>
      <c r="Q16" s="208"/>
      <c r="R16" s="208"/>
      <c r="S16" s="208"/>
    </row>
    <row r="17" spans="1:19" s="176" customFormat="1" ht="15" customHeight="1">
      <c r="A17" s="175"/>
      <c r="B17" s="217">
        <v>11</v>
      </c>
      <c r="C17" s="52" t="s">
        <v>368</v>
      </c>
      <c r="D17" s="181" t="s">
        <v>88</v>
      </c>
      <c r="E17" s="181" t="s">
        <v>9</v>
      </c>
      <c r="F17" s="162">
        <v>3</v>
      </c>
      <c r="G17" s="358"/>
      <c r="H17" s="347"/>
      <c r="I17" s="358"/>
      <c r="J17" s="347"/>
      <c r="K17" s="347"/>
      <c r="L17" s="376"/>
      <c r="M17" s="333"/>
      <c r="N17" s="178"/>
      <c r="O17" s="208"/>
      <c r="P17" s="208"/>
      <c r="Q17" s="208"/>
      <c r="R17" s="208"/>
      <c r="S17" s="208"/>
    </row>
    <row r="18" spans="1:19" ht="15" customHeight="1">
      <c r="B18" s="51">
        <v>12</v>
      </c>
      <c r="C18" s="52" t="s">
        <v>79</v>
      </c>
      <c r="D18" s="53" t="s">
        <v>88</v>
      </c>
      <c r="E18" s="53" t="s">
        <v>9</v>
      </c>
      <c r="F18" s="118">
        <v>3</v>
      </c>
      <c r="G18" s="371"/>
      <c r="H18" s="372"/>
      <c r="I18" s="371"/>
      <c r="J18" s="372"/>
      <c r="K18" s="373"/>
      <c r="L18" s="374"/>
      <c r="M18" s="375"/>
      <c r="N18" s="54"/>
      <c r="O18" s="45"/>
      <c r="P18" s="45"/>
      <c r="Q18" s="45"/>
      <c r="R18" s="45"/>
      <c r="S18" s="45"/>
    </row>
    <row r="19" spans="1:19" ht="15" customHeight="1">
      <c r="B19" s="51">
        <f t="shared" si="0"/>
        <v>13</v>
      </c>
      <c r="C19" s="52" t="s">
        <v>80</v>
      </c>
      <c r="D19" s="53" t="s">
        <v>88</v>
      </c>
      <c r="E19" s="53" t="s">
        <v>9</v>
      </c>
      <c r="F19" s="118">
        <v>3</v>
      </c>
      <c r="G19" s="371"/>
      <c r="H19" s="372"/>
      <c r="I19" s="371"/>
      <c r="J19" s="372"/>
      <c r="K19" s="373"/>
      <c r="L19" s="374"/>
      <c r="M19" s="375"/>
      <c r="N19" s="54"/>
      <c r="O19" s="45"/>
      <c r="P19" s="45"/>
      <c r="Q19" s="45"/>
      <c r="R19" s="45"/>
      <c r="S19" s="45"/>
    </row>
    <row r="20" spans="1:19" ht="15" customHeight="1">
      <c r="B20" s="51">
        <f t="shared" si="0"/>
        <v>14</v>
      </c>
      <c r="C20" s="52" t="s">
        <v>81</v>
      </c>
      <c r="D20" s="53" t="s">
        <v>88</v>
      </c>
      <c r="E20" s="53" t="s">
        <v>9</v>
      </c>
      <c r="F20" s="118">
        <v>3</v>
      </c>
      <c r="G20" s="371"/>
      <c r="H20" s="372"/>
      <c r="I20" s="371"/>
      <c r="J20" s="372"/>
      <c r="K20" s="373"/>
      <c r="L20" s="374"/>
      <c r="M20" s="375"/>
      <c r="N20" s="54"/>
      <c r="O20" s="45"/>
      <c r="P20" s="45"/>
      <c r="Q20" s="45"/>
      <c r="R20" s="45"/>
      <c r="S20" s="45"/>
    </row>
    <row r="21" spans="1:19" ht="15" customHeight="1">
      <c r="B21" s="51">
        <f t="shared" si="0"/>
        <v>15</v>
      </c>
      <c r="C21" s="52" t="s">
        <v>441</v>
      </c>
      <c r="D21" s="53" t="s">
        <v>88</v>
      </c>
      <c r="E21" s="53" t="s">
        <v>9</v>
      </c>
      <c r="F21" s="118">
        <v>3</v>
      </c>
      <c r="G21" s="371"/>
      <c r="H21" s="372"/>
      <c r="I21" s="371"/>
      <c r="J21" s="372"/>
      <c r="K21" s="373"/>
      <c r="L21" s="374"/>
      <c r="M21" s="375"/>
      <c r="N21" s="54"/>
      <c r="O21" s="45"/>
      <c r="P21" s="45"/>
      <c r="Q21" s="45"/>
      <c r="R21" s="45"/>
      <c r="S21" s="45"/>
    </row>
    <row r="22" spans="1:19" ht="15" customHeight="1">
      <c r="B22" s="51">
        <f t="shared" si="0"/>
        <v>16</v>
      </c>
      <c r="C22" s="52" t="s">
        <v>82</v>
      </c>
      <c r="D22" s="53" t="s">
        <v>88</v>
      </c>
      <c r="E22" s="53" t="s">
        <v>9</v>
      </c>
      <c r="F22" s="118">
        <v>3</v>
      </c>
      <c r="G22" s="371"/>
      <c r="H22" s="372"/>
      <c r="I22" s="371"/>
      <c r="J22" s="372"/>
      <c r="K22" s="373"/>
      <c r="L22" s="374"/>
      <c r="M22" s="375"/>
      <c r="N22" s="54"/>
      <c r="O22" s="45"/>
      <c r="P22" s="45"/>
      <c r="Q22" s="45"/>
      <c r="R22" s="45"/>
      <c r="S22" s="45"/>
    </row>
    <row r="23" spans="1:19" ht="15" customHeight="1">
      <c r="B23" s="51">
        <f t="shared" si="0"/>
        <v>17</v>
      </c>
      <c r="C23" s="52" t="s">
        <v>83</v>
      </c>
      <c r="D23" s="53" t="s">
        <v>88</v>
      </c>
      <c r="E23" s="53" t="s">
        <v>9</v>
      </c>
      <c r="F23" s="118">
        <v>3</v>
      </c>
      <c r="G23" s="371"/>
      <c r="H23" s="372"/>
      <c r="I23" s="371"/>
      <c r="J23" s="372"/>
      <c r="K23" s="373"/>
      <c r="L23" s="374"/>
      <c r="M23" s="375"/>
      <c r="N23" s="54"/>
      <c r="O23" s="45"/>
      <c r="P23" s="45"/>
      <c r="Q23" s="45"/>
      <c r="R23" s="45"/>
      <c r="S23" s="45"/>
    </row>
    <row r="24" spans="1:19" ht="15" customHeight="1">
      <c r="B24" s="51">
        <f t="shared" si="0"/>
        <v>18</v>
      </c>
      <c r="C24" s="52" t="s">
        <v>84</v>
      </c>
      <c r="D24" s="53" t="s">
        <v>88</v>
      </c>
      <c r="E24" s="53" t="s">
        <v>9</v>
      </c>
      <c r="F24" s="118">
        <v>3</v>
      </c>
      <c r="G24" s="371"/>
      <c r="H24" s="372"/>
      <c r="I24" s="371"/>
      <c r="J24" s="372"/>
      <c r="K24" s="373"/>
      <c r="L24" s="374"/>
      <c r="M24" s="375"/>
      <c r="N24" s="54"/>
      <c r="O24" s="45"/>
      <c r="P24" s="45"/>
      <c r="Q24" s="45"/>
      <c r="R24" s="45"/>
      <c r="S24" s="45"/>
    </row>
    <row r="25" spans="1:19" ht="15" customHeight="1">
      <c r="B25" s="51">
        <f t="shared" si="0"/>
        <v>19</v>
      </c>
      <c r="C25" s="52" t="s">
        <v>85</v>
      </c>
      <c r="D25" s="53" t="s">
        <v>88</v>
      </c>
      <c r="E25" s="53" t="s">
        <v>9</v>
      </c>
      <c r="F25" s="118">
        <v>3</v>
      </c>
      <c r="G25" s="371"/>
      <c r="H25" s="372"/>
      <c r="I25" s="371"/>
      <c r="J25" s="372"/>
      <c r="K25" s="373"/>
      <c r="L25" s="374"/>
      <c r="M25" s="375"/>
      <c r="N25" s="54"/>
      <c r="O25" s="45"/>
      <c r="P25" s="45"/>
      <c r="Q25" s="45"/>
      <c r="R25" s="45"/>
      <c r="S25" s="45"/>
    </row>
    <row r="26" spans="1:19" ht="15" customHeight="1">
      <c r="B26" s="51">
        <f t="shared" si="0"/>
        <v>20</v>
      </c>
      <c r="C26" s="161" t="s">
        <v>332</v>
      </c>
      <c r="D26" s="53" t="s">
        <v>88</v>
      </c>
      <c r="E26" s="53" t="s">
        <v>9</v>
      </c>
      <c r="F26" s="118">
        <v>3</v>
      </c>
      <c r="G26" s="371"/>
      <c r="H26" s="372"/>
      <c r="I26" s="371"/>
      <c r="J26" s="372"/>
      <c r="K26" s="373"/>
      <c r="L26" s="374"/>
      <c r="M26" s="375"/>
      <c r="N26" s="50" t="s">
        <v>10</v>
      </c>
      <c r="O26" s="45"/>
      <c r="P26" s="45"/>
      <c r="Q26" s="45"/>
      <c r="R26" s="45"/>
      <c r="S26" s="45"/>
    </row>
    <row r="27" spans="1:19" ht="15" customHeight="1">
      <c r="B27" s="51">
        <f t="shared" si="0"/>
        <v>21</v>
      </c>
      <c r="C27" s="161" t="s">
        <v>333</v>
      </c>
      <c r="D27" s="53" t="s">
        <v>88</v>
      </c>
      <c r="E27" s="53" t="s">
        <v>9</v>
      </c>
      <c r="F27" s="118">
        <v>3</v>
      </c>
      <c r="G27" s="371"/>
      <c r="H27" s="372"/>
      <c r="I27" s="371"/>
      <c r="J27" s="372"/>
      <c r="K27" s="373"/>
      <c r="L27" s="374"/>
      <c r="M27" s="375"/>
      <c r="N27" s="50"/>
      <c r="O27" s="45"/>
      <c r="P27" s="45"/>
      <c r="Q27" s="45"/>
      <c r="R27" s="45"/>
      <c r="S27" s="45"/>
    </row>
    <row r="28" spans="1:19" ht="15" customHeight="1">
      <c r="B28" s="51">
        <f t="shared" si="0"/>
        <v>22</v>
      </c>
      <c r="C28" s="161" t="s">
        <v>402</v>
      </c>
      <c r="D28" s="53" t="s">
        <v>88</v>
      </c>
      <c r="E28" s="53" t="s">
        <v>9</v>
      </c>
      <c r="F28" s="118">
        <v>3</v>
      </c>
      <c r="G28" s="371"/>
      <c r="H28" s="372"/>
      <c r="I28" s="371"/>
      <c r="J28" s="372"/>
      <c r="K28" s="373"/>
      <c r="L28" s="374"/>
      <c r="M28" s="375"/>
      <c r="N28" s="50"/>
      <c r="O28" s="45"/>
      <c r="P28" s="45"/>
      <c r="Q28" s="45"/>
      <c r="R28" s="45"/>
      <c r="S28" s="45"/>
    </row>
    <row r="29" spans="1:19" ht="15" customHeight="1">
      <c r="B29" s="51">
        <f t="shared" si="0"/>
        <v>23</v>
      </c>
      <c r="C29" s="160" t="s">
        <v>385</v>
      </c>
      <c r="D29" s="53" t="s">
        <v>88</v>
      </c>
      <c r="E29" s="53" t="s">
        <v>9</v>
      </c>
      <c r="F29" s="118">
        <v>3</v>
      </c>
      <c r="G29" s="371"/>
      <c r="H29" s="372"/>
      <c r="I29" s="371"/>
      <c r="J29" s="372"/>
      <c r="K29" s="373"/>
      <c r="L29" s="374"/>
      <c r="M29" s="375"/>
      <c r="N29" s="50"/>
      <c r="O29" s="45"/>
      <c r="P29" s="45"/>
      <c r="Q29" s="45"/>
      <c r="R29" s="45"/>
      <c r="S29" s="45"/>
    </row>
    <row r="30" spans="1:19" ht="15" customHeight="1">
      <c r="B30" s="51">
        <f t="shared" si="0"/>
        <v>24</v>
      </c>
      <c r="C30" s="147" t="s">
        <v>375</v>
      </c>
      <c r="D30" s="53" t="s">
        <v>88</v>
      </c>
      <c r="E30" s="53" t="s">
        <v>9</v>
      </c>
      <c r="F30" s="118">
        <v>3</v>
      </c>
      <c r="G30" s="371"/>
      <c r="H30" s="372"/>
      <c r="I30" s="371"/>
      <c r="J30" s="372"/>
      <c r="K30" s="373"/>
      <c r="L30" s="374"/>
      <c r="M30" s="375"/>
      <c r="N30" s="50"/>
      <c r="O30" s="45"/>
      <c r="P30" s="45"/>
      <c r="Q30" s="45"/>
      <c r="R30" s="45"/>
      <c r="S30" s="45"/>
    </row>
    <row r="31" spans="1:19" ht="15" customHeight="1">
      <c r="B31" s="51">
        <f t="shared" si="0"/>
        <v>25</v>
      </c>
      <c r="C31" s="52" t="s">
        <v>86</v>
      </c>
      <c r="D31" s="53" t="s">
        <v>88</v>
      </c>
      <c r="E31" s="53" t="s">
        <v>9</v>
      </c>
      <c r="F31" s="118">
        <v>3</v>
      </c>
      <c r="G31" s="395"/>
      <c r="H31" s="396"/>
      <c r="I31" s="395"/>
      <c r="J31" s="396"/>
      <c r="K31" s="397"/>
      <c r="L31" s="398"/>
      <c r="M31" s="399"/>
      <c r="N31" s="166" t="s">
        <v>376</v>
      </c>
      <c r="O31" s="45"/>
      <c r="P31" s="45"/>
      <c r="Q31" s="45"/>
      <c r="R31" s="45"/>
      <c r="S31" s="45"/>
    </row>
    <row r="32" spans="1:19" s="71" customFormat="1" ht="15" customHeight="1" thickBot="1">
      <c r="A32" s="41"/>
      <c r="B32" s="60"/>
      <c r="C32" s="68" t="s">
        <v>11</v>
      </c>
      <c r="D32" s="69"/>
      <c r="E32" s="69"/>
      <c r="F32" s="70"/>
      <c r="G32" s="377"/>
      <c r="H32" s="378"/>
      <c r="I32" s="377"/>
      <c r="J32" s="378"/>
      <c r="K32" s="378"/>
      <c r="L32" s="379"/>
      <c r="M32" s="380"/>
      <c r="N32" s="54"/>
      <c r="O32" s="67"/>
      <c r="P32" s="67"/>
      <c r="Q32" s="67"/>
      <c r="R32" s="67"/>
      <c r="S32" s="67"/>
    </row>
    <row r="33" spans="1:19" ht="15" customHeight="1" thickBot="1">
      <c r="B33" s="62"/>
      <c r="C33" s="54"/>
      <c r="D33" s="63"/>
      <c r="E33" s="63"/>
      <c r="F33" s="63"/>
      <c r="G33" s="165"/>
      <c r="H33" s="165"/>
      <c r="I33" s="63"/>
      <c r="J33" s="63"/>
      <c r="K33" s="63"/>
      <c r="L33" s="63"/>
      <c r="M33" s="63"/>
      <c r="N33" s="54"/>
      <c r="O33" s="45"/>
      <c r="P33" s="45"/>
      <c r="Q33" s="45"/>
      <c r="R33" s="45"/>
      <c r="S33" s="45"/>
    </row>
    <row r="34" spans="1:19" ht="15" customHeight="1" thickBot="1">
      <c r="B34" s="295" t="s">
        <v>12</v>
      </c>
      <c r="C34" s="296" t="s">
        <v>374</v>
      </c>
      <c r="D34" s="29"/>
      <c r="E34" s="29"/>
      <c r="F34" s="29"/>
      <c r="G34" s="163"/>
      <c r="H34" s="163"/>
      <c r="I34" s="29"/>
      <c r="J34" s="29"/>
      <c r="K34" s="29"/>
      <c r="L34" s="29"/>
      <c r="M34" s="29"/>
      <c r="N34" s="54"/>
      <c r="O34" s="45"/>
      <c r="P34" s="45"/>
      <c r="Q34" s="45"/>
      <c r="R34" s="45"/>
      <c r="S34" s="45"/>
    </row>
    <row r="35" spans="1:19" ht="15" customHeight="1">
      <c r="B35" s="30">
        <f>B31+1</f>
        <v>26</v>
      </c>
      <c r="C35" s="31" t="s">
        <v>241</v>
      </c>
      <c r="D35" s="32" t="s">
        <v>88</v>
      </c>
      <c r="E35" s="32" t="s">
        <v>9</v>
      </c>
      <c r="F35" s="33">
        <v>3</v>
      </c>
      <c r="G35" s="325"/>
      <c r="H35" s="326"/>
      <c r="I35" s="325"/>
      <c r="J35" s="326"/>
      <c r="K35" s="326"/>
      <c r="L35" s="326"/>
      <c r="M35" s="327"/>
      <c r="N35" s="133" t="s">
        <v>261</v>
      </c>
      <c r="O35" s="45"/>
      <c r="P35" s="45"/>
      <c r="Q35" s="45"/>
      <c r="R35" s="45"/>
      <c r="S35" s="45"/>
    </row>
    <row r="36" spans="1:19" ht="15" customHeight="1">
      <c r="B36" s="10">
        <f>B35+1</f>
        <v>27</v>
      </c>
      <c r="C36" s="125" t="s">
        <v>242</v>
      </c>
      <c r="D36" s="23" t="s">
        <v>256</v>
      </c>
      <c r="E36" s="23" t="s">
        <v>9</v>
      </c>
      <c r="F36" s="126">
        <v>3</v>
      </c>
      <c r="G36" s="316"/>
      <c r="H36" s="317"/>
      <c r="I36" s="316"/>
      <c r="J36" s="317"/>
      <c r="K36" s="317"/>
      <c r="L36" s="317"/>
      <c r="M36" s="318"/>
      <c r="N36" s="133"/>
      <c r="O36" s="45"/>
      <c r="P36" s="45"/>
      <c r="Q36" s="45"/>
      <c r="R36" s="45"/>
      <c r="S36" s="45"/>
    </row>
    <row r="37" spans="1:19" ht="15" customHeight="1">
      <c r="B37" s="127">
        <f t="shared" ref="B37:B38" si="1">B36+1</f>
        <v>28</v>
      </c>
      <c r="C37" s="128" t="s">
        <v>244</v>
      </c>
      <c r="D37" s="129" t="s">
        <v>257</v>
      </c>
      <c r="E37" s="129" t="s">
        <v>9</v>
      </c>
      <c r="F37" s="130">
        <v>3</v>
      </c>
      <c r="G37" s="319"/>
      <c r="H37" s="320"/>
      <c r="I37" s="319"/>
      <c r="J37" s="320"/>
      <c r="K37" s="320"/>
      <c r="L37" s="320"/>
      <c r="M37" s="321"/>
      <c r="N37" s="133"/>
      <c r="O37" s="45"/>
      <c r="P37" s="45"/>
      <c r="Q37" s="45"/>
      <c r="R37" s="45"/>
      <c r="S37" s="45"/>
    </row>
    <row r="38" spans="1:19" ht="15" customHeight="1">
      <c r="B38" s="127">
        <f t="shared" si="1"/>
        <v>29</v>
      </c>
      <c r="C38" s="128" t="s">
        <v>246</v>
      </c>
      <c r="D38" s="129" t="s">
        <v>258</v>
      </c>
      <c r="E38" s="129" t="s">
        <v>9</v>
      </c>
      <c r="F38" s="130">
        <v>3</v>
      </c>
      <c r="G38" s="319"/>
      <c r="H38" s="320"/>
      <c r="I38" s="319"/>
      <c r="J38" s="320"/>
      <c r="K38" s="320"/>
      <c r="L38" s="320"/>
      <c r="M38" s="321"/>
      <c r="N38" s="133"/>
      <c r="O38" s="45"/>
      <c r="P38" s="45"/>
      <c r="Q38" s="45"/>
      <c r="R38" s="45"/>
      <c r="S38" s="45"/>
    </row>
    <row r="39" spans="1:19" ht="15" customHeight="1">
      <c r="B39" s="127">
        <f>B38+1</f>
        <v>30</v>
      </c>
      <c r="C39" s="128" t="s">
        <v>248</v>
      </c>
      <c r="D39" s="129" t="s">
        <v>259</v>
      </c>
      <c r="E39" s="129" t="s">
        <v>9</v>
      </c>
      <c r="F39" s="130">
        <v>3</v>
      </c>
      <c r="G39" s="319"/>
      <c r="H39" s="320"/>
      <c r="I39" s="319"/>
      <c r="J39" s="320"/>
      <c r="K39" s="320"/>
      <c r="L39" s="320"/>
      <c r="M39" s="321"/>
      <c r="N39" s="133"/>
      <c r="O39" s="45"/>
      <c r="P39" s="45"/>
      <c r="Q39" s="45"/>
      <c r="R39" s="45"/>
      <c r="S39" s="45"/>
    </row>
    <row r="40" spans="1:19" ht="15" customHeight="1" thickBot="1">
      <c r="B40" s="25">
        <f>B39+1</f>
        <v>31</v>
      </c>
      <c r="C40" s="134" t="s">
        <v>250</v>
      </c>
      <c r="D40" s="88" t="s">
        <v>260</v>
      </c>
      <c r="E40" s="88" t="s">
        <v>9</v>
      </c>
      <c r="F40" s="95">
        <v>3</v>
      </c>
      <c r="G40" s="392"/>
      <c r="H40" s="393"/>
      <c r="I40" s="392"/>
      <c r="J40" s="393"/>
      <c r="K40" s="393"/>
      <c r="L40" s="393"/>
      <c r="M40" s="394"/>
      <c r="N40" s="18" t="s">
        <v>387</v>
      </c>
      <c r="O40" s="45"/>
      <c r="P40" s="45"/>
      <c r="Q40" s="45"/>
      <c r="R40" s="45"/>
      <c r="S40" s="45"/>
    </row>
    <row r="41" spans="1:19" ht="15" customHeight="1" thickBot="1">
      <c r="B41" s="62"/>
      <c r="C41" s="54"/>
      <c r="D41" s="63"/>
      <c r="E41" s="63"/>
      <c r="F41" s="63"/>
      <c r="G41" s="165"/>
      <c r="H41" s="165"/>
      <c r="I41" s="63"/>
      <c r="J41" s="63"/>
      <c r="K41" s="63"/>
      <c r="L41" s="63"/>
      <c r="M41" s="63"/>
      <c r="N41" s="54"/>
      <c r="O41" s="45"/>
      <c r="P41" s="45"/>
      <c r="Q41" s="45"/>
      <c r="R41" s="45"/>
      <c r="S41" s="45"/>
    </row>
    <row r="42" spans="1:19" ht="15" customHeight="1" thickBot="1">
      <c r="B42" s="390" t="s">
        <v>101</v>
      </c>
      <c r="C42" s="391" t="s">
        <v>87</v>
      </c>
      <c r="D42" s="29"/>
      <c r="E42" s="29"/>
      <c r="F42" s="29"/>
      <c r="G42" s="163"/>
      <c r="H42" s="163"/>
      <c r="I42" s="29"/>
      <c r="J42" s="29"/>
      <c r="K42" s="29"/>
      <c r="L42" s="29"/>
      <c r="M42" s="29"/>
      <c r="N42" s="18"/>
      <c r="O42" s="45"/>
      <c r="P42" s="45"/>
      <c r="Q42" s="45"/>
      <c r="R42" s="45"/>
      <c r="S42" s="45"/>
    </row>
    <row r="43" spans="1:19" ht="15" customHeight="1" thickBot="1">
      <c r="B43" s="30">
        <v>32</v>
      </c>
      <c r="C43" s="262" t="s">
        <v>334</v>
      </c>
      <c r="D43" s="179" t="s">
        <v>415</v>
      </c>
      <c r="E43" s="179" t="s">
        <v>89</v>
      </c>
      <c r="F43" s="180">
        <v>0</v>
      </c>
      <c r="G43" s="171"/>
      <c r="H43" s="144"/>
      <c r="I43" s="172"/>
      <c r="J43" s="381"/>
      <c r="K43" s="382"/>
      <c r="L43" s="143"/>
      <c r="M43" s="145"/>
      <c r="N43" s="18"/>
      <c r="O43" s="45"/>
      <c r="P43" s="45"/>
      <c r="Q43" s="45"/>
      <c r="R43" s="45"/>
      <c r="S43" s="45"/>
    </row>
    <row r="44" spans="1:19" s="169" customFormat="1" ht="15" customHeight="1" thickBot="1">
      <c r="A44" s="168"/>
      <c r="B44" s="217">
        <v>33</v>
      </c>
      <c r="C44" s="263" t="s">
        <v>335</v>
      </c>
      <c r="D44" s="181" t="s">
        <v>416</v>
      </c>
      <c r="E44" s="183" t="s">
        <v>89</v>
      </c>
      <c r="F44" s="181">
        <v>0</v>
      </c>
      <c r="G44" s="171"/>
      <c r="H44" s="144"/>
      <c r="I44" s="172"/>
      <c r="J44" s="383"/>
      <c r="K44" s="384"/>
      <c r="L44" s="142"/>
      <c r="M44" s="174"/>
      <c r="N44" s="167"/>
      <c r="O44" s="170"/>
      <c r="P44" s="170"/>
      <c r="Q44" s="170"/>
      <c r="R44" s="170"/>
      <c r="S44" s="170"/>
    </row>
    <row r="45" spans="1:19" s="169" customFormat="1" ht="15" customHeight="1" thickBot="1">
      <c r="A45" s="168"/>
      <c r="B45" s="127">
        <v>34</v>
      </c>
      <c r="C45" s="263" t="s">
        <v>336</v>
      </c>
      <c r="D45" s="181" t="s">
        <v>417</v>
      </c>
      <c r="E45" s="181" t="s">
        <v>89</v>
      </c>
      <c r="F45" s="181">
        <v>0</v>
      </c>
      <c r="G45" s="171"/>
      <c r="H45" s="144"/>
      <c r="I45" s="172"/>
      <c r="J45" s="383"/>
      <c r="K45" s="384"/>
      <c r="L45" s="142"/>
      <c r="M45" s="174"/>
      <c r="N45" s="167"/>
      <c r="O45" s="170"/>
      <c r="P45" s="170"/>
      <c r="Q45" s="170"/>
      <c r="R45" s="170"/>
      <c r="S45" s="170"/>
    </row>
    <row r="46" spans="1:19" s="169" customFormat="1" ht="15" customHeight="1" thickBot="1">
      <c r="A46" s="168"/>
      <c r="B46" s="217">
        <v>35</v>
      </c>
      <c r="C46" s="263" t="s">
        <v>337</v>
      </c>
      <c r="D46" s="181" t="s">
        <v>418</v>
      </c>
      <c r="E46" s="181" t="s">
        <v>89</v>
      </c>
      <c r="F46" s="181">
        <v>0</v>
      </c>
      <c r="G46" s="171"/>
      <c r="H46" s="144"/>
      <c r="I46" s="172"/>
      <c r="J46" s="383"/>
      <c r="K46" s="384"/>
      <c r="L46" s="142"/>
      <c r="M46" s="174"/>
      <c r="N46" s="167"/>
      <c r="O46" s="170"/>
      <c r="P46" s="170"/>
      <c r="Q46" s="170"/>
      <c r="R46" s="170"/>
      <c r="S46" s="170"/>
    </row>
    <row r="47" spans="1:19" s="169" customFormat="1" ht="15" customHeight="1" thickBot="1">
      <c r="A47" s="168"/>
      <c r="B47" s="127">
        <v>36</v>
      </c>
      <c r="C47" s="263" t="s">
        <v>338</v>
      </c>
      <c r="D47" s="181" t="s">
        <v>419</v>
      </c>
      <c r="E47" s="181" t="s">
        <v>89</v>
      </c>
      <c r="F47" s="181">
        <v>0</v>
      </c>
      <c r="G47" s="171"/>
      <c r="H47" s="144"/>
      <c r="I47" s="172"/>
      <c r="J47" s="383"/>
      <c r="K47" s="384"/>
      <c r="L47" s="142"/>
      <c r="M47" s="174"/>
      <c r="N47" s="167"/>
      <c r="O47" s="170"/>
      <c r="P47" s="170"/>
      <c r="Q47" s="170"/>
      <c r="R47" s="170"/>
      <c r="S47" s="170"/>
    </row>
    <row r="48" spans="1:19" ht="15" customHeight="1" thickBot="1">
      <c r="B48" s="217">
        <v>37</v>
      </c>
      <c r="C48" s="264" t="s">
        <v>90</v>
      </c>
      <c r="D48" s="53" t="s">
        <v>88</v>
      </c>
      <c r="E48" s="53" t="s">
        <v>89</v>
      </c>
      <c r="F48" s="181">
        <v>0</v>
      </c>
      <c r="G48" s="171"/>
      <c r="H48" s="144"/>
      <c r="I48" s="172"/>
      <c r="J48" s="383"/>
      <c r="K48" s="384"/>
      <c r="L48" s="142"/>
      <c r="M48" s="174"/>
      <c r="N48" s="54"/>
      <c r="O48" s="45"/>
      <c r="P48" s="45"/>
      <c r="Q48" s="45"/>
      <c r="R48" s="45"/>
      <c r="S48" s="45"/>
    </row>
    <row r="49" spans="2:19" ht="15" customHeight="1" thickBot="1">
      <c r="B49" s="127">
        <v>38</v>
      </c>
      <c r="C49" s="265" t="s">
        <v>91</v>
      </c>
      <c r="D49" s="53" t="s">
        <v>92</v>
      </c>
      <c r="E49" s="53" t="s">
        <v>89</v>
      </c>
      <c r="F49" s="181">
        <v>0</v>
      </c>
      <c r="G49" s="171"/>
      <c r="H49" s="144"/>
      <c r="I49" s="172"/>
      <c r="J49" s="383"/>
      <c r="K49" s="384"/>
      <c r="L49" s="142" t="s">
        <v>389</v>
      </c>
      <c r="M49" s="174"/>
      <c r="N49" s="54"/>
      <c r="O49" s="45"/>
      <c r="P49" s="45"/>
      <c r="Q49" s="45"/>
      <c r="R49" s="45"/>
      <c r="S49" s="45"/>
    </row>
    <row r="50" spans="2:19" ht="15" customHeight="1" thickBot="1">
      <c r="B50" s="217">
        <v>39</v>
      </c>
      <c r="C50" s="265" t="s">
        <v>93</v>
      </c>
      <c r="D50" s="53" t="s">
        <v>94</v>
      </c>
      <c r="E50" s="53" t="s">
        <v>89</v>
      </c>
      <c r="F50" s="181">
        <v>0</v>
      </c>
      <c r="G50" s="171"/>
      <c r="H50" s="144"/>
      <c r="I50" s="172"/>
      <c r="J50" s="383"/>
      <c r="K50" s="384"/>
      <c r="L50" s="142" t="s">
        <v>389</v>
      </c>
      <c r="M50" s="174"/>
      <c r="N50" s="54"/>
      <c r="O50" s="45"/>
      <c r="P50" s="45"/>
      <c r="Q50" s="45"/>
      <c r="R50" s="45"/>
      <c r="S50" s="45"/>
    </row>
    <row r="51" spans="2:19" ht="15" customHeight="1" thickBot="1">
      <c r="B51" s="127">
        <v>40</v>
      </c>
      <c r="C51" s="265" t="s">
        <v>95</v>
      </c>
      <c r="D51" s="53" t="s">
        <v>96</v>
      </c>
      <c r="E51" s="53" t="s">
        <v>89</v>
      </c>
      <c r="F51" s="181">
        <v>0</v>
      </c>
      <c r="G51" s="171"/>
      <c r="H51" s="144"/>
      <c r="I51" s="172"/>
      <c r="J51" s="383"/>
      <c r="K51" s="384"/>
      <c r="L51" s="142" t="s">
        <v>389</v>
      </c>
      <c r="M51" s="174"/>
      <c r="N51" s="54"/>
      <c r="O51" s="45"/>
      <c r="P51" s="45"/>
      <c r="Q51" s="45"/>
      <c r="R51" s="45"/>
      <c r="S51" s="45"/>
    </row>
    <row r="52" spans="2:19" ht="15" customHeight="1" thickBot="1">
      <c r="B52" s="217">
        <v>41</v>
      </c>
      <c r="C52" s="266" t="s">
        <v>97</v>
      </c>
      <c r="D52" s="53" t="s">
        <v>98</v>
      </c>
      <c r="E52" s="53" t="s">
        <v>89</v>
      </c>
      <c r="F52" s="181">
        <v>0</v>
      </c>
      <c r="G52" s="171"/>
      <c r="H52" s="144"/>
      <c r="I52" s="172"/>
      <c r="J52" s="383"/>
      <c r="K52" s="384"/>
      <c r="L52" s="142" t="s">
        <v>389</v>
      </c>
      <c r="M52" s="174"/>
      <c r="N52" s="54"/>
      <c r="O52" s="45"/>
      <c r="P52" s="45"/>
      <c r="Q52" s="45"/>
      <c r="R52" s="45"/>
      <c r="S52" s="45"/>
    </row>
    <row r="53" spans="2:19" ht="15" customHeight="1" thickBot="1">
      <c r="B53" s="25">
        <v>42</v>
      </c>
      <c r="C53" s="267" t="s">
        <v>99</v>
      </c>
      <c r="D53" s="61" t="s">
        <v>100</v>
      </c>
      <c r="E53" s="61" t="s">
        <v>89</v>
      </c>
      <c r="F53" s="182">
        <v>0</v>
      </c>
      <c r="G53" s="171"/>
      <c r="H53" s="144"/>
      <c r="I53" s="172"/>
      <c r="J53" s="385"/>
      <c r="K53" s="386"/>
      <c r="L53" s="142" t="s">
        <v>389</v>
      </c>
      <c r="M53" s="173"/>
      <c r="N53" s="54"/>
      <c r="O53" s="45"/>
      <c r="P53" s="45"/>
      <c r="Q53" s="45"/>
      <c r="R53" s="45"/>
      <c r="S53" s="45"/>
    </row>
    <row r="54" spans="2:19" ht="15" customHeight="1" thickBot="1">
      <c r="B54" s="41"/>
      <c r="C54" s="41"/>
      <c r="N54" s="54"/>
      <c r="O54" s="45"/>
      <c r="P54" s="45"/>
      <c r="Q54" s="45"/>
      <c r="R54" s="45"/>
      <c r="S54" s="45"/>
    </row>
    <row r="55" spans="2:19" ht="15" customHeight="1" thickBot="1">
      <c r="B55" s="390" t="s">
        <v>102</v>
      </c>
      <c r="C55" s="391" t="s">
        <v>103</v>
      </c>
      <c r="D55" s="29"/>
      <c r="E55" s="29"/>
      <c r="F55" s="29"/>
      <c r="G55" s="185"/>
      <c r="H55" s="185"/>
      <c r="I55" s="261"/>
      <c r="J55" s="29"/>
      <c r="K55" s="29"/>
      <c r="L55" s="185"/>
      <c r="M55" s="185"/>
      <c r="N55" s="18"/>
      <c r="O55" s="45"/>
      <c r="P55" s="45"/>
      <c r="Q55" s="45"/>
      <c r="R55" s="45"/>
      <c r="S55" s="45"/>
    </row>
    <row r="56" spans="2:19" ht="15" customHeight="1" thickBot="1">
      <c r="B56" s="269">
        <v>43</v>
      </c>
      <c r="C56" s="268" t="s">
        <v>104</v>
      </c>
      <c r="D56" s="61" t="s">
        <v>88</v>
      </c>
      <c r="E56" s="61" t="s">
        <v>89</v>
      </c>
      <c r="F56" s="182" t="s">
        <v>24</v>
      </c>
      <c r="G56" s="232"/>
      <c r="H56" s="187"/>
      <c r="I56" s="387"/>
      <c r="J56" s="388"/>
      <c r="K56" s="389"/>
      <c r="L56" s="186"/>
      <c r="M56" s="146"/>
      <c r="N56" s="54"/>
      <c r="O56" s="45"/>
      <c r="P56" s="45"/>
      <c r="Q56" s="45"/>
      <c r="R56" s="45"/>
      <c r="S56" s="45"/>
    </row>
    <row r="57" spans="2:19" ht="15" customHeight="1" thickBot="1">
      <c r="B57" s="41"/>
      <c r="C57" s="41"/>
      <c r="L57" s="184"/>
      <c r="M57" s="184"/>
      <c r="O57" s="45"/>
      <c r="P57" s="45"/>
      <c r="Q57" s="45"/>
      <c r="R57" s="45"/>
      <c r="S57" s="45"/>
    </row>
    <row r="59" spans="2:19">
      <c r="B59" s="274" t="s">
        <v>15</v>
      </c>
      <c r="C59" s="275"/>
    </row>
    <row r="60" spans="2:19">
      <c r="C60" s="41"/>
    </row>
    <row r="61" spans="2:19">
      <c r="B61" s="323"/>
      <c r="C61" s="36" t="s">
        <v>16</v>
      </c>
    </row>
    <row r="63" spans="2:19">
      <c r="B63" s="324"/>
      <c r="C63" s="36" t="s">
        <v>17</v>
      </c>
    </row>
    <row r="64" spans="2:19">
      <c r="B64" s="37"/>
      <c r="C64" s="36"/>
    </row>
    <row r="65" spans="1:14">
      <c r="B65" s="252" t="s">
        <v>407</v>
      </c>
      <c r="C65" s="252"/>
      <c r="D65" s="3"/>
      <c r="E65" s="3"/>
    </row>
    <row r="66" spans="1:14">
      <c r="B66" s="3"/>
      <c r="C66" s="3"/>
      <c r="D66" s="3"/>
      <c r="E66" s="3"/>
    </row>
    <row r="67" spans="1:14">
      <c r="B67" s="255" t="s">
        <v>408</v>
      </c>
      <c r="C67" s="255" t="s">
        <v>407</v>
      </c>
      <c r="D67" s="276" t="s">
        <v>411</v>
      </c>
      <c r="E67" s="276"/>
    </row>
    <row r="68" spans="1:14" ht="14.25">
      <c r="B68" s="256">
        <v>27</v>
      </c>
      <c r="D68" s="277" t="s">
        <v>256</v>
      </c>
      <c r="E68" s="278"/>
    </row>
    <row r="69" spans="1:14" ht="28.5">
      <c r="B69" s="256">
        <v>28</v>
      </c>
      <c r="C69" s="138" t="s">
        <v>292</v>
      </c>
      <c r="D69" s="277" t="s">
        <v>257</v>
      </c>
      <c r="E69" s="278"/>
    </row>
    <row r="70" spans="1:14" ht="28.5">
      <c r="B70" s="256">
        <v>29</v>
      </c>
      <c r="C70" s="138" t="s">
        <v>293</v>
      </c>
      <c r="D70" s="277" t="s">
        <v>258</v>
      </c>
      <c r="E70" s="278"/>
    </row>
    <row r="71" spans="1:14" ht="57">
      <c r="B71" s="256">
        <v>30</v>
      </c>
      <c r="C71" s="138" t="s">
        <v>294</v>
      </c>
      <c r="D71" s="277" t="s">
        <v>259</v>
      </c>
      <c r="E71" s="278"/>
    </row>
    <row r="72" spans="1:14" ht="14.25">
      <c r="B72" s="256">
        <v>31</v>
      </c>
      <c r="C72" s="270" t="s">
        <v>250</v>
      </c>
      <c r="D72" s="273" t="s">
        <v>260</v>
      </c>
      <c r="E72" s="273"/>
    </row>
    <row r="73" spans="1:14" s="176" customFormat="1" ht="14.25">
      <c r="A73" s="175"/>
      <c r="B73" s="256">
        <v>32</v>
      </c>
      <c r="C73" s="270" t="s">
        <v>424</v>
      </c>
      <c r="D73" s="280" t="s">
        <v>415</v>
      </c>
      <c r="E73" s="280"/>
      <c r="F73" s="175"/>
      <c r="G73" s="175"/>
      <c r="H73" s="175"/>
      <c r="I73" s="175"/>
      <c r="J73" s="175"/>
      <c r="K73" s="175"/>
      <c r="L73" s="175"/>
      <c r="M73" s="175"/>
      <c r="N73" s="175"/>
    </row>
    <row r="74" spans="1:14" s="176" customFormat="1" ht="14.25">
      <c r="A74" s="175"/>
      <c r="B74" s="256">
        <v>33</v>
      </c>
      <c r="C74" s="270" t="s">
        <v>425</v>
      </c>
      <c r="D74" s="280" t="s">
        <v>416</v>
      </c>
      <c r="E74" s="280"/>
      <c r="F74" s="175"/>
      <c r="G74" s="175"/>
      <c r="H74" s="175"/>
      <c r="I74" s="175"/>
      <c r="J74" s="175"/>
      <c r="K74" s="175"/>
      <c r="L74" s="175"/>
      <c r="M74" s="175"/>
      <c r="N74" s="175"/>
    </row>
    <row r="75" spans="1:14" s="176" customFormat="1" ht="14.25">
      <c r="A75" s="175"/>
      <c r="B75" s="256">
        <v>34</v>
      </c>
      <c r="C75" s="270" t="s">
        <v>426</v>
      </c>
      <c r="D75" s="280" t="s">
        <v>417</v>
      </c>
      <c r="E75" s="280"/>
      <c r="F75" s="175"/>
      <c r="G75" s="175"/>
      <c r="H75" s="175"/>
      <c r="I75" s="175"/>
      <c r="J75" s="175"/>
      <c r="K75" s="175"/>
      <c r="L75" s="175"/>
      <c r="M75" s="175"/>
      <c r="N75" s="175"/>
    </row>
    <row r="76" spans="1:14" ht="14.25">
      <c r="B76" s="256">
        <v>35</v>
      </c>
      <c r="C76" s="270" t="s">
        <v>427</v>
      </c>
      <c r="D76" s="280" t="s">
        <v>418</v>
      </c>
      <c r="E76" s="280"/>
    </row>
    <row r="77" spans="1:14" ht="14.25">
      <c r="B77" s="256">
        <v>36</v>
      </c>
      <c r="C77" s="270" t="s">
        <v>428</v>
      </c>
      <c r="D77" s="280" t="s">
        <v>419</v>
      </c>
      <c r="E77" s="280"/>
    </row>
    <row r="78" spans="1:14" ht="71.25">
      <c r="B78" s="256">
        <v>38</v>
      </c>
      <c r="C78" s="270" t="s">
        <v>431</v>
      </c>
      <c r="D78" s="280" t="s">
        <v>92</v>
      </c>
      <c r="E78" s="280"/>
    </row>
    <row r="79" spans="1:14" s="176" customFormat="1" ht="38.25">
      <c r="A79" s="175"/>
      <c r="B79" s="256">
        <v>39</v>
      </c>
      <c r="C79" s="271" t="s">
        <v>430</v>
      </c>
      <c r="D79" s="280" t="s">
        <v>94</v>
      </c>
      <c r="E79" s="280"/>
      <c r="F79" s="175"/>
      <c r="G79" s="175"/>
      <c r="H79" s="175"/>
      <c r="I79" s="175"/>
      <c r="J79" s="175"/>
      <c r="K79" s="175"/>
      <c r="L79" s="175"/>
      <c r="M79" s="175"/>
      <c r="N79" s="175"/>
    </row>
    <row r="80" spans="1:14" s="176" customFormat="1" ht="28.5">
      <c r="A80" s="175"/>
      <c r="B80" s="256">
        <v>40</v>
      </c>
      <c r="C80" s="270" t="s">
        <v>296</v>
      </c>
      <c r="D80" s="280" t="s">
        <v>96</v>
      </c>
      <c r="E80" s="280"/>
      <c r="F80" s="175"/>
      <c r="G80" s="175"/>
      <c r="H80" s="175"/>
      <c r="I80" s="175"/>
      <c r="J80" s="175"/>
      <c r="K80" s="175"/>
      <c r="L80" s="175"/>
      <c r="M80" s="175"/>
      <c r="N80" s="175"/>
    </row>
    <row r="81" spans="1:14" s="176" customFormat="1" ht="28.5">
      <c r="A81" s="175"/>
      <c r="B81" s="256">
        <v>41</v>
      </c>
      <c r="C81" s="270" t="s">
        <v>432</v>
      </c>
      <c r="D81" s="280" t="s">
        <v>98</v>
      </c>
      <c r="E81" s="280"/>
      <c r="F81" s="175"/>
      <c r="G81" s="175"/>
      <c r="H81" s="175"/>
      <c r="I81" s="175"/>
      <c r="J81" s="175"/>
      <c r="K81" s="175"/>
      <c r="L81" s="175"/>
      <c r="M81" s="175"/>
      <c r="N81" s="175"/>
    </row>
    <row r="82" spans="1:14" s="176" customFormat="1" ht="14.25">
      <c r="A82" s="175"/>
      <c r="B82" s="256">
        <v>42</v>
      </c>
      <c r="C82" s="270" t="s">
        <v>433</v>
      </c>
      <c r="D82" s="280" t="s">
        <v>100</v>
      </c>
      <c r="E82" s="280"/>
      <c r="F82" s="175"/>
      <c r="G82" s="175"/>
      <c r="H82" s="175"/>
      <c r="I82" s="175"/>
      <c r="J82" s="175"/>
      <c r="K82" s="175"/>
      <c r="L82" s="175"/>
      <c r="M82" s="175"/>
      <c r="N82" s="175"/>
    </row>
    <row r="83" spans="1:14">
      <c r="B83" s="3"/>
      <c r="C83" s="3"/>
      <c r="D83" s="3"/>
      <c r="E83" s="3"/>
    </row>
    <row r="84" spans="1:14">
      <c r="B84" s="3" t="s">
        <v>412</v>
      </c>
      <c r="C84" s="3"/>
      <c r="D84" s="3"/>
      <c r="E84" s="3"/>
    </row>
    <row r="85" spans="1:14">
      <c r="B85" s="3" t="s">
        <v>414</v>
      </c>
      <c r="C85" s="3"/>
      <c r="D85" s="3"/>
      <c r="E85" s="3"/>
    </row>
    <row r="86" spans="1:14">
      <c r="B86" s="40" t="s">
        <v>420</v>
      </c>
    </row>
  </sheetData>
  <mergeCells count="18">
    <mergeCell ref="D80:E80"/>
    <mergeCell ref="D81:E81"/>
    <mergeCell ref="D82:E82"/>
    <mergeCell ref="D75:E75"/>
    <mergeCell ref="D76:E76"/>
    <mergeCell ref="D77:E77"/>
    <mergeCell ref="D78:E78"/>
    <mergeCell ref="D79:E79"/>
    <mergeCell ref="D70:E70"/>
    <mergeCell ref="D71:E71"/>
    <mergeCell ref="D72:E72"/>
    <mergeCell ref="D73:E73"/>
    <mergeCell ref="D74:E74"/>
    <mergeCell ref="B4:C4"/>
    <mergeCell ref="B59:C59"/>
    <mergeCell ref="D67:E67"/>
    <mergeCell ref="D68:E68"/>
    <mergeCell ref="D69:E69"/>
  </mergeCells>
  <printOptions horizontalCentered="1"/>
  <pageMargins left="0.31496062992125984" right="0.31496062992125984" top="0.74803149606299213" bottom="0.74803149606299213" header="0.31496062992125984" footer="0.31496062992125984"/>
  <pageSetup paperSize="8" fitToHeight="0" orientation="landscape" r:id="rId1"/>
  <headerFooter>
    <oddFooter>&amp;L&amp;Z&amp;F&amp;R&amp;A</oddFooter>
  </headerFooter>
  <rowBreaks count="1" manualBreakCount="1">
    <brk id="48" min="1" max="13" man="1"/>
  </rowBreaks>
  <ignoredErrors>
    <ignoredError sqref="E43:E54 E56" numberStoredAsText="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9CCFF"/>
    <pageSetUpPr fitToPage="1"/>
  </sheetPr>
  <dimension ref="B1:Q104"/>
  <sheetViews>
    <sheetView topLeftCell="A28" zoomScale="70" zoomScaleNormal="70" workbookViewId="0">
      <selection activeCell="Q21" sqref="Q21"/>
    </sheetView>
  </sheetViews>
  <sheetFormatPr defaultColWidth="8" defaultRowHeight="12.75"/>
  <cols>
    <col min="1" max="1" width="2.375" style="40" customWidth="1"/>
    <col min="2" max="2" width="4.125" style="40" customWidth="1"/>
    <col min="3" max="3" width="75" style="40" bestFit="1" customWidth="1"/>
    <col min="4" max="4" width="8.5" style="40" customWidth="1"/>
    <col min="5" max="5" width="11.5" style="40" bestFit="1" customWidth="1"/>
    <col min="6" max="6" width="5.375" style="40" bestFit="1" customWidth="1"/>
    <col min="7" max="11" width="7.625" style="40" customWidth="1"/>
    <col min="12" max="12" width="36.5" style="40" customWidth="1"/>
    <col min="13" max="14" width="8" style="40"/>
    <col min="15" max="15" width="7.875" style="40" customWidth="1"/>
    <col min="16" max="16384" width="8" style="40"/>
  </cols>
  <sheetData>
    <row r="1" spans="2:17">
      <c r="M1" s="44"/>
      <c r="N1" s="44"/>
      <c r="O1" s="44"/>
      <c r="P1" s="44"/>
      <c r="Q1" s="44"/>
    </row>
    <row r="2" spans="2:17" ht="18" customHeight="1">
      <c r="B2" s="38" t="s">
        <v>421</v>
      </c>
      <c r="C2" s="39"/>
      <c r="M2" s="44"/>
      <c r="N2" s="44"/>
      <c r="O2" s="44"/>
      <c r="P2" s="44"/>
      <c r="Q2" s="44"/>
    </row>
    <row r="3" spans="2:17" ht="18" customHeight="1" thickBot="1">
      <c r="B3" s="41"/>
      <c r="M3" s="44"/>
      <c r="N3" s="44"/>
      <c r="O3" s="44"/>
      <c r="P3" s="44"/>
      <c r="Q3" s="44"/>
    </row>
    <row r="4" spans="2:17" ht="24.95" customHeight="1" thickBot="1">
      <c r="B4" s="364" t="s">
        <v>0</v>
      </c>
      <c r="C4" s="365"/>
      <c r="D4" s="366" t="s">
        <v>1</v>
      </c>
      <c r="E4" s="367" t="s">
        <v>2</v>
      </c>
      <c r="F4" s="367" t="s">
        <v>3</v>
      </c>
      <c r="G4" s="293" t="s">
        <v>4</v>
      </c>
      <c r="H4" s="293" t="s">
        <v>5</v>
      </c>
      <c r="I4" s="293" t="s">
        <v>6</v>
      </c>
      <c r="J4" s="294" t="s">
        <v>239</v>
      </c>
      <c r="K4" s="294" t="s">
        <v>240</v>
      </c>
      <c r="L4" s="368" t="s">
        <v>7</v>
      </c>
      <c r="M4" s="43"/>
      <c r="N4" s="43"/>
      <c r="O4" s="43"/>
      <c r="P4" s="43"/>
      <c r="Q4" s="44"/>
    </row>
    <row r="5" spans="2:17" ht="13.5" thickBot="1">
      <c r="M5" s="43"/>
      <c r="N5" s="43"/>
      <c r="O5" s="43"/>
      <c r="P5" s="43"/>
      <c r="Q5" s="44"/>
    </row>
    <row r="6" spans="2:17" ht="15" customHeight="1" thickBot="1">
      <c r="B6" s="362" t="s">
        <v>8</v>
      </c>
      <c r="C6" s="363" t="s">
        <v>18</v>
      </c>
      <c r="M6" s="45"/>
      <c r="N6" s="45"/>
      <c r="O6" s="45"/>
      <c r="P6" s="45"/>
      <c r="Q6" s="44"/>
    </row>
    <row r="7" spans="2:17" ht="15" customHeight="1">
      <c r="B7" s="74">
        <v>1</v>
      </c>
      <c r="C7" s="191" t="s">
        <v>105</v>
      </c>
      <c r="D7" s="192" t="s">
        <v>88</v>
      </c>
      <c r="E7" s="192" t="s">
        <v>154</v>
      </c>
      <c r="F7" s="193">
        <v>0</v>
      </c>
      <c r="G7" s="369"/>
      <c r="H7" s="370"/>
      <c r="I7" s="338"/>
      <c r="J7" s="370"/>
      <c r="K7" s="329"/>
      <c r="M7" s="45"/>
      <c r="N7" s="45"/>
      <c r="O7" s="45"/>
      <c r="P7" s="45"/>
      <c r="Q7" s="44"/>
    </row>
    <row r="8" spans="2:17" ht="15" customHeight="1" thickBot="1">
      <c r="B8" s="75">
        <f t="shared" ref="B8:B13" si="0">B7+1</f>
        <v>2</v>
      </c>
      <c r="C8" s="194" t="s">
        <v>106</v>
      </c>
      <c r="D8" s="195" t="s">
        <v>88</v>
      </c>
      <c r="E8" s="195" t="s">
        <v>154</v>
      </c>
      <c r="F8" s="196">
        <v>0</v>
      </c>
      <c r="G8" s="421"/>
      <c r="H8" s="418"/>
      <c r="I8" s="343"/>
      <c r="J8" s="418"/>
      <c r="K8" s="424"/>
      <c r="L8" s="50"/>
      <c r="M8" s="45"/>
      <c r="N8" s="45"/>
      <c r="O8" s="45"/>
      <c r="P8" s="45"/>
      <c r="Q8" s="44"/>
    </row>
    <row r="9" spans="2:17" ht="15" customHeight="1">
      <c r="B9" s="75">
        <f t="shared" si="0"/>
        <v>3</v>
      </c>
      <c r="C9" s="194" t="s">
        <v>107</v>
      </c>
      <c r="D9" s="197" t="s">
        <v>108</v>
      </c>
      <c r="E9" s="197" t="s">
        <v>55</v>
      </c>
      <c r="F9" s="195">
        <v>1</v>
      </c>
      <c r="G9" s="218"/>
      <c r="H9" s="415"/>
      <c r="I9" s="350"/>
      <c r="J9" s="415"/>
      <c r="K9" s="422"/>
      <c r="L9" s="50"/>
      <c r="M9" s="45"/>
      <c r="N9" s="45"/>
      <c r="O9" s="45"/>
      <c r="P9" s="45"/>
      <c r="Q9" s="44"/>
    </row>
    <row r="10" spans="2:17" ht="15" customHeight="1">
      <c r="B10" s="75">
        <f t="shared" si="0"/>
        <v>4</v>
      </c>
      <c r="C10" s="198" t="s">
        <v>109</v>
      </c>
      <c r="D10" s="199" t="s">
        <v>110</v>
      </c>
      <c r="E10" s="199" t="s">
        <v>55</v>
      </c>
      <c r="F10" s="199">
        <v>1</v>
      </c>
      <c r="G10" s="218"/>
      <c r="H10" s="417"/>
      <c r="I10" s="416"/>
      <c r="J10" s="347"/>
      <c r="K10" s="333"/>
      <c r="L10" s="50"/>
      <c r="M10" s="45"/>
      <c r="N10" s="45"/>
      <c r="O10" s="45"/>
      <c r="P10" s="45"/>
      <c r="Q10" s="44"/>
    </row>
    <row r="11" spans="2:17" ht="15" customHeight="1">
      <c r="B11" s="75">
        <f t="shared" si="0"/>
        <v>5</v>
      </c>
      <c r="C11" s="198" t="s">
        <v>117</v>
      </c>
      <c r="D11" s="199" t="s">
        <v>118</v>
      </c>
      <c r="E11" s="199" t="s">
        <v>55</v>
      </c>
      <c r="F11" s="199">
        <v>1</v>
      </c>
      <c r="G11" s="218"/>
      <c r="H11" s="417"/>
      <c r="I11" s="416"/>
      <c r="J11" s="415"/>
      <c r="K11" s="422"/>
      <c r="L11" s="54"/>
      <c r="M11" s="45"/>
      <c r="N11" s="45"/>
      <c r="O11" s="45"/>
      <c r="P11" s="45"/>
      <c r="Q11" s="44"/>
    </row>
    <row r="12" spans="2:17" ht="15" customHeight="1" thickBot="1">
      <c r="B12" s="75">
        <f t="shared" si="0"/>
        <v>6</v>
      </c>
      <c r="C12" s="198" t="s">
        <v>119</v>
      </c>
      <c r="D12" s="199" t="s">
        <v>120</v>
      </c>
      <c r="E12" s="199" t="s">
        <v>55</v>
      </c>
      <c r="F12" s="199">
        <v>1</v>
      </c>
      <c r="G12" s="218"/>
      <c r="H12" s="417"/>
      <c r="I12" s="416"/>
      <c r="J12" s="417"/>
      <c r="K12" s="419"/>
      <c r="L12" s="54"/>
      <c r="M12" s="45"/>
      <c r="N12" s="45"/>
      <c r="O12" s="45"/>
      <c r="P12" s="45"/>
      <c r="Q12" s="44"/>
    </row>
    <row r="13" spans="2:17" ht="15" customHeight="1" thickBot="1">
      <c r="B13" s="75">
        <f t="shared" si="0"/>
        <v>7</v>
      </c>
      <c r="C13" s="198" t="s">
        <v>111</v>
      </c>
      <c r="D13" s="199" t="s">
        <v>112</v>
      </c>
      <c r="E13" s="199" t="s">
        <v>154</v>
      </c>
      <c r="F13" s="199">
        <v>0</v>
      </c>
      <c r="G13" s="218"/>
      <c r="H13" s="417"/>
      <c r="I13" s="423"/>
      <c r="J13" s="209"/>
      <c r="K13" s="210"/>
      <c r="L13" s="54"/>
      <c r="M13" s="63"/>
      <c r="N13" s="45"/>
      <c r="O13" s="45"/>
      <c r="P13" s="45"/>
      <c r="Q13" s="44"/>
    </row>
    <row r="14" spans="2:17" ht="15" customHeight="1">
      <c r="B14" s="75">
        <f>B13+1</f>
        <v>8</v>
      </c>
      <c r="C14" s="198" t="s">
        <v>113</v>
      </c>
      <c r="D14" s="199" t="s">
        <v>114</v>
      </c>
      <c r="E14" s="199" t="s">
        <v>33</v>
      </c>
      <c r="F14" s="199">
        <v>3</v>
      </c>
      <c r="G14" s="218"/>
      <c r="H14" s="417"/>
      <c r="I14" s="416"/>
      <c r="J14" s="415"/>
      <c r="K14" s="422"/>
      <c r="L14" s="54"/>
      <c r="M14" s="63"/>
      <c r="N14" s="45"/>
      <c r="O14" s="45"/>
      <c r="P14" s="45"/>
      <c r="Q14" s="44"/>
    </row>
    <row r="15" spans="2:17" ht="15" customHeight="1">
      <c r="B15" s="75">
        <f t="shared" ref="B15:B62" si="1">B14+1</f>
        <v>9</v>
      </c>
      <c r="C15" s="198" t="s">
        <v>115</v>
      </c>
      <c r="D15" s="199" t="s">
        <v>116</v>
      </c>
      <c r="E15" s="199" t="s">
        <v>33</v>
      </c>
      <c r="F15" s="199">
        <v>3</v>
      </c>
      <c r="G15" s="218"/>
      <c r="H15" s="417"/>
      <c r="I15" s="416"/>
      <c r="J15" s="417"/>
      <c r="K15" s="419"/>
      <c r="L15" s="133"/>
      <c r="M15" s="45"/>
      <c r="N15" s="45"/>
      <c r="O15" s="45"/>
      <c r="P15" s="45"/>
      <c r="Q15" s="44"/>
    </row>
    <row r="16" spans="2:17" ht="15" customHeight="1">
      <c r="B16" s="75">
        <f t="shared" si="1"/>
        <v>10</v>
      </c>
      <c r="C16" s="198" t="s">
        <v>121</v>
      </c>
      <c r="D16" s="199" t="s">
        <v>122</v>
      </c>
      <c r="E16" s="199" t="s">
        <v>33</v>
      </c>
      <c r="F16" s="199">
        <v>3</v>
      </c>
      <c r="G16" s="218"/>
      <c r="H16" s="417"/>
      <c r="I16" s="416"/>
      <c r="J16" s="417"/>
      <c r="K16" s="419"/>
      <c r="L16" s="54"/>
      <c r="M16" s="45"/>
      <c r="N16" s="45"/>
      <c r="O16" s="45"/>
      <c r="P16" s="45"/>
      <c r="Q16" s="44"/>
    </row>
    <row r="17" spans="2:17" ht="15" customHeight="1">
      <c r="B17" s="75">
        <f t="shared" si="1"/>
        <v>11</v>
      </c>
      <c r="C17" s="198" t="s">
        <v>123</v>
      </c>
      <c r="D17" s="199" t="s">
        <v>124</v>
      </c>
      <c r="E17" s="199" t="s">
        <v>33</v>
      </c>
      <c r="F17" s="199">
        <v>3</v>
      </c>
      <c r="G17" s="218"/>
      <c r="H17" s="417"/>
      <c r="I17" s="416"/>
      <c r="J17" s="417"/>
      <c r="K17" s="419"/>
      <c r="L17" s="54"/>
      <c r="M17" s="63"/>
      <c r="N17" s="45"/>
      <c r="O17" s="45"/>
      <c r="P17" s="45"/>
      <c r="Q17" s="44"/>
    </row>
    <row r="18" spans="2:17" ht="15" customHeight="1" thickBot="1">
      <c r="B18" s="75">
        <f t="shared" si="1"/>
        <v>12</v>
      </c>
      <c r="C18" s="189" t="s">
        <v>270</v>
      </c>
      <c r="D18" s="190" t="s">
        <v>271</v>
      </c>
      <c r="E18" s="190" t="s">
        <v>154</v>
      </c>
      <c r="F18" s="190">
        <v>0</v>
      </c>
      <c r="G18" s="218"/>
      <c r="H18" s="417"/>
      <c r="I18" s="416"/>
      <c r="J18" s="417"/>
      <c r="K18" s="419"/>
      <c r="L18" s="54"/>
      <c r="M18" s="76"/>
      <c r="N18" s="63"/>
      <c r="O18" s="45"/>
      <c r="P18" s="45"/>
      <c r="Q18" s="44"/>
    </row>
    <row r="19" spans="2:17" ht="15" customHeight="1">
      <c r="B19" s="75">
        <f t="shared" si="1"/>
        <v>13</v>
      </c>
      <c r="C19" s="198" t="s">
        <v>134</v>
      </c>
      <c r="D19" s="199" t="s">
        <v>135</v>
      </c>
      <c r="E19" s="199" t="s">
        <v>262</v>
      </c>
      <c r="F19" s="199">
        <v>0</v>
      </c>
      <c r="G19" s="218"/>
      <c r="H19" s="417"/>
      <c r="I19" s="423"/>
      <c r="J19" s="211"/>
      <c r="K19" s="212"/>
      <c r="L19" s="54"/>
      <c r="M19" s="45"/>
      <c r="N19" s="45"/>
      <c r="O19" s="45"/>
      <c r="P19" s="45"/>
      <c r="Q19" s="44"/>
    </row>
    <row r="20" spans="2:17" ht="15" customHeight="1">
      <c r="B20" s="75">
        <f t="shared" si="1"/>
        <v>14</v>
      </c>
      <c r="C20" s="198" t="s">
        <v>136</v>
      </c>
      <c r="D20" s="199" t="s">
        <v>137</v>
      </c>
      <c r="E20" s="199" t="s">
        <v>262</v>
      </c>
      <c r="F20" s="199">
        <v>0</v>
      </c>
      <c r="G20" s="218"/>
      <c r="H20" s="417"/>
      <c r="I20" s="423"/>
      <c r="J20" s="215"/>
      <c r="K20" s="208"/>
      <c r="L20" s="54"/>
      <c r="M20" s="63"/>
      <c r="N20" s="63"/>
      <c r="O20" s="45"/>
      <c r="P20" s="45"/>
      <c r="Q20" s="44"/>
    </row>
    <row r="21" spans="2:17" ht="15" customHeight="1">
      <c r="B21" s="75">
        <f t="shared" si="1"/>
        <v>15</v>
      </c>
      <c r="C21" s="198" t="s">
        <v>138</v>
      </c>
      <c r="D21" s="199" t="s">
        <v>139</v>
      </c>
      <c r="E21" s="199" t="s">
        <v>262</v>
      </c>
      <c r="F21" s="199">
        <v>0</v>
      </c>
      <c r="G21" s="218"/>
      <c r="H21" s="417"/>
      <c r="I21" s="423"/>
      <c r="J21" s="215"/>
      <c r="K21" s="208"/>
      <c r="L21" s="54"/>
      <c r="M21" s="45"/>
      <c r="N21" s="45"/>
      <c r="O21" s="45"/>
      <c r="P21" s="45"/>
      <c r="Q21" s="44"/>
    </row>
    <row r="22" spans="2:17" ht="15" customHeight="1">
      <c r="B22" s="75">
        <f t="shared" si="1"/>
        <v>16</v>
      </c>
      <c r="C22" s="198" t="s">
        <v>140</v>
      </c>
      <c r="D22" s="199" t="s">
        <v>141</v>
      </c>
      <c r="E22" s="195" t="s">
        <v>262</v>
      </c>
      <c r="F22" s="199">
        <v>0</v>
      </c>
      <c r="G22" s="218"/>
      <c r="H22" s="417"/>
      <c r="I22" s="423"/>
      <c r="J22" s="215"/>
      <c r="K22" s="208"/>
      <c r="L22" s="54"/>
      <c r="M22" s="76"/>
      <c r="N22" s="63"/>
      <c r="O22" s="45"/>
      <c r="P22" s="45"/>
      <c r="Q22" s="44"/>
    </row>
    <row r="23" spans="2:17" ht="15" customHeight="1">
      <c r="B23" s="75">
        <f t="shared" si="1"/>
        <v>17</v>
      </c>
      <c r="C23" s="198" t="s">
        <v>142</v>
      </c>
      <c r="D23" s="199" t="s">
        <v>143</v>
      </c>
      <c r="E23" s="199" t="s">
        <v>262</v>
      </c>
      <c r="F23" s="199">
        <v>0</v>
      </c>
      <c r="G23" s="218"/>
      <c r="H23" s="417"/>
      <c r="I23" s="423"/>
      <c r="J23" s="215"/>
      <c r="K23" s="208"/>
      <c r="L23" s="54"/>
      <c r="M23" s="45"/>
      <c r="N23" s="45"/>
      <c r="O23" s="45"/>
      <c r="P23" s="45"/>
      <c r="Q23" s="44"/>
    </row>
    <row r="24" spans="2:17" ht="15" customHeight="1">
      <c r="B24" s="75">
        <f t="shared" si="1"/>
        <v>18</v>
      </c>
      <c r="C24" s="198" t="s">
        <v>144</v>
      </c>
      <c r="D24" s="199" t="s">
        <v>145</v>
      </c>
      <c r="E24" s="195" t="s">
        <v>262</v>
      </c>
      <c r="F24" s="199">
        <v>0</v>
      </c>
      <c r="G24" s="218"/>
      <c r="H24" s="417"/>
      <c r="I24" s="423"/>
      <c r="J24" s="215"/>
      <c r="K24" s="208"/>
      <c r="L24" s="54"/>
      <c r="M24" s="45"/>
      <c r="N24" s="45"/>
      <c r="O24" s="45"/>
      <c r="P24" s="45"/>
      <c r="Q24" s="44"/>
    </row>
    <row r="25" spans="2:17" ht="15" customHeight="1">
      <c r="B25" s="75">
        <f t="shared" si="1"/>
        <v>19</v>
      </c>
      <c r="C25" s="198" t="s">
        <v>146</v>
      </c>
      <c r="D25" s="199" t="s">
        <v>147</v>
      </c>
      <c r="E25" s="199" t="s">
        <v>262</v>
      </c>
      <c r="F25" s="199">
        <v>0</v>
      </c>
      <c r="G25" s="219"/>
      <c r="H25" s="400"/>
      <c r="I25" s="401"/>
      <c r="J25" s="227"/>
      <c r="K25" s="216"/>
      <c r="L25" s="54" t="s">
        <v>403</v>
      </c>
      <c r="M25" s="45"/>
      <c r="N25" s="45"/>
      <c r="O25" s="45"/>
      <c r="P25" s="45"/>
      <c r="Q25" s="44"/>
    </row>
    <row r="26" spans="2:17" ht="15" customHeight="1">
      <c r="B26" s="75">
        <f t="shared" si="1"/>
        <v>20</v>
      </c>
      <c r="C26" s="231" t="s">
        <v>339</v>
      </c>
      <c r="D26" s="199" t="s">
        <v>88</v>
      </c>
      <c r="E26" s="195" t="s">
        <v>262</v>
      </c>
      <c r="F26" s="199">
        <v>0</v>
      </c>
      <c r="G26" s="218"/>
      <c r="H26" s="417"/>
      <c r="I26" s="423"/>
      <c r="J26" s="215"/>
      <c r="K26" s="208"/>
      <c r="L26" s="54"/>
      <c r="M26" s="45"/>
      <c r="N26" s="45"/>
      <c r="O26" s="45"/>
      <c r="P26" s="45"/>
      <c r="Q26" s="44"/>
    </row>
    <row r="27" spans="2:17" ht="15" customHeight="1">
      <c r="B27" s="75">
        <f t="shared" si="1"/>
        <v>21</v>
      </c>
      <c r="C27" s="231" t="s">
        <v>340</v>
      </c>
      <c r="D27" s="199" t="s">
        <v>88</v>
      </c>
      <c r="E27" s="195" t="s">
        <v>262</v>
      </c>
      <c r="F27" s="199">
        <v>0</v>
      </c>
      <c r="G27" s="218"/>
      <c r="H27" s="417"/>
      <c r="I27" s="423"/>
      <c r="J27" s="215"/>
      <c r="K27" s="208"/>
      <c r="L27" s="54"/>
      <c r="M27" s="76"/>
      <c r="N27" s="63"/>
      <c r="O27" s="45"/>
      <c r="P27" s="45"/>
      <c r="Q27" s="44"/>
    </row>
    <row r="28" spans="2:17" ht="15" customHeight="1">
      <c r="B28" s="75">
        <f t="shared" si="1"/>
        <v>22</v>
      </c>
      <c r="C28" s="231" t="s">
        <v>341</v>
      </c>
      <c r="D28" s="199" t="s">
        <v>88</v>
      </c>
      <c r="E28" s="195" t="s">
        <v>262</v>
      </c>
      <c r="F28" s="199">
        <v>0</v>
      </c>
      <c r="G28" s="218"/>
      <c r="H28" s="417"/>
      <c r="I28" s="423"/>
      <c r="J28" s="215"/>
      <c r="K28" s="208"/>
      <c r="L28" s="54"/>
      <c r="M28" s="45"/>
      <c r="N28" s="45"/>
      <c r="O28" s="45"/>
      <c r="P28" s="45"/>
      <c r="Q28" s="44"/>
    </row>
    <row r="29" spans="2:17" ht="15" customHeight="1">
      <c r="B29" s="75">
        <f t="shared" si="1"/>
        <v>23</v>
      </c>
      <c r="C29" s="231" t="s">
        <v>148</v>
      </c>
      <c r="D29" s="199" t="s">
        <v>88</v>
      </c>
      <c r="E29" s="195" t="s">
        <v>262</v>
      </c>
      <c r="F29" s="199">
        <v>0</v>
      </c>
      <c r="G29" s="218"/>
      <c r="H29" s="417"/>
      <c r="I29" s="423"/>
      <c r="J29" s="215"/>
      <c r="K29" s="208"/>
      <c r="L29" s="54"/>
      <c r="M29" s="45"/>
      <c r="N29" s="45"/>
      <c r="O29" s="45"/>
      <c r="P29" s="45"/>
      <c r="Q29" s="44"/>
    </row>
    <row r="30" spans="2:17" ht="15" customHeight="1">
      <c r="B30" s="75">
        <f t="shared" si="1"/>
        <v>24</v>
      </c>
      <c r="C30" s="231" t="s">
        <v>149</v>
      </c>
      <c r="D30" s="199" t="s">
        <v>88</v>
      </c>
      <c r="E30" s="195" t="s">
        <v>262</v>
      </c>
      <c r="F30" s="199">
        <v>0</v>
      </c>
      <c r="G30" s="218"/>
      <c r="H30" s="417"/>
      <c r="I30" s="423"/>
      <c r="J30" s="215"/>
      <c r="K30" s="208"/>
      <c r="L30" s="54"/>
      <c r="M30" s="45"/>
      <c r="N30" s="45"/>
      <c r="O30" s="45"/>
      <c r="P30" s="45"/>
      <c r="Q30" s="44"/>
    </row>
    <row r="31" spans="2:17" ht="15" customHeight="1">
      <c r="B31" s="75">
        <f t="shared" si="1"/>
        <v>25</v>
      </c>
      <c r="C31" s="231" t="s">
        <v>342</v>
      </c>
      <c r="D31" s="199" t="s">
        <v>88</v>
      </c>
      <c r="E31" s="195" t="s">
        <v>262</v>
      </c>
      <c r="F31" s="199">
        <v>0</v>
      </c>
      <c r="G31" s="218"/>
      <c r="H31" s="417"/>
      <c r="I31" s="423"/>
      <c r="J31" s="215"/>
      <c r="K31" s="208"/>
      <c r="L31" s="54"/>
      <c r="M31" s="45"/>
      <c r="N31" s="45"/>
      <c r="O31" s="45"/>
      <c r="P31" s="45"/>
      <c r="Q31" s="44"/>
    </row>
    <row r="32" spans="2:17" ht="15" customHeight="1">
      <c r="B32" s="75">
        <f t="shared" si="1"/>
        <v>26</v>
      </c>
      <c r="C32" s="231" t="s">
        <v>343</v>
      </c>
      <c r="D32" s="199" t="s">
        <v>88</v>
      </c>
      <c r="E32" s="195" t="s">
        <v>262</v>
      </c>
      <c r="F32" s="199">
        <v>0</v>
      </c>
      <c r="G32" s="218"/>
      <c r="H32" s="417"/>
      <c r="I32" s="423"/>
      <c r="J32" s="215"/>
      <c r="K32" s="208"/>
      <c r="L32" s="54"/>
      <c r="M32" s="45"/>
      <c r="N32" s="45"/>
      <c r="O32" s="45"/>
      <c r="P32" s="45"/>
      <c r="Q32" s="44"/>
    </row>
    <row r="33" spans="2:17" ht="15" customHeight="1">
      <c r="B33" s="75">
        <f t="shared" si="1"/>
        <v>27</v>
      </c>
      <c r="C33" s="231" t="s">
        <v>344</v>
      </c>
      <c r="D33" s="199" t="s">
        <v>88</v>
      </c>
      <c r="E33" s="195" t="s">
        <v>262</v>
      </c>
      <c r="F33" s="199">
        <v>0</v>
      </c>
      <c r="G33" s="218"/>
      <c r="H33" s="417"/>
      <c r="I33" s="423"/>
      <c r="J33" s="215"/>
      <c r="K33" s="208"/>
      <c r="L33" s="54"/>
      <c r="M33" s="45"/>
      <c r="N33" s="45"/>
      <c r="O33" s="45"/>
      <c r="P33" s="45"/>
      <c r="Q33" s="44"/>
    </row>
    <row r="34" spans="2:17" ht="15" customHeight="1">
      <c r="B34" s="75">
        <f t="shared" si="1"/>
        <v>28</v>
      </c>
      <c r="C34" s="198" t="s">
        <v>150</v>
      </c>
      <c r="D34" s="199" t="s">
        <v>88</v>
      </c>
      <c r="E34" s="199" t="s">
        <v>262</v>
      </c>
      <c r="F34" s="199">
        <v>0</v>
      </c>
      <c r="G34" s="218"/>
      <c r="H34" s="417"/>
      <c r="I34" s="423"/>
      <c r="J34" s="215"/>
      <c r="K34" s="208"/>
      <c r="L34" s="54"/>
      <c r="M34" s="45"/>
      <c r="N34" s="45"/>
      <c r="O34" s="45"/>
      <c r="P34" s="45"/>
      <c r="Q34" s="44"/>
    </row>
    <row r="35" spans="2:17" ht="15" customHeight="1" thickBot="1">
      <c r="B35" s="75">
        <f t="shared" si="1"/>
        <v>29</v>
      </c>
      <c r="C35" s="198" t="s">
        <v>151</v>
      </c>
      <c r="D35" s="199" t="s">
        <v>88</v>
      </c>
      <c r="E35" s="199" t="s">
        <v>262</v>
      </c>
      <c r="F35" s="199">
        <v>0</v>
      </c>
      <c r="G35" s="218"/>
      <c r="H35" s="417"/>
      <c r="I35" s="423"/>
      <c r="J35" s="215"/>
      <c r="K35" s="208"/>
      <c r="L35" s="133"/>
      <c r="M35" s="45"/>
      <c r="N35" s="45"/>
      <c r="O35" s="45"/>
      <c r="P35" s="45"/>
      <c r="Q35" s="44"/>
    </row>
    <row r="36" spans="2:17" ht="15" customHeight="1" thickBot="1">
      <c r="B36" s="75">
        <f t="shared" si="1"/>
        <v>30</v>
      </c>
      <c r="C36" s="198" t="s">
        <v>38</v>
      </c>
      <c r="D36" s="199" t="s">
        <v>88</v>
      </c>
      <c r="E36" s="199" t="s">
        <v>154</v>
      </c>
      <c r="F36" s="199">
        <v>0</v>
      </c>
      <c r="G36" s="213"/>
      <c r="H36" s="210"/>
      <c r="I36" s="408"/>
      <c r="J36" s="213"/>
      <c r="K36" s="214"/>
      <c r="L36" s="54"/>
      <c r="M36" s="45"/>
      <c r="N36" s="45"/>
      <c r="O36" s="45"/>
      <c r="P36" s="45"/>
      <c r="Q36" s="44"/>
    </row>
    <row r="37" spans="2:17" ht="15" customHeight="1">
      <c r="B37" s="51">
        <f t="shared" si="1"/>
        <v>31</v>
      </c>
      <c r="C37" s="198" t="s">
        <v>125</v>
      </c>
      <c r="D37" s="199" t="s">
        <v>88</v>
      </c>
      <c r="E37" s="199" t="s">
        <v>33</v>
      </c>
      <c r="F37" s="199">
        <v>3</v>
      </c>
      <c r="G37" s="420"/>
      <c r="H37" s="415"/>
      <c r="I37" s="416"/>
      <c r="J37" s="415"/>
      <c r="K37" s="422"/>
      <c r="L37" s="54"/>
      <c r="M37" s="45"/>
      <c r="N37" s="45"/>
      <c r="O37" s="45"/>
      <c r="P37" s="45"/>
      <c r="Q37" s="44"/>
    </row>
    <row r="38" spans="2:17" ht="15" customHeight="1">
      <c r="B38" s="51">
        <f t="shared" si="1"/>
        <v>32</v>
      </c>
      <c r="C38" s="194" t="s">
        <v>126</v>
      </c>
      <c r="D38" s="197" t="s">
        <v>88</v>
      </c>
      <c r="E38" s="197" t="s">
        <v>154</v>
      </c>
      <c r="F38" s="199">
        <v>0</v>
      </c>
      <c r="G38" s="358"/>
      <c r="H38" s="417"/>
      <c r="I38" s="416"/>
      <c r="J38" s="417"/>
      <c r="K38" s="419"/>
      <c r="L38" s="54"/>
      <c r="M38" s="45"/>
      <c r="N38" s="45"/>
      <c r="O38" s="45"/>
      <c r="P38" s="45"/>
      <c r="Q38" s="44"/>
    </row>
    <row r="39" spans="2:17" ht="15" customHeight="1" thickBot="1">
      <c r="B39" s="51">
        <f t="shared" si="1"/>
        <v>33</v>
      </c>
      <c r="C39" s="198" t="s">
        <v>127</v>
      </c>
      <c r="D39" s="199" t="s">
        <v>88</v>
      </c>
      <c r="E39" s="199" t="s">
        <v>154</v>
      </c>
      <c r="F39" s="199">
        <v>0</v>
      </c>
      <c r="G39" s="421"/>
      <c r="H39" s="347"/>
      <c r="I39" s="347"/>
      <c r="J39" s="417"/>
      <c r="K39" s="419"/>
      <c r="L39" s="54"/>
      <c r="M39" s="45"/>
      <c r="N39" s="45"/>
      <c r="O39" s="45"/>
      <c r="P39" s="45"/>
      <c r="Q39" s="44"/>
    </row>
    <row r="40" spans="2:17" ht="15" customHeight="1">
      <c r="B40" s="51">
        <f t="shared" si="1"/>
        <v>34</v>
      </c>
      <c r="C40" s="198" t="s">
        <v>152</v>
      </c>
      <c r="D40" s="200" t="s">
        <v>153</v>
      </c>
      <c r="E40" s="200" t="s">
        <v>154</v>
      </c>
      <c r="F40" s="200">
        <v>0</v>
      </c>
      <c r="G40" s="218"/>
      <c r="H40" s="418"/>
      <c r="I40" s="337"/>
      <c r="J40" s="211"/>
      <c r="K40" s="212"/>
      <c r="L40" s="54"/>
      <c r="M40" s="45"/>
      <c r="N40" s="45"/>
      <c r="O40" s="45"/>
      <c r="P40" s="45"/>
      <c r="Q40" s="44"/>
    </row>
    <row r="41" spans="2:17" ht="15" customHeight="1">
      <c r="B41" s="51">
        <f t="shared" si="1"/>
        <v>35</v>
      </c>
      <c r="C41" s="198" t="s">
        <v>155</v>
      </c>
      <c r="D41" s="199" t="s">
        <v>156</v>
      </c>
      <c r="E41" s="199" t="s">
        <v>154</v>
      </c>
      <c r="F41" s="199">
        <v>0</v>
      </c>
      <c r="G41" s="218"/>
      <c r="H41" s="417"/>
      <c r="I41" s="419"/>
      <c r="J41" s="208"/>
      <c r="K41" s="208"/>
      <c r="L41" s="54"/>
      <c r="M41" s="45"/>
      <c r="N41" s="45"/>
      <c r="O41" s="45"/>
      <c r="P41" s="45"/>
      <c r="Q41" s="44"/>
    </row>
    <row r="42" spans="2:17" ht="15" customHeight="1">
      <c r="B42" s="51">
        <f t="shared" si="1"/>
        <v>36</v>
      </c>
      <c r="C42" s="194" t="s">
        <v>157</v>
      </c>
      <c r="D42" s="197" t="s">
        <v>158</v>
      </c>
      <c r="E42" s="197" t="s">
        <v>154</v>
      </c>
      <c r="F42" s="201">
        <v>0</v>
      </c>
      <c r="G42" s="218"/>
      <c r="H42" s="417"/>
      <c r="I42" s="419"/>
      <c r="J42" s="208"/>
      <c r="K42" s="208"/>
      <c r="L42" s="54"/>
      <c r="M42" s="45"/>
      <c r="N42" s="45"/>
      <c r="O42" s="45"/>
      <c r="P42" s="45"/>
      <c r="Q42" s="44"/>
    </row>
    <row r="43" spans="2:17" ht="15" customHeight="1">
      <c r="B43" s="51">
        <f t="shared" si="1"/>
        <v>37</v>
      </c>
      <c r="C43" s="198" t="s">
        <v>159</v>
      </c>
      <c r="D43" s="199" t="s">
        <v>160</v>
      </c>
      <c r="E43" s="199" t="s">
        <v>154</v>
      </c>
      <c r="F43" s="199">
        <v>0</v>
      </c>
      <c r="G43" s="218"/>
      <c r="H43" s="417"/>
      <c r="I43" s="419"/>
      <c r="J43" s="208"/>
      <c r="K43" s="208"/>
      <c r="L43" s="54"/>
      <c r="M43" s="45"/>
      <c r="N43" s="45"/>
      <c r="O43" s="45"/>
      <c r="P43" s="45"/>
      <c r="Q43" s="44"/>
    </row>
    <row r="44" spans="2:17" ht="15" customHeight="1">
      <c r="B44" s="51">
        <f t="shared" si="1"/>
        <v>38</v>
      </c>
      <c r="C44" s="198" t="s">
        <v>161</v>
      </c>
      <c r="D44" s="199" t="s">
        <v>162</v>
      </c>
      <c r="E44" s="199" t="s">
        <v>154</v>
      </c>
      <c r="F44" s="199">
        <v>0</v>
      </c>
      <c r="G44" s="218"/>
      <c r="H44" s="417"/>
      <c r="I44" s="419"/>
      <c r="J44" s="208"/>
      <c r="K44" s="208"/>
      <c r="L44" s="54"/>
      <c r="M44" s="45"/>
      <c r="N44" s="45"/>
      <c r="O44" s="45"/>
      <c r="P44" s="45"/>
      <c r="Q44" s="44"/>
    </row>
    <row r="45" spans="2:17" ht="15" customHeight="1">
      <c r="B45" s="51">
        <f t="shared" si="1"/>
        <v>39</v>
      </c>
      <c r="C45" s="202" t="s">
        <v>163</v>
      </c>
      <c r="D45" s="199" t="s">
        <v>164</v>
      </c>
      <c r="E45" s="199" t="s">
        <v>154</v>
      </c>
      <c r="F45" s="199">
        <v>0</v>
      </c>
      <c r="G45" s="218"/>
      <c r="H45" s="376"/>
      <c r="I45" s="333"/>
      <c r="J45" s="208"/>
      <c r="K45" s="208"/>
      <c r="L45" s="54"/>
      <c r="M45" s="45"/>
      <c r="N45" s="45"/>
      <c r="O45" s="45"/>
      <c r="P45" s="45"/>
      <c r="Q45" s="44"/>
    </row>
    <row r="46" spans="2:17" ht="15" customHeight="1" thickBot="1">
      <c r="B46" s="51">
        <f t="shared" si="1"/>
        <v>40</v>
      </c>
      <c r="C46" s="198" t="s">
        <v>165</v>
      </c>
      <c r="D46" s="199" t="s">
        <v>166</v>
      </c>
      <c r="E46" s="199" t="s">
        <v>154</v>
      </c>
      <c r="F46" s="199">
        <v>0</v>
      </c>
      <c r="G46" s="219"/>
      <c r="H46" s="324"/>
      <c r="I46" s="299"/>
      <c r="J46" s="216"/>
      <c r="K46" s="228"/>
      <c r="L46" s="54" t="s">
        <v>404</v>
      </c>
      <c r="M46" s="45"/>
      <c r="N46" s="45"/>
      <c r="O46" s="45"/>
      <c r="P46" s="45"/>
      <c r="Q46" s="44"/>
    </row>
    <row r="47" spans="2:17" ht="15" customHeight="1">
      <c r="B47" s="51">
        <f t="shared" si="1"/>
        <v>41</v>
      </c>
      <c r="C47" s="198" t="s">
        <v>345</v>
      </c>
      <c r="D47" s="199" t="s">
        <v>88</v>
      </c>
      <c r="E47" s="199" t="s">
        <v>33</v>
      </c>
      <c r="F47" s="199">
        <v>3</v>
      </c>
      <c r="G47" s="402"/>
      <c r="H47" s="220"/>
      <c r="I47" s="408"/>
      <c r="J47" s="218"/>
      <c r="K47" s="351"/>
      <c r="L47" s="54"/>
      <c r="M47" s="45"/>
      <c r="N47" s="45"/>
      <c r="O47" s="45"/>
      <c r="P47" s="45"/>
      <c r="Q47" s="44"/>
    </row>
    <row r="48" spans="2:17" ht="15" customHeight="1">
      <c r="B48" s="51">
        <f t="shared" si="1"/>
        <v>42</v>
      </c>
      <c r="C48" s="198" t="s">
        <v>346</v>
      </c>
      <c r="D48" s="199" t="s">
        <v>88</v>
      </c>
      <c r="E48" s="199" t="s">
        <v>33</v>
      </c>
      <c r="F48" s="199">
        <v>3</v>
      </c>
      <c r="G48" s="403"/>
      <c r="H48" s="218"/>
      <c r="I48" s="408"/>
      <c r="J48" s="218"/>
      <c r="K48" s="354"/>
      <c r="L48" s="54"/>
      <c r="M48" s="45"/>
      <c r="N48" s="45"/>
      <c r="O48" s="45"/>
      <c r="P48" s="45"/>
      <c r="Q48" s="44"/>
    </row>
    <row r="49" spans="2:17" ht="15" customHeight="1">
      <c r="B49" s="51">
        <f t="shared" si="1"/>
        <v>43</v>
      </c>
      <c r="C49" s="203" t="s">
        <v>347</v>
      </c>
      <c r="D49" s="199" t="s">
        <v>88</v>
      </c>
      <c r="E49" s="199" t="s">
        <v>33</v>
      </c>
      <c r="F49" s="199">
        <v>3</v>
      </c>
      <c r="G49" s="403"/>
      <c r="H49" s="218"/>
      <c r="I49" s="408"/>
      <c r="J49" s="218"/>
      <c r="K49" s="354"/>
      <c r="L49" s="54"/>
      <c r="M49" s="45"/>
      <c r="N49" s="45"/>
      <c r="O49" s="45"/>
      <c r="P49" s="45"/>
      <c r="Q49" s="44"/>
    </row>
    <row r="50" spans="2:17" ht="15" customHeight="1">
      <c r="B50" s="51">
        <f t="shared" si="1"/>
        <v>44</v>
      </c>
      <c r="C50" s="203" t="s">
        <v>348</v>
      </c>
      <c r="D50" s="199" t="s">
        <v>88</v>
      </c>
      <c r="E50" s="199" t="s">
        <v>33</v>
      </c>
      <c r="F50" s="199">
        <v>3</v>
      </c>
      <c r="G50" s="403"/>
      <c r="H50" s="218"/>
      <c r="I50" s="408"/>
      <c r="J50" s="218"/>
      <c r="K50" s="354"/>
      <c r="L50" s="54"/>
      <c r="M50" s="45"/>
      <c r="N50" s="45"/>
      <c r="O50" s="45"/>
      <c r="P50" s="45"/>
      <c r="Q50" s="44"/>
    </row>
    <row r="51" spans="2:17" ht="15" customHeight="1">
      <c r="B51" s="51">
        <f t="shared" si="1"/>
        <v>45</v>
      </c>
      <c r="C51" s="203" t="s">
        <v>349</v>
      </c>
      <c r="D51" s="199" t="s">
        <v>88</v>
      </c>
      <c r="E51" s="199" t="s">
        <v>33</v>
      </c>
      <c r="F51" s="199">
        <v>3</v>
      </c>
      <c r="G51" s="403"/>
      <c r="H51" s="218"/>
      <c r="I51" s="408"/>
      <c r="J51" s="218"/>
      <c r="K51" s="354"/>
      <c r="L51" s="54"/>
      <c r="M51" s="45"/>
      <c r="N51" s="45"/>
      <c r="O51" s="45"/>
      <c r="P51" s="45"/>
      <c r="Q51" s="44"/>
    </row>
    <row r="52" spans="2:17" ht="15" customHeight="1">
      <c r="B52" s="51">
        <f t="shared" si="1"/>
        <v>46</v>
      </c>
      <c r="C52" s="203" t="s">
        <v>350</v>
      </c>
      <c r="D52" s="199" t="s">
        <v>88</v>
      </c>
      <c r="E52" s="199" t="s">
        <v>33</v>
      </c>
      <c r="F52" s="199">
        <v>3</v>
      </c>
      <c r="G52" s="403"/>
      <c r="H52" s="218"/>
      <c r="I52" s="408"/>
      <c r="J52" s="218"/>
      <c r="K52" s="354"/>
      <c r="L52" s="54"/>
      <c r="M52" s="45"/>
      <c r="N52" s="45"/>
      <c r="O52" s="45"/>
      <c r="P52" s="45"/>
      <c r="Q52" s="44"/>
    </row>
    <row r="53" spans="2:17" ht="15" customHeight="1">
      <c r="B53" s="51">
        <f t="shared" si="1"/>
        <v>47</v>
      </c>
      <c r="C53" s="189" t="s">
        <v>351</v>
      </c>
      <c r="D53" s="190" t="s">
        <v>88</v>
      </c>
      <c r="E53" s="190" t="s">
        <v>33</v>
      </c>
      <c r="F53" s="190">
        <v>3</v>
      </c>
      <c r="G53" s="403"/>
      <c r="H53" s="218"/>
      <c r="I53" s="408"/>
      <c r="J53" s="218"/>
      <c r="K53" s="354"/>
      <c r="L53" s="54"/>
      <c r="M53" s="45"/>
      <c r="N53" s="45"/>
      <c r="O53" s="45"/>
      <c r="P53" s="45"/>
      <c r="Q53" s="44"/>
    </row>
    <row r="54" spans="2:17" ht="15" customHeight="1">
      <c r="B54" s="51">
        <f t="shared" si="1"/>
        <v>48</v>
      </c>
      <c r="C54" s="204" t="s">
        <v>352</v>
      </c>
      <c r="D54" s="199" t="s">
        <v>88</v>
      </c>
      <c r="E54" s="199" t="s">
        <v>33</v>
      </c>
      <c r="F54" s="199">
        <v>3</v>
      </c>
      <c r="G54" s="403"/>
      <c r="H54" s="218"/>
      <c r="I54" s="408"/>
      <c r="J54" s="218"/>
      <c r="K54" s="354"/>
      <c r="L54" s="54"/>
      <c r="M54" s="45"/>
      <c r="N54" s="45"/>
      <c r="O54" s="45"/>
      <c r="P54" s="45"/>
      <c r="Q54" s="44"/>
    </row>
    <row r="55" spans="2:17" ht="15" customHeight="1">
      <c r="B55" s="51">
        <f t="shared" si="1"/>
        <v>49</v>
      </c>
      <c r="C55" s="204" t="s">
        <v>353</v>
      </c>
      <c r="D55" s="199" t="s">
        <v>88</v>
      </c>
      <c r="E55" s="199" t="s">
        <v>33</v>
      </c>
      <c r="F55" s="199">
        <v>3</v>
      </c>
      <c r="G55" s="403"/>
      <c r="H55" s="218"/>
      <c r="I55" s="408"/>
      <c r="J55" s="218"/>
      <c r="K55" s="354"/>
      <c r="L55" s="54"/>
      <c r="M55" s="45"/>
      <c r="N55" s="45"/>
      <c r="O55" s="45"/>
      <c r="P55" s="45"/>
      <c r="Q55" s="44"/>
    </row>
    <row r="56" spans="2:17" ht="15" customHeight="1" thickBot="1">
      <c r="B56" s="51">
        <f t="shared" si="1"/>
        <v>50</v>
      </c>
      <c r="C56" s="204" t="s">
        <v>354</v>
      </c>
      <c r="D56" s="199" t="s">
        <v>88</v>
      </c>
      <c r="E56" s="199" t="s">
        <v>33</v>
      </c>
      <c r="F56" s="199">
        <v>3</v>
      </c>
      <c r="G56" s="403"/>
      <c r="H56" s="221"/>
      <c r="I56" s="408"/>
      <c r="J56" s="221"/>
      <c r="K56" s="354"/>
      <c r="L56" s="54"/>
      <c r="M56" s="45"/>
      <c r="N56" s="45"/>
      <c r="O56" s="45"/>
      <c r="P56" s="45"/>
      <c r="Q56" s="44"/>
    </row>
    <row r="57" spans="2:17" s="175" customFormat="1" ht="15" customHeight="1">
      <c r="B57" s="217">
        <v>51</v>
      </c>
      <c r="C57" s="204" t="s">
        <v>369</v>
      </c>
      <c r="D57" s="199" t="s">
        <v>88</v>
      </c>
      <c r="E57" s="199" t="s">
        <v>370</v>
      </c>
      <c r="F57" s="199">
        <v>0</v>
      </c>
      <c r="G57" s="383"/>
      <c r="H57" s="404"/>
      <c r="I57" s="409"/>
      <c r="J57" s="404"/>
      <c r="K57" s="384"/>
      <c r="L57" s="178"/>
      <c r="M57" s="208"/>
      <c r="N57" s="208"/>
      <c r="O57" s="208"/>
      <c r="P57" s="208"/>
      <c r="Q57" s="176"/>
    </row>
    <row r="58" spans="2:17" ht="15" customHeight="1">
      <c r="B58" s="51">
        <v>52</v>
      </c>
      <c r="C58" s="204" t="s">
        <v>263</v>
      </c>
      <c r="D58" s="199" t="s">
        <v>88</v>
      </c>
      <c r="E58" s="199" t="s">
        <v>33</v>
      </c>
      <c r="F58" s="199">
        <v>3</v>
      </c>
      <c r="G58" s="383"/>
      <c r="H58" s="404"/>
      <c r="I58" s="409"/>
      <c r="J58" s="404"/>
      <c r="K58" s="384"/>
      <c r="L58" s="54"/>
      <c r="M58" s="45"/>
      <c r="N58" s="45"/>
      <c r="O58" s="45"/>
      <c r="P58" s="45"/>
      <c r="Q58" s="44"/>
    </row>
    <row r="59" spans="2:17" ht="15" customHeight="1" thickBot="1">
      <c r="B59" s="51">
        <f t="shared" si="1"/>
        <v>53</v>
      </c>
      <c r="C59" s="204" t="s">
        <v>129</v>
      </c>
      <c r="D59" s="199" t="s">
        <v>88</v>
      </c>
      <c r="E59" s="195" t="s">
        <v>55</v>
      </c>
      <c r="F59" s="199">
        <v>1</v>
      </c>
      <c r="G59" s="385"/>
      <c r="H59" s="404"/>
      <c r="I59" s="409"/>
      <c r="J59" s="407"/>
      <c r="K59" s="412"/>
      <c r="L59" s="54" t="s">
        <v>377</v>
      </c>
      <c r="M59" s="45"/>
      <c r="N59" s="45"/>
      <c r="O59" s="45"/>
      <c r="P59" s="45"/>
      <c r="Q59" s="44"/>
    </row>
    <row r="60" spans="2:17" ht="15" customHeight="1">
      <c r="B60" s="51">
        <f t="shared" si="1"/>
        <v>54</v>
      </c>
      <c r="C60" s="203" t="s">
        <v>130</v>
      </c>
      <c r="D60" s="199" t="s">
        <v>131</v>
      </c>
      <c r="E60" s="199" t="s">
        <v>55</v>
      </c>
      <c r="F60" s="199">
        <v>1</v>
      </c>
      <c r="G60" s="222"/>
      <c r="H60" s="404"/>
      <c r="I60" s="410"/>
      <c r="J60" s="225"/>
      <c r="K60" s="229"/>
      <c r="L60" s="54"/>
      <c r="M60" s="45"/>
      <c r="N60" s="45"/>
      <c r="O60" s="45"/>
      <c r="P60" s="45"/>
      <c r="Q60" s="44"/>
    </row>
    <row r="61" spans="2:17" ht="15" customHeight="1" thickBot="1">
      <c r="B61" s="51">
        <f t="shared" si="1"/>
        <v>55</v>
      </c>
      <c r="C61" s="203" t="s">
        <v>355</v>
      </c>
      <c r="D61" s="199" t="s">
        <v>132</v>
      </c>
      <c r="E61" s="199" t="s">
        <v>264</v>
      </c>
      <c r="F61" s="199">
        <v>1</v>
      </c>
      <c r="G61" s="222"/>
      <c r="H61" s="404"/>
      <c r="I61" s="410"/>
      <c r="J61" s="226"/>
      <c r="K61" s="230"/>
      <c r="L61" s="54"/>
      <c r="M61" s="45"/>
      <c r="N61" s="45"/>
      <c r="O61" s="45"/>
      <c r="P61" s="45"/>
      <c r="Q61" s="44"/>
    </row>
    <row r="62" spans="2:17" ht="15" customHeight="1" thickBot="1">
      <c r="B62" s="51">
        <f t="shared" si="1"/>
        <v>56</v>
      </c>
      <c r="C62" s="203" t="s">
        <v>133</v>
      </c>
      <c r="D62" s="199" t="s">
        <v>88</v>
      </c>
      <c r="E62" s="199" t="s">
        <v>33</v>
      </c>
      <c r="F62" s="199">
        <v>3</v>
      </c>
      <c r="G62" s="387"/>
      <c r="H62" s="404"/>
      <c r="I62" s="409"/>
      <c r="J62" s="413"/>
      <c r="K62" s="414"/>
      <c r="L62" s="54"/>
      <c r="M62" s="45"/>
      <c r="N62" s="45"/>
      <c r="O62" s="45"/>
      <c r="P62" s="45"/>
      <c r="Q62" s="44"/>
    </row>
    <row r="63" spans="2:17" s="175" customFormat="1" ht="15" customHeight="1" thickBot="1">
      <c r="B63" s="217">
        <v>57</v>
      </c>
      <c r="C63" s="203" t="s">
        <v>265</v>
      </c>
      <c r="D63" s="199" t="s">
        <v>128</v>
      </c>
      <c r="E63" s="199" t="s">
        <v>33</v>
      </c>
      <c r="F63" s="199">
        <v>3</v>
      </c>
      <c r="G63" s="222"/>
      <c r="H63" s="404"/>
      <c r="I63" s="409"/>
      <c r="J63" s="404"/>
      <c r="K63" s="384"/>
      <c r="L63" s="178"/>
      <c r="M63" s="177"/>
      <c r="N63" s="177"/>
      <c r="O63" s="177"/>
      <c r="P63" s="177"/>
      <c r="Q63" s="176"/>
    </row>
    <row r="64" spans="2:17" s="175" customFormat="1" ht="15" customHeight="1" thickBot="1">
      <c r="B64" s="217">
        <v>58</v>
      </c>
      <c r="C64" s="203" t="s">
        <v>269</v>
      </c>
      <c r="D64" s="199" t="s">
        <v>266</v>
      </c>
      <c r="E64" s="199" t="s">
        <v>169</v>
      </c>
      <c r="F64" s="199">
        <v>1</v>
      </c>
      <c r="G64" s="213"/>
      <c r="H64" s="210"/>
      <c r="I64" s="408"/>
      <c r="J64" s="223"/>
      <c r="K64" s="354"/>
      <c r="L64" s="178"/>
      <c r="M64" s="177"/>
      <c r="N64" s="177"/>
      <c r="O64" s="177"/>
      <c r="P64" s="177"/>
      <c r="Q64" s="176"/>
    </row>
    <row r="65" spans="2:17" s="175" customFormat="1" ht="15" customHeight="1" thickBot="1">
      <c r="B65" s="188">
        <v>59</v>
      </c>
      <c r="C65" s="205" t="s">
        <v>167</v>
      </c>
      <c r="D65" s="199" t="s">
        <v>168</v>
      </c>
      <c r="E65" s="195" t="s">
        <v>169</v>
      </c>
      <c r="F65" s="199">
        <v>1</v>
      </c>
      <c r="G65" s="405"/>
      <c r="H65" s="407"/>
      <c r="I65" s="409"/>
      <c r="J65" s="404"/>
      <c r="K65" s="384"/>
      <c r="L65" s="178"/>
      <c r="M65" s="177"/>
      <c r="N65" s="177"/>
      <c r="O65" s="177"/>
      <c r="P65" s="177"/>
      <c r="Q65" s="176"/>
    </row>
    <row r="66" spans="2:17" ht="15" customHeight="1" thickBot="1">
      <c r="B66" s="60">
        <v>60</v>
      </c>
      <c r="C66" s="206" t="s">
        <v>267</v>
      </c>
      <c r="D66" s="207" t="s">
        <v>268</v>
      </c>
      <c r="E66" s="207" t="s">
        <v>21</v>
      </c>
      <c r="F66" s="207">
        <v>2</v>
      </c>
      <c r="G66" s="406"/>
      <c r="H66" s="224"/>
      <c r="I66" s="411"/>
      <c r="J66" s="224"/>
      <c r="K66" s="386"/>
      <c r="L66" s="54"/>
      <c r="M66" s="45"/>
      <c r="N66" s="45"/>
      <c r="O66" s="45"/>
      <c r="P66" s="45"/>
      <c r="Q66" s="44"/>
    </row>
    <row r="67" spans="2:17" ht="15" customHeight="1">
      <c r="B67" s="62"/>
      <c r="C67" s="54"/>
      <c r="D67" s="63"/>
      <c r="E67" s="63"/>
      <c r="F67" s="63"/>
      <c r="G67" s="63"/>
      <c r="H67" s="63"/>
      <c r="I67" s="63"/>
      <c r="J67" s="63"/>
      <c r="K67" s="63"/>
      <c r="L67" s="54"/>
      <c r="M67" s="45"/>
      <c r="N67" s="45"/>
      <c r="O67" s="45"/>
      <c r="P67" s="45"/>
      <c r="Q67" s="44"/>
    </row>
    <row r="68" spans="2:17" ht="15.75">
      <c r="B68" s="274" t="s">
        <v>15</v>
      </c>
      <c r="C68" s="275"/>
      <c r="D68" s="77"/>
      <c r="E68" s="78"/>
      <c r="F68" s="45"/>
      <c r="G68" s="45"/>
      <c r="H68" s="45"/>
      <c r="I68" s="45"/>
      <c r="J68" s="45"/>
      <c r="K68" s="45"/>
      <c r="L68" s="45"/>
      <c r="M68" s="45"/>
      <c r="N68" s="45"/>
      <c r="O68" s="45"/>
      <c r="P68" s="44"/>
      <c r="Q68" s="44"/>
    </row>
    <row r="69" spans="2:17">
      <c r="C69" s="41"/>
      <c r="D69" s="42"/>
      <c r="E69" s="67"/>
      <c r="F69" s="79"/>
      <c r="G69" s="79"/>
      <c r="H69" s="79"/>
      <c r="I69" s="45"/>
      <c r="J69" s="45"/>
      <c r="K69" s="45"/>
      <c r="L69" s="45"/>
      <c r="M69" s="67"/>
      <c r="N69" s="45"/>
      <c r="O69" s="45"/>
    </row>
    <row r="70" spans="2:17">
      <c r="B70" s="323"/>
      <c r="C70" s="36" t="s">
        <v>16</v>
      </c>
      <c r="D70" s="42"/>
      <c r="E70" s="67"/>
      <c r="F70" s="79"/>
      <c r="G70" s="79"/>
      <c r="H70" s="79"/>
      <c r="I70" s="45"/>
      <c r="J70" s="45"/>
      <c r="K70" s="45"/>
      <c r="L70" s="45"/>
      <c r="M70" s="67"/>
      <c r="N70" s="45"/>
      <c r="O70" s="45"/>
    </row>
    <row r="71" spans="2:17">
      <c r="D71" s="42"/>
      <c r="E71" s="67"/>
      <c r="F71" s="79"/>
      <c r="G71" s="79"/>
      <c r="H71" s="79"/>
      <c r="I71" s="45"/>
      <c r="J71" s="45"/>
      <c r="K71" s="45"/>
      <c r="L71" s="45"/>
      <c r="M71" s="67"/>
      <c r="N71" s="45"/>
      <c r="O71" s="45"/>
    </row>
    <row r="72" spans="2:17">
      <c r="B72" s="324"/>
      <c r="C72" s="36" t="s">
        <v>17</v>
      </c>
      <c r="D72" s="42"/>
      <c r="E72" s="80"/>
      <c r="F72" s="79"/>
      <c r="G72" s="81"/>
      <c r="H72" s="79"/>
      <c r="I72" s="45"/>
      <c r="J72" s="45"/>
      <c r="K72" s="45"/>
      <c r="L72" s="45"/>
      <c r="M72" s="67"/>
      <c r="N72" s="45"/>
      <c r="O72" s="45"/>
    </row>
    <row r="73" spans="2:17">
      <c r="B73" s="37"/>
      <c r="C73" s="36"/>
      <c r="D73" s="45"/>
      <c r="E73" s="45"/>
      <c r="F73" s="45"/>
      <c r="G73" s="45"/>
      <c r="H73" s="45"/>
      <c r="I73" s="45"/>
      <c r="J73" s="45"/>
      <c r="K73" s="45"/>
      <c r="L73" s="45"/>
      <c r="M73" s="45"/>
      <c r="N73" s="45"/>
      <c r="O73" s="45"/>
    </row>
    <row r="74" spans="2:17">
      <c r="B74" s="260" t="s">
        <v>407</v>
      </c>
      <c r="C74" s="175"/>
      <c r="D74" s="175"/>
      <c r="E74" s="175"/>
    </row>
    <row r="76" spans="2:17">
      <c r="B76" s="255" t="s">
        <v>408</v>
      </c>
      <c r="C76" s="255" t="s">
        <v>407</v>
      </c>
      <c r="D76" s="281" t="s">
        <v>411</v>
      </c>
      <c r="E76" s="282"/>
    </row>
    <row r="77" spans="2:17" ht="14.25">
      <c r="B77" s="258">
        <v>3</v>
      </c>
      <c r="C77" s="138" t="s">
        <v>297</v>
      </c>
      <c r="D77" s="277" t="s">
        <v>108</v>
      </c>
      <c r="E77" s="278"/>
    </row>
    <row r="78" spans="2:17" ht="14.25">
      <c r="B78" s="256">
        <v>4</v>
      </c>
      <c r="C78" s="138" t="s">
        <v>298</v>
      </c>
      <c r="D78" s="277" t="s">
        <v>110</v>
      </c>
      <c r="E78" s="278"/>
    </row>
    <row r="79" spans="2:17" s="175" customFormat="1" ht="28.5">
      <c r="B79" s="256">
        <v>5</v>
      </c>
      <c r="C79" s="138" t="s">
        <v>308</v>
      </c>
      <c r="D79" s="277" t="s">
        <v>118</v>
      </c>
      <c r="E79" s="278"/>
    </row>
    <row r="80" spans="2:17" s="175" customFormat="1" ht="28.5">
      <c r="B80" s="256">
        <v>6</v>
      </c>
      <c r="C80" s="138" t="s">
        <v>309</v>
      </c>
      <c r="D80" s="277" t="s">
        <v>120</v>
      </c>
      <c r="E80" s="278"/>
    </row>
    <row r="81" spans="2:5" ht="28.5">
      <c r="B81" s="256">
        <v>7</v>
      </c>
      <c r="C81" s="138" t="s">
        <v>299</v>
      </c>
      <c r="D81" s="277" t="s">
        <v>112</v>
      </c>
      <c r="E81" s="278"/>
    </row>
    <row r="82" spans="2:5" ht="42.75">
      <c r="B82" s="256">
        <v>8</v>
      </c>
      <c r="C82" s="138" t="s">
        <v>300</v>
      </c>
      <c r="D82" s="277" t="s">
        <v>114</v>
      </c>
      <c r="E82" s="278"/>
    </row>
    <row r="83" spans="2:5" ht="14.25">
      <c r="B83" s="256">
        <v>9</v>
      </c>
      <c r="C83" s="138" t="s">
        <v>301</v>
      </c>
      <c r="D83" s="277" t="s">
        <v>116</v>
      </c>
      <c r="E83" s="278"/>
    </row>
    <row r="84" spans="2:5" s="175" customFormat="1" ht="28.5">
      <c r="B84" s="256">
        <v>10</v>
      </c>
      <c r="C84" s="138" t="s">
        <v>310</v>
      </c>
      <c r="D84" s="277" t="s">
        <v>122</v>
      </c>
      <c r="E84" s="278"/>
    </row>
    <row r="85" spans="2:5" s="175" customFormat="1" ht="14.25">
      <c r="B85" s="256">
        <v>11</v>
      </c>
      <c r="C85" s="138" t="s">
        <v>311</v>
      </c>
      <c r="D85" s="277" t="s">
        <v>124</v>
      </c>
      <c r="E85" s="278"/>
    </row>
    <row r="86" spans="2:5" ht="14.25">
      <c r="B86" s="256">
        <v>12</v>
      </c>
      <c r="C86" s="138"/>
      <c r="D86" s="277" t="s">
        <v>271</v>
      </c>
      <c r="E86" s="278"/>
    </row>
    <row r="87" spans="2:5" ht="14.25">
      <c r="B87" s="257">
        <v>13</v>
      </c>
      <c r="C87" s="138" t="s">
        <v>302</v>
      </c>
      <c r="D87" s="277" t="s">
        <v>135</v>
      </c>
      <c r="E87" s="278"/>
    </row>
    <row r="88" spans="2:5" ht="14.25">
      <c r="B88" s="257">
        <v>14</v>
      </c>
      <c r="C88" s="138" t="s">
        <v>303</v>
      </c>
      <c r="D88" s="277" t="s">
        <v>137</v>
      </c>
      <c r="E88" s="278"/>
    </row>
    <row r="89" spans="2:5" ht="14.25">
      <c r="B89" s="257">
        <v>15</v>
      </c>
      <c r="C89" s="138" t="s">
        <v>304</v>
      </c>
      <c r="D89" s="277" t="s">
        <v>139</v>
      </c>
      <c r="E89" s="278"/>
    </row>
    <row r="90" spans="2:5" ht="14.25">
      <c r="B90" s="257">
        <v>16</v>
      </c>
      <c r="C90" s="138" t="s">
        <v>305</v>
      </c>
      <c r="D90" s="277" t="s">
        <v>141</v>
      </c>
      <c r="E90" s="278"/>
    </row>
    <row r="91" spans="2:5" ht="14.25">
      <c r="B91" s="257">
        <v>17</v>
      </c>
      <c r="C91" s="138" t="s">
        <v>306</v>
      </c>
      <c r="D91" s="277" t="s">
        <v>143</v>
      </c>
      <c r="E91" s="278"/>
    </row>
    <row r="92" spans="2:5" ht="14.25">
      <c r="B92" s="257">
        <v>18</v>
      </c>
      <c r="C92" s="138" t="s">
        <v>307</v>
      </c>
      <c r="D92" s="277" t="s">
        <v>145</v>
      </c>
      <c r="E92" s="278"/>
    </row>
    <row r="93" spans="2:5" ht="14.25">
      <c r="B93" s="257">
        <v>34</v>
      </c>
      <c r="C93" s="138" t="s">
        <v>312</v>
      </c>
      <c r="D93" s="277" t="s">
        <v>153</v>
      </c>
      <c r="E93" s="278"/>
    </row>
    <row r="94" spans="2:5" ht="14.25">
      <c r="B94" s="257">
        <v>35</v>
      </c>
      <c r="C94" s="138" t="s">
        <v>313</v>
      </c>
      <c r="D94" s="277" t="s">
        <v>156</v>
      </c>
      <c r="E94" s="278"/>
    </row>
    <row r="95" spans="2:5" ht="14.25">
      <c r="B95" s="257">
        <v>36</v>
      </c>
      <c r="C95" s="138" t="s">
        <v>314</v>
      </c>
      <c r="D95" s="277" t="s">
        <v>158</v>
      </c>
      <c r="E95" s="278"/>
    </row>
    <row r="96" spans="2:5" ht="14.25">
      <c r="B96" s="257">
        <v>37</v>
      </c>
      <c r="C96" s="138" t="s">
        <v>315</v>
      </c>
      <c r="D96" s="277" t="s">
        <v>160</v>
      </c>
      <c r="E96" s="278"/>
    </row>
    <row r="97" spans="2:5" ht="14.25">
      <c r="B97" s="257">
        <v>38</v>
      </c>
      <c r="C97" s="138" t="s">
        <v>316</v>
      </c>
      <c r="D97" s="277" t="s">
        <v>162</v>
      </c>
      <c r="E97" s="278"/>
    </row>
    <row r="98" spans="2:5" ht="14.25">
      <c r="B98" s="257">
        <v>39</v>
      </c>
      <c r="C98" s="138" t="s">
        <v>317</v>
      </c>
      <c r="D98" s="277" t="s">
        <v>164</v>
      </c>
      <c r="E98" s="278"/>
    </row>
    <row r="99" spans="2:5" ht="14.25">
      <c r="B99" s="257">
        <v>54</v>
      </c>
      <c r="C99" s="138" t="s">
        <v>318</v>
      </c>
      <c r="D99" s="277" t="s">
        <v>131</v>
      </c>
      <c r="E99" s="278"/>
    </row>
    <row r="100" spans="2:5" ht="28.5">
      <c r="B100" s="257">
        <v>55</v>
      </c>
      <c r="C100" s="138" t="s">
        <v>319</v>
      </c>
      <c r="D100" s="277" t="s">
        <v>132</v>
      </c>
      <c r="E100" s="278"/>
    </row>
    <row r="101" spans="2:5" ht="14.25">
      <c r="B101" s="257">
        <v>57</v>
      </c>
      <c r="C101" s="138" t="s">
        <v>320</v>
      </c>
      <c r="D101" s="277" t="s">
        <v>128</v>
      </c>
      <c r="E101" s="278"/>
    </row>
    <row r="102" spans="2:5" ht="42.75">
      <c r="B102" s="257">
        <v>58</v>
      </c>
      <c r="C102" s="138" t="s">
        <v>321</v>
      </c>
      <c r="D102" s="277" t="s">
        <v>266</v>
      </c>
      <c r="E102" s="278"/>
    </row>
    <row r="103" spans="2:5" ht="14.25">
      <c r="B103" s="257">
        <v>59</v>
      </c>
      <c r="C103" s="138" t="s">
        <v>322</v>
      </c>
      <c r="D103" s="277" t="s">
        <v>168</v>
      </c>
      <c r="E103" s="278"/>
    </row>
    <row r="104" spans="2:5" ht="14.25">
      <c r="B104" s="257">
        <v>60</v>
      </c>
      <c r="C104" s="139"/>
      <c r="D104" s="277" t="s">
        <v>268</v>
      </c>
      <c r="E104" s="278"/>
    </row>
  </sheetData>
  <mergeCells count="31">
    <mergeCell ref="D103:E103"/>
    <mergeCell ref="D104:E104"/>
    <mergeCell ref="D79:E79"/>
    <mergeCell ref="D80:E80"/>
    <mergeCell ref="D84:E84"/>
    <mergeCell ref="D85:E85"/>
    <mergeCell ref="D98:E98"/>
    <mergeCell ref="D99:E99"/>
    <mergeCell ref="D100:E100"/>
    <mergeCell ref="D101:E101"/>
    <mergeCell ref="D102:E102"/>
    <mergeCell ref="D93:E93"/>
    <mergeCell ref="D94:E94"/>
    <mergeCell ref="D95:E95"/>
    <mergeCell ref="D96:E96"/>
    <mergeCell ref="D97:E97"/>
    <mergeCell ref="D92:E92"/>
    <mergeCell ref="D87:E87"/>
    <mergeCell ref="D88:E88"/>
    <mergeCell ref="D89:E89"/>
    <mergeCell ref="D90:E90"/>
    <mergeCell ref="D91:E91"/>
    <mergeCell ref="D81:E81"/>
    <mergeCell ref="D82:E82"/>
    <mergeCell ref="D83:E83"/>
    <mergeCell ref="D86:E86"/>
    <mergeCell ref="B4:C4"/>
    <mergeCell ref="B68:C68"/>
    <mergeCell ref="D76:E76"/>
    <mergeCell ref="D77:E77"/>
    <mergeCell ref="D78:E78"/>
  </mergeCells>
  <printOptions horizontalCentered="1"/>
  <pageMargins left="0.31496062992125984" right="0.31496062992125984" top="0.74803149606299213" bottom="0.74803149606299213" header="0.31496062992125984" footer="0.31496062992125984"/>
  <pageSetup paperSize="9" scale="72" fitToHeight="0" orientation="landscape" r:id="rId1"/>
  <headerFooter>
    <oddFooter>&amp;L&amp;Z&amp;F&amp;R&amp;A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39997558519241921"/>
    <pageSetUpPr fitToPage="1"/>
  </sheetPr>
  <dimension ref="B2:T48"/>
  <sheetViews>
    <sheetView zoomScale="90" zoomScaleNormal="90" workbookViewId="0">
      <selection activeCell="B2" sqref="B2"/>
    </sheetView>
  </sheetViews>
  <sheetFormatPr defaultColWidth="8" defaultRowHeight="12.75"/>
  <cols>
    <col min="1" max="1" width="2.375" style="3" customWidth="1"/>
    <col min="2" max="2" width="4.125" style="3" customWidth="1"/>
    <col min="3" max="3" width="57.5" style="3" customWidth="1"/>
    <col min="4" max="4" width="8.5" style="3" customWidth="1"/>
    <col min="5" max="5" width="4.75" style="3" bestFit="1" customWidth="1"/>
    <col min="6" max="6" width="5.375" style="3" bestFit="1" customWidth="1"/>
    <col min="7" max="11" width="7.625" style="3" customWidth="1"/>
    <col min="12" max="12" width="36.5" style="3" customWidth="1"/>
    <col min="13" max="13" width="22.125" style="82" customWidth="1"/>
    <col min="14" max="15" width="8" style="82"/>
    <col min="16" max="16" width="7.875" style="82" customWidth="1"/>
    <col min="17" max="20" width="8" style="82"/>
    <col min="21" max="16384" width="8" style="3"/>
  </cols>
  <sheetData>
    <row r="2" spans="2:17" ht="18" customHeight="1">
      <c r="B2" s="1" t="s">
        <v>357</v>
      </c>
      <c r="C2" s="2"/>
    </row>
    <row r="3" spans="2:17" ht="18" customHeight="1" thickBot="1">
      <c r="G3" s="5"/>
      <c r="H3" s="5"/>
      <c r="I3" s="5"/>
      <c r="J3" s="121"/>
      <c r="K3" s="121"/>
      <c r="O3" s="83"/>
    </row>
    <row r="4" spans="2:17" ht="24.95" customHeight="1" thickBot="1">
      <c r="B4" s="290" t="s">
        <v>0</v>
      </c>
      <c r="C4" s="291"/>
      <c r="D4" s="292" t="s">
        <v>1</v>
      </c>
      <c r="E4" s="293" t="s">
        <v>2</v>
      </c>
      <c r="F4" s="293" t="s">
        <v>3</v>
      </c>
      <c r="G4" s="293" t="s">
        <v>4</v>
      </c>
      <c r="H4" s="293" t="s">
        <v>5</v>
      </c>
      <c r="I4" s="293" t="s">
        <v>6</v>
      </c>
      <c r="J4" s="294" t="s">
        <v>239</v>
      </c>
      <c r="K4" s="294" t="s">
        <v>240</v>
      </c>
      <c r="L4" s="294" t="s">
        <v>7</v>
      </c>
      <c r="M4" s="84"/>
      <c r="N4" s="85"/>
      <c r="O4" s="85"/>
      <c r="P4" s="85"/>
      <c r="Q4" s="85"/>
    </row>
    <row r="5" spans="2:17" ht="13.5" thickBot="1">
      <c r="M5" s="84"/>
      <c r="N5" s="85"/>
      <c r="O5" s="85"/>
      <c r="P5" s="85"/>
      <c r="Q5" s="85"/>
    </row>
    <row r="6" spans="2:17" ht="15" customHeight="1" thickBot="1">
      <c r="B6" s="295" t="s">
        <v>8</v>
      </c>
      <c r="C6" s="296" t="s">
        <v>378</v>
      </c>
      <c r="M6" s="86"/>
      <c r="N6" s="86"/>
      <c r="O6" s="86"/>
      <c r="P6" s="86"/>
      <c r="Q6" s="86"/>
    </row>
    <row r="7" spans="2:17" ht="15" customHeight="1">
      <c r="B7" s="10">
        <v>1</v>
      </c>
      <c r="C7" s="11" t="s">
        <v>170</v>
      </c>
      <c r="D7" s="12" t="s">
        <v>88</v>
      </c>
      <c r="E7" s="12" t="s">
        <v>9</v>
      </c>
      <c r="F7" s="13">
        <v>3</v>
      </c>
      <c r="G7" s="425"/>
      <c r="H7" s="301"/>
      <c r="I7" s="301"/>
      <c r="J7" s="302"/>
      <c r="K7" s="303"/>
      <c r="L7" s="14"/>
      <c r="M7" s="86"/>
      <c r="N7" s="86"/>
      <c r="O7" s="86"/>
      <c r="P7" s="86"/>
      <c r="Q7" s="86"/>
    </row>
    <row r="8" spans="2:17" ht="15" customHeight="1">
      <c r="B8" s="15">
        <f>B7+1</f>
        <v>2</v>
      </c>
      <c r="C8" s="11" t="s">
        <v>171</v>
      </c>
      <c r="D8" s="17" t="s">
        <v>88</v>
      </c>
      <c r="E8" s="17" t="s">
        <v>9</v>
      </c>
      <c r="F8" s="17">
        <v>3</v>
      </c>
      <c r="G8" s="426"/>
      <c r="H8" s="305"/>
      <c r="I8" s="427"/>
      <c r="J8" s="306"/>
      <c r="K8" s="307"/>
      <c r="L8" s="14"/>
      <c r="M8" s="86"/>
      <c r="N8" s="86"/>
      <c r="O8" s="86"/>
      <c r="P8" s="86"/>
      <c r="Q8" s="86"/>
    </row>
    <row r="9" spans="2:17" ht="15" customHeight="1">
      <c r="B9" s="15">
        <f>B8+1</f>
        <v>3</v>
      </c>
      <c r="C9" s="16" t="s">
        <v>172</v>
      </c>
      <c r="D9" s="17" t="s">
        <v>88</v>
      </c>
      <c r="E9" s="17" t="s">
        <v>9</v>
      </c>
      <c r="F9" s="17">
        <v>3</v>
      </c>
      <c r="G9" s="426"/>
      <c r="H9" s="305"/>
      <c r="I9" s="427"/>
      <c r="J9" s="306"/>
      <c r="K9" s="307"/>
      <c r="L9" s="18"/>
      <c r="M9" s="86"/>
      <c r="N9" s="86"/>
      <c r="O9" s="86"/>
      <c r="P9" s="86"/>
      <c r="Q9" s="86"/>
    </row>
    <row r="10" spans="2:17" ht="15" customHeight="1" thickBot="1">
      <c r="B10" s="25">
        <f t="shared" ref="B10" si="0">B9+1</f>
        <v>4</v>
      </c>
      <c r="C10" s="87" t="s">
        <v>173</v>
      </c>
      <c r="D10" s="88" t="s">
        <v>88</v>
      </c>
      <c r="E10" s="88" t="s">
        <v>9</v>
      </c>
      <c r="F10" s="88">
        <v>3</v>
      </c>
      <c r="G10" s="428"/>
      <c r="H10" s="429"/>
      <c r="I10" s="429"/>
      <c r="J10" s="430"/>
      <c r="K10" s="431"/>
      <c r="L10" s="18"/>
      <c r="M10" s="86"/>
      <c r="N10" s="86"/>
      <c r="O10" s="86"/>
      <c r="P10" s="86"/>
      <c r="Q10" s="86"/>
    </row>
    <row r="11" spans="2:17" ht="15" customHeight="1" thickBot="1">
      <c r="B11" s="28"/>
      <c r="C11" s="18"/>
      <c r="D11" s="29"/>
      <c r="E11" s="29"/>
      <c r="F11" s="29"/>
      <c r="G11" s="29"/>
      <c r="H11" s="29"/>
      <c r="I11" s="29"/>
      <c r="J11" s="29"/>
      <c r="K11" s="29"/>
      <c r="L11" s="18"/>
      <c r="M11" s="86"/>
      <c r="N11" s="86"/>
      <c r="O11" s="86"/>
      <c r="P11" s="86"/>
      <c r="Q11" s="86"/>
    </row>
    <row r="12" spans="2:17" ht="15" customHeight="1" thickBot="1">
      <c r="B12" s="295" t="s">
        <v>12</v>
      </c>
      <c r="C12" s="296" t="s">
        <v>174</v>
      </c>
      <c r="D12" s="29"/>
      <c r="E12" s="29"/>
      <c r="F12" s="29"/>
      <c r="G12" s="29"/>
      <c r="H12" s="29"/>
      <c r="I12" s="29"/>
      <c r="J12" s="29"/>
      <c r="K12" s="29"/>
      <c r="L12" s="18"/>
      <c r="M12" s="86"/>
      <c r="N12" s="86"/>
      <c r="O12" s="86"/>
      <c r="P12" s="86"/>
      <c r="Q12" s="86"/>
    </row>
    <row r="13" spans="2:17" ht="15" customHeight="1">
      <c r="B13" s="10">
        <f>B10+1</f>
        <v>5</v>
      </c>
      <c r="C13" s="89" t="s">
        <v>175</v>
      </c>
      <c r="D13" s="12" t="s">
        <v>88</v>
      </c>
      <c r="E13" s="12" t="s">
        <v>154</v>
      </c>
      <c r="F13" s="13">
        <v>0</v>
      </c>
      <c r="G13" s="432"/>
      <c r="H13" s="433"/>
      <c r="I13" s="433"/>
      <c r="J13" s="434"/>
      <c r="K13" s="435"/>
      <c r="L13" s="14"/>
      <c r="M13" s="86"/>
      <c r="N13" s="86"/>
      <c r="O13" s="86"/>
      <c r="P13" s="86"/>
      <c r="Q13" s="86"/>
    </row>
    <row r="14" spans="2:17" ht="15" customHeight="1">
      <c r="B14" s="15">
        <f>B13+1</f>
        <v>6</v>
      </c>
      <c r="C14" s="19" t="s">
        <v>176</v>
      </c>
      <c r="D14" s="17" t="s">
        <v>88</v>
      </c>
      <c r="E14" s="17" t="s">
        <v>154</v>
      </c>
      <c r="F14" s="21">
        <v>0</v>
      </c>
      <c r="G14" s="426"/>
      <c r="H14" s="305"/>
      <c r="I14" s="427"/>
      <c r="J14" s="306"/>
      <c r="K14" s="307"/>
      <c r="L14" s="14"/>
      <c r="M14" s="86"/>
      <c r="N14" s="86"/>
      <c r="O14" s="86"/>
      <c r="P14" s="86"/>
      <c r="Q14" s="86"/>
    </row>
    <row r="15" spans="2:17" ht="15" customHeight="1">
      <c r="B15" s="15">
        <f t="shared" ref="B15:B20" si="1">B14+1</f>
        <v>7</v>
      </c>
      <c r="C15" s="19" t="s">
        <v>177</v>
      </c>
      <c r="D15" s="17" t="s">
        <v>88</v>
      </c>
      <c r="E15" s="17" t="s">
        <v>55</v>
      </c>
      <c r="F15" s="59">
        <v>1</v>
      </c>
      <c r="G15" s="426"/>
      <c r="H15" s="305"/>
      <c r="I15" s="427"/>
      <c r="J15" s="306"/>
      <c r="K15" s="307"/>
      <c r="L15" s="14"/>
      <c r="M15" s="86"/>
      <c r="N15" s="86"/>
      <c r="O15" s="86"/>
      <c r="P15" s="86"/>
      <c r="Q15" s="86"/>
    </row>
    <row r="16" spans="2:17" ht="15" customHeight="1">
      <c r="B16" s="15">
        <f t="shared" si="1"/>
        <v>8</v>
      </c>
      <c r="C16" s="19" t="s">
        <v>178</v>
      </c>
      <c r="D16" s="17" t="s">
        <v>88</v>
      </c>
      <c r="E16" s="17" t="s">
        <v>154</v>
      </c>
      <c r="F16" s="21">
        <v>0</v>
      </c>
      <c r="G16" s="426"/>
      <c r="H16" s="305"/>
      <c r="I16" s="427"/>
      <c r="J16" s="306"/>
      <c r="K16" s="307"/>
      <c r="L16" s="14"/>
      <c r="M16" s="86"/>
      <c r="N16" s="86"/>
      <c r="O16" s="86"/>
      <c r="P16" s="86"/>
      <c r="Q16" s="86"/>
    </row>
    <row r="17" spans="2:17" ht="15" customHeight="1">
      <c r="B17" s="15">
        <f t="shared" si="1"/>
        <v>9</v>
      </c>
      <c r="C17" s="19" t="s">
        <v>179</v>
      </c>
      <c r="D17" s="17" t="s">
        <v>88</v>
      </c>
      <c r="E17" s="17" t="s">
        <v>154</v>
      </c>
      <c r="F17" s="21">
        <v>0</v>
      </c>
      <c r="G17" s="426"/>
      <c r="H17" s="305"/>
      <c r="I17" s="427"/>
      <c r="J17" s="306"/>
      <c r="K17" s="307"/>
      <c r="L17" s="14"/>
      <c r="M17" s="86"/>
      <c r="N17" s="86"/>
      <c r="O17" s="86"/>
      <c r="P17" s="86"/>
      <c r="Q17" s="86"/>
    </row>
    <row r="18" spans="2:17" ht="15" customHeight="1">
      <c r="B18" s="20">
        <f t="shared" si="1"/>
        <v>10</v>
      </c>
      <c r="C18" s="90" t="s">
        <v>180</v>
      </c>
      <c r="D18" s="91" t="s">
        <v>88</v>
      </c>
      <c r="E18" s="91" t="s">
        <v>154</v>
      </c>
      <c r="F18" s="92">
        <v>0</v>
      </c>
      <c r="G18" s="436"/>
      <c r="H18" s="437"/>
      <c r="I18" s="437"/>
      <c r="J18" s="438"/>
      <c r="K18" s="439"/>
      <c r="L18" s="14"/>
      <c r="M18" s="86"/>
      <c r="N18" s="86"/>
      <c r="O18" s="86"/>
      <c r="P18" s="86"/>
      <c r="Q18" s="86"/>
    </row>
    <row r="19" spans="2:17" ht="15" customHeight="1">
      <c r="B19" s="15">
        <f t="shared" si="1"/>
        <v>11</v>
      </c>
      <c r="C19" s="19" t="s">
        <v>181</v>
      </c>
      <c r="D19" s="17" t="s">
        <v>88</v>
      </c>
      <c r="E19" s="17" t="s">
        <v>154</v>
      </c>
      <c r="F19" s="21">
        <v>0</v>
      </c>
      <c r="G19" s="426"/>
      <c r="H19" s="305"/>
      <c r="I19" s="427"/>
      <c r="J19" s="306"/>
      <c r="K19" s="307"/>
      <c r="L19" s="14"/>
      <c r="M19" s="86"/>
      <c r="N19" s="86"/>
      <c r="O19" s="86"/>
      <c r="P19" s="86"/>
      <c r="Q19" s="86"/>
    </row>
    <row r="20" spans="2:17" ht="15" customHeight="1" thickBot="1">
      <c r="B20" s="34">
        <f t="shared" si="1"/>
        <v>12</v>
      </c>
      <c r="C20" s="93" t="s">
        <v>182</v>
      </c>
      <c r="D20" s="26" t="s">
        <v>88</v>
      </c>
      <c r="E20" s="26" t="s">
        <v>154</v>
      </c>
      <c r="F20" s="27">
        <v>0</v>
      </c>
      <c r="G20" s="440"/>
      <c r="H20" s="441"/>
      <c r="I20" s="441"/>
      <c r="J20" s="442"/>
      <c r="K20" s="443"/>
      <c r="L20" s="14"/>
      <c r="M20" s="86"/>
      <c r="N20" s="86"/>
      <c r="O20" s="86"/>
      <c r="P20" s="86"/>
      <c r="Q20" s="86"/>
    </row>
    <row r="21" spans="2:17" ht="15" customHeight="1" thickBot="1">
      <c r="B21" s="28"/>
      <c r="C21" s="18"/>
      <c r="D21" s="29"/>
      <c r="E21" s="29"/>
      <c r="F21" s="29"/>
      <c r="G21" s="29"/>
      <c r="H21" s="29"/>
      <c r="I21" s="29"/>
      <c r="J21" s="29"/>
      <c r="K21" s="29"/>
      <c r="L21" s="18"/>
      <c r="M21" s="86"/>
      <c r="N21" s="86"/>
      <c r="O21" s="86"/>
      <c r="P21" s="86"/>
      <c r="Q21" s="86"/>
    </row>
    <row r="22" spans="2:17" ht="15" customHeight="1" thickBot="1">
      <c r="B22" s="295" t="s">
        <v>101</v>
      </c>
      <c r="C22" s="296" t="s">
        <v>183</v>
      </c>
      <c r="D22" s="29"/>
      <c r="E22" s="29"/>
      <c r="F22" s="29"/>
      <c r="G22" s="29"/>
      <c r="H22" s="29"/>
      <c r="I22" s="29"/>
      <c r="J22" s="29"/>
      <c r="K22" s="29"/>
      <c r="L22" s="18"/>
      <c r="M22" s="86"/>
      <c r="N22" s="86"/>
      <c r="O22" s="86"/>
      <c r="P22" s="86"/>
      <c r="Q22" s="86"/>
    </row>
    <row r="23" spans="2:17" ht="15" customHeight="1" thickBot="1">
      <c r="B23" s="10">
        <f>B20+1</f>
        <v>13</v>
      </c>
      <c r="C23" s="89" t="s">
        <v>184</v>
      </c>
      <c r="D23" s="12" t="s">
        <v>88</v>
      </c>
      <c r="E23" s="12" t="s">
        <v>55</v>
      </c>
      <c r="F23" s="13">
        <v>1</v>
      </c>
      <c r="G23" s="136"/>
      <c r="H23" s="444"/>
      <c r="I23" s="237"/>
      <c r="J23" s="239"/>
      <c r="K23" s="86"/>
      <c r="L23" s="18"/>
      <c r="M23" s="86"/>
      <c r="N23" s="86"/>
      <c r="O23" s="86"/>
      <c r="P23" s="86"/>
      <c r="Q23" s="86"/>
    </row>
    <row r="24" spans="2:17" ht="15" customHeight="1" thickBot="1">
      <c r="B24" s="15">
        <f>B23+1</f>
        <v>14</v>
      </c>
      <c r="C24" s="19" t="s">
        <v>185</v>
      </c>
      <c r="D24" s="17" t="s">
        <v>88</v>
      </c>
      <c r="E24" s="17" t="s">
        <v>55</v>
      </c>
      <c r="F24" s="21">
        <v>1</v>
      </c>
      <c r="G24" s="240"/>
      <c r="H24" s="241"/>
      <c r="I24" s="244"/>
      <c r="J24" s="445"/>
      <c r="K24" s="237"/>
      <c r="L24" s="18"/>
      <c r="M24" s="86"/>
      <c r="N24" s="86"/>
      <c r="O24" s="86"/>
      <c r="P24" s="86"/>
      <c r="Q24" s="86"/>
    </row>
    <row r="25" spans="2:17" ht="15" customHeight="1">
      <c r="B25" s="15">
        <f t="shared" ref="B25:B33" si="2">B24+1</f>
        <v>15</v>
      </c>
      <c r="C25" s="19" t="s">
        <v>186</v>
      </c>
      <c r="D25" s="17" t="s">
        <v>88</v>
      </c>
      <c r="E25" s="17" t="s">
        <v>154</v>
      </c>
      <c r="F25" s="21">
        <v>0</v>
      </c>
      <c r="G25" s="136"/>
      <c r="H25" s="445"/>
      <c r="I25" s="242"/>
      <c r="J25" s="446"/>
      <c r="K25" s="237"/>
      <c r="L25" s="18"/>
      <c r="M25" s="86"/>
      <c r="N25" s="86"/>
      <c r="O25" s="86"/>
      <c r="P25" s="86"/>
      <c r="Q25" s="86"/>
    </row>
    <row r="26" spans="2:17" ht="15" customHeight="1" thickBot="1">
      <c r="B26" s="15">
        <f t="shared" si="2"/>
        <v>16</v>
      </c>
      <c r="C26" s="19" t="s">
        <v>187</v>
      </c>
      <c r="D26" s="17" t="s">
        <v>88</v>
      </c>
      <c r="E26" s="17" t="s">
        <v>55</v>
      </c>
      <c r="F26" s="21">
        <v>1</v>
      </c>
      <c r="G26" s="137"/>
      <c r="H26" s="446"/>
      <c r="I26" s="243"/>
      <c r="J26" s="451"/>
      <c r="K26" s="237"/>
      <c r="L26" s="18"/>
      <c r="M26" s="86"/>
      <c r="N26" s="86"/>
      <c r="O26" s="86"/>
      <c r="P26" s="86"/>
      <c r="Q26" s="86"/>
    </row>
    <row r="27" spans="2:17" ht="15" customHeight="1">
      <c r="B27" s="15">
        <f t="shared" si="2"/>
        <v>17</v>
      </c>
      <c r="C27" s="19" t="s">
        <v>188</v>
      </c>
      <c r="D27" s="17" t="s">
        <v>88</v>
      </c>
      <c r="E27" s="17" t="s">
        <v>55</v>
      </c>
      <c r="F27" s="21">
        <v>1</v>
      </c>
      <c r="G27" s="447"/>
      <c r="H27" s="305"/>
      <c r="I27" s="448"/>
      <c r="J27" s="238"/>
      <c r="K27" s="86"/>
      <c r="L27" s="18"/>
      <c r="M27" s="86"/>
      <c r="N27" s="86"/>
      <c r="O27" s="86"/>
      <c r="P27" s="86"/>
      <c r="Q27" s="86"/>
    </row>
    <row r="28" spans="2:17" ht="15" customHeight="1">
      <c r="B28" s="15">
        <f t="shared" si="2"/>
        <v>18</v>
      </c>
      <c r="C28" s="19" t="s">
        <v>189</v>
      </c>
      <c r="D28" s="17" t="s">
        <v>88</v>
      </c>
      <c r="E28" s="17" t="s">
        <v>55</v>
      </c>
      <c r="F28" s="21">
        <v>1</v>
      </c>
      <c r="G28" s="426"/>
      <c r="H28" s="305"/>
      <c r="I28" s="449"/>
      <c r="J28" s="237"/>
      <c r="K28" s="86"/>
      <c r="L28" s="18"/>
      <c r="M28" s="86"/>
      <c r="N28" s="86"/>
      <c r="O28" s="86"/>
      <c r="P28" s="86"/>
      <c r="Q28" s="86"/>
    </row>
    <row r="29" spans="2:17" ht="15" customHeight="1" thickBot="1">
      <c r="B29" s="15">
        <f t="shared" si="2"/>
        <v>19</v>
      </c>
      <c r="C29" s="19" t="s">
        <v>390</v>
      </c>
      <c r="D29" s="17" t="s">
        <v>88</v>
      </c>
      <c r="E29" s="17" t="s">
        <v>154</v>
      </c>
      <c r="F29" s="21">
        <v>0</v>
      </c>
      <c r="G29" s="436"/>
      <c r="H29" s="305"/>
      <c r="I29" s="449"/>
      <c r="J29" s="237"/>
      <c r="K29" s="86"/>
      <c r="L29" s="18"/>
      <c r="M29" s="86"/>
      <c r="N29" s="86"/>
      <c r="O29" s="86"/>
      <c r="P29" s="86"/>
      <c r="Q29" s="86"/>
    </row>
    <row r="30" spans="2:17" ht="15" customHeight="1">
      <c r="B30" s="15">
        <f t="shared" si="2"/>
        <v>20</v>
      </c>
      <c r="C30" s="19" t="s">
        <v>394</v>
      </c>
      <c r="D30" s="17" t="s">
        <v>190</v>
      </c>
      <c r="E30" s="17" t="s">
        <v>154</v>
      </c>
      <c r="F30" s="21">
        <v>0</v>
      </c>
      <c r="G30" s="135"/>
      <c r="H30" s="306"/>
      <c r="I30" s="449"/>
      <c r="J30" s="237"/>
      <c r="K30" s="86"/>
      <c r="L30" s="18"/>
      <c r="M30" s="86"/>
      <c r="N30" s="86"/>
      <c r="O30" s="86"/>
      <c r="P30" s="86"/>
      <c r="Q30" s="86"/>
    </row>
    <row r="31" spans="2:17" ht="15" customHeight="1">
      <c r="B31" s="15">
        <f t="shared" si="2"/>
        <v>21</v>
      </c>
      <c r="C31" s="19" t="s">
        <v>391</v>
      </c>
      <c r="D31" s="17" t="s">
        <v>191</v>
      </c>
      <c r="E31" s="17" t="s">
        <v>154</v>
      </c>
      <c r="F31" s="21">
        <v>0</v>
      </c>
      <c r="G31" s="136"/>
      <c r="H31" s="306"/>
      <c r="I31" s="449"/>
      <c r="J31" s="237"/>
      <c r="K31" s="86"/>
      <c r="L31" s="18"/>
      <c r="M31" s="86"/>
      <c r="N31" s="86"/>
      <c r="O31" s="86"/>
      <c r="P31" s="86"/>
      <c r="Q31" s="86"/>
    </row>
    <row r="32" spans="2:17" ht="15" customHeight="1" thickBot="1">
      <c r="B32" s="15">
        <f t="shared" si="2"/>
        <v>22</v>
      </c>
      <c r="C32" s="19" t="s">
        <v>392</v>
      </c>
      <c r="D32" s="17" t="s">
        <v>192</v>
      </c>
      <c r="E32" s="17" t="s">
        <v>154</v>
      </c>
      <c r="F32" s="21">
        <v>0</v>
      </c>
      <c r="G32" s="137"/>
      <c r="H32" s="306"/>
      <c r="I32" s="449"/>
      <c r="J32" s="237"/>
      <c r="K32" s="86"/>
      <c r="L32" s="18"/>
      <c r="M32" s="86"/>
      <c r="N32" s="86"/>
      <c r="O32" s="86"/>
      <c r="P32" s="86"/>
      <c r="Q32" s="86"/>
    </row>
    <row r="33" spans="2:17" ht="15" customHeight="1" thickBot="1">
      <c r="B33" s="25">
        <f t="shared" si="2"/>
        <v>23</v>
      </c>
      <c r="C33" s="94" t="s">
        <v>393</v>
      </c>
      <c r="D33" s="88" t="s">
        <v>88</v>
      </c>
      <c r="E33" s="88" t="s">
        <v>154</v>
      </c>
      <c r="F33" s="95">
        <v>0</v>
      </c>
      <c r="G33" s="440"/>
      <c r="H33" s="429"/>
      <c r="I33" s="450"/>
      <c r="J33" s="237"/>
      <c r="K33" s="86"/>
      <c r="L33" s="18"/>
      <c r="M33" s="86"/>
      <c r="N33" s="86"/>
      <c r="O33" s="86"/>
      <c r="P33" s="86"/>
      <c r="Q33" s="86"/>
    </row>
    <row r="34" spans="2:17" ht="15" customHeight="1">
      <c r="B34" s="28"/>
      <c r="C34" s="18"/>
      <c r="D34" s="29"/>
      <c r="E34" s="29"/>
      <c r="F34" s="29"/>
      <c r="G34" s="29"/>
      <c r="H34" s="29"/>
      <c r="I34" s="29"/>
      <c r="J34" s="29"/>
      <c r="K34" s="29"/>
      <c r="L34" s="18"/>
      <c r="M34" s="86"/>
      <c r="N34" s="86"/>
      <c r="O34" s="86"/>
      <c r="P34" s="86"/>
      <c r="Q34" s="86"/>
    </row>
    <row r="35" spans="2:17" s="175" customFormat="1" ht="15.75">
      <c r="B35" s="274" t="s">
        <v>15</v>
      </c>
      <c r="C35" s="275"/>
      <c r="D35" s="77"/>
      <c r="E35" s="78"/>
      <c r="F35" s="208"/>
      <c r="G35" s="208"/>
      <c r="H35" s="208"/>
      <c r="I35" s="208"/>
      <c r="J35" s="208"/>
      <c r="K35" s="208"/>
      <c r="L35" s="208"/>
      <c r="M35" s="208"/>
      <c r="N35" s="208"/>
      <c r="O35" s="208"/>
      <c r="P35" s="176"/>
      <c r="Q35" s="176"/>
    </row>
    <row r="36" spans="2:17" s="175" customFormat="1">
      <c r="C36" s="41"/>
      <c r="D36" s="42"/>
      <c r="E36" s="67"/>
      <c r="F36" s="79"/>
      <c r="G36" s="79"/>
      <c r="H36" s="79"/>
      <c r="I36" s="208"/>
      <c r="J36" s="208"/>
      <c r="K36" s="208"/>
      <c r="L36" s="208"/>
      <c r="M36" s="67"/>
      <c r="N36" s="208"/>
      <c r="O36" s="208"/>
    </row>
    <row r="37" spans="2:17" s="175" customFormat="1">
      <c r="B37" s="323"/>
      <c r="C37" s="36" t="s">
        <v>16</v>
      </c>
      <c r="D37" s="42"/>
      <c r="E37" s="67"/>
      <c r="F37" s="79"/>
      <c r="G37" s="79"/>
      <c r="H37" s="79"/>
      <c r="I37" s="208"/>
      <c r="J37" s="208"/>
      <c r="K37" s="208"/>
      <c r="L37" s="208"/>
      <c r="M37" s="67"/>
      <c r="N37" s="208"/>
      <c r="O37" s="208"/>
    </row>
    <row r="38" spans="2:17" s="175" customFormat="1">
      <c r="D38" s="42"/>
      <c r="E38" s="67"/>
      <c r="F38" s="79"/>
      <c r="G38" s="79"/>
      <c r="H38" s="79"/>
      <c r="I38" s="208"/>
      <c r="J38" s="208"/>
      <c r="K38" s="208"/>
      <c r="L38" s="208"/>
      <c r="M38" s="67"/>
      <c r="N38" s="208"/>
      <c r="O38" s="208"/>
    </row>
    <row r="39" spans="2:17" s="175" customFormat="1">
      <c r="B39" s="324"/>
      <c r="C39" s="36" t="s">
        <v>17</v>
      </c>
      <c r="D39" s="42"/>
      <c r="E39" s="80"/>
      <c r="F39" s="79"/>
      <c r="G39" s="81"/>
      <c r="H39" s="79"/>
      <c r="I39" s="208"/>
      <c r="J39" s="208"/>
      <c r="K39" s="208"/>
      <c r="L39" s="208"/>
      <c r="M39" s="67"/>
      <c r="N39" s="208"/>
      <c r="O39" s="208"/>
    </row>
    <row r="41" spans="2:17">
      <c r="B41" s="260" t="s">
        <v>407</v>
      </c>
      <c r="C41" s="175"/>
      <c r="D41" s="175"/>
      <c r="E41" s="175"/>
    </row>
    <row r="42" spans="2:17">
      <c r="B42" s="175"/>
      <c r="C42" s="175"/>
      <c r="D42" s="175"/>
      <c r="E42" s="175"/>
    </row>
    <row r="43" spans="2:17">
      <c r="B43" s="255" t="s">
        <v>408</v>
      </c>
      <c r="C43" s="255" t="s">
        <v>407</v>
      </c>
      <c r="D43" s="281" t="s">
        <v>411</v>
      </c>
      <c r="E43" s="282"/>
    </row>
    <row r="44" spans="2:17" ht="14.25">
      <c r="B44" s="256">
        <v>20</v>
      </c>
      <c r="C44" s="139" t="s">
        <v>422</v>
      </c>
      <c r="D44" s="277" t="s">
        <v>190</v>
      </c>
      <c r="E44" s="278"/>
    </row>
    <row r="45" spans="2:17" ht="14.25">
      <c r="B45" s="258">
        <v>21</v>
      </c>
      <c r="C45" s="139" t="s">
        <v>423</v>
      </c>
      <c r="D45" s="277" t="s">
        <v>191</v>
      </c>
      <c r="E45" s="278"/>
    </row>
    <row r="46" spans="2:17" ht="14.25">
      <c r="B46" s="258">
        <v>22</v>
      </c>
      <c r="C46" s="139" t="s">
        <v>323</v>
      </c>
      <c r="D46" s="277" t="s">
        <v>192</v>
      </c>
      <c r="E46" s="278"/>
    </row>
    <row r="48" spans="2:17">
      <c r="B48" s="3" t="s">
        <v>443</v>
      </c>
    </row>
  </sheetData>
  <mergeCells count="6">
    <mergeCell ref="D46:E46"/>
    <mergeCell ref="B4:C4"/>
    <mergeCell ref="B35:C35"/>
    <mergeCell ref="D43:E43"/>
    <mergeCell ref="D44:E44"/>
    <mergeCell ref="D45:E45"/>
  </mergeCells>
  <printOptions horizontalCentered="1"/>
  <pageMargins left="0.31496062992125984" right="0.31496062992125984" top="0.74803149606299213" bottom="0.74803149606299213" header="0.31496062992125984" footer="0.31496062992125984"/>
  <pageSetup paperSize="8" fitToHeight="0" orientation="landscape" r:id="rId1"/>
  <headerFooter>
    <oddFooter>&amp;L&amp;Z&amp;F&amp;R&amp;A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39997558519241921"/>
  </sheetPr>
  <dimension ref="A2:I42"/>
  <sheetViews>
    <sheetView showGridLines="0" defaultGridColor="0" colorId="8" zoomScale="70" zoomScaleNormal="70" workbookViewId="0">
      <selection activeCell="B2" sqref="B2"/>
    </sheetView>
  </sheetViews>
  <sheetFormatPr defaultRowHeight="12.75" customHeight="1"/>
  <cols>
    <col min="1" max="1" width="4.25" style="96" customWidth="1"/>
    <col min="2" max="2" width="4.125" style="3" customWidth="1"/>
    <col min="3" max="3" width="73.75" style="3" customWidth="1"/>
    <col min="4" max="4" width="9.25" style="3" bestFit="1" customWidth="1"/>
    <col min="5" max="5" width="6.25" style="3" customWidth="1"/>
    <col min="6" max="6" width="5.375" style="3" bestFit="1" customWidth="1"/>
    <col min="7" max="8" width="7.625" style="3" customWidth="1"/>
    <col min="9" max="16384" width="9" style="96"/>
  </cols>
  <sheetData>
    <row r="2" spans="1:8" ht="18" customHeight="1">
      <c r="A2" s="97"/>
      <c r="B2" s="1" t="s">
        <v>358</v>
      </c>
      <c r="C2" s="2"/>
    </row>
    <row r="3" spans="1:8" ht="15" customHeight="1">
      <c r="A3" s="97"/>
      <c r="B3" s="245" t="s">
        <v>405</v>
      </c>
    </row>
    <row r="4" spans="1:8" ht="15.75" customHeight="1" thickBot="1">
      <c r="A4" s="97"/>
      <c r="G4" s="283"/>
      <c r="H4" s="283"/>
    </row>
    <row r="5" spans="1:8" ht="26.25" customHeight="1" thickBot="1">
      <c r="A5" s="97"/>
      <c r="B5" s="290" t="s">
        <v>0</v>
      </c>
      <c r="C5" s="291"/>
      <c r="D5" s="292" t="s">
        <v>1</v>
      </c>
      <c r="E5" s="293" t="s">
        <v>2</v>
      </c>
      <c r="F5" s="459" t="s">
        <v>3</v>
      </c>
      <c r="G5" s="293" t="s">
        <v>5</v>
      </c>
      <c r="H5" s="293" t="s">
        <v>6</v>
      </c>
    </row>
    <row r="6" spans="1:8" ht="13.5" customHeight="1" thickBot="1">
      <c r="A6" s="97"/>
      <c r="G6" s="96"/>
      <c r="H6" s="96"/>
    </row>
    <row r="7" spans="1:8" ht="16.5" thickBot="1">
      <c r="A7" s="97"/>
      <c r="B7" s="295" t="s">
        <v>8</v>
      </c>
      <c r="C7" s="296" t="s">
        <v>193</v>
      </c>
    </row>
    <row r="8" spans="1:8" ht="12.75" customHeight="1">
      <c r="A8" s="97"/>
      <c r="B8" s="72">
        <v>1</v>
      </c>
      <c r="C8" s="98" t="s">
        <v>194</v>
      </c>
      <c r="D8" s="12" t="s">
        <v>195</v>
      </c>
      <c r="E8" s="236" t="s">
        <v>388</v>
      </c>
      <c r="F8" s="12"/>
      <c r="G8" s="452"/>
      <c r="H8" s="453"/>
    </row>
    <row r="9" spans="1:8" ht="15" customHeight="1" thickBot="1">
      <c r="A9" s="97"/>
      <c r="B9" s="25">
        <v>2</v>
      </c>
      <c r="C9" s="94" t="s">
        <v>206</v>
      </c>
      <c r="D9" s="88" t="s">
        <v>207</v>
      </c>
      <c r="E9" s="235" t="s">
        <v>388</v>
      </c>
      <c r="F9" s="88"/>
      <c r="G9" s="454"/>
      <c r="H9" s="455"/>
    </row>
    <row r="10" spans="1:8">
      <c r="A10" s="97"/>
      <c r="B10" s="15">
        <v>3</v>
      </c>
      <c r="C10" s="11" t="s">
        <v>196</v>
      </c>
      <c r="D10" s="129" t="s">
        <v>197</v>
      </c>
      <c r="E10" s="233" t="s">
        <v>198</v>
      </c>
      <c r="F10" s="129">
        <v>0</v>
      </c>
      <c r="G10" s="426"/>
      <c r="H10" s="456"/>
    </row>
    <row r="11" spans="1:8">
      <c r="A11" s="97"/>
      <c r="B11" s="15">
        <v>4</v>
      </c>
      <c r="C11" s="11" t="s">
        <v>199</v>
      </c>
      <c r="D11" s="129" t="s">
        <v>200</v>
      </c>
      <c r="E11" s="234" t="s">
        <v>201</v>
      </c>
      <c r="F11" s="129">
        <v>0</v>
      </c>
      <c r="G11" s="426"/>
      <c r="H11" s="456"/>
    </row>
    <row r="12" spans="1:8" ht="16.5" customHeight="1">
      <c r="A12" s="97"/>
      <c r="B12" s="15">
        <f t="shared" ref="B12:B13" si="0">B11+1</f>
        <v>5</v>
      </c>
      <c r="C12" s="11" t="s">
        <v>202</v>
      </c>
      <c r="D12" s="129" t="s">
        <v>203</v>
      </c>
      <c r="E12" s="234" t="s">
        <v>201</v>
      </c>
      <c r="F12" s="129">
        <v>0</v>
      </c>
      <c r="G12" s="426"/>
      <c r="H12" s="456"/>
    </row>
    <row r="13" spans="1:8">
      <c r="A13" s="97"/>
      <c r="B13" s="15">
        <f t="shared" si="0"/>
        <v>6</v>
      </c>
      <c r="C13" s="11" t="s">
        <v>204</v>
      </c>
      <c r="D13" s="129" t="s">
        <v>205</v>
      </c>
      <c r="E13" s="234" t="s">
        <v>201</v>
      </c>
      <c r="F13" s="129">
        <v>0</v>
      </c>
      <c r="G13" s="426"/>
      <c r="H13" s="456"/>
    </row>
    <row r="14" spans="1:8" ht="13.5" thickBot="1">
      <c r="A14" s="97"/>
      <c r="B14" s="28"/>
      <c r="C14" s="18"/>
      <c r="D14" s="29"/>
      <c r="E14" s="29"/>
      <c r="F14" s="29"/>
      <c r="G14" s="29"/>
      <c r="H14" s="29"/>
    </row>
    <row r="15" spans="1:8" ht="16.5" thickBot="1">
      <c r="B15" s="295" t="s">
        <v>12</v>
      </c>
      <c r="C15" s="296" t="s">
        <v>380</v>
      </c>
      <c r="D15" s="29"/>
      <c r="E15" s="29"/>
      <c r="F15" s="29"/>
      <c r="G15" s="29"/>
      <c r="H15" s="29"/>
    </row>
    <row r="16" spans="1:8">
      <c r="B16" s="72">
        <v>7</v>
      </c>
      <c r="C16" s="98" t="s">
        <v>379</v>
      </c>
      <c r="D16" s="12" t="s">
        <v>92</v>
      </c>
      <c r="E16" s="99" t="s">
        <v>89</v>
      </c>
      <c r="F16" s="13">
        <v>0</v>
      </c>
      <c r="G16" s="425"/>
      <c r="H16" s="457"/>
    </row>
    <row r="17" spans="2:9">
      <c r="B17" s="15">
        <f>B16+1</f>
        <v>8</v>
      </c>
      <c r="C17" s="11" t="s">
        <v>208</v>
      </c>
      <c r="D17" s="17" t="s">
        <v>94</v>
      </c>
      <c r="E17" s="17" t="s">
        <v>89</v>
      </c>
      <c r="F17" s="21">
        <v>0</v>
      </c>
      <c r="G17" s="426"/>
      <c r="H17" s="456"/>
    </row>
    <row r="18" spans="2:9">
      <c r="B18" s="15">
        <f>B17+1</f>
        <v>9</v>
      </c>
      <c r="C18" s="11" t="s">
        <v>209</v>
      </c>
      <c r="D18" s="17" t="s">
        <v>94</v>
      </c>
      <c r="E18" s="17" t="s">
        <v>89</v>
      </c>
      <c r="F18" s="21">
        <v>0</v>
      </c>
      <c r="G18" s="458"/>
      <c r="H18" s="298"/>
      <c r="I18" s="96" t="s">
        <v>383</v>
      </c>
    </row>
    <row r="19" spans="2:9">
      <c r="B19" s="15">
        <f t="shared" ref="B19:B21" si="1">B18+1</f>
        <v>10</v>
      </c>
      <c r="C19" s="11" t="s">
        <v>210</v>
      </c>
      <c r="D19" s="17" t="s">
        <v>96</v>
      </c>
      <c r="E19" s="17" t="s">
        <v>89</v>
      </c>
      <c r="F19" s="21">
        <v>0</v>
      </c>
      <c r="G19" s="426"/>
      <c r="H19" s="456"/>
      <c r="I19" s="96" t="s">
        <v>384</v>
      </c>
    </row>
    <row r="20" spans="2:9">
      <c r="B20" s="15">
        <f t="shared" si="1"/>
        <v>11</v>
      </c>
      <c r="C20" s="11" t="s">
        <v>381</v>
      </c>
      <c r="D20" s="17" t="s">
        <v>98</v>
      </c>
      <c r="E20" s="17" t="s">
        <v>89</v>
      </c>
      <c r="F20" s="21">
        <v>0</v>
      </c>
      <c r="G20" s="426"/>
      <c r="H20" s="456"/>
    </row>
    <row r="21" spans="2:9">
      <c r="B21" s="15">
        <f t="shared" si="1"/>
        <v>12</v>
      </c>
      <c r="C21" s="11" t="s">
        <v>382</v>
      </c>
      <c r="D21" s="17" t="s">
        <v>100</v>
      </c>
      <c r="E21" s="17" t="s">
        <v>89</v>
      </c>
      <c r="F21" s="21">
        <v>0</v>
      </c>
      <c r="G21" s="426"/>
      <c r="H21" s="456"/>
    </row>
    <row r="22" spans="2:9" ht="15" customHeight="1" thickBot="1">
      <c r="B22" s="25">
        <f>B21+1</f>
        <v>13</v>
      </c>
      <c r="C22" s="73" t="s">
        <v>211</v>
      </c>
      <c r="D22" s="88" t="s">
        <v>88</v>
      </c>
      <c r="E22" s="88" t="s">
        <v>212</v>
      </c>
      <c r="F22" s="95"/>
      <c r="G22" s="454"/>
      <c r="H22" s="455"/>
    </row>
    <row r="24" spans="2:9" ht="12.75" customHeight="1">
      <c r="B24" s="274" t="s">
        <v>15</v>
      </c>
      <c r="C24" s="275"/>
    </row>
    <row r="25" spans="2:9" ht="12.75" customHeight="1">
      <c r="B25" s="40"/>
      <c r="C25" s="41"/>
    </row>
    <row r="26" spans="2:9" ht="12.75" customHeight="1">
      <c r="B26" s="323"/>
      <c r="C26" s="36" t="s">
        <v>16</v>
      </c>
    </row>
    <row r="27" spans="2:9" ht="12.75" customHeight="1">
      <c r="B27" s="40"/>
      <c r="C27" s="40"/>
    </row>
    <row r="28" spans="2:9" ht="12.75" customHeight="1">
      <c r="B28" s="324"/>
      <c r="C28" s="36" t="s">
        <v>17</v>
      </c>
      <c r="E28" s="96"/>
      <c r="F28" s="96"/>
      <c r="G28" s="96"/>
      <c r="H28" s="96"/>
    </row>
    <row r="29" spans="2:9" ht="12.75" customHeight="1">
      <c r="B29" s="37"/>
      <c r="C29" s="36"/>
    </row>
    <row r="30" spans="2:9" ht="12.75" customHeight="1">
      <c r="B30" s="260" t="s">
        <v>407</v>
      </c>
      <c r="C30" s="175"/>
      <c r="D30" s="175"/>
      <c r="E30" s="175"/>
    </row>
    <row r="31" spans="2:9" ht="12.75" customHeight="1">
      <c r="B31" s="175"/>
      <c r="C31" s="175"/>
      <c r="D31" s="175"/>
      <c r="E31" s="175"/>
    </row>
    <row r="32" spans="2:9" ht="12.75" customHeight="1">
      <c r="B32" s="255" t="s">
        <v>408</v>
      </c>
      <c r="C32" s="255" t="s">
        <v>407</v>
      </c>
      <c r="D32" s="281" t="s">
        <v>411</v>
      </c>
      <c r="E32" s="282"/>
    </row>
    <row r="33" spans="2:5" ht="14.25">
      <c r="B33" s="256">
        <v>2</v>
      </c>
      <c r="C33" s="253" t="s">
        <v>434</v>
      </c>
      <c r="D33" s="277" t="s">
        <v>207</v>
      </c>
      <c r="E33" s="278"/>
    </row>
    <row r="34" spans="2:5" ht="42.75">
      <c r="B34" s="258">
        <v>3</v>
      </c>
      <c r="C34" s="138" t="s">
        <v>324</v>
      </c>
      <c r="D34" s="277" t="s">
        <v>197</v>
      </c>
      <c r="E34" s="278"/>
    </row>
    <row r="35" spans="2:5" ht="42.75">
      <c r="B35" s="256">
        <v>4</v>
      </c>
      <c r="C35" s="138" t="s">
        <v>325</v>
      </c>
      <c r="D35" s="277" t="s">
        <v>200</v>
      </c>
      <c r="E35" s="278"/>
    </row>
    <row r="36" spans="2:5" ht="42.75">
      <c r="B36" s="258">
        <v>5</v>
      </c>
      <c r="C36" s="138" t="s">
        <v>326</v>
      </c>
      <c r="D36" s="277" t="s">
        <v>203</v>
      </c>
      <c r="E36" s="278"/>
    </row>
    <row r="37" spans="2:5" ht="42.75">
      <c r="B37" s="256">
        <v>6</v>
      </c>
      <c r="C37" s="138" t="s">
        <v>327</v>
      </c>
      <c r="D37" s="277" t="s">
        <v>205</v>
      </c>
      <c r="E37" s="278"/>
    </row>
    <row r="38" spans="2:5" ht="85.5">
      <c r="B38" s="258">
        <v>7</v>
      </c>
      <c r="C38" s="138" t="s">
        <v>429</v>
      </c>
      <c r="D38" s="277" t="s">
        <v>92</v>
      </c>
      <c r="E38" s="278"/>
    </row>
    <row r="39" spans="2:5" ht="42.75">
      <c r="B39" s="256">
        <v>8</v>
      </c>
      <c r="C39" s="138" t="s">
        <v>295</v>
      </c>
      <c r="D39" s="277" t="s">
        <v>94</v>
      </c>
      <c r="E39" s="278"/>
    </row>
    <row r="40" spans="2:5" ht="28.5">
      <c r="B40" s="256">
        <v>10</v>
      </c>
      <c r="C40" s="138" t="s">
        <v>296</v>
      </c>
      <c r="D40" s="277" t="s">
        <v>96</v>
      </c>
      <c r="E40" s="278"/>
    </row>
    <row r="41" spans="2:5" ht="28.5">
      <c r="B41" s="258">
        <v>11</v>
      </c>
      <c r="C41" s="138" t="s">
        <v>435</v>
      </c>
      <c r="D41" s="277" t="s">
        <v>98</v>
      </c>
      <c r="E41" s="278"/>
    </row>
    <row r="42" spans="2:5" ht="28.5">
      <c r="B42" s="256">
        <v>12</v>
      </c>
      <c r="C42" s="138" t="s">
        <v>436</v>
      </c>
      <c r="D42" s="277" t="s">
        <v>100</v>
      </c>
      <c r="E42" s="278"/>
    </row>
  </sheetData>
  <mergeCells count="17">
    <mergeCell ref="D40:E40"/>
    <mergeCell ref="D41:E41"/>
    <mergeCell ref="D42:E42"/>
    <mergeCell ref="D36:E36"/>
    <mergeCell ref="D37:E37"/>
    <mergeCell ref="D38:E38"/>
    <mergeCell ref="D39:E39"/>
    <mergeCell ref="D32:E32"/>
    <mergeCell ref="D33:E33"/>
    <mergeCell ref="D34:E34"/>
    <mergeCell ref="D35:E35"/>
    <mergeCell ref="B24:C24"/>
    <mergeCell ref="B5:C5"/>
    <mergeCell ref="G4:H4"/>
    <mergeCell ref="G8:H8"/>
    <mergeCell ref="G9:H9"/>
    <mergeCell ref="G22:H22"/>
  </mergeCells>
  <printOptions horizontalCentered="1"/>
  <pageMargins left="0.39370078740157483" right="0.39370078740157483" top="0.98425196850393704" bottom="0.98425196850393704" header="0.51181102362204722" footer="0.51181102362204722"/>
  <pageSetup paperSize="9" scale="59" orientation="landscape" r:id="rId1"/>
  <headerFooter alignWithMargins="0">
    <oddFooter xml:space="preserve">&amp;C&amp;"Arial,Regular"&amp;10June return reporting requirements and definitions manual&amp;"Arial MT,Regular"&amp;12
</oddFooter>
  </headerFooter>
  <ignoredErrors>
    <ignoredError sqref="E10 E16:E2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B1:P36"/>
  <sheetViews>
    <sheetView showGridLines="0" zoomScaleNormal="100" zoomScaleSheetLayoutView="40" workbookViewId="0">
      <selection activeCell="B24" sqref="B24:C24"/>
    </sheetView>
  </sheetViews>
  <sheetFormatPr defaultColWidth="8" defaultRowHeight="12.75"/>
  <cols>
    <col min="1" max="1" width="2.375" style="3" customWidth="1"/>
    <col min="2" max="2" width="4.125" style="3" customWidth="1"/>
    <col min="3" max="3" width="50.125" style="3" customWidth="1"/>
    <col min="4" max="4" width="12.5" style="3" bestFit="1" customWidth="1"/>
    <col min="5" max="5" width="7.875" style="3" bestFit="1" customWidth="1"/>
    <col min="6" max="6" width="3.875" style="3" bestFit="1" customWidth="1"/>
    <col min="7" max="7" width="7" style="3" bestFit="1" customWidth="1"/>
    <col min="8" max="8" width="7.625" style="3" customWidth="1"/>
    <col min="9" max="9" width="55.875" style="3" bestFit="1" customWidth="1"/>
    <col min="10" max="10" width="22.125" style="3" customWidth="1"/>
    <col min="11" max="12" width="8" style="3"/>
    <col min="13" max="13" width="7.875" style="3" customWidth="1"/>
    <col min="14" max="16384" width="8" style="3"/>
  </cols>
  <sheetData>
    <row r="1" spans="2:16" ht="30" customHeight="1" thickBot="1">
      <c r="B1" s="286" t="s">
        <v>213</v>
      </c>
      <c r="C1" s="287"/>
      <c r="D1" s="100"/>
      <c r="G1" s="100"/>
      <c r="L1" s="6"/>
    </row>
    <row r="2" spans="2:16" ht="24.95" customHeight="1" thickBot="1">
      <c r="B2" s="290" t="s">
        <v>0</v>
      </c>
      <c r="C2" s="291"/>
      <c r="D2" s="293" t="s">
        <v>1</v>
      </c>
      <c r="E2" s="293" t="s">
        <v>2</v>
      </c>
      <c r="F2" s="293" t="s">
        <v>3</v>
      </c>
      <c r="G2" s="293" t="s">
        <v>5</v>
      </c>
      <c r="H2" s="293" t="s">
        <v>6</v>
      </c>
      <c r="I2" s="293" t="s">
        <v>7</v>
      </c>
      <c r="J2" s="7"/>
      <c r="K2" s="8"/>
      <c r="L2" s="8"/>
      <c r="M2" s="8"/>
      <c r="N2" s="8"/>
    </row>
    <row r="3" spans="2:16" ht="15" customHeight="1" thickBot="1">
      <c r="J3" s="9"/>
      <c r="K3" s="9"/>
      <c r="L3" s="9"/>
      <c r="M3" s="9"/>
      <c r="N3" s="9"/>
    </row>
    <row r="4" spans="2:16" ht="15" customHeight="1" thickBot="1">
      <c r="B4" s="101" t="s">
        <v>8</v>
      </c>
      <c r="C4" s="102" t="s">
        <v>214</v>
      </c>
      <c r="E4" s="103"/>
      <c r="J4" s="9"/>
      <c r="K4" s="9"/>
      <c r="L4" s="9"/>
      <c r="M4" s="9"/>
      <c r="N4" s="9"/>
    </row>
    <row r="5" spans="2:16" ht="15" customHeight="1" thickBot="1">
      <c r="B5" s="34">
        <v>1</v>
      </c>
      <c r="C5" s="104" t="s">
        <v>215</v>
      </c>
      <c r="D5" s="105" t="s">
        <v>216</v>
      </c>
      <c r="E5" s="105" t="s">
        <v>217</v>
      </c>
      <c r="F5" s="106">
        <v>0</v>
      </c>
      <c r="G5" s="305"/>
      <c r="H5" s="305"/>
      <c r="I5" s="107"/>
      <c r="J5" s="108"/>
      <c r="K5" s="9"/>
      <c r="L5" s="9"/>
      <c r="M5" s="9"/>
      <c r="N5" s="9"/>
      <c r="O5" s="14"/>
      <c r="P5" s="14"/>
    </row>
    <row r="6" spans="2:16" ht="15" customHeight="1" thickBot="1">
      <c r="B6" s="34">
        <v>2</v>
      </c>
      <c r="C6" s="104" t="s">
        <v>218</v>
      </c>
      <c r="D6" s="105" t="s">
        <v>88</v>
      </c>
      <c r="E6" s="105" t="s">
        <v>217</v>
      </c>
      <c r="F6" s="106">
        <v>0</v>
      </c>
      <c r="G6" s="305"/>
      <c r="H6" s="305"/>
      <c r="I6" s="107"/>
      <c r="J6" s="108"/>
      <c r="K6" s="9"/>
      <c r="L6" s="9"/>
      <c r="M6" s="9"/>
      <c r="N6" s="9"/>
      <c r="O6" s="14"/>
      <c r="P6" s="14"/>
    </row>
    <row r="7" spans="2:16" ht="15" customHeight="1" thickBot="1">
      <c r="B7" s="34">
        <v>3</v>
      </c>
      <c r="C7" s="104" t="s">
        <v>219</v>
      </c>
      <c r="D7" s="105" t="s">
        <v>220</v>
      </c>
      <c r="E7" s="105" t="s">
        <v>217</v>
      </c>
      <c r="F7" s="106">
        <v>0</v>
      </c>
      <c r="G7" s="305"/>
      <c r="H7" s="305"/>
      <c r="I7" s="107"/>
      <c r="J7" s="108"/>
      <c r="K7" s="9"/>
      <c r="L7" s="9"/>
      <c r="M7" s="9"/>
      <c r="N7" s="9"/>
      <c r="O7" s="14"/>
      <c r="P7" s="14"/>
    </row>
    <row r="8" spans="2:16" ht="15" customHeight="1" thickBot="1">
      <c r="B8" s="34">
        <v>4</v>
      </c>
      <c r="C8" s="104" t="s">
        <v>221</v>
      </c>
      <c r="D8" s="105" t="s">
        <v>222</v>
      </c>
      <c r="E8" s="105" t="s">
        <v>217</v>
      </c>
      <c r="F8" s="106">
        <v>0</v>
      </c>
      <c r="G8" s="305"/>
      <c r="H8" s="305"/>
      <c r="I8" s="107"/>
      <c r="J8" s="108"/>
      <c r="K8" s="9"/>
      <c r="L8" s="9"/>
      <c r="M8" s="9"/>
      <c r="N8" s="9"/>
      <c r="O8" s="14"/>
      <c r="P8" s="14"/>
    </row>
    <row r="9" spans="2:16" ht="15" customHeight="1" thickBot="1">
      <c r="B9" s="34">
        <v>5</v>
      </c>
      <c r="C9" s="104" t="s">
        <v>223</v>
      </c>
      <c r="D9" s="105" t="s">
        <v>88</v>
      </c>
      <c r="E9" s="105" t="s">
        <v>217</v>
      </c>
      <c r="F9" s="106">
        <v>0</v>
      </c>
      <c r="G9" s="305"/>
      <c r="H9" s="305"/>
      <c r="I9" s="107"/>
      <c r="J9" s="108"/>
      <c r="K9" s="9"/>
      <c r="L9" s="9"/>
      <c r="M9" s="9"/>
      <c r="N9" s="9"/>
      <c r="O9" s="14"/>
      <c r="P9" s="14"/>
    </row>
    <row r="10" spans="2:16" ht="15" customHeight="1" thickBot="1">
      <c r="B10" s="34">
        <v>6</v>
      </c>
      <c r="C10" s="104" t="s">
        <v>224</v>
      </c>
      <c r="D10" s="105" t="s">
        <v>88</v>
      </c>
      <c r="E10" s="105" t="s">
        <v>217</v>
      </c>
      <c r="F10" s="106">
        <v>0</v>
      </c>
      <c r="G10" s="305"/>
      <c r="H10" s="305"/>
      <c r="I10" s="107"/>
      <c r="J10" s="108"/>
      <c r="K10" s="9"/>
      <c r="L10" s="9"/>
      <c r="M10" s="9"/>
      <c r="N10" s="9"/>
      <c r="O10" s="14"/>
      <c r="P10" s="14"/>
    </row>
    <row r="11" spans="2:16" ht="15" customHeight="1" thickBot="1">
      <c r="B11" s="34">
        <v>7</v>
      </c>
      <c r="C11" s="104" t="s">
        <v>225</v>
      </c>
      <c r="D11" s="105" t="s">
        <v>88</v>
      </c>
      <c r="E11" s="105" t="s">
        <v>217</v>
      </c>
      <c r="F11" s="106">
        <v>0</v>
      </c>
      <c r="G11" s="461" t="e">
        <f>(G5+G6+G7+5*(G8)+100*(G9)+1000*(G10))/(G22/1000)</f>
        <v>#DIV/0!</v>
      </c>
      <c r="H11" s="461" t="e">
        <f>(H5+H6+H7+5*(H8)+100*(H9)+1000*(H10))/(H22/1000)</f>
        <v>#DIV/0!</v>
      </c>
      <c r="I11" s="107" t="s">
        <v>226</v>
      </c>
      <c r="J11" s="108"/>
      <c r="K11" s="9"/>
      <c r="L11" s="9"/>
      <c r="M11" s="9"/>
      <c r="N11" s="9"/>
      <c r="O11" s="14"/>
      <c r="P11" s="14"/>
    </row>
    <row r="12" spans="2:16" ht="15" customHeight="1" thickBot="1">
      <c r="B12" s="34">
        <v>8</v>
      </c>
      <c r="C12" s="104" t="s">
        <v>227</v>
      </c>
      <c r="D12" s="105" t="s">
        <v>88</v>
      </c>
      <c r="E12" s="105" t="s">
        <v>217</v>
      </c>
      <c r="F12" s="106">
        <v>2</v>
      </c>
      <c r="G12" s="462" t="e">
        <f>(1-(G11/600))*50</f>
        <v>#DIV/0!</v>
      </c>
      <c r="H12" s="462" t="e">
        <f t="shared" ref="H12" si="0">(1-(H11/600))*50</f>
        <v>#DIV/0!</v>
      </c>
      <c r="I12" s="107" t="s">
        <v>228</v>
      </c>
      <c r="J12" s="108"/>
      <c r="K12" s="9"/>
      <c r="L12" s="9"/>
      <c r="M12" s="9"/>
      <c r="N12" s="9"/>
      <c r="O12" s="14"/>
      <c r="P12" s="14"/>
    </row>
    <row r="13" spans="2:16" ht="15" customHeight="1" thickBot="1">
      <c r="G13" s="109"/>
      <c r="H13" s="109"/>
      <c r="J13" s="9"/>
      <c r="K13" s="9"/>
      <c r="L13" s="9"/>
      <c r="M13" s="9"/>
      <c r="N13" s="9"/>
    </row>
    <row r="14" spans="2:16" ht="15" customHeight="1" thickBot="1">
      <c r="B14" s="101" t="s">
        <v>12</v>
      </c>
      <c r="C14" s="102" t="s">
        <v>229</v>
      </c>
      <c r="D14" s="103"/>
      <c r="E14" s="103"/>
      <c r="F14" s="103"/>
      <c r="G14" s="110"/>
      <c r="H14" s="110"/>
      <c r="J14" s="9"/>
      <c r="K14" s="9"/>
      <c r="L14" s="9"/>
      <c r="M14" s="9"/>
      <c r="N14" s="9"/>
    </row>
    <row r="15" spans="2:16" ht="15" customHeight="1" thickBot="1">
      <c r="B15" s="111">
        <v>9</v>
      </c>
      <c r="C15" s="104" t="s">
        <v>230</v>
      </c>
      <c r="D15" s="105" t="s">
        <v>231</v>
      </c>
      <c r="E15" s="105" t="s">
        <v>217</v>
      </c>
      <c r="F15" s="106">
        <v>2</v>
      </c>
      <c r="G15" s="305"/>
      <c r="H15" s="305"/>
      <c r="I15" s="112"/>
      <c r="J15" s="9"/>
      <c r="K15" s="9"/>
      <c r="L15" s="9"/>
      <c r="M15" s="9"/>
      <c r="N15" s="9"/>
    </row>
    <row r="16" spans="2:16" ht="15" customHeight="1" thickBot="1">
      <c r="B16" s="34">
        <v>10</v>
      </c>
      <c r="C16" s="113" t="s">
        <v>232</v>
      </c>
      <c r="D16" s="105" t="s">
        <v>88</v>
      </c>
      <c r="E16" s="105" t="s">
        <v>217</v>
      </c>
      <c r="F16" s="106">
        <v>2</v>
      </c>
      <c r="G16" s="462">
        <f>((G15-1)/(5-1))*50</f>
        <v>-12.5</v>
      </c>
      <c r="H16" s="462">
        <f t="shared" ref="H16" si="1">((H15-1)/(5-1))*50</f>
        <v>-12.5</v>
      </c>
      <c r="I16" s="112" t="s">
        <v>233</v>
      </c>
      <c r="J16" s="9"/>
      <c r="K16" s="9"/>
      <c r="L16" s="9"/>
      <c r="M16" s="9"/>
      <c r="N16" s="9"/>
    </row>
    <row r="17" spans="2:14" ht="15" customHeight="1" thickBot="1">
      <c r="G17" s="14"/>
      <c r="H17" s="14"/>
      <c r="J17" s="9"/>
      <c r="K17" s="9"/>
      <c r="L17" s="9"/>
      <c r="M17" s="9"/>
      <c r="N17" s="9"/>
    </row>
    <row r="18" spans="2:14" ht="15" customHeight="1" thickBot="1">
      <c r="B18" s="101" t="s">
        <v>101</v>
      </c>
      <c r="C18" s="102" t="s">
        <v>234</v>
      </c>
      <c r="D18" s="103"/>
      <c r="E18" s="103"/>
      <c r="F18" s="103"/>
      <c r="G18" s="14"/>
      <c r="H18" s="14"/>
      <c r="J18" s="9"/>
      <c r="K18" s="9"/>
      <c r="L18" s="9"/>
      <c r="M18" s="9"/>
      <c r="N18" s="9"/>
    </row>
    <row r="19" spans="2:14" ht="15" customHeight="1" thickBot="1">
      <c r="B19" s="101">
        <v>11</v>
      </c>
      <c r="C19" s="35" t="s">
        <v>235</v>
      </c>
      <c r="D19" s="105" t="s">
        <v>88</v>
      </c>
      <c r="E19" s="105" t="s">
        <v>217</v>
      </c>
      <c r="F19" s="106">
        <v>1</v>
      </c>
      <c r="G19" s="463" t="e">
        <f>G12+G16</f>
        <v>#DIV/0!</v>
      </c>
      <c r="H19" s="463" t="e">
        <f>H12+H16</f>
        <v>#DIV/0!</v>
      </c>
      <c r="I19" s="112" t="s">
        <v>236</v>
      </c>
      <c r="J19" s="108"/>
      <c r="K19" s="9"/>
      <c r="L19" s="9"/>
      <c r="M19" s="9"/>
      <c r="N19" s="9"/>
    </row>
    <row r="20" spans="2:14" ht="15" customHeight="1" thickBot="1">
      <c r="G20" s="109"/>
      <c r="H20" s="109"/>
      <c r="J20" s="9"/>
      <c r="K20" s="9"/>
      <c r="L20" s="9"/>
      <c r="M20" s="9"/>
      <c r="N20" s="9"/>
    </row>
    <row r="21" spans="2:14" ht="15" customHeight="1" thickBot="1">
      <c r="B21" s="101" t="s">
        <v>102</v>
      </c>
      <c r="C21" s="102" t="s">
        <v>237</v>
      </c>
      <c r="D21" s="103"/>
      <c r="E21" s="103"/>
      <c r="F21" s="103"/>
      <c r="G21" s="110"/>
      <c r="H21" s="110"/>
      <c r="J21" s="9"/>
      <c r="K21" s="9"/>
      <c r="L21" s="9"/>
      <c r="M21" s="9"/>
      <c r="N21" s="9"/>
    </row>
    <row r="22" spans="2:14" ht="15" customHeight="1" thickBot="1">
      <c r="B22" s="101">
        <v>12</v>
      </c>
      <c r="C22" s="104" t="s">
        <v>238</v>
      </c>
      <c r="D22" s="105" t="s">
        <v>88</v>
      </c>
      <c r="E22" s="114" t="s">
        <v>198</v>
      </c>
      <c r="F22" s="106">
        <v>3</v>
      </c>
      <c r="G22" s="460"/>
      <c r="H22" s="460"/>
      <c r="I22" s="112"/>
      <c r="J22" s="115"/>
      <c r="K22" s="115"/>
      <c r="L22" s="115"/>
      <c r="M22" s="9"/>
      <c r="N22" s="9"/>
    </row>
    <row r="23" spans="2:14" ht="15" customHeight="1">
      <c r="G23" s="86"/>
      <c r="H23" s="86"/>
      <c r="J23" s="9"/>
      <c r="K23" s="9"/>
      <c r="L23" s="9"/>
      <c r="M23" s="9"/>
      <c r="N23" s="9"/>
    </row>
    <row r="24" spans="2:14">
      <c r="B24" s="288" t="s">
        <v>15</v>
      </c>
      <c r="C24" s="289"/>
    </row>
    <row r="25" spans="2:14">
      <c r="C25" s="4"/>
    </row>
    <row r="26" spans="2:14">
      <c r="B26" s="460"/>
      <c r="C26" s="116" t="s">
        <v>16</v>
      </c>
    </row>
    <row r="28" spans="2:14">
      <c r="B28" s="464"/>
      <c r="C28" s="116" t="s">
        <v>17</v>
      </c>
    </row>
    <row r="29" spans="2:14">
      <c r="B29" s="117"/>
      <c r="C29" s="116"/>
    </row>
    <row r="30" spans="2:14" ht="14.25">
      <c r="B30" s="272" t="s">
        <v>439</v>
      </c>
      <c r="C30" s="272"/>
      <c r="D30" s="272"/>
      <c r="E30" s="272"/>
    </row>
    <row r="32" spans="2:14">
      <c r="B32" s="284"/>
      <c r="C32" s="285"/>
    </row>
    <row r="34" spans="2:4">
      <c r="B34" s="284"/>
      <c r="C34" s="285"/>
    </row>
    <row r="36" spans="2:4">
      <c r="B36" s="284"/>
      <c r="C36" s="285"/>
      <c r="D36" s="285"/>
    </row>
  </sheetData>
  <mergeCells count="6">
    <mergeCell ref="B36:D36"/>
    <mergeCell ref="B1:C1"/>
    <mergeCell ref="B2:C2"/>
    <mergeCell ref="B24:C24"/>
    <mergeCell ref="B32:C32"/>
    <mergeCell ref="B34:C34"/>
  </mergeCells>
  <hyperlinks>
    <hyperlink ref="B30:E30" r:id="rId1" display="Definitions for the SIM are set out in http://www.ofwat.gov.uk/regulating/gud_pro201204sim.pdf"/>
  </hyperlinks>
  <pageMargins left="0.70866141732283472" right="0.70866141732283472" top="0.74803149606299213" bottom="0.74803149606299213" header="0.31496062992125984" footer="0.31496062992125984"/>
  <pageSetup paperSize="9" scale="80" orientation="landscape" r:id="rId2"/>
  <headerFooter>
    <oddFooter>&amp;L&amp;Z&amp;F&amp;R&amp;A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1. Expenditure - water</vt:lpstr>
      <vt:lpstr>2. Explanatory vars - water</vt:lpstr>
      <vt:lpstr>3. Expenditure - wstwater</vt:lpstr>
      <vt:lpstr>4. Explanatory vars - wstwater</vt:lpstr>
      <vt:lpstr>5. Private sewers</vt:lpstr>
      <vt:lpstr>6. Large STW</vt:lpstr>
      <vt:lpstr>7. SIM</vt:lpstr>
      <vt:lpstr>'1. Expenditure - water'!Print_Area</vt:lpstr>
      <vt:lpstr>'2. Explanatory vars - water'!Print_Area</vt:lpstr>
      <vt:lpstr>'3. Expenditure - wstwater'!Print_Area</vt:lpstr>
      <vt:lpstr>'4. Explanatory vars - wstwater'!Print_Area</vt:lpstr>
      <vt:lpstr>'5. Private sewers'!Print_Area</vt:lpstr>
      <vt:lpstr>'6. Large STW'!Print_Area</vt:lpstr>
      <vt:lpstr>'7. SIM'!Print_Area</vt:lpstr>
    </vt:vector>
  </TitlesOfParts>
  <Company>Water Services Regulation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Duff</dc:creator>
  <cp:lastModifiedBy>Angela Maher</cp:lastModifiedBy>
  <cp:lastPrinted>2013-04-03T09:57:18Z</cp:lastPrinted>
  <dcterms:created xsi:type="dcterms:W3CDTF">2013-02-14T16:58:53Z</dcterms:created>
  <dcterms:modified xsi:type="dcterms:W3CDTF">2013-04-08T16:04:18Z</dcterms:modified>
</cp:coreProperties>
</file>