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35" windowWidth="21840" windowHeight="9375"/>
  </bookViews>
  <sheets>
    <sheet name="Inputs" sheetId="6" r:id="rId1"/>
    <sheet name="Calcs" sheetId="5" r:id="rId2"/>
    <sheet name="Lists" sheetId="3" r:id="rId3"/>
  </sheets>
  <externalReferences>
    <externalReference r:id="rId4"/>
  </externalReferences>
  <definedNames>
    <definedName name="Actual.Customer.Numbers">Inputs!$L$20:$P$25</definedName>
    <definedName name="Actual.Revenue.Collected">Inputs!$L$28:$P$33</definedName>
    <definedName name="AMP.Years">Lists!$I$3:$U$3</definedName>
    <definedName name="Calendar.Years">Lists!$I$5:$U$5</definedName>
    <definedName name="CIS.FD.RCV">'[1]Inputs-CIS'!$I$11:$S$11</definedName>
    <definedName name="CIS.FD.Revenue">'[1]Inputs-CIS'!$I$12:$S$12</definedName>
    <definedName name="CIS.Financing.Rate">'[1]Inputs-CIS'!$H$21</definedName>
    <definedName name="CIS.Outturn.RCV">'[1]Inputs-CIS'!$I$16:$S$16</definedName>
    <definedName name="CIS.Outturn.Revenue">'[1]Inputs-CIS'!$I$17:$S$17</definedName>
    <definedName name="CIS.RunOff.Rate">'[1]Inputs-CIS'!$H$22</definedName>
    <definedName name="Customer.List">Lists!$E$12:$E$17</definedName>
    <definedName name="Indexation.Average">#REF!</definedName>
    <definedName name="Indexation.Average.Override">#REF!</definedName>
    <definedName name="Indexation.Check">#REF!</definedName>
    <definedName name="Indexation.November">#REF!</definedName>
    <definedName name="Indexation.November.Override">#REF!</definedName>
    <definedName name="Inflation.Yearly.Average">#REF!</definedName>
    <definedName name="Modification.Factor">Inputs!$L$39:$P$44</definedName>
    <definedName name="RCM.FD.BillingAdj">'[1]Inputs - RCM'!$I$12:$S$12</definedName>
    <definedName name="RCM.FD.RevCorrection">'[1]Inputs - RCM'!$I$11:$S$11</definedName>
    <definedName name="RCM.Financing.Rate">'[1]Inputs - RCM'!$H$19</definedName>
    <definedName name="RCM.Outturn.BillingAdj">'[1]Inputs - RCM'!$I$16:$S$16</definedName>
    <definedName name="RCM.Outturn.RevCorrection">'[1]Inputs - RCM'!$I$15:$S$15</definedName>
    <definedName name="RCM.RunOff.Rate">'[1]Inputs - RCM'!$H$20</definedName>
    <definedName name="Reforecast.Customer.Numbers">Inputs!$L$12:$P$17</definedName>
  </definedNames>
  <calcPr calcId="145621"/>
</workbook>
</file>

<file path=xl/calcChain.xml><?xml version="1.0" encoding="utf-8"?>
<calcChain xmlns="http://schemas.openxmlformats.org/spreadsheetml/2006/main"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12" i="6"/>
  <c r="E13" i="6"/>
  <c r="E14" i="6"/>
  <c r="E15" i="6"/>
  <c r="E16" i="6"/>
  <c r="E17" i="6"/>
  <c r="E20" i="6"/>
  <c r="E21" i="6"/>
  <c r="E22" i="6"/>
  <c r="E23" i="6"/>
  <c r="E24" i="6"/>
  <c r="E25" i="6"/>
  <c r="E28" i="6"/>
  <c r="E29" i="6"/>
  <c r="E30" i="6"/>
  <c r="E31" i="6"/>
  <c r="E32" i="6"/>
  <c r="E33" i="6"/>
  <c r="E39" i="6"/>
  <c r="E40" i="6"/>
  <c r="E41" i="6"/>
  <c r="E42" i="6"/>
  <c r="E43" i="6"/>
  <c r="E44" i="6"/>
  <c r="P36" i="5" l="1"/>
  <c r="O36" i="5"/>
  <c r="N36" i="5"/>
  <c r="M36" i="5"/>
  <c r="L36" i="5"/>
  <c r="P35" i="5"/>
  <c r="O35" i="5"/>
  <c r="N35" i="5"/>
  <c r="M35" i="5"/>
  <c r="L35" i="5"/>
  <c r="P34" i="5"/>
  <c r="O34" i="5"/>
  <c r="N34" i="5"/>
  <c r="M34" i="5"/>
  <c r="L34" i="5"/>
  <c r="P33" i="5"/>
  <c r="O33" i="5"/>
  <c r="N33" i="5"/>
  <c r="M33" i="5"/>
  <c r="L33" i="5"/>
  <c r="P32" i="5"/>
  <c r="O32" i="5"/>
  <c r="N32" i="5"/>
  <c r="M32" i="5"/>
  <c r="L32" i="5"/>
  <c r="P31" i="5"/>
  <c r="O31" i="5"/>
  <c r="N31" i="5"/>
  <c r="M31" i="5"/>
  <c r="L31" i="5"/>
  <c r="P16" i="5"/>
  <c r="O16" i="5"/>
  <c r="N16" i="5"/>
  <c r="M16" i="5"/>
  <c r="L16" i="5"/>
  <c r="P15" i="5"/>
  <c r="O15" i="5"/>
  <c r="N15" i="5"/>
  <c r="M15" i="5"/>
  <c r="L15" i="5"/>
  <c r="P14" i="5"/>
  <c r="O14" i="5"/>
  <c r="N14" i="5"/>
  <c r="M14" i="5"/>
  <c r="L14" i="5"/>
  <c r="P13" i="5"/>
  <c r="O13" i="5"/>
  <c r="N13" i="5"/>
  <c r="M13" i="5"/>
  <c r="L13" i="5"/>
  <c r="P12" i="5"/>
  <c r="O12" i="5"/>
  <c r="N12" i="5"/>
  <c r="M12" i="5"/>
  <c r="L12" i="5"/>
  <c r="P11" i="5"/>
  <c r="O11" i="5"/>
  <c r="N11" i="5"/>
  <c r="M11" i="5"/>
  <c r="L11" i="5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45" i="5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E65" i="5"/>
  <c r="E64" i="5"/>
  <c r="E63" i="5"/>
  <c r="E62" i="5"/>
  <c r="E61" i="5"/>
  <c r="E60" i="5"/>
  <c r="E54" i="5"/>
  <c r="E53" i="5"/>
  <c r="E52" i="5"/>
  <c r="E51" i="5"/>
  <c r="E50" i="5"/>
  <c r="E49" i="5"/>
  <c r="E45" i="5"/>
  <c r="E44" i="5"/>
  <c r="E43" i="5"/>
  <c r="E42" i="5"/>
  <c r="E41" i="5"/>
  <c r="E40" i="5"/>
  <c r="E36" i="5"/>
  <c r="E35" i="5"/>
  <c r="E34" i="5"/>
  <c r="E33" i="5"/>
  <c r="E32" i="5"/>
  <c r="E31" i="5"/>
  <c r="E25" i="5"/>
  <c r="E24" i="5"/>
  <c r="E23" i="5"/>
  <c r="E22" i="5"/>
  <c r="E21" i="5"/>
  <c r="E20" i="5"/>
  <c r="E12" i="5"/>
  <c r="E13" i="5"/>
  <c r="E14" i="5"/>
  <c r="E15" i="5"/>
  <c r="E16" i="5"/>
  <c r="E11" i="5"/>
  <c r="L26" i="5" l="1"/>
  <c r="P26" i="5"/>
  <c r="O26" i="5"/>
  <c r="M26" i="5"/>
  <c r="N26" i="5"/>
  <c r="P28" i="5" l="1"/>
  <c r="M46" i="5"/>
  <c r="M37" i="5" l="1"/>
  <c r="P46" i="5"/>
  <c r="O46" i="5"/>
  <c r="L46" i="5"/>
  <c r="N46" i="5"/>
  <c r="N37" i="5"/>
  <c r="L37" i="5"/>
  <c r="P37" i="5"/>
  <c r="O37" i="5"/>
  <c r="M52" i="5"/>
  <c r="M63" i="5" s="1"/>
  <c r="O54" i="5"/>
  <c r="O65" i="5" s="1"/>
  <c r="L53" i="5"/>
  <c r="L64" i="5" s="1"/>
  <c r="N51" i="5"/>
  <c r="N62" i="5" s="1"/>
  <c r="M49" i="5"/>
  <c r="M60" i="5" s="1"/>
  <c r="N53" i="5"/>
  <c r="N64" i="5" s="1"/>
  <c r="P51" i="5"/>
  <c r="P62" i="5" s="1"/>
  <c r="M50" i="5"/>
  <c r="M61" i="5" s="1"/>
  <c r="N54" i="5"/>
  <c r="N65" i="5" s="1"/>
  <c r="P52" i="5"/>
  <c r="P63" i="5" s="1"/>
  <c r="M51" i="5"/>
  <c r="M62" i="5" s="1"/>
  <c r="P49" i="5"/>
  <c r="N52" i="5"/>
  <c r="N63" i="5" s="1"/>
  <c r="P53" i="5"/>
  <c r="P64" i="5" s="1"/>
  <c r="L54" i="5"/>
  <c r="L65" i="5" s="1"/>
  <c r="P50" i="5"/>
  <c r="P61" i="5" s="1"/>
  <c r="O49" i="5"/>
  <c r="O60" i="5" s="1"/>
  <c r="O50" i="5"/>
  <c r="O61" i="5" s="1"/>
  <c r="M54" i="5"/>
  <c r="M65" i="5" s="1"/>
  <c r="O52" i="5"/>
  <c r="O63" i="5" s="1"/>
  <c r="L51" i="5"/>
  <c r="L62" i="5" s="1"/>
  <c r="N49" i="5"/>
  <c r="N60" i="5" s="1"/>
  <c r="O53" i="5"/>
  <c r="O64" i="5" s="1"/>
  <c r="L52" i="5"/>
  <c r="L63" i="5" s="1"/>
  <c r="N50" i="5"/>
  <c r="N61" i="5" s="1"/>
  <c r="P54" i="5"/>
  <c r="P65" i="5" s="1"/>
  <c r="M53" i="5"/>
  <c r="M64" i="5" s="1"/>
  <c r="O51" i="5"/>
  <c r="O62" i="5" s="1"/>
  <c r="L50" i="5"/>
  <c r="L61" i="5" s="1"/>
  <c r="L49" i="5"/>
  <c r="L60" i="5" s="1"/>
  <c r="N17" i="5"/>
  <c r="P17" i="5"/>
  <c r="L17" i="5"/>
  <c r="M17" i="5"/>
  <c r="O17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P60" i="5" l="1"/>
  <c r="P66" i="5" s="1"/>
  <c r="P55" i="5"/>
  <c r="N66" i="5"/>
  <c r="L66" i="5"/>
  <c r="M66" i="5"/>
  <c r="O66" i="5"/>
  <c r="O55" i="5"/>
  <c r="N55" i="5"/>
  <c r="L55" i="5"/>
  <c r="M55" i="5"/>
  <c r="P68" i="5" l="1"/>
  <c r="P57" i="5"/>
</calcChain>
</file>

<file path=xl/sharedStrings.xml><?xml version="1.0" encoding="utf-8"?>
<sst xmlns="http://schemas.openxmlformats.org/spreadsheetml/2006/main" count="174" uniqueCount="60">
  <si>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</si>
  <si>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</si>
  <si>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</si>
  <si>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</si>
  <si>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</si>
  <si>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</si>
  <si>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</si>
  <si>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</si>
  <si>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</si>
  <si>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</si>
  <si>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</si>
  <si>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</si>
  <si>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</si>
  <si>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</si>
  <si>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</si>
  <si>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</si>
  <si>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</si>
  <si>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</si>
  <si>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</si>
  <si>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</si>
  <si>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</si>
  <si>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</si>
  <si>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</si>
  <si>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</si>
  <si>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</si>
  <si>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</si>
  <si>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</si>
  <si>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</si>
  <si>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</si>
  <si>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</si>
  <si>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</si>
  <si>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</si>
  <si>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</si>
  <si>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</si>
  <si>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</si>
  <si>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</si>
  <si>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</si>
  <si>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</si>
  <si>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Meterered water and wastewater customer</t>
  </si>
  <si>
    <t>Actual Revenue collected</t>
  </si>
  <si>
    <t>Reforecast customer numbers</t>
  </si>
  <si>
    <t>Reforecast.Customer.Numbers</t>
  </si>
  <si>
    <t>Net Adjustment</t>
  </si>
  <si>
    <t>Excess/(Shortfall) of actual over reforecast customer numbers</t>
  </si>
  <si>
    <t>A</t>
  </si>
  <si>
    <t>B</t>
  </si>
  <si>
    <t>A+B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</si>
  <si>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</si>
  <si>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</si>
  <si>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</si>
  <si>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Excess / (shortfall) of reforecast revenue cf actual revenue collected</t>
  </si>
  <si>
    <t>Actual revenue collected</t>
  </si>
  <si>
    <t>Revenue expected from reforecast customer numbers</t>
  </si>
  <si>
    <t>Additional/(shortfall of) revenue expected from actual cf reforecast customers</t>
  </si>
  <si>
    <t>Total additional/(shortfall of) revenue expected from actual cf reforecast customers</t>
  </si>
  <si>
    <t>Total excess / (shortfall) of reforecast revenue cf actual revenue collected</t>
  </si>
  <si>
    <t>Total Net Adjustment</t>
  </si>
  <si>
    <t>0dp</t>
  </si>
  <si>
    <t>£m</t>
  </si>
  <si>
    <t>2dp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</si>
</sst>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</numFmts>
  <fonts count="57" x14ac:knownFonts="1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83">
    <xf numFmtId="0" fontId="0" fillId="0" borderId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33" fillId="5" borderId="4" applyNumberFormat="0" applyAlignment="0" applyProtection="0"/>
    <xf numFmtId="0" fontId="38" fillId="6" borderId="5" applyNumberFormat="0" applyAlignment="0" applyProtection="0"/>
    <xf numFmtId="0" fontId="24" fillId="6" borderId="4" applyNumberFormat="0" applyAlignment="0" applyProtection="0"/>
    <xf numFmtId="0" fontId="34" fillId="0" borderId="6" applyNumberFormat="0" applyFill="0" applyAlignment="0" applyProtection="0"/>
    <xf numFmtId="0" fontId="25" fillId="7" borderId="7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8" fillId="32" borderId="0" applyNumberFormat="0" applyBorder="0" applyAlignment="0" applyProtection="0"/>
    <xf numFmtId="164" fontId="10" fillId="0" borderId="10">
      <alignment horizontal="center"/>
    </xf>
    <xf numFmtId="0" fontId="11" fillId="0" borderId="11" applyNumberFormat="0" applyAlignment="0" applyProtection="0"/>
    <xf numFmtId="0" fontId="12" fillId="0" borderId="0" applyNumberFormat="0" applyAlignment="0" applyProtection="0"/>
    <xf numFmtId="0" fontId="13" fillId="0" borderId="12" applyNumberFormat="0" applyFill="0" applyAlignment="0">
      <alignment vertical="top"/>
    </xf>
    <xf numFmtId="0" fontId="14" fillId="0" borderId="13" applyNumberFormat="0" applyFill="0" applyAlignment="0"/>
    <xf numFmtId="0" fontId="15" fillId="0" borderId="0" applyNumberFormat="0" applyFill="0" applyAlignment="0"/>
    <xf numFmtId="0" fontId="16" fillId="33" borderId="14" applyNumberFormat="0" applyFont="0" applyAlignment="0" applyProtection="0"/>
    <xf numFmtId="0" fontId="16" fillId="34" borderId="14" applyNumberFormat="0" applyFont="0" applyAlignment="0" applyProtection="0"/>
    <xf numFmtId="0" fontId="16" fillId="35" borderId="15" applyNumberFormat="0" applyFont="0" applyAlignment="0" applyProtection="0"/>
    <xf numFmtId="0" fontId="17" fillId="0" borderId="0" applyNumberFormat="0" applyFill="0" applyBorder="0" applyAlignment="0" applyProtection="0"/>
    <xf numFmtId="0" fontId="7" fillId="36" borderId="14" applyNumberFormat="0" applyFont="0" applyAlignment="0" applyProtection="0"/>
    <xf numFmtId="0" fontId="7" fillId="37" borderId="15" applyNumberFormat="0" applyFont="0" applyAlignment="0" applyProtection="0"/>
    <xf numFmtId="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9" fontId="20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21" fillId="0" borderId="0" applyFill="0" applyBorder="0" applyAlignment="0" applyProtection="0"/>
    <xf numFmtId="49" fontId="21" fillId="0" borderId="0" applyNumberFormat="0" applyAlignment="0" applyProtection="0">
      <alignment horizontal="left"/>
    </xf>
    <xf numFmtId="49" fontId="22" fillId="0" borderId="16" applyNumberFormat="0" applyAlignment="0" applyProtection="0">
      <alignment horizontal="left" wrapText="1"/>
    </xf>
    <xf numFmtId="49" fontId="22" fillId="0" borderId="0" applyNumberFormat="0" applyAlignment="0" applyProtection="0">
      <alignment horizontal="left" wrapText="1"/>
    </xf>
    <xf numFmtId="49" fontId="23" fillId="0" borderId="0" applyAlignment="0" applyProtection="0">
      <alignment horizontal="left"/>
    </xf>
    <xf numFmtId="0" fontId="25" fillId="38" borderId="0" applyNumberFormat="0" applyAlignment="0" applyProtection="0"/>
    <xf numFmtId="0" fontId="27" fillId="0" borderId="10" applyNumberFormat="0" applyAlignment="0" applyProtection="0"/>
    <xf numFmtId="0" fontId="32" fillId="39" borderId="0" applyNumberFormat="0" applyFont="0" applyAlignment="0" applyProtection="0"/>
    <xf numFmtId="0" fontId="36" fillId="40" borderId="0" applyNumberFormat="0" applyAlignment="0" applyProtection="0"/>
    <xf numFmtId="0" fontId="37" fillId="0" borderId="0"/>
    <xf numFmtId="0" fontId="16" fillId="0" borderId="0"/>
    <xf numFmtId="0" fontId="37" fillId="0" borderId="0"/>
    <xf numFmtId="0" fontId="37" fillId="8" borderId="8" applyNumberFormat="0" applyFont="0" applyAlignment="0" applyProtection="0"/>
    <xf numFmtId="0" fontId="18" fillId="0" borderId="0"/>
    <xf numFmtId="0" fontId="25" fillId="41" borderId="10" applyNumberFormat="0" applyAlignment="0" applyProtection="0"/>
    <xf numFmtId="0" fontId="16" fillId="42" borderId="14" applyNumberFormat="0" applyFont="0" applyAlignment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</cellStyleXfs>
  <cellXfs count="65">
    <xf numFmtId="0" fontId="0" fillId="0" borderId="0" xfId="0"/>
    <xf numFmtId="0" fontId="41" fillId="44" borderId="17" xfId="0" applyFont="1" applyFill="1" applyBorder="1" applyAlignment="1" applyProtection="1">
      <alignment horizontal="left" vertical="center"/>
    </xf>
    <xf numFmtId="0" fontId="15" fillId="0" borderId="0" xfId="45" applyFont="1"/>
    <xf numFmtId="0" fontId="37" fillId="0" borderId="0" xfId="0" applyFont="1"/>
    <xf numFmtId="1" fontId="42" fillId="0" borderId="17" xfId="0" applyNumberFormat="1" applyFont="1" applyFill="1" applyBorder="1" applyAlignment="1" applyProtection="1">
      <alignment horizontal="center"/>
    </xf>
    <xf numFmtId="1" fontId="43" fillId="43" borderId="17" xfId="0" applyNumberFormat="1" applyFont="1" applyFill="1" applyBorder="1" applyAlignment="1" applyProtection="1">
      <alignment horizontal="center"/>
    </xf>
    <xf numFmtId="0" fontId="44" fillId="0" borderId="0" xfId="0" applyFont="1"/>
    <xf numFmtId="0" fontId="45" fillId="0" borderId="0" xfId="0" applyFont="1" applyFill="1" applyAlignment="1">
      <alignment vertical="center"/>
    </xf>
    <xf numFmtId="164" fontId="18" fillId="46" borderId="20" xfId="0" applyNumberFormat="1" applyFont="1" applyFill="1" applyBorder="1" applyAlignment="1">
      <alignment horizontal="right" vertical="center"/>
    </xf>
    <xf numFmtId="49" fontId="46" fillId="45" borderId="18" xfId="0" applyNumberFormat="1" applyFont="1" applyFill="1" applyBorder="1" applyAlignment="1">
      <alignment horizontal="right" vertical="center"/>
    </xf>
    <xf numFmtId="0" fontId="47" fillId="45" borderId="19" xfId="0" applyFont="1" applyFill="1" applyBorder="1" applyAlignment="1">
      <alignment horizontal="left" vertical="center"/>
    </xf>
    <xf numFmtId="0" fontId="46" fillId="45" borderId="19" xfId="0" applyFont="1" applyFill="1" applyBorder="1" applyAlignment="1">
      <alignment horizontal="left" vertical="center"/>
    </xf>
    <xf numFmtId="0" fontId="46" fillId="0" borderId="0" xfId="0" applyFont="1"/>
    <xf numFmtId="49" fontId="46" fillId="45" borderId="17" xfId="0" applyNumberFormat="1" applyFont="1" applyFill="1" applyBorder="1" applyAlignment="1">
      <alignment horizontal="right" vertical="center"/>
    </xf>
    <xf numFmtId="0" fontId="44" fillId="0" borderId="0" xfId="0" applyFont="1"/>
    <xf numFmtId="0" fontId="18" fillId="0" borderId="0" xfId="0" applyFont="1" applyFill="1" applyAlignment="1" applyProtection="1">
      <alignment horizontal="left" vertical="center" indent="1"/>
    </xf>
    <xf numFmtId="0" fontId="48" fillId="0" borderId="0" xfId="0" applyFont="1"/>
    <xf numFmtId="0" fontId="37" fillId="0" borderId="0" xfId="0" applyFont="1" applyAlignment="1">
      <alignment wrapText="1"/>
    </xf>
    <xf numFmtId="0" fontId="37" fillId="0" borderId="0" xfId="0" applyFont="1"/>
    <xf numFmtId="0" fontId="49" fillId="0" borderId="0" xfId="0" applyFont="1"/>
    <xf numFmtId="0" fontId="44" fillId="47" borderId="21" xfId="0" applyFont="1" applyFill="1" applyBorder="1"/>
    <xf numFmtId="0" fontId="44" fillId="47" borderId="22" xfId="0" applyFont="1" applyFill="1" applyBorder="1"/>
    <xf numFmtId="166" fontId="37" fillId="0" borderId="0" xfId="0" applyNumberFormat="1" applyFont="1"/>
    <xf numFmtId="166" fontId="46" fillId="45" borderId="19" xfId="0" applyNumberFormat="1" applyFont="1" applyFill="1" applyBorder="1" applyAlignment="1">
      <alignment horizontal="left" vertical="center"/>
    </xf>
    <xf numFmtId="0" fontId="6" fillId="0" borderId="0" xfId="0" applyFont="1"/>
    <xf numFmtId="0" fontId="50" fillId="0" borderId="0" xfId="0" applyFont="1"/>
    <xf numFmtId="0" fontId="3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0" borderId="0" xfId="0" applyFont="1"/>
    <xf numFmtId="0" fontId="51" fillId="44" borderId="19" xfId="72" applyFont="1" applyFill="1" applyBorder="1" applyAlignment="1">
      <alignment horizontal="left" vertical="center"/>
    </xf>
    <xf numFmtId="0" fontId="4" fillId="0" borderId="0" xfId="0" applyFont="1"/>
    <xf numFmtId="0" fontId="37" fillId="0" borderId="0" xfId="0" applyFont="1" applyAlignment="1">
      <alignment horizontal="center"/>
    </xf>
    <xf numFmtId="0" fontId="46" fillId="45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shrinkToFit="1"/>
    </xf>
    <xf numFmtId="164" fontId="18" fillId="49" borderId="2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9" fillId="0" borderId="0" xfId="0" applyFont="1"/>
    <xf numFmtId="166" fontId="5" fillId="0" borderId="0" xfId="0" applyNumberFormat="1" applyFont="1" applyBorder="1"/>
    <xf numFmtId="164" fontId="37" fillId="33" borderId="14" xfId="46" applyNumberFormat="1" applyFont="1"/>
    <xf numFmtId="164" fontId="0" fillId="0" borderId="0" xfId="0" applyNumberFormat="1"/>
    <xf numFmtId="164" fontId="37" fillId="0" borderId="0" xfId="0" applyNumberFormat="1" applyFont="1"/>
    <xf numFmtId="164" fontId="46" fillId="45" borderId="19" xfId="0" applyNumberFormat="1" applyFont="1" applyFill="1" applyBorder="1" applyAlignment="1">
      <alignment horizontal="left" vertical="center"/>
    </xf>
    <xf numFmtId="164" fontId="37" fillId="0" borderId="0" xfId="0" applyNumberFormat="1" applyFont="1" applyFill="1"/>
    <xf numFmtId="164" fontId="5" fillId="0" borderId="0" xfId="0" applyNumberFormat="1" applyFont="1" applyBorder="1"/>
    <xf numFmtId="165" fontId="0" fillId="33" borderId="14" xfId="46" applyNumberFormat="1" applyFont="1"/>
    <xf numFmtId="164" fontId="37" fillId="0" borderId="0" xfId="46" applyNumberFormat="1" applyFont="1" applyFill="1" applyBorder="1"/>
    <xf numFmtId="0" fontId="3" fillId="33" borderId="14" xfId="46" applyNumberFormat="1" applyFont="1"/>
    <xf numFmtId="0" fontId="0" fillId="0" borderId="0" xfId="0" applyAlignment="1">
      <alignment horizontal="left" indent="1"/>
    </xf>
    <xf numFmtId="164" fontId="37" fillId="0" borderId="23" xfId="0" applyNumberFormat="1" applyFont="1" applyFill="1" applyBorder="1"/>
    <xf numFmtId="0" fontId="0" fillId="48" borderId="22" xfId="0" applyFill="1" applyBorder="1"/>
    <xf numFmtId="0" fontId="39" fillId="48" borderId="22" xfId="0" applyFont="1" applyFill="1" applyBorder="1"/>
    <xf numFmtId="0" fontId="2" fillId="0" borderId="0" xfId="0" applyFont="1" applyAlignment="1">
      <alignment horizontal="center"/>
    </xf>
    <xf numFmtId="164" fontId="37" fillId="0" borderId="0" xfId="0" applyNumberFormat="1" applyFont="1" applyBorder="1"/>
    <xf numFmtId="164" fontId="37" fillId="0" borderId="0" xfId="0" applyNumberFormat="1" applyFont="1" applyFill="1" applyBorder="1"/>
    <xf numFmtId="164" fontId="37" fillId="0" borderId="24" xfId="0" applyNumberFormat="1" applyFont="1" applyFill="1" applyBorder="1"/>
    <xf numFmtId="164" fontId="44" fillId="0" borderId="14" xfId="0" applyNumberFormat="1" applyFont="1" applyBorder="1"/>
    <xf numFmtId="0" fontId="1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3" fillId="44" borderId="19" xfId="72" applyFont="1" applyFill="1" applyBorder="1" applyAlignment="1">
      <alignment horizontal="left" vertical="center"/>
    </xf>
    <xf numFmtId="0" fontId="54" fillId="0" borderId="0" xfId="0" applyFont="1"/>
    <xf numFmtId="0" fontId="55" fillId="45" borderId="19" xfId="0" applyFont="1" applyFill="1" applyBorder="1" applyAlignment="1">
      <alignment horizontal="left" vertical="center"/>
    </xf>
    <xf numFmtId="0" fontId="49" fillId="0" borderId="0" xfId="78" applyFont="1" applyFill="1" applyBorder="1" applyAlignment="1" applyProtection="1">
      <alignment vertical="center"/>
      <protection locked="0"/>
    </xf>
    <xf numFmtId="0" fontId="54" fillId="48" borderId="22" xfId="0" applyFont="1" applyFill="1" applyBorder="1"/>
    <xf numFmtId="0" fontId="56" fillId="47" borderId="22" xfId="0" applyFont="1" applyFill="1" applyBorder="1"/>
    <xf numFmtId="0" fontId="49" fillId="0" borderId="0" xfId="0" applyNumberFormat="1" applyFont="1"/>
  </cellXfs>
  <cellStyles count="83">
    <cellStyle name="%" xfId="74"/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heck Cell" xfId="12" builtinId="23" customBuiltin="1"/>
    <cellStyle name="Comma 2" xfId="75"/>
    <cellStyle name="Comma 3" xfId="76"/>
    <cellStyle name="Comma 5" xfId="77"/>
    <cellStyle name="Error" xfId="61"/>
    <cellStyle name="Explanatory Text" xfId="14" builtinId="53" customBuiltin="1"/>
    <cellStyle name="False" xfId="62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 Development" xfId="63"/>
    <cellStyle name="Input" xfId="8" builtinId="20" customBuiltin="1"/>
    <cellStyle name="Linked Cell" xfId="11" builtinId="24" customBuiltin="1"/>
    <cellStyle name="Neutral" xfId="7" builtinId="28" customBuiltin="1"/>
    <cellStyle name="No Error" xfId="64"/>
    <cellStyle name="Normal" xfId="0" builtinId="0" customBuiltin="1"/>
    <cellStyle name="Normal 2" xfId="65"/>
    <cellStyle name="Normal 2 2" xfId="66"/>
    <cellStyle name="Normal 3" xfId="67"/>
    <cellStyle name="Normal 4" xfId="72"/>
    <cellStyle name="Normal 4 2" xfId="78"/>
    <cellStyle name="Normal 5" xfId="79"/>
    <cellStyle name="Normal 6" xfId="80"/>
    <cellStyle name="Note 2" xfId="68"/>
    <cellStyle name="Output" xfId="9" builtinId="21" customBuiltin="1"/>
    <cellStyle name="Percent 2" xfId="73"/>
    <cellStyle name="Percent 3" xfId="81"/>
    <cellStyle name="Percent 4 2" xfId="82"/>
    <cellStyle name="Style 1" xfId="69"/>
    <cellStyle name="Total" xfId="15" builtinId="25" customBuiltin="1"/>
    <cellStyle name="True" xfId="70"/>
    <cellStyle name="Unique Formula" xfId="71"/>
    <cellStyle name="Warning Text" xfId="13" builtinId="11" customBuiltin="1"/>
  </cellStyles>
  <dxfs count="0"/>
  <tableStyles count="0" defaultTableStyle="TableStyleMedium2" defaultPivotStyle="PivotStyleLight16"/>
  <colors>
    <mruColors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07286/AppData/Local/Temp/notesF3B52A/CIS%20Legacy%20v2%20150304%2017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-CIS"/>
      <sheetName val="Calcs-CIS"/>
      <sheetName val="Inputs - RCM"/>
      <sheetName val="Calcs-RCM"/>
      <sheetName val="Inputs-Serviceability"/>
      <sheetName val="Calcs-serviceability"/>
      <sheetName val="RPI"/>
      <sheetName val="Lists"/>
    </sheetNames>
    <sheetDataSet>
      <sheetData sheetId="0">
        <row r="11">
          <cell r="M11">
            <v>5</v>
          </cell>
        </row>
        <row r="12">
          <cell r="M12">
            <v>15</v>
          </cell>
        </row>
        <row r="16">
          <cell r="M16">
            <v>10</v>
          </cell>
        </row>
        <row r="17">
          <cell r="M17">
            <v>18</v>
          </cell>
        </row>
        <row r="21">
          <cell r="H21">
            <v>3.5999999999999997E-2</v>
          </cell>
        </row>
        <row r="22">
          <cell r="H22">
            <v>3.6499999999999998E-2</v>
          </cell>
        </row>
      </sheetData>
      <sheetData sheetId="1" refreshError="1"/>
      <sheetData sheetId="2">
        <row r="11">
          <cell r="M11">
            <v>5</v>
          </cell>
        </row>
        <row r="12">
          <cell r="M12">
            <v>-1</v>
          </cell>
        </row>
        <row r="15">
          <cell r="M15">
            <v>10</v>
          </cell>
        </row>
        <row r="16">
          <cell r="M16">
            <v>-1.5</v>
          </cell>
        </row>
        <row r="19">
          <cell r="H19">
            <v>3.5999999999999997E-2</v>
          </cell>
        </row>
        <row r="20">
          <cell r="H20">
            <v>3.6499999999999998E-2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tabSelected="1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S26" sqref="S26"/>
    </sheetView>
  </sheetViews>
  <sheetFormatPr defaultColWidth="0" defaultRowHeight="12.75" zeroHeight="1" x14ac:dyDescent="0.2"/>
  <cols>
    <col min="1" max="3" width="2.7109375" customWidth="1"/>
    <col min="4" max="4" width="9.140625" customWidth="1"/>
    <col min="5" max="5" width="58.5703125" bestFit="1" customWidth="1"/>
    <col min="6" max="6" width="17.7109375" style="59" bestFit="1" customWidth="1"/>
    <col min="7" max="8" width="2.7109375" customWidth="1"/>
    <col min="9" max="15" width="10" bestFit="1" customWidth="1"/>
    <col min="16" max="16" width="10.42578125" bestFit="1" customWidth="1"/>
    <col min="17" max="17" width="9.85546875" customWidth="1"/>
    <col min="18" max="18" width="10.42578125" bestFit="1" customWidth="1"/>
    <col min="19" max="21" width="10.85546875" bestFit="1" customWidth="1"/>
    <col min="22" max="22" width="2.85546875" customWidth="1"/>
    <col min="23" max="23" width="77.28515625" bestFit="1" customWidth="1"/>
    <col min="24" max="24" width="9.140625" customWidth="1"/>
    <col min="25" max="16384" width="9.140625" hidden="1"/>
  </cols>
  <sheetData>
    <row r="1" spans="1:24" ht="33.75" x14ac:dyDescent="0.2">
      <c r="A1" s="29"/>
      <c r="B1" s="29"/>
      <c r="C1" s="29"/>
      <c r="D1" s="29" t="s">
        <v>28</v>
      </c>
      <c r="E1" s="29"/>
      <c r="F1" s="5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5" x14ac:dyDescent="0.25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 x14ac:dyDescent="0.2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48</v>
      </c>
      <c r="X3" s="3"/>
    </row>
    <row r="4" spans="1:24" x14ac:dyDescent="0.2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 x14ac:dyDescent="0.2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 x14ac:dyDescent="0.2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 x14ac:dyDescent="0.2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 x14ac:dyDescent="0.2">
      <c r="A8" s="9"/>
      <c r="B8" s="13"/>
      <c r="C8" s="13"/>
      <c r="D8" s="32"/>
      <c r="E8" s="10" t="s">
        <v>24</v>
      </c>
      <c r="F8" s="60"/>
      <c r="G8" s="11"/>
      <c r="H8" s="11"/>
      <c r="I8" s="11"/>
      <c r="J8" s="11"/>
      <c r="K8" s="11"/>
      <c r="L8" s="41"/>
      <c r="M8" s="41"/>
      <c r="N8" s="41"/>
      <c r="O8" s="41"/>
      <c r="P8" s="41"/>
      <c r="Q8" s="11"/>
      <c r="R8" s="11"/>
      <c r="S8" s="11"/>
      <c r="T8" s="11"/>
      <c r="U8" s="11"/>
      <c r="V8" s="11"/>
      <c r="W8" s="11"/>
      <c r="X8" s="11"/>
    </row>
    <row r="9" spans="1:24" x14ac:dyDescent="0.2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40"/>
      <c r="M9" s="40"/>
      <c r="N9" s="40"/>
      <c r="O9" s="40"/>
      <c r="P9" s="40"/>
      <c r="Q9" s="22"/>
      <c r="R9" s="22"/>
      <c r="S9" s="22"/>
      <c r="T9" s="18"/>
      <c r="U9" s="18"/>
      <c r="V9" s="25"/>
      <c r="W9" s="18"/>
      <c r="X9" s="18"/>
    </row>
    <row r="10" spans="1:24" x14ac:dyDescent="0.2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40"/>
      <c r="M10" s="40"/>
      <c r="N10" s="40"/>
      <c r="O10" s="40"/>
      <c r="P10" s="40"/>
      <c r="Q10" s="22"/>
      <c r="R10" s="22"/>
      <c r="S10" s="22"/>
      <c r="T10" s="18"/>
      <c r="U10" s="18"/>
      <c r="V10" s="25"/>
      <c r="W10" s="18"/>
      <c r="X10" s="18"/>
    </row>
    <row r="11" spans="1:24" x14ac:dyDescent="0.2">
      <c r="A11" s="18"/>
      <c r="B11" s="18"/>
      <c r="C11" s="18"/>
      <c r="D11" s="31"/>
      <c r="E11" s="36" t="s">
        <v>40</v>
      </c>
      <c r="F11" s="19"/>
      <c r="G11" s="18"/>
      <c r="H11" s="18"/>
      <c r="I11" s="18"/>
      <c r="J11" s="18"/>
      <c r="K11" s="22"/>
      <c r="L11" s="40"/>
      <c r="M11" s="40"/>
      <c r="N11" s="40"/>
      <c r="O11" s="40"/>
      <c r="P11" s="40"/>
      <c r="Q11" s="22"/>
      <c r="R11" s="22"/>
      <c r="S11" s="22"/>
      <c r="T11" s="18"/>
      <c r="U11" s="18"/>
      <c r="V11" s="25"/>
      <c r="W11" s="18"/>
      <c r="X11" s="18"/>
    </row>
    <row r="12" spans="1:24" x14ac:dyDescent="0.2">
      <c r="A12" s="8">
        <v>1</v>
      </c>
      <c r="B12" s="18"/>
      <c r="C12" s="18"/>
      <c r="D12" s="56" t="s">
        <v>57</v>
      </c>
      <c r="E12" s="47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38"/>
      <c r="M12" s="38"/>
      <c r="N12" s="38"/>
      <c r="O12" s="38"/>
      <c r="P12" s="38"/>
      <c r="Q12" s="22"/>
      <c r="R12" s="22"/>
      <c r="S12" s="22"/>
      <c r="T12" s="18"/>
      <c r="U12" s="18"/>
      <c r="V12" s="25"/>
      <c r="W12" s="18"/>
      <c r="X12" s="18"/>
    </row>
    <row r="13" spans="1:24" x14ac:dyDescent="0.2">
      <c r="A13" s="8">
        <v>2</v>
      </c>
      <c r="B13" s="18"/>
      <c r="C13" s="18"/>
      <c r="D13" s="56" t="s">
        <v>57</v>
      </c>
      <c r="E13" s="47" t="str">
        <f t="shared" si="2"/>
        <v>Unmetered wastewater-only customer</v>
      </c>
      <c r="F13" s="19"/>
      <c r="G13" s="18"/>
      <c r="H13" s="18"/>
      <c r="I13" s="18"/>
      <c r="J13" s="18"/>
      <c r="K13" s="22"/>
      <c r="L13" s="38"/>
      <c r="M13" s="38"/>
      <c r="N13" s="38"/>
      <c r="O13" s="38"/>
      <c r="P13" s="38"/>
      <c r="Q13" s="22"/>
      <c r="R13" s="22"/>
      <c r="S13" s="22"/>
      <c r="T13" s="18"/>
      <c r="U13" s="18"/>
      <c r="V13" s="25"/>
      <c r="W13" s="18"/>
      <c r="X13" s="18"/>
    </row>
    <row r="14" spans="1:24" x14ac:dyDescent="0.2">
      <c r="A14" s="8">
        <v>3</v>
      </c>
      <c r="B14" s="18"/>
      <c r="C14" s="18"/>
      <c r="D14" s="56" t="s">
        <v>57</v>
      </c>
      <c r="E14" s="47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38"/>
      <c r="M14" s="38"/>
      <c r="N14" s="38"/>
      <c r="O14" s="38"/>
      <c r="P14" s="38"/>
      <c r="Q14" s="22"/>
      <c r="R14" s="22"/>
      <c r="S14" s="22"/>
      <c r="T14" s="18"/>
      <c r="U14" s="18"/>
      <c r="V14" s="25"/>
      <c r="W14" s="18"/>
      <c r="X14" s="18"/>
    </row>
    <row r="15" spans="1:24" x14ac:dyDescent="0.2">
      <c r="A15" s="8">
        <v>4</v>
      </c>
      <c r="B15" s="18"/>
      <c r="C15" s="18"/>
      <c r="D15" s="56" t="s">
        <v>57</v>
      </c>
      <c r="E15" s="47" t="str">
        <f t="shared" si="2"/>
        <v>Metered water-only customer</v>
      </c>
      <c r="F15" s="19"/>
      <c r="G15" s="18"/>
      <c r="H15" s="18"/>
      <c r="I15" s="18"/>
      <c r="J15" s="18"/>
      <c r="K15" s="22"/>
      <c r="L15" s="38"/>
      <c r="M15" s="38"/>
      <c r="N15" s="38"/>
      <c r="O15" s="38"/>
      <c r="P15" s="38"/>
      <c r="Q15" s="22"/>
      <c r="R15" s="22"/>
      <c r="S15" s="22"/>
      <c r="T15" s="18"/>
      <c r="U15" s="18"/>
      <c r="V15" s="25"/>
      <c r="W15" s="18"/>
      <c r="X15" s="18"/>
    </row>
    <row r="16" spans="1:24" x14ac:dyDescent="0.2">
      <c r="A16" s="8">
        <v>5</v>
      </c>
      <c r="B16" s="18"/>
      <c r="C16" s="18"/>
      <c r="D16" s="56" t="s">
        <v>57</v>
      </c>
      <c r="E16" s="47" t="str">
        <f t="shared" si="2"/>
        <v>Metered wastewater-only customer</v>
      </c>
      <c r="F16" s="19"/>
      <c r="G16" s="18"/>
      <c r="H16" s="18"/>
      <c r="I16" s="18"/>
      <c r="J16" s="18"/>
      <c r="K16" s="22"/>
      <c r="L16" s="38"/>
      <c r="M16" s="38"/>
      <c r="N16" s="38"/>
      <c r="O16" s="38"/>
      <c r="P16" s="38"/>
      <c r="Q16" s="22"/>
      <c r="R16" s="22"/>
      <c r="S16" s="22"/>
      <c r="T16" s="18"/>
      <c r="U16" s="18"/>
      <c r="V16" s="25"/>
      <c r="W16" s="18"/>
      <c r="X16" s="18"/>
    </row>
    <row r="17" spans="1:24" x14ac:dyDescent="0.2">
      <c r="A17" s="8">
        <v>6</v>
      </c>
      <c r="B17" s="18"/>
      <c r="C17" s="18"/>
      <c r="D17" s="56" t="s">
        <v>57</v>
      </c>
      <c r="E17" s="47" t="str">
        <f t="shared" si="2"/>
        <v>Meterered water and wastewater customer</v>
      </c>
      <c r="F17" s="19"/>
      <c r="G17" s="18"/>
      <c r="H17" s="18"/>
      <c r="I17" s="18"/>
      <c r="J17" s="18"/>
      <c r="K17" s="22"/>
      <c r="L17" s="38"/>
      <c r="M17" s="38"/>
      <c r="N17" s="38"/>
      <c r="O17" s="38"/>
      <c r="P17" s="38"/>
      <c r="Q17" s="22"/>
      <c r="R17" s="22"/>
      <c r="S17" s="22"/>
      <c r="T17" s="18"/>
      <c r="U17" s="18"/>
      <c r="V17" s="25"/>
      <c r="W17" s="18"/>
      <c r="X17" s="18"/>
    </row>
    <row r="18" spans="1:24" x14ac:dyDescent="0.2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40"/>
      <c r="M18" s="40"/>
      <c r="N18" s="40"/>
      <c r="O18" s="40"/>
      <c r="P18" s="40"/>
      <c r="Q18" s="25" t="s">
        <v>41</v>
      </c>
      <c r="R18" s="22"/>
      <c r="S18" s="22"/>
      <c r="T18" s="18"/>
      <c r="U18" s="18"/>
      <c r="V18" s="25"/>
      <c r="W18" s="18"/>
      <c r="X18" s="18"/>
    </row>
    <row r="19" spans="1:24" x14ac:dyDescent="0.2">
      <c r="A19" s="18"/>
      <c r="B19" s="18"/>
      <c r="C19" s="18"/>
      <c r="D19" s="18"/>
      <c r="E19" s="36" t="s">
        <v>26</v>
      </c>
      <c r="F19" s="19"/>
      <c r="G19" s="18"/>
      <c r="H19" s="18"/>
      <c r="I19" s="18"/>
      <c r="J19" s="18"/>
      <c r="K19" s="18"/>
      <c r="L19" s="39"/>
      <c r="M19" s="39"/>
      <c r="N19" s="39"/>
      <c r="O19" s="39"/>
      <c r="P19" s="39"/>
      <c r="Q19" s="18"/>
      <c r="R19" s="18"/>
      <c r="S19" s="18"/>
      <c r="T19" s="18"/>
      <c r="U19" s="18"/>
      <c r="V19" s="18"/>
      <c r="W19" s="18"/>
      <c r="X19" s="18"/>
    </row>
    <row r="20" spans="1:24" x14ac:dyDescent="0.2">
      <c r="A20" s="8">
        <v>1</v>
      </c>
      <c r="B20" s="18"/>
      <c r="C20" s="18"/>
      <c r="D20" s="56" t="s">
        <v>57</v>
      </c>
      <c r="E20" s="47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18"/>
      <c r="L20" s="38"/>
      <c r="M20" s="38"/>
      <c r="N20" s="38"/>
      <c r="O20" s="38"/>
      <c r="P20" s="38"/>
      <c r="Q20" s="18"/>
      <c r="R20" s="18"/>
      <c r="S20" s="18"/>
      <c r="T20" s="18"/>
      <c r="U20" s="18"/>
      <c r="V20" s="18"/>
      <c r="W20" s="18"/>
      <c r="X20" s="18"/>
    </row>
    <row r="21" spans="1:24" x14ac:dyDescent="0.2">
      <c r="A21" s="8">
        <v>2</v>
      </c>
      <c r="B21" s="18"/>
      <c r="C21" s="18"/>
      <c r="D21" s="56" t="s">
        <v>57</v>
      </c>
      <c r="E21" s="47" t="str">
        <f t="shared" si="3"/>
        <v>Unmetered wastewater-only customer</v>
      </c>
      <c r="F21" s="19"/>
      <c r="G21" s="18"/>
      <c r="H21" s="18"/>
      <c r="I21" s="18"/>
      <c r="J21" s="18"/>
      <c r="K21" s="18"/>
      <c r="L21" s="38"/>
      <c r="M21" s="38"/>
      <c r="N21" s="38"/>
      <c r="O21" s="38"/>
      <c r="P21" s="38"/>
      <c r="Q21" s="18"/>
      <c r="R21" s="18"/>
      <c r="S21" s="18"/>
      <c r="T21" s="18"/>
      <c r="U21" s="18"/>
      <c r="V21" s="18"/>
      <c r="W21" s="18"/>
      <c r="X21" s="18"/>
    </row>
    <row r="22" spans="1:24" x14ac:dyDescent="0.2">
      <c r="A22" s="8">
        <v>3</v>
      </c>
      <c r="B22" s="18"/>
      <c r="C22" s="18"/>
      <c r="D22" s="56" t="s">
        <v>57</v>
      </c>
      <c r="E22" s="47" t="str">
        <f t="shared" si="3"/>
        <v>Unmetered water and wastewater customer</v>
      </c>
      <c r="F22" s="19"/>
      <c r="G22" s="18"/>
      <c r="H22" s="18"/>
      <c r="I22" s="18"/>
      <c r="J22" s="18"/>
      <c r="K22" s="18"/>
      <c r="L22" s="38"/>
      <c r="M22" s="38"/>
      <c r="N22" s="38"/>
      <c r="O22" s="38"/>
      <c r="P22" s="38"/>
      <c r="Q22" s="18"/>
      <c r="R22" s="18"/>
      <c r="S22" s="18"/>
      <c r="T22" s="18"/>
      <c r="U22" s="18"/>
      <c r="V22" s="18"/>
      <c r="W22" s="18"/>
      <c r="X22" s="18"/>
    </row>
    <row r="23" spans="1:24" x14ac:dyDescent="0.2">
      <c r="A23" s="8">
        <v>4</v>
      </c>
      <c r="B23" s="18"/>
      <c r="C23" s="18"/>
      <c r="D23" s="56" t="s">
        <v>57</v>
      </c>
      <c r="E23" s="47" t="str">
        <f t="shared" si="3"/>
        <v>Metered water-only customer</v>
      </c>
      <c r="F23" s="19"/>
      <c r="G23" s="18"/>
      <c r="H23" s="18"/>
      <c r="I23" s="18"/>
      <c r="K23" s="18"/>
      <c r="L23" s="38"/>
      <c r="M23" s="38"/>
      <c r="N23" s="38"/>
      <c r="O23" s="38"/>
      <c r="P23" s="38"/>
      <c r="Q23" s="18"/>
      <c r="R23" s="18"/>
      <c r="S23" s="18"/>
      <c r="T23" s="18"/>
      <c r="U23" s="18"/>
      <c r="V23" s="18"/>
      <c r="W23" s="18"/>
      <c r="X23" s="18"/>
    </row>
    <row r="24" spans="1:24" x14ac:dyDescent="0.2">
      <c r="A24" s="8">
        <v>5</v>
      </c>
      <c r="B24" s="18"/>
      <c r="C24" s="18"/>
      <c r="D24" s="56" t="s">
        <v>57</v>
      </c>
      <c r="E24" s="47" t="str">
        <f t="shared" si="3"/>
        <v>Metered wastewater-only customer</v>
      </c>
      <c r="F24" s="19"/>
      <c r="G24" s="18"/>
      <c r="H24" s="18"/>
      <c r="I24" s="18"/>
      <c r="J24" s="18"/>
      <c r="K24" s="18"/>
      <c r="L24" s="38"/>
      <c r="M24" s="38"/>
      <c r="N24" s="38"/>
      <c r="O24" s="38"/>
      <c r="P24" s="38"/>
      <c r="Q24" s="18"/>
      <c r="R24" s="18"/>
      <c r="S24" s="18"/>
      <c r="T24" s="18"/>
      <c r="U24" s="18"/>
      <c r="V24" s="18"/>
      <c r="W24" s="18"/>
      <c r="X24" s="18"/>
    </row>
    <row r="25" spans="1:24" x14ac:dyDescent="0.2">
      <c r="A25" s="8">
        <v>6</v>
      </c>
      <c r="B25" s="18"/>
      <c r="C25" s="18"/>
      <c r="D25" s="56" t="s">
        <v>57</v>
      </c>
      <c r="E25" s="47" t="str">
        <f t="shared" si="3"/>
        <v>Meterered water and wastewater customer</v>
      </c>
      <c r="F25" s="19"/>
      <c r="G25" s="18"/>
      <c r="H25" s="18"/>
      <c r="I25" s="18"/>
      <c r="J25" s="18"/>
      <c r="K25" s="18"/>
      <c r="L25" s="38"/>
      <c r="M25" s="38"/>
      <c r="N25" s="38"/>
      <c r="O25" s="38"/>
      <c r="P25" s="38"/>
      <c r="Q25" s="18"/>
      <c r="R25" s="18"/>
      <c r="S25" s="18"/>
      <c r="T25" s="18"/>
      <c r="U25" s="18"/>
      <c r="V25" s="18"/>
      <c r="W25" s="18"/>
      <c r="X25" s="18"/>
    </row>
    <row r="26" spans="1:24" x14ac:dyDescent="0.2">
      <c r="A26" s="18"/>
      <c r="B26" s="18"/>
      <c r="C26" s="18"/>
      <c r="D26" s="18"/>
      <c r="F26" s="19"/>
      <c r="G26" s="18"/>
      <c r="H26" s="18"/>
      <c r="I26" s="18"/>
      <c r="J26" s="18"/>
      <c r="Q26" s="25" t="s">
        <v>30</v>
      </c>
      <c r="R26" s="18"/>
      <c r="S26" s="18"/>
      <c r="T26" s="18"/>
      <c r="U26" s="18"/>
      <c r="V26" s="18"/>
      <c r="W26" s="18"/>
      <c r="X26" s="18"/>
    </row>
    <row r="27" spans="1:24" x14ac:dyDescent="0.2">
      <c r="A27" s="18"/>
      <c r="B27" s="18"/>
      <c r="C27" s="18"/>
      <c r="D27" s="18"/>
      <c r="E27" s="36" t="s">
        <v>39</v>
      </c>
      <c r="F27" s="19"/>
      <c r="G27" s="18"/>
      <c r="H27" s="18"/>
      <c r="I27" s="18"/>
      <c r="J27" s="18"/>
      <c r="K27" s="18"/>
      <c r="L27" s="39"/>
      <c r="M27" s="39"/>
      <c r="N27" s="39"/>
      <c r="O27" s="39"/>
      <c r="P27" s="39"/>
      <c r="Q27" s="18"/>
      <c r="R27" s="18"/>
      <c r="S27" s="18"/>
      <c r="T27" s="18"/>
      <c r="U27" s="18"/>
      <c r="V27" s="18"/>
      <c r="W27" s="18"/>
      <c r="X27" s="18"/>
    </row>
    <row r="28" spans="1:24" x14ac:dyDescent="0.2">
      <c r="A28" s="8">
        <v>1</v>
      </c>
      <c r="B28" s="18"/>
      <c r="C28" s="18"/>
      <c r="D28" s="56" t="s">
        <v>58</v>
      </c>
      <c r="E28" s="47" t="str">
        <f t="shared" ref="E28:E33" si="4">INDEX(Customer.List,A28)</f>
        <v>Unmetered water-only customer</v>
      </c>
      <c r="F28" s="61" t="s">
        <v>49</v>
      </c>
      <c r="G28" s="18"/>
      <c r="H28" s="18"/>
      <c r="I28" s="18"/>
      <c r="J28" s="18"/>
      <c r="K28" s="18"/>
      <c r="L28" s="38"/>
      <c r="M28" s="38"/>
      <c r="N28" s="38"/>
      <c r="O28" s="38"/>
      <c r="P28" s="38"/>
      <c r="Q28" s="18"/>
      <c r="R28" s="18"/>
      <c r="S28" s="18"/>
      <c r="T28" s="18"/>
      <c r="U28" s="18"/>
      <c r="V28" s="18"/>
      <c r="W28" s="18"/>
      <c r="X28" s="18"/>
    </row>
    <row r="29" spans="1:24" x14ac:dyDescent="0.2">
      <c r="A29" s="8">
        <v>2</v>
      </c>
      <c r="B29" s="18"/>
      <c r="C29" s="18"/>
      <c r="D29" s="56" t="s">
        <v>58</v>
      </c>
      <c r="E29" s="47" t="str">
        <f t="shared" si="4"/>
        <v>Unmetered wastewater-only customer</v>
      </c>
      <c r="F29" s="61" t="s">
        <v>49</v>
      </c>
      <c r="G29" s="18"/>
      <c r="H29" s="18"/>
      <c r="I29" s="18"/>
      <c r="J29" s="18"/>
      <c r="K29" s="18"/>
      <c r="L29" s="38"/>
      <c r="M29" s="38"/>
      <c r="N29" s="38"/>
      <c r="O29" s="38"/>
      <c r="P29" s="38"/>
      <c r="Q29" s="18"/>
      <c r="R29" s="18"/>
      <c r="S29" s="18"/>
      <c r="T29" s="18"/>
      <c r="U29" s="18"/>
      <c r="V29" s="18"/>
      <c r="W29" s="18"/>
      <c r="X29" s="18"/>
    </row>
    <row r="30" spans="1:24" x14ac:dyDescent="0.2">
      <c r="A30" s="8">
        <v>3</v>
      </c>
      <c r="B30" s="18"/>
      <c r="C30" s="18"/>
      <c r="D30" s="56" t="s">
        <v>58</v>
      </c>
      <c r="E30" s="47" t="str">
        <f t="shared" si="4"/>
        <v>Unmetered water and wastewater customer</v>
      </c>
      <c r="F30" s="61" t="s">
        <v>49</v>
      </c>
      <c r="G30" s="18"/>
      <c r="H30" s="18"/>
      <c r="I30" s="18"/>
      <c r="J30" s="18"/>
      <c r="K30" s="18"/>
      <c r="L30" s="38"/>
      <c r="M30" s="38"/>
      <c r="N30" s="38"/>
      <c r="O30" s="38"/>
      <c r="P30" s="38"/>
      <c r="Q30" s="18"/>
      <c r="R30" s="18"/>
      <c r="S30" s="18"/>
      <c r="T30" s="18"/>
      <c r="U30" s="18"/>
      <c r="V30" s="18"/>
      <c r="W30" s="18"/>
      <c r="X30" s="18"/>
    </row>
    <row r="31" spans="1:24" x14ac:dyDescent="0.2">
      <c r="A31" s="8">
        <v>4</v>
      </c>
      <c r="B31" s="18"/>
      <c r="C31" s="18"/>
      <c r="D31" s="56" t="s">
        <v>58</v>
      </c>
      <c r="E31" s="47" t="str">
        <f t="shared" si="4"/>
        <v>Metered water-only customer</v>
      </c>
      <c r="F31" s="61" t="s">
        <v>49</v>
      </c>
      <c r="G31" s="18"/>
      <c r="H31" s="18"/>
      <c r="I31" s="18"/>
      <c r="K31" s="18"/>
      <c r="L31" s="38"/>
      <c r="M31" s="38"/>
      <c r="N31" s="38"/>
      <c r="O31" s="38"/>
      <c r="P31" s="38"/>
      <c r="Q31" s="18"/>
      <c r="R31" s="18"/>
      <c r="S31" s="18"/>
      <c r="T31" s="18"/>
      <c r="U31" s="18"/>
      <c r="V31" s="18"/>
      <c r="W31" s="18"/>
      <c r="X31" s="18"/>
    </row>
    <row r="32" spans="1:24" x14ac:dyDescent="0.2">
      <c r="A32" s="8">
        <v>5</v>
      </c>
      <c r="B32" s="18"/>
      <c r="C32" s="18"/>
      <c r="D32" s="56" t="s">
        <v>58</v>
      </c>
      <c r="E32" s="47" t="str">
        <f t="shared" si="4"/>
        <v>Metered wastewater-only customer</v>
      </c>
      <c r="F32" s="61" t="s">
        <v>49</v>
      </c>
      <c r="G32" s="18"/>
      <c r="H32" s="18"/>
      <c r="I32" s="18"/>
      <c r="J32" s="18"/>
      <c r="K32" s="18"/>
      <c r="L32" s="38"/>
      <c r="M32" s="38"/>
      <c r="N32" s="38"/>
      <c r="O32" s="38"/>
      <c r="P32" s="38"/>
      <c r="Q32" s="18"/>
      <c r="R32" s="18"/>
      <c r="S32" s="18"/>
      <c r="T32" s="18"/>
      <c r="U32" s="18"/>
      <c r="V32" s="18"/>
      <c r="W32" s="18"/>
      <c r="X32" s="18"/>
    </row>
    <row r="33" spans="1:24" x14ac:dyDescent="0.2">
      <c r="A33" s="8">
        <v>6</v>
      </c>
      <c r="B33" s="18"/>
      <c r="C33" s="18"/>
      <c r="D33" s="56" t="s">
        <v>58</v>
      </c>
      <c r="E33" s="47" t="str">
        <f t="shared" si="4"/>
        <v>Meterered water and wastewater customer</v>
      </c>
      <c r="F33" s="61" t="s">
        <v>49</v>
      </c>
      <c r="G33" s="18"/>
      <c r="H33" s="18"/>
      <c r="I33" s="18"/>
      <c r="J33" s="18"/>
      <c r="K33" s="18"/>
      <c r="L33" s="38"/>
      <c r="M33" s="38"/>
      <c r="N33" s="38"/>
      <c r="O33" s="38"/>
      <c r="P33" s="38"/>
      <c r="Q33" s="18"/>
      <c r="R33" s="18"/>
      <c r="S33" s="18"/>
      <c r="T33" s="18"/>
      <c r="U33" s="18"/>
      <c r="V33" s="18"/>
      <c r="W33" s="18"/>
      <c r="X33" s="18"/>
    </row>
    <row r="34" spans="1:24" x14ac:dyDescent="0.2">
      <c r="A34" s="18"/>
      <c r="B34" s="18"/>
      <c r="C34" s="18"/>
      <c r="D34" s="18"/>
      <c r="F34" s="19"/>
      <c r="G34" s="18"/>
      <c r="H34" s="18"/>
      <c r="I34" s="18"/>
      <c r="J34" s="18"/>
      <c r="K34" s="18"/>
      <c r="L34" s="40"/>
      <c r="M34" s="40"/>
      <c r="N34" s="40"/>
      <c r="O34" s="40"/>
      <c r="P34" s="40"/>
      <c r="Q34" s="25" t="s">
        <v>32</v>
      </c>
      <c r="R34" s="18"/>
      <c r="S34" s="18"/>
      <c r="T34" s="18"/>
      <c r="U34" s="18"/>
      <c r="V34" s="18"/>
      <c r="W34" s="18"/>
      <c r="X34" s="18"/>
    </row>
    <row r="35" spans="1:24" x14ac:dyDescent="0.2">
      <c r="A35" s="18"/>
      <c r="B35" s="18"/>
      <c r="C35" s="18"/>
      <c r="D35" s="18"/>
      <c r="F35" s="19"/>
      <c r="G35" s="18"/>
      <c r="H35" s="18"/>
      <c r="I35" s="18"/>
      <c r="J35" s="18"/>
      <c r="K35" s="18"/>
      <c r="Q35" s="25"/>
      <c r="R35" s="18"/>
      <c r="S35" s="18"/>
      <c r="T35" s="18"/>
      <c r="U35" s="18"/>
      <c r="V35" s="18"/>
      <c r="W35" s="18"/>
      <c r="X35" s="18"/>
    </row>
    <row r="36" spans="1:24" ht="15" x14ac:dyDescent="0.2">
      <c r="A36" s="9"/>
      <c r="B36" s="13"/>
      <c r="C36" s="13"/>
      <c r="D36" s="32"/>
      <c r="E36" s="10" t="s">
        <v>29</v>
      </c>
      <c r="F36" s="6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">
      <c r="A37" s="3"/>
      <c r="B37" s="3"/>
      <c r="C37" s="3"/>
      <c r="D37" s="31"/>
      <c r="E37" s="3"/>
      <c r="F37" s="19"/>
      <c r="G37" s="3"/>
      <c r="H37" s="3"/>
      <c r="I37" s="3"/>
      <c r="J37" s="3"/>
      <c r="K37" s="22"/>
      <c r="L37" s="22"/>
      <c r="M37" s="22"/>
      <c r="N37" s="22"/>
      <c r="O37" s="22"/>
      <c r="P37" s="22"/>
      <c r="Q37" s="22"/>
      <c r="R37" s="22"/>
      <c r="S37" s="22"/>
      <c r="T37" s="3"/>
      <c r="U37" s="3"/>
      <c r="V37" s="25"/>
      <c r="W37" s="3"/>
      <c r="X37" s="3"/>
    </row>
    <row r="38" spans="1:24" x14ac:dyDescent="0.2">
      <c r="A38" s="3"/>
      <c r="B38" s="3"/>
      <c r="C38" s="3"/>
      <c r="D38" s="31"/>
      <c r="E38" s="19" t="s">
        <v>21</v>
      </c>
      <c r="F38" s="19"/>
      <c r="G38" s="3"/>
      <c r="H38" s="3"/>
      <c r="I38" s="3"/>
      <c r="J38" s="3"/>
      <c r="K38" s="22"/>
      <c r="L38" s="22"/>
      <c r="M38" s="22"/>
      <c r="N38" s="22"/>
      <c r="O38" s="22"/>
      <c r="P38" s="22"/>
      <c r="Q38" s="22"/>
      <c r="R38" s="22"/>
      <c r="S38" s="22"/>
      <c r="T38" s="3"/>
      <c r="U38" s="3"/>
      <c r="V38" s="25"/>
      <c r="W38" s="3"/>
      <c r="X38" s="3"/>
    </row>
    <row r="39" spans="1:24" x14ac:dyDescent="0.2">
      <c r="A39" s="8">
        <v>1</v>
      </c>
      <c r="B39" s="18"/>
      <c r="C39" s="18"/>
      <c r="D39" s="56" t="s">
        <v>59</v>
      </c>
      <c r="E39" s="47" t="str">
        <f t="shared" ref="E39:E44" si="5">INDEX(Customer.List,A39)</f>
        <v>Unmetered water-only customer</v>
      </c>
      <c r="F39" s="19"/>
      <c r="G39" s="18"/>
      <c r="H39" s="18"/>
      <c r="I39" s="18"/>
      <c r="J39" s="18"/>
      <c r="K39" s="22"/>
      <c r="L39" s="44"/>
      <c r="M39" s="44"/>
      <c r="N39" s="44"/>
      <c r="O39" s="44"/>
      <c r="P39" s="44"/>
      <c r="Q39" s="25"/>
      <c r="R39" s="22"/>
      <c r="S39" s="22"/>
      <c r="T39" s="18"/>
      <c r="U39" s="18"/>
      <c r="V39" s="25"/>
      <c r="W39" s="18"/>
      <c r="X39" s="18"/>
    </row>
    <row r="40" spans="1:24" x14ac:dyDescent="0.2">
      <c r="A40" s="8">
        <v>2</v>
      </c>
      <c r="B40" s="18"/>
      <c r="C40" s="18"/>
      <c r="D40" s="56" t="s">
        <v>59</v>
      </c>
      <c r="E40" s="47" t="str">
        <f t="shared" si="5"/>
        <v>Unmetered wastewater-only customer</v>
      </c>
      <c r="F40" s="19"/>
      <c r="G40" s="18"/>
      <c r="H40" s="18"/>
      <c r="I40" s="18"/>
      <c r="J40" s="18"/>
      <c r="K40" s="22"/>
      <c r="L40" s="44"/>
      <c r="M40" s="44"/>
      <c r="N40" s="44"/>
      <c r="O40" s="44"/>
      <c r="P40" s="44"/>
      <c r="Q40" s="25"/>
      <c r="R40" s="22"/>
      <c r="S40" s="22"/>
      <c r="T40" s="18"/>
      <c r="U40" s="18"/>
      <c r="V40" s="25"/>
      <c r="W40" s="18"/>
      <c r="X40" s="18"/>
    </row>
    <row r="41" spans="1:24" x14ac:dyDescent="0.2">
      <c r="A41" s="8">
        <v>3</v>
      </c>
      <c r="B41" s="18"/>
      <c r="C41" s="18"/>
      <c r="D41" s="56" t="s">
        <v>59</v>
      </c>
      <c r="E41" s="47" t="str">
        <f t="shared" si="5"/>
        <v>Unmetered water and wastewater customer</v>
      </c>
      <c r="F41" s="19"/>
      <c r="G41" s="18"/>
      <c r="H41" s="18"/>
      <c r="I41" s="18"/>
      <c r="J41" s="18"/>
      <c r="K41" s="22"/>
      <c r="L41" s="44"/>
      <c r="M41" s="44"/>
      <c r="N41" s="44"/>
      <c r="O41" s="44"/>
      <c r="P41" s="44"/>
      <c r="Q41" s="25"/>
      <c r="R41" s="22"/>
      <c r="S41" s="22"/>
      <c r="T41" s="18"/>
      <c r="U41" s="18"/>
      <c r="V41" s="25"/>
      <c r="W41" s="18"/>
      <c r="X41" s="18"/>
    </row>
    <row r="42" spans="1:24" x14ac:dyDescent="0.2">
      <c r="A42" s="8">
        <v>4</v>
      </c>
      <c r="B42" s="18"/>
      <c r="C42" s="18"/>
      <c r="D42" s="56" t="s">
        <v>59</v>
      </c>
      <c r="E42" s="47" t="str">
        <f t="shared" si="5"/>
        <v>Metered water-only customer</v>
      </c>
      <c r="F42" s="64"/>
      <c r="G42" s="18"/>
      <c r="H42" s="18"/>
      <c r="I42" s="18"/>
      <c r="J42" s="18"/>
      <c r="K42" s="22"/>
      <c r="L42" s="44"/>
      <c r="M42" s="44"/>
      <c r="N42" s="44"/>
      <c r="O42" s="44"/>
      <c r="P42" s="44"/>
      <c r="Q42" s="25"/>
      <c r="R42" s="22"/>
      <c r="S42" s="22"/>
      <c r="T42" s="18"/>
      <c r="U42" s="18"/>
      <c r="V42" s="25"/>
      <c r="W42" s="18"/>
      <c r="X42" s="18"/>
    </row>
    <row r="43" spans="1:24" x14ac:dyDescent="0.2">
      <c r="A43" s="8">
        <v>5</v>
      </c>
      <c r="B43" s="18"/>
      <c r="C43" s="18"/>
      <c r="D43" s="56" t="s">
        <v>59</v>
      </c>
      <c r="E43" s="47" t="str">
        <f t="shared" si="5"/>
        <v>Metered wastewater-only customer</v>
      </c>
      <c r="F43" s="19"/>
      <c r="G43" s="18"/>
      <c r="H43" s="18"/>
      <c r="I43" s="18"/>
      <c r="J43" s="18"/>
      <c r="K43" s="22"/>
      <c r="L43" s="44"/>
      <c r="M43" s="44"/>
      <c r="N43" s="44"/>
      <c r="O43" s="44"/>
      <c r="P43" s="44"/>
      <c r="Q43" s="25"/>
      <c r="R43" s="22"/>
      <c r="S43" s="22"/>
      <c r="T43" s="18"/>
      <c r="U43" s="18"/>
      <c r="V43" s="25"/>
      <c r="W43" s="18"/>
      <c r="X43" s="18"/>
    </row>
    <row r="44" spans="1:24" x14ac:dyDescent="0.2">
      <c r="A44" s="8">
        <v>6</v>
      </c>
      <c r="B44" s="18"/>
      <c r="C44" s="18"/>
      <c r="D44" s="56" t="s">
        <v>59</v>
      </c>
      <c r="E44" s="47" t="str">
        <f t="shared" si="5"/>
        <v>Meterered water and wastewater customer</v>
      </c>
      <c r="F44" s="19"/>
      <c r="G44" s="18"/>
      <c r="H44" s="18"/>
      <c r="I44" s="18"/>
      <c r="J44" s="18"/>
      <c r="K44" s="22"/>
      <c r="L44" s="44"/>
      <c r="M44" s="44"/>
      <c r="N44" s="44"/>
      <c r="O44" s="44"/>
      <c r="P44" s="44"/>
      <c r="Q44" s="25"/>
      <c r="R44" s="22"/>
      <c r="S44" s="22"/>
      <c r="T44" s="18"/>
      <c r="U44" s="18"/>
      <c r="V44" s="25"/>
      <c r="W44" s="18"/>
      <c r="X44" s="18"/>
    </row>
    <row r="45" spans="1:24" x14ac:dyDescent="0.2">
      <c r="A45" s="18"/>
      <c r="B45" s="18"/>
      <c r="C45" s="18"/>
      <c r="D45" s="35"/>
      <c r="F45" s="19"/>
      <c r="G45" s="18"/>
      <c r="H45" s="18"/>
      <c r="I45" s="18"/>
      <c r="J45" s="18"/>
      <c r="K45" s="22"/>
      <c r="L45" s="18"/>
      <c r="M45" s="18"/>
      <c r="N45" s="18"/>
      <c r="O45" s="18"/>
      <c r="P45" s="18"/>
      <c r="Q45" s="25" t="s">
        <v>31</v>
      </c>
      <c r="R45" s="22"/>
      <c r="S45" s="22"/>
      <c r="T45" s="18"/>
      <c r="U45" s="18"/>
      <c r="V45" s="18"/>
      <c r="W45" s="18"/>
      <c r="X45" s="18"/>
    </row>
    <row r="46" spans="1:24" ht="13.5" thickBot="1" x14ac:dyDescent="0.25">
      <c r="A46" s="3"/>
      <c r="B46" s="3"/>
      <c r="C46" s="3"/>
      <c r="D46" s="3"/>
      <c r="E46" s="3"/>
      <c r="F46" s="1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5"/>
      <c r="W46" s="3"/>
      <c r="X46" s="3"/>
    </row>
    <row r="47" spans="1:24" ht="13.5" thickBot="1" x14ac:dyDescent="0.25">
      <c r="A47" s="20" t="s">
        <v>19</v>
      </c>
      <c r="B47" s="21"/>
      <c r="C47" s="21"/>
      <c r="D47" s="21"/>
      <c r="E47" s="21"/>
      <c r="F47" s="63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</row>
    <row r="48" spans="1:24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D152"/>
  <sheetViews>
    <sheetView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25" sqref="A25"/>
    </sheetView>
  </sheetViews>
  <sheetFormatPr defaultColWidth="0" defaultRowHeight="12.75" zeroHeight="1" x14ac:dyDescent="0.2"/>
  <cols>
    <col min="1" max="3" width="2.7109375" customWidth="1"/>
    <col min="4" max="4" width="7.5703125" customWidth="1"/>
    <col min="5" max="5" width="44.85546875" customWidth="1"/>
    <col min="6" max="6" width="17.7109375" style="59" bestFit="1" customWidth="1"/>
    <col min="7" max="8" width="2.7109375" customWidth="1"/>
    <col min="9" max="9" width="10" bestFit="1" customWidth="1"/>
    <col min="10" max="10" width="10" customWidth="1"/>
    <col min="11" max="11" width="10" bestFit="1" customWidth="1"/>
    <col min="12" max="16" width="10.5703125" customWidth="1"/>
    <col min="17" max="18" width="10.42578125" bestFit="1" customWidth="1"/>
    <col min="19" max="21" width="10.85546875" bestFit="1" customWidth="1"/>
    <col min="22" max="22" width="4.7109375" customWidth="1"/>
    <col min="23" max="30" width="0" hidden="1" customWidth="1"/>
    <col min="31" max="16384" width="9.140625" hidden="1"/>
  </cols>
  <sheetData>
    <row r="1" spans="1:22" s="2" customFormat="1" ht="33.75" x14ac:dyDescent="0.25">
      <c r="A1" s="29"/>
      <c r="B1" s="29"/>
      <c r="C1" s="29"/>
      <c r="D1" s="29" t="s">
        <v>27</v>
      </c>
      <c r="E1" s="29"/>
      <c r="F1" s="5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2" customFormat="1" ht="15" x14ac:dyDescent="0.25">
      <c r="F2" s="19"/>
      <c r="G2" s="18"/>
      <c r="O2" s="18"/>
      <c r="P2" s="18"/>
    </row>
    <row r="3" spans="1:22" s="18" customFormat="1" x14ac:dyDescent="0.2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</row>
    <row r="4" spans="1:22" s="18" customFormat="1" x14ac:dyDescent="0.2">
      <c r="A4" s="8">
        <v>1</v>
      </c>
      <c r="F4" s="19"/>
      <c r="V4" s="25"/>
    </row>
    <row r="5" spans="1:22" s="18" customFormat="1" x14ac:dyDescent="0.2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</row>
    <row r="6" spans="1:22" s="18" customFormat="1" x14ac:dyDescent="0.2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2" x14ac:dyDescent="0.2"/>
    <row r="8" spans="1:22" s="12" customFormat="1" ht="15" x14ac:dyDescent="0.2">
      <c r="A8" s="9"/>
      <c r="B8" s="13"/>
      <c r="C8" s="13"/>
      <c r="D8" s="32"/>
      <c r="E8" s="10" t="s">
        <v>47</v>
      </c>
      <c r="F8" s="60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</row>
    <row r="9" spans="1:22" s="18" customFormat="1" x14ac:dyDescent="0.2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2" s="3" customFormat="1" x14ac:dyDescent="0.2">
      <c r="D10" s="51" t="s">
        <v>44</v>
      </c>
      <c r="E10" s="6" t="s">
        <v>43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2" s="18" customFormat="1" x14ac:dyDescent="0.2">
      <c r="A11" s="8">
        <v>1</v>
      </c>
      <c r="D11" s="56" t="s">
        <v>57</v>
      </c>
      <c r="E11" s="47" t="str">
        <f t="shared" ref="E11:E16" si="2">INDEX(Customer.List,A11)</f>
        <v>Unmetered water-only customer</v>
      </c>
      <c r="F11" s="19"/>
      <c r="L11" s="45">
        <f t="shared" ref="L11:P16" si="3">INDEX(Actual.Customer.Numbers,$A11,L$6)-INDEX(Reforecast.Customer.Numbers,$A11,L$6)</f>
        <v>0</v>
      </c>
      <c r="M11" s="45">
        <f t="shared" si="3"/>
        <v>0</v>
      </c>
      <c r="N11" s="45">
        <f t="shared" si="3"/>
        <v>0</v>
      </c>
      <c r="O11" s="45">
        <f t="shared" si="3"/>
        <v>0</v>
      </c>
      <c r="P11" s="45">
        <f t="shared" si="3"/>
        <v>0</v>
      </c>
    </row>
    <row r="12" spans="1:22" s="18" customFormat="1" x14ac:dyDescent="0.2">
      <c r="A12" s="8">
        <v>2</v>
      </c>
      <c r="D12" s="56" t="s">
        <v>57</v>
      </c>
      <c r="E12" s="47" t="str">
        <f t="shared" si="2"/>
        <v>Unmetered wastewater-only customer</v>
      </c>
      <c r="F12" s="19"/>
      <c r="L12" s="45">
        <f t="shared" si="3"/>
        <v>0</v>
      </c>
      <c r="M12" s="45">
        <f t="shared" si="3"/>
        <v>0</v>
      </c>
      <c r="N12" s="45">
        <f t="shared" si="3"/>
        <v>0</v>
      </c>
      <c r="O12" s="45">
        <f t="shared" si="3"/>
        <v>0</v>
      </c>
      <c r="P12" s="45">
        <f t="shared" si="3"/>
        <v>0</v>
      </c>
    </row>
    <row r="13" spans="1:22" s="18" customFormat="1" x14ac:dyDescent="0.2">
      <c r="A13" s="8">
        <v>3</v>
      </c>
      <c r="D13" s="56" t="s">
        <v>57</v>
      </c>
      <c r="E13" s="47" t="str">
        <f t="shared" si="2"/>
        <v>Unmetered water and wastewater customer</v>
      </c>
      <c r="F13" s="19"/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</row>
    <row r="14" spans="1:22" s="18" customFormat="1" x14ac:dyDescent="0.2">
      <c r="A14" s="8">
        <v>4</v>
      </c>
      <c r="D14" s="56" t="s">
        <v>57</v>
      </c>
      <c r="E14" s="47" t="str">
        <f t="shared" si="2"/>
        <v>Metered water-only customer</v>
      </c>
      <c r="F14" s="19"/>
      <c r="L14" s="45">
        <f t="shared" si="3"/>
        <v>0</v>
      </c>
      <c r="M14" s="45">
        <f t="shared" si="3"/>
        <v>0</v>
      </c>
      <c r="N14" s="45">
        <f t="shared" si="3"/>
        <v>0</v>
      </c>
      <c r="O14" s="45">
        <f t="shared" si="3"/>
        <v>0</v>
      </c>
      <c r="P14" s="45">
        <f t="shared" si="3"/>
        <v>0</v>
      </c>
    </row>
    <row r="15" spans="1:22" s="18" customFormat="1" x14ac:dyDescent="0.2">
      <c r="A15" s="8">
        <v>5</v>
      </c>
      <c r="D15" s="56" t="s">
        <v>57</v>
      </c>
      <c r="E15" s="47" t="str">
        <f t="shared" si="2"/>
        <v>Metered wastewater-only customer</v>
      </c>
      <c r="F15" s="19"/>
      <c r="L15" s="45">
        <f t="shared" si="3"/>
        <v>0</v>
      </c>
      <c r="M15" s="45">
        <f t="shared" si="3"/>
        <v>0</v>
      </c>
      <c r="N15" s="45">
        <f t="shared" si="3"/>
        <v>0</v>
      </c>
      <c r="O15" s="45">
        <f t="shared" si="3"/>
        <v>0</v>
      </c>
      <c r="P15" s="45">
        <f t="shared" si="3"/>
        <v>0</v>
      </c>
    </row>
    <row r="16" spans="1:22" s="18" customFormat="1" x14ac:dyDescent="0.2">
      <c r="A16" s="8">
        <v>6</v>
      </c>
      <c r="D16" s="56" t="s">
        <v>57</v>
      </c>
      <c r="E16" s="47" t="str">
        <f t="shared" si="2"/>
        <v>Meterered water and wastewater customer</v>
      </c>
      <c r="F16" s="19"/>
      <c r="L16" s="45">
        <f t="shared" si="3"/>
        <v>0</v>
      </c>
      <c r="M16" s="45">
        <f t="shared" si="3"/>
        <v>0</v>
      </c>
      <c r="N16" s="45">
        <f t="shared" si="3"/>
        <v>0</v>
      </c>
      <c r="O16" s="45">
        <f t="shared" si="3"/>
        <v>0</v>
      </c>
      <c r="P16" s="45">
        <f t="shared" si="3"/>
        <v>0</v>
      </c>
    </row>
    <row r="17" spans="1:21" s="3" customFormat="1" x14ac:dyDescent="0.2">
      <c r="B17" s="18"/>
      <c r="D17" s="33"/>
      <c r="E17" s="6" t="s">
        <v>22</v>
      </c>
      <c r="F17" s="19"/>
      <c r="J17" s="18"/>
      <c r="L17" s="48">
        <f>SUM(L11:L16)</f>
        <v>0</v>
      </c>
      <c r="M17" s="48">
        <f t="shared" ref="M17:P17" si="4">SUM(M11:M16)</f>
        <v>0</v>
      </c>
      <c r="N17" s="48">
        <f t="shared" si="4"/>
        <v>0</v>
      </c>
      <c r="O17" s="48">
        <f t="shared" si="4"/>
        <v>0</v>
      </c>
      <c r="P17" s="48">
        <f t="shared" si="4"/>
        <v>0</v>
      </c>
      <c r="Q17" s="22"/>
      <c r="R17" s="22"/>
      <c r="S17" s="22"/>
      <c r="T17" s="22"/>
      <c r="U17" s="22"/>
    </row>
    <row r="18" spans="1:21" s="18" customFormat="1" x14ac:dyDescent="0.2">
      <c r="D18" s="31"/>
      <c r="E18" s="14"/>
      <c r="F18" s="19"/>
      <c r="L18" s="40"/>
      <c r="M18" s="40"/>
      <c r="N18" s="40"/>
      <c r="O18" s="40"/>
      <c r="P18" s="40"/>
      <c r="Q18" s="22"/>
      <c r="R18" s="22"/>
      <c r="S18" s="22"/>
      <c r="T18" s="22"/>
      <c r="U18" s="22"/>
    </row>
    <row r="19" spans="1:21" s="18" customFormat="1" x14ac:dyDescent="0.2">
      <c r="D19" s="51" t="s">
        <v>44</v>
      </c>
      <c r="E19" s="14" t="s">
        <v>53</v>
      </c>
      <c r="F19" s="19"/>
      <c r="L19" s="43"/>
      <c r="M19" s="43"/>
      <c r="N19" s="43"/>
      <c r="O19" s="43"/>
      <c r="P19" s="43"/>
      <c r="Q19" s="37"/>
      <c r="R19" s="37"/>
      <c r="S19" s="37"/>
      <c r="T19" s="37"/>
      <c r="U19" s="37"/>
    </row>
    <row r="20" spans="1:21" s="18" customFormat="1" x14ac:dyDescent="0.2">
      <c r="A20" s="8">
        <v>1</v>
      </c>
      <c r="D20" s="56" t="s">
        <v>58</v>
      </c>
      <c r="E20" s="47" t="str">
        <f t="shared" ref="E20:E25" si="5">INDEX(Customer.List,A20)</f>
        <v>Unmetered water-only customer</v>
      </c>
      <c r="F20" s="61" t="s">
        <v>49</v>
      </c>
      <c r="L20" s="45">
        <f t="shared" ref="L20:P25" si="6">L11*INDEX(Modification.Factor,$A20,L$6)</f>
        <v>0</v>
      </c>
      <c r="M20" s="45">
        <f t="shared" si="6"/>
        <v>0</v>
      </c>
      <c r="N20" s="45">
        <f t="shared" si="6"/>
        <v>0</v>
      </c>
      <c r="O20" s="45">
        <f t="shared" si="6"/>
        <v>0</v>
      </c>
      <c r="P20" s="45">
        <f t="shared" si="6"/>
        <v>0</v>
      </c>
    </row>
    <row r="21" spans="1:21" s="18" customFormat="1" x14ac:dyDescent="0.2">
      <c r="A21" s="8">
        <v>2</v>
      </c>
      <c r="D21" s="56" t="s">
        <v>58</v>
      </c>
      <c r="E21" s="47" t="str">
        <f t="shared" si="5"/>
        <v>Unmetered wastewater-only customer</v>
      </c>
      <c r="F21" s="61" t="s">
        <v>49</v>
      </c>
      <c r="L21" s="45">
        <f t="shared" si="6"/>
        <v>0</v>
      </c>
      <c r="M21" s="45">
        <f t="shared" si="6"/>
        <v>0</v>
      </c>
      <c r="N21" s="45">
        <f t="shared" si="6"/>
        <v>0</v>
      </c>
      <c r="O21" s="45">
        <f t="shared" si="6"/>
        <v>0</v>
      </c>
      <c r="P21" s="45">
        <f t="shared" si="6"/>
        <v>0</v>
      </c>
    </row>
    <row r="22" spans="1:21" s="18" customFormat="1" x14ac:dyDescent="0.2">
      <c r="A22" s="8">
        <v>3</v>
      </c>
      <c r="D22" s="56" t="s">
        <v>58</v>
      </c>
      <c r="E22" s="47" t="str">
        <f t="shared" si="5"/>
        <v>Unmetered water and wastewater customer</v>
      </c>
      <c r="F22" s="61" t="s">
        <v>49</v>
      </c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</row>
    <row r="23" spans="1:21" s="18" customFormat="1" x14ac:dyDescent="0.2">
      <c r="A23" s="8">
        <v>4</v>
      </c>
      <c r="D23" s="56" t="s">
        <v>58</v>
      </c>
      <c r="E23" s="47" t="str">
        <f t="shared" si="5"/>
        <v>Metered water-only customer</v>
      </c>
      <c r="F23" s="61" t="s">
        <v>49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45">
        <f t="shared" si="6"/>
        <v>0</v>
      </c>
    </row>
    <row r="24" spans="1:21" s="18" customFormat="1" x14ac:dyDescent="0.2">
      <c r="A24" s="8">
        <v>5</v>
      </c>
      <c r="D24" s="56" t="s">
        <v>58</v>
      </c>
      <c r="E24" s="47" t="str">
        <f t="shared" si="5"/>
        <v>Metered wastewater-only customer</v>
      </c>
      <c r="F24" s="61" t="s">
        <v>49</v>
      </c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0</v>
      </c>
      <c r="P24" s="45">
        <f t="shared" si="6"/>
        <v>0</v>
      </c>
    </row>
    <row r="25" spans="1:21" s="18" customFormat="1" x14ac:dyDescent="0.2">
      <c r="A25" s="8">
        <v>6</v>
      </c>
      <c r="D25" s="56" t="s">
        <v>58</v>
      </c>
      <c r="E25" s="47" t="str">
        <f t="shared" si="5"/>
        <v>Meterered water and wastewater customer</v>
      </c>
      <c r="F25" s="61" t="s">
        <v>49</v>
      </c>
      <c r="L25" s="45">
        <f t="shared" si="6"/>
        <v>0</v>
      </c>
      <c r="M25" s="45">
        <f t="shared" si="6"/>
        <v>0</v>
      </c>
      <c r="N25" s="45">
        <f t="shared" si="6"/>
        <v>0</v>
      </c>
      <c r="O25" s="45">
        <f t="shared" si="6"/>
        <v>0</v>
      </c>
      <c r="P25" s="45">
        <f t="shared" si="6"/>
        <v>0</v>
      </c>
    </row>
    <row r="26" spans="1:21" s="18" customFormat="1" x14ac:dyDescent="0.2">
      <c r="D26" s="56" t="s">
        <v>58</v>
      </c>
      <c r="E26" s="14" t="s">
        <v>22</v>
      </c>
      <c r="F26" s="19"/>
      <c r="L26" s="48">
        <f>SUM(L20:L25)</f>
        <v>0</v>
      </c>
      <c r="M26" s="48">
        <f t="shared" ref="M26:P26" si="7">SUM(M20:M25)</f>
        <v>0</v>
      </c>
      <c r="N26" s="48">
        <f t="shared" si="7"/>
        <v>0</v>
      </c>
      <c r="O26" s="48">
        <f t="shared" si="7"/>
        <v>0</v>
      </c>
      <c r="P26" s="48">
        <f t="shared" si="7"/>
        <v>0</v>
      </c>
      <c r="Q26" s="22"/>
      <c r="R26" s="22"/>
      <c r="S26" s="22"/>
      <c r="T26" s="22"/>
      <c r="U26" s="22"/>
    </row>
    <row r="27" spans="1:21" s="3" customFormat="1" x14ac:dyDescent="0.2">
      <c r="B27" s="18"/>
      <c r="D27" s="33"/>
      <c r="E27" s="15"/>
      <c r="F27" s="19"/>
      <c r="J27" s="18"/>
      <c r="L27" s="42"/>
      <c r="M27" s="40"/>
      <c r="N27" s="40"/>
      <c r="O27" s="40"/>
      <c r="P27" s="40"/>
      <c r="Q27" s="22"/>
      <c r="R27" s="22"/>
      <c r="S27" s="22"/>
      <c r="T27" s="22"/>
      <c r="U27" s="22"/>
    </row>
    <row r="28" spans="1:21" s="18" customFormat="1" x14ac:dyDescent="0.2">
      <c r="D28" s="33"/>
      <c r="E28" s="14" t="s">
        <v>54</v>
      </c>
      <c r="F28" s="19"/>
      <c r="L28" s="42"/>
      <c r="M28" s="40"/>
      <c r="N28" s="40"/>
      <c r="O28" s="40"/>
      <c r="P28" s="55">
        <f>SUM(L26:P26)</f>
        <v>0</v>
      </c>
      <c r="Q28" s="22"/>
      <c r="R28" s="22"/>
      <c r="S28" s="22"/>
      <c r="T28" s="22"/>
      <c r="U28" s="22"/>
    </row>
    <row r="29" spans="1:21" s="18" customFormat="1" x14ac:dyDescent="0.2">
      <c r="D29" s="33"/>
      <c r="E29" s="15"/>
      <c r="F29" s="19"/>
      <c r="L29" s="42"/>
      <c r="M29" s="40"/>
      <c r="N29" s="40"/>
      <c r="O29" s="40"/>
      <c r="P29" s="40"/>
      <c r="Q29" s="22"/>
      <c r="R29" s="22"/>
      <c r="S29" s="22"/>
      <c r="T29" s="22"/>
      <c r="U29" s="22"/>
    </row>
    <row r="30" spans="1:21" s="3" customFormat="1" x14ac:dyDescent="0.2">
      <c r="D30" s="51" t="s">
        <v>45</v>
      </c>
      <c r="E30" s="14" t="s">
        <v>52</v>
      </c>
      <c r="F30" s="19"/>
      <c r="J30" s="18"/>
      <c r="L30" s="43"/>
      <c r="M30" s="43"/>
      <c r="N30" s="43"/>
      <c r="O30" s="43"/>
      <c r="P30" s="43"/>
      <c r="Q30" s="22"/>
      <c r="R30" s="37"/>
      <c r="S30" s="37"/>
      <c r="T30" s="37"/>
      <c r="U30" s="37"/>
    </row>
    <row r="31" spans="1:21" s="18" customFormat="1" x14ac:dyDescent="0.2">
      <c r="A31" s="8">
        <v>1</v>
      </c>
      <c r="D31" s="56" t="s">
        <v>58</v>
      </c>
      <c r="E31" s="47" t="str">
        <f t="shared" ref="E31:E36" si="8">INDEX(Customer.List,A31)</f>
        <v>Unmetered water-only customer</v>
      </c>
      <c r="F31" s="61" t="s">
        <v>49</v>
      </c>
      <c r="L31" s="45">
        <f t="shared" ref="L31:P36" si="9">INDEX(Reforecast.Customer.Numbers,$A11,L$6)*INDEX(Modification.Factor,$A20,L$6)</f>
        <v>0</v>
      </c>
      <c r="M31" s="45">
        <f t="shared" si="9"/>
        <v>0</v>
      </c>
      <c r="N31" s="45">
        <f t="shared" si="9"/>
        <v>0</v>
      </c>
      <c r="O31" s="45">
        <f t="shared" si="9"/>
        <v>0</v>
      </c>
      <c r="P31" s="45">
        <f t="shared" si="9"/>
        <v>0</v>
      </c>
      <c r="Q31" s="22"/>
    </row>
    <row r="32" spans="1:21" s="18" customFormat="1" x14ac:dyDescent="0.2">
      <c r="A32" s="8">
        <v>2</v>
      </c>
      <c r="D32" s="56" t="s">
        <v>58</v>
      </c>
      <c r="E32" s="47" t="str">
        <f t="shared" si="8"/>
        <v>Unmetered wastewater-only customer</v>
      </c>
      <c r="F32" s="61" t="s">
        <v>49</v>
      </c>
      <c r="L32" s="45">
        <f t="shared" si="9"/>
        <v>0</v>
      </c>
      <c r="M32" s="45">
        <f t="shared" si="9"/>
        <v>0</v>
      </c>
      <c r="N32" s="45">
        <f t="shared" si="9"/>
        <v>0</v>
      </c>
      <c r="O32" s="45">
        <f t="shared" si="9"/>
        <v>0</v>
      </c>
      <c r="P32" s="45">
        <f t="shared" si="9"/>
        <v>0</v>
      </c>
      <c r="Q32" s="22"/>
    </row>
    <row r="33" spans="1:21" s="18" customFormat="1" x14ac:dyDescent="0.2">
      <c r="A33" s="8">
        <v>3</v>
      </c>
      <c r="D33" s="56" t="s">
        <v>58</v>
      </c>
      <c r="E33" s="47" t="str">
        <f t="shared" si="8"/>
        <v>Unmetered water and wastewater customer</v>
      </c>
      <c r="F33" s="61" t="s">
        <v>49</v>
      </c>
      <c r="L33" s="45">
        <f t="shared" si="9"/>
        <v>0</v>
      </c>
      <c r="M33" s="45">
        <f t="shared" si="9"/>
        <v>0</v>
      </c>
      <c r="N33" s="45">
        <f t="shared" si="9"/>
        <v>0</v>
      </c>
      <c r="O33" s="45">
        <f t="shared" si="9"/>
        <v>0</v>
      </c>
      <c r="P33" s="45">
        <f t="shared" si="9"/>
        <v>0</v>
      </c>
      <c r="Q33" s="22"/>
    </row>
    <row r="34" spans="1:21" s="18" customFormat="1" x14ac:dyDescent="0.2">
      <c r="A34" s="8">
        <v>4</v>
      </c>
      <c r="D34" s="56" t="s">
        <v>58</v>
      </c>
      <c r="E34" s="47" t="str">
        <f t="shared" si="8"/>
        <v>Metered water-only customer</v>
      </c>
      <c r="F34" s="61" t="s">
        <v>49</v>
      </c>
      <c r="L34" s="45">
        <f t="shared" si="9"/>
        <v>0</v>
      </c>
      <c r="M34" s="45">
        <f t="shared" si="9"/>
        <v>0</v>
      </c>
      <c r="N34" s="45">
        <f t="shared" si="9"/>
        <v>0</v>
      </c>
      <c r="O34" s="45">
        <f t="shared" si="9"/>
        <v>0</v>
      </c>
      <c r="P34" s="45">
        <f t="shared" si="9"/>
        <v>0</v>
      </c>
      <c r="Q34" s="22"/>
    </row>
    <row r="35" spans="1:21" s="18" customFormat="1" x14ac:dyDescent="0.2">
      <c r="A35" s="8">
        <v>5</v>
      </c>
      <c r="D35" s="56" t="s">
        <v>58</v>
      </c>
      <c r="E35" s="47" t="str">
        <f t="shared" si="8"/>
        <v>Metered wastewater-only customer</v>
      </c>
      <c r="F35" s="61" t="s">
        <v>49</v>
      </c>
      <c r="L35" s="45">
        <f t="shared" si="9"/>
        <v>0</v>
      </c>
      <c r="M35" s="45">
        <f t="shared" si="9"/>
        <v>0</v>
      </c>
      <c r="N35" s="45">
        <f t="shared" si="9"/>
        <v>0</v>
      </c>
      <c r="O35" s="45">
        <f t="shared" si="9"/>
        <v>0</v>
      </c>
      <c r="P35" s="45">
        <f t="shared" si="9"/>
        <v>0</v>
      </c>
      <c r="Q35" s="22"/>
    </row>
    <row r="36" spans="1:21" s="18" customFormat="1" x14ac:dyDescent="0.2">
      <c r="A36" s="8">
        <v>6</v>
      </c>
      <c r="D36" s="56" t="s">
        <v>58</v>
      </c>
      <c r="E36" s="47" t="str">
        <f t="shared" si="8"/>
        <v>Meterered water and wastewater customer</v>
      </c>
      <c r="F36" s="61" t="s">
        <v>49</v>
      </c>
      <c r="L36" s="45">
        <f t="shared" si="9"/>
        <v>0</v>
      </c>
      <c r="M36" s="45">
        <f t="shared" si="9"/>
        <v>0</v>
      </c>
      <c r="N36" s="45">
        <f t="shared" si="9"/>
        <v>0</v>
      </c>
      <c r="O36" s="45">
        <f t="shared" si="9"/>
        <v>0</v>
      </c>
      <c r="P36" s="45">
        <f t="shared" si="9"/>
        <v>0</v>
      </c>
      <c r="Q36" s="22"/>
    </row>
    <row r="37" spans="1:21" s="18" customFormat="1" ht="13.5" customHeight="1" x14ac:dyDescent="0.2">
      <c r="D37" s="56" t="s">
        <v>58</v>
      </c>
      <c r="E37" s="14" t="s">
        <v>22</v>
      </c>
      <c r="F37" s="19"/>
      <c r="L37" s="48">
        <f>SUM(L31:L36)</f>
        <v>0</v>
      </c>
      <c r="M37" s="48">
        <f t="shared" ref="M37:P37" si="10">SUM(M31:M36)</f>
        <v>0</v>
      </c>
      <c r="N37" s="48">
        <f t="shared" si="10"/>
        <v>0</v>
      </c>
      <c r="O37" s="48">
        <f t="shared" si="10"/>
        <v>0</v>
      </c>
      <c r="P37" s="48">
        <f t="shared" si="10"/>
        <v>0</v>
      </c>
      <c r="Q37" s="22"/>
      <c r="R37" s="22"/>
      <c r="S37" s="22"/>
      <c r="T37" s="22"/>
      <c r="U37" s="22"/>
    </row>
    <row r="38" spans="1:21" s="3" customFormat="1" x14ac:dyDescent="0.2">
      <c r="D38" s="31"/>
      <c r="E38" s="14"/>
      <c r="F38" s="19"/>
      <c r="J38" s="18"/>
      <c r="L38" s="40"/>
      <c r="M38" s="40"/>
      <c r="N38" s="40"/>
      <c r="O38" s="40"/>
      <c r="P38" s="40"/>
      <c r="Q38" s="22"/>
      <c r="R38" s="22"/>
      <c r="S38" s="22"/>
      <c r="T38" s="22"/>
      <c r="U38" s="22"/>
    </row>
    <row r="39" spans="1:21" s="18" customFormat="1" x14ac:dyDescent="0.2">
      <c r="D39" s="51" t="s">
        <v>45</v>
      </c>
      <c r="E39" s="14" t="s">
        <v>51</v>
      </c>
      <c r="F39" s="19"/>
      <c r="L39" s="43"/>
      <c r="M39" s="43"/>
      <c r="N39" s="43"/>
      <c r="O39" s="43"/>
      <c r="P39" s="43"/>
      <c r="Q39" s="22"/>
      <c r="R39" s="37"/>
      <c r="S39" s="37"/>
      <c r="T39" s="37"/>
      <c r="U39" s="37"/>
    </row>
    <row r="40" spans="1:21" s="18" customFormat="1" x14ac:dyDescent="0.2">
      <c r="A40" s="8">
        <v>1</v>
      </c>
      <c r="D40" s="56" t="s">
        <v>58</v>
      </c>
      <c r="E40" s="47" t="str">
        <f t="shared" ref="E40:E45" si="11">INDEX(Customer.List,A40)</f>
        <v>Unmetered water-only customer</v>
      </c>
      <c r="F40" s="61" t="s">
        <v>49</v>
      </c>
      <c r="L40" s="45">
        <f t="shared" ref="L40:P45" si="12">INDEX(Actual.Revenue.Collected,$A40,L$6)</f>
        <v>0</v>
      </c>
      <c r="M40" s="45">
        <f t="shared" si="12"/>
        <v>0</v>
      </c>
      <c r="N40" s="45">
        <f t="shared" si="12"/>
        <v>0</v>
      </c>
      <c r="O40" s="45">
        <f t="shared" si="12"/>
        <v>0</v>
      </c>
      <c r="P40" s="45">
        <f t="shared" si="12"/>
        <v>0</v>
      </c>
      <c r="Q40" s="22"/>
    </row>
    <row r="41" spans="1:21" s="18" customFormat="1" x14ac:dyDescent="0.2">
      <c r="A41" s="8">
        <v>2</v>
      </c>
      <c r="D41" s="56" t="s">
        <v>58</v>
      </c>
      <c r="E41" s="47" t="str">
        <f t="shared" si="11"/>
        <v>Unmetered wastewater-only customer</v>
      </c>
      <c r="F41" s="61" t="s">
        <v>49</v>
      </c>
      <c r="L41" s="45">
        <f t="shared" si="12"/>
        <v>0</v>
      </c>
      <c r="M41" s="45">
        <f t="shared" si="12"/>
        <v>0</v>
      </c>
      <c r="N41" s="45">
        <f t="shared" si="12"/>
        <v>0</v>
      </c>
      <c r="O41" s="45">
        <f t="shared" si="12"/>
        <v>0</v>
      </c>
      <c r="P41" s="45">
        <f t="shared" si="12"/>
        <v>0</v>
      </c>
      <c r="Q41" s="22"/>
    </row>
    <row r="42" spans="1:21" s="18" customFormat="1" x14ac:dyDescent="0.2">
      <c r="A42" s="8">
        <v>3</v>
      </c>
      <c r="D42" s="56" t="s">
        <v>58</v>
      </c>
      <c r="E42" s="47" t="str">
        <f t="shared" si="11"/>
        <v>Unmetered water and wastewater customer</v>
      </c>
      <c r="F42" s="61" t="s">
        <v>49</v>
      </c>
      <c r="L42" s="45">
        <f t="shared" si="12"/>
        <v>0</v>
      </c>
      <c r="M42" s="45">
        <f t="shared" si="12"/>
        <v>0</v>
      </c>
      <c r="N42" s="45">
        <f t="shared" si="12"/>
        <v>0</v>
      </c>
      <c r="O42" s="45">
        <f t="shared" si="12"/>
        <v>0</v>
      </c>
      <c r="P42" s="45">
        <f t="shared" si="12"/>
        <v>0</v>
      </c>
      <c r="Q42" s="22"/>
    </row>
    <row r="43" spans="1:21" s="18" customFormat="1" x14ac:dyDescent="0.2">
      <c r="A43" s="8">
        <v>4</v>
      </c>
      <c r="D43" s="56" t="s">
        <v>58</v>
      </c>
      <c r="E43" s="47" t="str">
        <f t="shared" si="11"/>
        <v>Metered water-only customer</v>
      </c>
      <c r="F43" s="61" t="s">
        <v>49</v>
      </c>
      <c r="L43" s="45">
        <f t="shared" si="12"/>
        <v>0</v>
      </c>
      <c r="M43" s="45">
        <f t="shared" si="12"/>
        <v>0</v>
      </c>
      <c r="N43" s="45">
        <f t="shared" si="12"/>
        <v>0</v>
      </c>
      <c r="O43" s="45">
        <f t="shared" si="12"/>
        <v>0</v>
      </c>
      <c r="P43" s="45">
        <f t="shared" si="12"/>
        <v>0</v>
      </c>
      <c r="Q43" s="22"/>
    </row>
    <row r="44" spans="1:21" s="18" customFormat="1" x14ac:dyDescent="0.2">
      <c r="A44" s="8">
        <v>5</v>
      </c>
      <c r="D44" s="56" t="s">
        <v>58</v>
      </c>
      <c r="E44" s="47" t="str">
        <f t="shared" si="11"/>
        <v>Metered wastewater-only customer</v>
      </c>
      <c r="F44" s="61" t="s">
        <v>49</v>
      </c>
      <c r="L44" s="45">
        <f t="shared" si="12"/>
        <v>0</v>
      </c>
      <c r="M44" s="45">
        <f t="shared" si="12"/>
        <v>0</v>
      </c>
      <c r="N44" s="45">
        <f t="shared" si="12"/>
        <v>0</v>
      </c>
      <c r="O44" s="45">
        <f t="shared" si="12"/>
        <v>0</v>
      </c>
      <c r="P44" s="45">
        <f t="shared" si="12"/>
        <v>0</v>
      </c>
      <c r="Q44" s="22"/>
    </row>
    <row r="45" spans="1:21" s="18" customFormat="1" x14ac:dyDescent="0.2">
      <c r="A45" s="8">
        <v>6</v>
      </c>
      <c r="D45" s="56" t="s">
        <v>58</v>
      </c>
      <c r="E45" s="47" t="str">
        <f t="shared" si="11"/>
        <v>Meterered water and wastewater customer</v>
      </c>
      <c r="F45" s="61" t="s">
        <v>49</v>
      </c>
      <c r="L45" s="45">
        <f t="shared" si="12"/>
        <v>0</v>
      </c>
      <c r="M45" s="45">
        <f t="shared" si="12"/>
        <v>0</v>
      </c>
      <c r="N45" s="45">
        <f t="shared" si="12"/>
        <v>0</v>
      </c>
      <c r="O45" s="45">
        <f t="shared" si="12"/>
        <v>0</v>
      </c>
      <c r="P45" s="45">
        <f t="shared" si="12"/>
        <v>0</v>
      </c>
      <c r="Q45" s="22"/>
    </row>
    <row r="46" spans="1:21" s="18" customFormat="1" x14ac:dyDescent="0.2">
      <c r="D46" s="56" t="s">
        <v>58</v>
      </c>
      <c r="E46" s="14" t="s">
        <v>22</v>
      </c>
      <c r="F46" s="19"/>
      <c r="L46" s="48">
        <f>SUM(L40:L45)</f>
        <v>0</v>
      </c>
      <c r="M46" s="48">
        <f t="shared" ref="M46:P46" si="13">SUM(M40:M45)</f>
        <v>0</v>
      </c>
      <c r="N46" s="48">
        <f t="shared" si="13"/>
        <v>0</v>
      </c>
      <c r="O46" s="48">
        <f t="shared" si="13"/>
        <v>0</v>
      </c>
      <c r="P46" s="48">
        <f t="shared" si="13"/>
        <v>0</v>
      </c>
      <c r="Q46" s="22"/>
      <c r="R46" s="22"/>
      <c r="S46" s="22"/>
      <c r="T46" s="22"/>
      <c r="U46" s="22"/>
    </row>
    <row r="47" spans="1:21" s="18" customFormat="1" x14ac:dyDescent="0.2">
      <c r="D47" s="31"/>
      <c r="E47" s="14"/>
      <c r="F47" s="19"/>
      <c r="L47" s="40"/>
      <c r="M47" s="40"/>
      <c r="N47" s="40"/>
      <c r="O47" s="40"/>
      <c r="P47" s="40"/>
      <c r="Q47" s="22"/>
      <c r="R47" s="22"/>
      <c r="S47" s="22"/>
      <c r="T47" s="22"/>
      <c r="U47" s="22"/>
    </row>
    <row r="48" spans="1:21" s="18" customFormat="1" x14ac:dyDescent="0.2">
      <c r="D48" s="51" t="s">
        <v>45</v>
      </c>
      <c r="E48" s="14" t="s">
        <v>50</v>
      </c>
      <c r="F48" s="19"/>
      <c r="L48" s="43"/>
      <c r="M48" s="43"/>
      <c r="N48" s="43"/>
      <c r="O48" s="43"/>
      <c r="P48" s="43"/>
      <c r="Q48" s="37"/>
      <c r="R48" s="37"/>
      <c r="S48" s="37"/>
      <c r="T48" s="37"/>
      <c r="U48" s="37"/>
    </row>
    <row r="49" spans="1:21" s="18" customFormat="1" x14ac:dyDescent="0.2">
      <c r="A49" s="8">
        <v>1</v>
      </c>
      <c r="D49" s="56" t="s">
        <v>58</v>
      </c>
      <c r="E49" s="47" t="str">
        <f t="shared" ref="E49:E54" si="14">INDEX(Customer.List,A49)</f>
        <v>Unmetered water-only customer</v>
      </c>
      <c r="F49" s="61" t="s">
        <v>49</v>
      </c>
      <c r="L49" s="45">
        <f t="shared" ref="L49:P54" si="15">L31-L40</f>
        <v>0</v>
      </c>
      <c r="M49" s="45">
        <f t="shared" si="15"/>
        <v>0</v>
      </c>
      <c r="N49" s="45">
        <f t="shared" si="15"/>
        <v>0</v>
      </c>
      <c r="O49" s="45">
        <f t="shared" si="15"/>
        <v>0</v>
      </c>
      <c r="P49" s="45">
        <f t="shared" si="15"/>
        <v>0</v>
      </c>
    </row>
    <row r="50" spans="1:21" s="18" customFormat="1" x14ac:dyDescent="0.2">
      <c r="A50" s="8">
        <v>2</v>
      </c>
      <c r="D50" s="56" t="s">
        <v>58</v>
      </c>
      <c r="E50" s="47" t="str">
        <f t="shared" si="14"/>
        <v>Unmetered wastewater-only customer</v>
      </c>
      <c r="F50" s="61" t="s">
        <v>49</v>
      </c>
      <c r="L50" s="45">
        <f t="shared" si="15"/>
        <v>0</v>
      </c>
      <c r="M50" s="45">
        <f t="shared" si="15"/>
        <v>0</v>
      </c>
      <c r="N50" s="45">
        <f t="shared" si="15"/>
        <v>0</v>
      </c>
      <c r="O50" s="45">
        <f t="shared" si="15"/>
        <v>0</v>
      </c>
      <c r="P50" s="45">
        <f t="shared" si="15"/>
        <v>0</v>
      </c>
    </row>
    <row r="51" spans="1:21" s="18" customFormat="1" x14ac:dyDescent="0.2">
      <c r="A51" s="8">
        <v>3</v>
      </c>
      <c r="D51" s="56" t="s">
        <v>58</v>
      </c>
      <c r="E51" s="47" t="str">
        <f t="shared" si="14"/>
        <v>Unmetered water and wastewater customer</v>
      </c>
      <c r="F51" s="61" t="s">
        <v>49</v>
      </c>
      <c r="L51" s="45">
        <f t="shared" si="15"/>
        <v>0</v>
      </c>
      <c r="M51" s="45">
        <f t="shared" si="15"/>
        <v>0</v>
      </c>
      <c r="N51" s="45">
        <f t="shared" si="15"/>
        <v>0</v>
      </c>
      <c r="O51" s="45">
        <f t="shared" si="15"/>
        <v>0</v>
      </c>
      <c r="P51" s="45">
        <f t="shared" si="15"/>
        <v>0</v>
      </c>
      <c r="Q51" s="22"/>
    </row>
    <row r="52" spans="1:21" s="18" customFormat="1" x14ac:dyDescent="0.2">
      <c r="A52" s="8">
        <v>4</v>
      </c>
      <c r="D52" s="56" t="s">
        <v>58</v>
      </c>
      <c r="E52" s="47" t="str">
        <f t="shared" si="14"/>
        <v>Metered water-only customer</v>
      </c>
      <c r="F52" s="61" t="s">
        <v>49</v>
      </c>
      <c r="L52" s="45">
        <f t="shared" si="15"/>
        <v>0</v>
      </c>
      <c r="M52" s="45">
        <f t="shared" si="15"/>
        <v>0</v>
      </c>
      <c r="N52" s="45">
        <f t="shared" si="15"/>
        <v>0</v>
      </c>
      <c r="O52" s="45">
        <f t="shared" si="15"/>
        <v>0</v>
      </c>
      <c r="P52" s="45">
        <f t="shared" si="15"/>
        <v>0</v>
      </c>
    </row>
    <row r="53" spans="1:21" s="18" customFormat="1" x14ac:dyDescent="0.2">
      <c r="A53" s="8">
        <v>5</v>
      </c>
      <c r="D53" s="56" t="s">
        <v>58</v>
      </c>
      <c r="E53" s="47" t="str">
        <f t="shared" si="14"/>
        <v>Metered wastewater-only customer</v>
      </c>
      <c r="F53" s="61" t="s">
        <v>49</v>
      </c>
      <c r="L53" s="45">
        <f t="shared" si="15"/>
        <v>0</v>
      </c>
      <c r="M53" s="45">
        <f t="shared" si="15"/>
        <v>0</v>
      </c>
      <c r="N53" s="45">
        <f t="shared" si="15"/>
        <v>0</v>
      </c>
      <c r="O53" s="45">
        <f t="shared" si="15"/>
        <v>0</v>
      </c>
      <c r="P53" s="45">
        <f t="shared" si="15"/>
        <v>0</v>
      </c>
    </row>
    <row r="54" spans="1:21" s="18" customFormat="1" x14ac:dyDescent="0.2">
      <c r="A54" s="8">
        <v>6</v>
      </c>
      <c r="D54" s="56" t="s">
        <v>58</v>
      </c>
      <c r="E54" s="47" t="str">
        <f t="shared" si="14"/>
        <v>Meterered water and wastewater customer</v>
      </c>
      <c r="F54" s="61" t="s">
        <v>49</v>
      </c>
      <c r="L54" s="45">
        <f t="shared" si="15"/>
        <v>0</v>
      </c>
      <c r="M54" s="45">
        <f t="shared" si="15"/>
        <v>0</v>
      </c>
      <c r="N54" s="45">
        <f t="shared" si="15"/>
        <v>0</v>
      </c>
      <c r="O54" s="45">
        <f t="shared" si="15"/>
        <v>0</v>
      </c>
      <c r="P54" s="45">
        <f t="shared" si="15"/>
        <v>0</v>
      </c>
      <c r="Q54" s="22"/>
    </row>
    <row r="55" spans="1:21" s="18" customFormat="1" x14ac:dyDescent="0.2">
      <c r="D55" s="56" t="s">
        <v>58</v>
      </c>
      <c r="E55" s="14" t="s">
        <v>22</v>
      </c>
      <c r="F55" s="19"/>
      <c r="L55" s="48">
        <f>SUM(L49:L54)</f>
        <v>0</v>
      </c>
      <c r="M55" s="48">
        <f t="shared" ref="M55:P55" si="16">SUM(M49:M54)</f>
        <v>0</v>
      </c>
      <c r="N55" s="48">
        <f t="shared" si="16"/>
        <v>0</v>
      </c>
      <c r="O55" s="48">
        <f t="shared" si="16"/>
        <v>0</v>
      </c>
      <c r="P55" s="48">
        <f t="shared" si="16"/>
        <v>0</v>
      </c>
      <c r="R55" s="22"/>
      <c r="S55" s="22"/>
      <c r="T55" s="22"/>
      <c r="U55" s="22"/>
    </row>
    <row r="56" spans="1:21" s="18" customFormat="1" x14ac:dyDescent="0.2">
      <c r="D56" s="33"/>
      <c r="E56" s="14"/>
      <c r="F56" s="19"/>
      <c r="L56" s="53"/>
      <c r="M56" s="53"/>
      <c r="N56" s="53"/>
      <c r="O56" s="53"/>
      <c r="P56" s="54"/>
      <c r="R56" s="22"/>
      <c r="S56" s="22"/>
      <c r="T56" s="22"/>
      <c r="U56" s="22"/>
    </row>
    <row r="57" spans="1:21" s="18" customFormat="1" x14ac:dyDescent="0.2">
      <c r="D57" s="31"/>
      <c r="E57" s="14" t="s">
        <v>55</v>
      </c>
      <c r="F57" s="19"/>
      <c r="L57" s="40"/>
      <c r="M57" s="40"/>
      <c r="N57" s="40"/>
      <c r="O57" s="40"/>
      <c r="P57" s="55">
        <f>SUM(L55:P55)</f>
        <v>0</v>
      </c>
      <c r="R57" s="22"/>
      <c r="S57" s="22"/>
      <c r="T57" s="22"/>
      <c r="U57" s="22"/>
    </row>
    <row r="58" spans="1:21" s="18" customFormat="1" x14ac:dyDescent="0.2">
      <c r="D58" s="31"/>
      <c r="E58" s="14"/>
      <c r="F58" s="19"/>
      <c r="L58" s="40"/>
      <c r="M58" s="40"/>
      <c r="N58" s="40"/>
      <c r="O58" s="40"/>
      <c r="P58" s="52"/>
      <c r="R58" s="22"/>
      <c r="S58" s="22"/>
      <c r="T58" s="22"/>
      <c r="U58" s="22"/>
    </row>
    <row r="59" spans="1:21" s="18" customFormat="1" x14ac:dyDescent="0.2">
      <c r="D59" s="51" t="s">
        <v>46</v>
      </c>
      <c r="E59" s="14" t="s">
        <v>42</v>
      </c>
      <c r="F59" s="19"/>
      <c r="L59" s="43"/>
      <c r="M59" s="43"/>
      <c r="N59" s="43"/>
      <c r="O59" s="43"/>
      <c r="P59" s="43"/>
      <c r="R59" s="37"/>
      <c r="S59" s="37"/>
      <c r="T59" s="37"/>
      <c r="U59" s="37"/>
    </row>
    <row r="60" spans="1:21" s="18" customFormat="1" x14ac:dyDescent="0.2">
      <c r="A60" s="8">
        <v>1</v>
      </c>
      <c r="D60" s="56" t="s">
        <v>58</v>
      </c>
      <c r="E60" s="47" t="str">
        <f t="shared" ref="E60:E65" si="17">INDEX(Customer.List,A60)</f>
        <v>Unmetered water-only customer</v>
      </c>
      <c r="F60" s="61" t="s">
        <v>49</v>
      </c>
      <c r="L60" s="45">
        <f t="shared" ref="L60:P65" si="18">SUM(L20,L49)</f>
        <v>0</v>
      </c>
      <c r="M60" s="45">
        <f t="shared" si="18"/>
        <v>0</v>
      </c>
      <c r="N60" s="45">
        <f t="shared" si="18"/>
        <v>0</v>
      </c>
      <c r="O60" s="45">
        <f t="shared" si="18"/>
        <v>0</v>
      </c>
      <c r="P60" s="45">
        <f t="shared" si="18"/>
        <v>0</v>
      </c>
    </row>
    <row r="61" spans="1:21" s="18" customFormat="1" x14ac:dyDescent="0.2">
      <c r="A61" s="8">
        <v>2</v>
      </c>
      <c r="D61" s="56" t="s">
        <v>58</v>
      </c>
      <c r="E61" s="47" t="str">
        <f t="shared" si="17"/>
        <v>Unmetered wastewater-only customer</v>
      </c>
      <c r="F61" s="61" t="s">
        <v>49</v>
      </c>
      <c r="L61" s="45">
        <f t="shared" si="18"/>
        <v>0</v>
      </c>
      <c r="M61" s="45">
        <f t="shared" si="18"/>
        <v>0</v>
      </c>
      <c r="N61" s="45">
        <f t="shared" si="18"/>
        <v>0</v>
      </c>
      <c r="O61" s="45">
        <f t="shared" si="18"/>
        <v>0</v>
      </c>
      <c r="P61" s="45">
        <f t="shared" si="18"/>
        <v>0</v>
      </c>
    </row>
    <row r="62" spans="1:21" s="18" customFormat="1" x14ac:dyDescent="0.2">
      <c r="A62" s="8">
        <v>3</v>
      </c>
      <c r="D62" s="56" t="s">
        <v>58</v>
      </c>
      <c r="E62" s="47" t="str">
        <f t="shared" si="17"/>
        <v>Unmetered water and wastewater customer</v>
      </c>
      <c r="F62" s="61" t="s">
        <v>49</v>
      </c>
      <c r="L62" s="45">
        <f t="shared" si="18"/>
        <v>0</v>
      </c>
      <c r="M62" s="45">
        <f t="shared" si="18"/>
        <v>0</v>
      </c>
      <c r="N62" s="45">
        <f t="shared" si="18"/>
        <v>0</v>
      </c>
      <c r="O62" s="45">
        <f t="shared" si="18"/>
        <v>0</v>
      </c>
      <c r="P62" s="45">
        <f t="shared" si="18"/>
        <v>0</v>
      </c>
    </row>
    <row r="63" spans="1:21" s="18" customFormat="1" x14ac:dyDescent="0.2">
      <c r="A63" s="8">
        <v>4</v>
      </c>
      <c r="D63" s="56" t="s">
        <v>58</v>
      </c>
      <c r="E63" s="47" t="str">
        <f t="shared" si="17"/>
        <v>Metered water-only customer</v>
      </c>
      <c r="F63" s="61" t="s">
        <v>49</v>
      </c>
      <c r="L63" s="45">
        <f t="shared" si="18"/>
        <v>0</v>
      </c>
      <c r="M63" s="45">
        <f t="shared" si="18"/>
        <v>0</v>
      </c>
      <c r="N63" s="45">
        <f t="shared" si="18"/>
        <v>0</v>
      </c>
      <c r="O63" s="45">
        <f t="shared" si="18"/>
        <v>0</v>
      </c>
      <c r="P63" s="45">
        <f t="shared" si="18"/>
        <v>0</v>
      </c>
      <c r="U63" s="30"/>
    </row>
    <row r="64" spans="1:21" s="18" customFormat="1" x14ac:dyDescent="0.2">
      <c r="A64" s="8">
        <v>5</v>
      </c>
      <c r="D64" s="56" t="s">
        <v>58</v>
      </c>
      <c r="E64" s="47" t="str">
        <f t="shared" si="17"/>
        <v>Metered wastewater-only customer</v>
      </c>
      <c r="F64" s="61" t="s">
        <v>49</v>
      </c>
      <c r="L64" s="45">
        <f t="shared" si="18"/>
        <v>0</v>
      </c>
      <c r="M64" s="45">
        <f t="shared" si="18"/>
        <v>0</v>
      </c>
      <c r="N64" s="45">
        <f t="shared" si="18"/>
        <v>0</v>
      </c>
      <c r="O64" s="45">
        <f t="shared" si="18"/>
        <v>0</v>
      </c>
      <c r="P64" s="45">
        <f t="shared" si="18"/>
        <v>0</v>
      </c>
    </row>
    <row r="65" spans="1:22" s="18" customFormat="1" x14ac:dyDescent="0.2">
      <c r="A65" s="8">
        <v>6</v>
      </c>
      <c r="D65" s="56" t="s">
        <v>58</v>
      </c>
      <c r="E65" s="47" t="str">
        <f t="shared" si="17"/>
        <v>Meterered water and wastewater customer</v>
      </c>
      <c r="F65" s="61" t="s">
        <v>49</v>
      </c>
      <c r="L65" s="45">
        <f t="shared" si="18"/>
        <v>0</v>
      </c>
      <c r="M65" s="45">
        <f t="shared" si="18"/>
        <v>0</v>
      </c>
      <c r="N65" s="45">
        <f t="shared" si="18"/>
        <v>0</v>
      </c>
      <c r="O65" s="45">
        <f t="shared" si="18"/>
        <v>0</v>
      </c>
      <c r="P65" s="45">
        <f t="shared" si="18"/>
        <v>0</v>
      </c>
    </row>
    <row r="66" spans="1:22" s="18" customFormat="1" x14ac:dyDescent="0.2">
      <c r="D66" s="56" t="s">
        <v>58</v>
      </c>
      <c r="E66" s="14" t="s">
        <v>22</v>
      </c>
      <c r="F66" s="19"/>
      <c r="L66" s="48">
        <f>SUM(L60:L65)</f>
        <v>0</v>
      </c>
      <c r="M66" s="48">
        <f t="shared" ref="M66:P66" si="19">SUM(M60:M65)</f>
        <v>0</v>
      </c>
      <c r="N66" s="48">
        <f t="shared" si="19"/>
        <v>0</v>
      </c>
      <c r="O66" s="48">
        <f t="shared" si="19"/>
        <v>0</v>
      </c>
      <c r="P66" s="48">
        <f t="shared" si="19"/>
        <v>0</v>
      </c>
      <c r="R66" s="22"/>
      <c r="S66" s="22"/>
      <c r="T66" s="22"/>
      <c r="U66" s="22"/>
    </row>
    <row r="67" spans="1:22" s="18" customFormat="1" x14ac:dyDescent="0.2">
      <c r="D67" s="31"/>
      <c r="E67" s="14"/>
      <c r="F67" s="19"/>
      <c r="L67" s="40"/>
      <c r="M67" s="40"/>
      <c r="N67" s="40"/>
      <c r="O67" s="40"/>
      <c r="P67" s="40"/>
      <c r="Q67" s="22"/>
      <c r="R67" s="22"/>
      <c r="S67" s="22"/>
      <c r="T67" s="22"/>
      <c r="U67" s="22"/>
    </row>
    <row r="68" spans="1:22" s="18" customFormat="1" x14ac:dyDescent="0.2">
      <c r="D68" s="31"/>
      <c r="E68" s="14" t="s">
        <v>56</v>
      </c>
      <c r="F68" s="19"/>
      <c r="L68" s="40"/>
      <c r="M68" s="40"/>
      <c r="N68" s="40"/>
      <c r="O68" s="40"/>
      <c r="P68" s="55">
        <f>SUM(L66:P66)</f>
        <v>0</v>
      </c>
      <c r="Q68" s="22"/>
      <c r="R68" s="22"/>
      <c r="S68" s="22"/>
      <c r="T68" s="22"/>
      <c r="U68" s="22"/>
    </row>
    <row r="69" spans="1:22" s="18" customFormat="1" ht="13.5" thickBot="1" x14ac:dyDescent="0.25">
      <c r="D69" s="31"/>
      <c r="E69" s="14"/>
      <c r="F69" s="19"/>
      <c r="L69" s="40"/>
      <c r="M69" s="40"/>
      <c r="N69" s="40"/>
      <c r="O69" s="40"/>
      <c r="P69" s="40"/>
      <c r="Q69" s="22"/>
      <c r="R69" s="22"/>
      <c r="S69" s="22"/>
      <c r="T69" s="22"/>
      <c r="U69" s="22"/>
    </row>
    <row r="70" spans="1:22" s="18" customFormat="1" ht="13.5" thickBot="1" x14ac:dyDescent="0.25">
      <c r="A70" s="50" t="s">
        <v>19</v>
      </c>
      <c r="B70" s="49"/>
      <c r="C70" s="49"/>
      <c r="D70" s="57"/>
      <c r="E70" s="49"/>
      <c r="F70" s="62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s="18" customFormat="1" x14ac:dyDescent="0.2">
      <c r="F71" s="19"/>
    </row>
    <row r="72" spans="1:22" s="18" customFormat="1" hidden="1" x14ac:dyDescent="0.2">
      <c r="F72" s="19"/>
    </row>
    <row r="73" spans="1:22" s="18" customFormat="1" hidden="1" x14ac:dyDescent="0.2">
      <c r="F73" s="19"/>
    </row>
    <row r="74" spans="1:22" hidden="1" x14ac:dyDescent="0.2"/>
    <row r="75" spans="1:22" hidden="1" x14ac:dyDescent="0.2"/>
    <row r="76" spans="1:22" hidden="1" x14ac:dyDescent="0.2"/>
    <row r="77" spans="1:22" hidden="1" x14ac:dyDescent="0.2"/>
    <row r="78" spans="1:22" hidden="1" x14ac:dyDescent="0.2"/>
    <row r="79" spans="1:22" hidden="1" x14ac:dyDescent="0.2"/>
    <row r="80" spans="1:2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4"/>
  <sheetViews>
    <sheetView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A22" sqref="A22:XFD1048576"/>
    </sheetView>
  </sheetViews>
  <sheetFormatPr defaultColWidth="0" defaultRowHeight="12.75" zeroHeight="1" x14ac:dyDescent="0.2"/>
  <cols>
    <col min="1" max="3" width="2.7109375" style="3" customWidth="1"/>
    <col min="4" max="4" width="9.7109375" style="3" customWidth="1"/>
    <col min="5" max="5" width="40" style="3" bestFit="1" customWidth="1"/>
    <col min="6" max="8" width="2.7109375" style="3" customWidth="1"/>
    <col min="9" max="21" width="9.7109375" style="3" customWidth="1"/>
    <col min="22" max="23" width="9.140625" style="3" customWidth="1"/>
    <col min="24" max="16384" width="0" style="3" hidden="1"/>
  </cols>
  <sheetData>
    <row r="1" spans="1:23" ht="33.75" x14ac:dyDescent="0.2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x14ac:dyDescent="0.2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 x14ac:dyDescent="0.2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 x14ac:dyDescent="0.2">
      <c r="I4" s="18"/>
      <c r="J4" s="18"/>
      <c r="K4" s="18"/>
      <c r="V4" s="25"/>
    </row>
    <row r="5" spans="1:23" x14ac:dyDescent="0.2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 x14ac:dyDescent="0.2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 x14ac:dyDescent="0.2"/>
    <row r="8" spans="1:23" s="18" customFormat="1" x14ac:dyDescent="0.2"/>
    <row r="9" spans="1:23" s="12" customFormat="1" ht="15" x14ac:dyDescent="0.2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x14ac:dyDescent="0.2"/>
    <row r="11" spans="1:23" x14ac:dyDescent="0.2">
      <c r="E11" s="6" t="s">
        <v>23</v>
      </c>
      <c r="U11" s="17"/>
    </row>
    <row r="12" spans="1:23" x14ac:dyDescent="0.2">
      <c r="E12" s="46" t="s">
        <v>35</v>
      </c>
    </row>
    <row r="13" spans="1:23" x14ac:dyDescent="0.2">
      <c r="E13" s="46" t="s">
        <v>34</v>
      </c>
    </row>
    <row r="14" spans="1:23" x14ac:dyDescent="0.2">
      <c r="E14" s="46" t="s">
        <v>25</v>
      </c>
    </row>
    <row r="15" spans="1:23" x14ac:dyDescent="0.2">
      <c r="E15" s="46" t="s">
        <v>36</v>
      </c>
    </row>
    <row r="16" spans="1:23" x14ac:dyDescent="0.2">
      <c r="E16" s="46" t="s">
        <v>37</v>
      </c>
    </row>
    <row r="17" spans="1:23" x14ac:dyDescent="0.2">
      <c r="E17" s="46" t="s">
        <v>38</v>
      </c>
    </row>
    <row r="18" spans="1:23" x14ac:dyDescent="0.2">
      <c r="E18" s="16" t="s">
        <v>33</v>
      </c>
    </row>
    <row r="19" spans="1:23" ht="13.5" thickBot="1" x14ac:dyDescent="0.25">
      <c r="E19" s="16"/>
    </row>
    <row r="20" spans="1:23" ht="13.5" thickBot="1" x14ac:dyDescent="0.25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2"/>
    <row r="22" spans="1:23" hidden="1" x14ac:dyDescent="0.2"/>
    <row r="23" spans="1:23" hidden="1" x14ac:dyDescent="0.2"/>
    <row r="24" spans="1:23" hidden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Inputs</vt:lpstr>
      <vt:lpstr>Calcs</vt:lpstr>
      <vt:lpstr>Lists</vt:lpstr>
      <vt:lpstr>Actual.Customer.Numbers</vt:lpstr>
      <vt:lpstr>Actual.Revenue.Collected</vt:lpstr>
      <vt:lpstr>AMP.Years</vt:lpstr>
      <vt:lpstr>Calendar.Years</vt:lpstr>
      <vt:lpstr>Customer.List</vt:lpstr>
      <vt:lpstr>Modification.Factor</vt:lpstr>
      <vt:lpstr>Reforecast.Customer.Numbers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Speed</dc:creator>
  <cp:lastModifiedBy>Adamv2</cp:lastModifiedBy>
  <cp:lastPrinted>2015-02-04T18:19:40Z</cp:lastPrinted>
  <dcterms:created xsi:type="dcterms:W3CDTF">2015-02-03T17:19:53Z</dcterms:created>
  <dcterms:modified xsi:type="dcterms:W3CDTF">2015-03-25T12:13:42Z</dcterms:modified>
</cp:coreProperties>
</file>