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0" windowWidth="21615" windowHeight="9705" tabRatio="675" activeTab="1"/>
  </bookViews>
  <sheets>
    <sheet name="Inputs &gt;" sheetId="14" r:id="rId1"/>
    <sheet name="Inputs - general" sheetId="17" r:id="rId2"/>
    <sheet name="Inputs - water" sheetId="13" r:id="rId3"/>
    <sheet name="Inputs - waste" sheetId="18" r:id="rId4"/>
    <sheet name="Calcs &gt;" sheetId="15" r:id="rId5"/>
    <sheet name="Calcs - water" sheetId="12" r:id="rId6"/>
    <sheet name="Calcs - waste" sheetId="5" r:id="rId7"/>
    <sheet name="Other &gt;" sheetId="16" r:id="rId8"/>
    <sheet name="Timeline" sheetId="3" r:id="rId9"/>
  </sheets>
  <definedNames>
    <definedName name="AMP.Years">Timeline!$I$3:$U$3</definedName>
    <definedName name="Calendar.Years">Timeline!$I$5:$U$5</definedName>
    <definedName name="CIS.FD.RCV.Waste">'Inputs - waste'!$I$11:$S$11</definedName>
    <definedName name="CIS.FD.RCV.Water">'Inputs - water'!$I$11:$S$11</definedName>
    <definedName name="CIS.FD.Revenue.Waste">'Inputs - waste'!$I$12:$S$12</definedName>
    <definedName name="CIS.FD.Revenue.Water">'Inputs - water'!$I$12:$S$12</definedName>
    <definedName name="CIS.Outturn.RCV.Waste">'Inputs - waste'!$I$16:$S$16</definedName>
    <definedName name="CIS.Outturn.RCV.Water">'Inputs - water'!$I$16:$S$16</definedName>
    <definedName name="CIS.Outturn.Revenue.Waste">'Inputs - waste'!$I$17:$S$17</definedName>
    <definedName name="CIS.Outturn.Revenue.Water">'Inputs - water'!$I$17:$S$17</definedName>
    <definedName name="Financing.Rate">'Inputs - general'!$H$10</definedName>
    <definedName name="Materiality.Threshold">'Inputs - general'!$H$14</definedName>
    <definedName name="RCM.FD.BillingAdj.Waste">'Inputs - waste'!$I$25:$S$25</definedName>
    <definedName name="RCM.FD.BillingAdj.Water">'Inputs - water'!$I$25:$S$25</definedName>
    <definedName name="RCM.FD.RevCorrection.Waste">'Inputs - waste'!$I$24:$S$24</definedName>
    <definedName name="RCM.FD.RevCorrection.Water">'Inputs - water'!$I$24:$S$24</definedName>
    <definedName name="RCM.Outturn.BillingAdj.Waste">'Inputs - waste'!$I$29:$S$29</definedName>
    <definedName name="RCM.Outturn.BillingAdj.Water">'Inputs - water'!$I$29:$S$29</definedName>
    <definedName name="RCM.Outturn.RevCorrection.Waste">'Inputs - waste'!$I$28:$S$28</definedName>
    <definedName name="RCM.Outturn.RevCorrection.Water">'Inputs - water'!$I$28:$S$28</definedName>
    <definedName name="Serviceability.FD.RCVShortfall.Waste">'Inputs - waste'!$I$35:$S$35</definedName>
    <definedName name="Serviceability.FD.RCVShortfall.Water">'Inputs - water'!$I$35:$S$35</definedName>
    <definedName name="Serviceability.Outturn.RCVShortfall.Waste">'Inputs - waste'!$I$38:$S$38</definedName>
    <definedName name="Serviceability.Outturn.RCVShortfall.Water">'Inputs - water'!$I$38:$S$38</definedName>
  </definedNames>
  <calcPr calcId="145621"/>
</workbook>
</file>

<file path=xl/calcChain.xml><?xml version="1.0" encoding="utf-8"?>
<calcChain xmlns="http://schemas.openxmlformats.org/spreadsheetml/2006/main">
  <c r="M31" i="5" l="1"/>
  <c r="M29" i="5" l="1"/>
  <c r="M29" i="12"/>
  <c r="M15" i="5" l="1"/>
  <c r="M15" i="12"/>
  <c r="M20" i="5" l="1"/>
  <c r="M16" i="5"/>
  <c r="M12" i="5"/>
  <c r="M11" i="5"/>
  <c r="M20" i="12" l="1"/>
  <c r="M16" i="12"/>
  <c r="M12" i="12"/>
  <c r="M11" i="12"/>
  <c r="M18" i="18"/>
  <c r="L18" i="18"/>
  <c r="K18" i="18"/>
  <c r="J18" i="18"/>
  <c r="I18" i="18"/>
  <c r="M13" i="18"/>
  <c r="L13" i="18"/>
  <c r="K13" i="18"/>
  <c r="J13" i="18"/>
  <c r="I13" i="18"/>
  <c r="S5" i="18"/>
  <c r="R5" i="18"/>
  <c r="Q5" i="18"/>
  <c r="P5" i="18"/>
  <c r="O5" i="18"/>
  <c r="N5" i="18"/>
  <c r="M5" i="18"/>
  <c r="L5" i="18"/>
  <c r="K5" i="18"/>
  <c r="J5" i="18"/>
  <c r="I5" i="18"/>
  <c r="S3" i="18"/>
  <c r="R3" i="18"/>
  <c r="Q3" i="18"/>
  <c r="P3" i="18"/>
  <c r="O3" i="18"/>
  <c r="N3" i="18"/>
  <c r="M3" i="18"/>
  <c r="L3" i="18"/>
  <c r="K3" i="18"/>
  <c r="J3" i="18"/>
  <c r="I3" i="18"/>
  <c r="S5" i="17"/>
  <c r="R5" i="17"/>
  <c r="Q5" i="17"/>
  <c r="P5" i="17"/>
  <c r="O5" i="17"/>
  <c r="N5" i="17"/>
  <c r="M5" i="17"/>
  <c r="L5" i="17"/>
  <c r="K5" i="17"/>
  <c r="J5" i="17"/>
  <c r="I5" i="17"/>
  <c r="S3" i="17"/>
  <c r="R3" i="17"/>
  <c r="Q3" i="17"/>
  <c r="P3" i="17"/>
  <c r="O3" i="17"/>
  <c r="N3" i="17"/>
  <c r="M3" i="17"/>
  <c r="L3" i="17"/>
  <c r="K3" i="17"/>
  <c r="J3" i="17"/>
  <c r="I3" i="17"/>
  <c r="M18" i="13"/>
  <c r="L18" i="13"/>
  <c r="K18" i="13"/>
  <c r="J18" i="13"/>
  <c r="I18" i="13"/>
  <c r="M13" i="13"/>
  <c r="L13" i="13"/>
  <c r="K13" i="13"/>
  <c r="J13" i="13"/>
  <c r="I13" i="13"/>
  <c r="S5" i="13"/>
  <c r="R5" i="13"/>
  <c r="Q5" i="13"/>
  <c r="P5" i="13"/>
  <c r="O5" i="13"/>
  <c r="N5" i="13"/>
  <c r="M5" i="13"/>
  <c r="L5" i="13"/>
  <c r="K5" i="13"/>
  <c r="J5" i="13"/>
  <c r="I5" i="13"/>
  <c r="S3" i="13"/>
  <c r="R3" i="13"/>
  <c r="Q3" i="13"/>
  <c r="P3" i="13"/>
  <c r="O3" i="13"/>
  <c r="N3" i="13"/>
  <c r="M3" i="13"/>
  <c r="L3" i="13"/>
  <c r="K3" i="13"/>
  <c r="J3" i="13"/>
  <c r="I3" i="13"/>
  <c r="L17" i="12"/>
  <c r="K17" i="12"/>
  <c r="J17" i="12"/>
  <c r="I17" i="12"/>
  <c r="S5" i="12"/>
  <c r="R5" i="12"/>
  <c r="Q5" i="12"/>
  <c r="P5" i="12"/>
  <c r="O5" i="12"/>
  <c r="N5" i="12"/>
  <c r="M5" i="12"/>
  <c r="L5" i="12"/>
  <c r="K5" i="12"/>
  <c r="J5" i="12"/>
  <c r="I5" i="12"/>
  <c r="S3" i="12"/>
  <c r="R3" i="12"/>
  <c r="Q3" i="12"/>
  <c r="P3" i="12"/>
  <c r="O3" i="12"/>
  <c r="N3" i="12"/>
  <c r="M3" i="12"/>
  <c r="L3" i="12"/>
  <c r="K3" i="12"/>
  <c r="J3" i="12"/>
  <c r="I3" i="12"/>
  <c r="M25" i="12" l="1"/>
  <c r="M17" i="12"/>
  <c r="M26" i="12" s="1"/>
  <c r="M27" i="12" l="1"/>
  <c r="I17" i="5" l="1"/>
  <c r="J17" i="5"/>
  <c r="K17" i="5"/>
  <c r="L17" i="5"/>
  <c r="M17" i="5" l="1"/>
  <c r="M26" i="5" s="1"/>
  <c r="S5" i="5" l="1"/>
  <c r="R5" i="5"/>
  <c r="Q5" i="5"/>
  <c r="P5" i="5"/>
  <c r="O5" i="5"/>
  <c r="N5" i="5"/>
  <c r="M5" i="5"/>
  <c r="L5" i="5"/>
  <c r="K5" i="5"/>
  <c r="J5" i="5"/>
  <c r="I5" i="5"/>
  <c r="S3" i="5"/>
  <c r="R3" i="5"/>
  <c r="Q3" i="5"/>
  <c r="P3" i="5"/>
  <c r="O3" i="5"/>
  <c r="N3" i="5"/>
  <c r="M3" i="5"/>
  <c r="L3" i="5"/>
  <c r="K3" i="5"/>
  <c r="J3" i="5"/>
  <c r="I3" i="5"/>
  <c r="M25" i="5" l="1"/>
  <c r="M27" i="5" l="1"/>
  <c r="M31" i="12" l="1"/>
  <c r="M35" i="12" l="1"/>
  <c r="M34" i="12"/>
  <c r="N39" i="12" s="1"/>
  <c r="O39" i="12" s="1"/>
  <c r="P39" i="12" s="1"/>
  <c r="Q39" i="12" s="1"/>
  <c r="R39" i="12" s="1"/>
  <c r="N42" i="12" l="1"/>
  <c r="O42" i="12" s="1"/>
  <c r="P42" i="12" s="1"/>
  <c r="Q42" i="12" s="1"/>
  <c r="R42" i="12" s="1"/>
  <c r="S43" i="12" s="1"/>
  <c r="M35" i="5"/>
  <c r="M34" i="5"/>
  <c r="N39" i="5" s="1"/>
  <c r="O39" i="5" s="1"/>
  <c r="P39" i="5" s="1"/>
  <c r="Q39" i="5" s="1"/>
  <c r="R39" i="5" s="1"/>
  <c r="S48" i="5" s="1"/>
  <c r="S48" i="12"/>
  <c r="S40" i="12"/>
  <c r="S49" i="12" l="1"/>
  <c r="S50" i="12" s="1"/>
  <c r="N42" i="5"/>
  <c r="O42" i="5" s="1"/>
  <c r="P42" i="5" s="1"/>
  <c r="Q42" i="5" s="1"/>
  <c r="R42" i="5" s="1"/>
  <c r="S40" i="5"/>
  <c r="S44" i="12"/>
  <c r="S49" i="5" l="1"/>
  <c r="S50" i="5" s="1"/>
  <c r="S43" i="5"/>
  <c r="S44" i="5" s="1"/>
</calcChain>
</file>

<file path=xl/sharedStrings.xml><?xml version="1.0" encoding="utf-8"?>
<sst xmlns="http://schemas.openxmlformats.org/spreadsheetml/2006/main" count="311" uniqueCount="92">
  <si>
    <t>2014-15</t>
  </si>
  <si>
    <t>2016-17</t>
  </si>
  <si>
    <t>2017-18</t>
  </si>
  <si>
    <t>2018-19</t>
  </si>
  <si>
    <t>2019-20</t>
  </si>
  <si>
    <t>2020-21</t>
  </si>
  <si>
    <t>Year</t>
  </si>
  <si>
    <t>Year number</t>
  </si>
  <si>
    <t>2012-13</t>
  </si>
  <si>
    <t>2013-14</t>
  </si>
  <si>
    <t>Calendar year</t>
  </si>
  <si>
    <t>End</t>
  </si>
  <si>
    <t>2011-12</t>
  </si>
  <si>
    <t>Total</t>
  </si>
  <si>
    <t>2010-11</t>
  </si>
  <si>
    <t>RCV</t>
  </si>
  <si>
    <t>Revenue</t>
  </si>
  <si>
    <t>Total Adjustment</t>
  </si>
  <si>
    <t>FD data with forecast blind year 14/15</t>
  </si>
  <si>
    <t>Financing rate</t>
  </si>
  <si>
    <t>Total adjustment due to financing costs RCV</t>
  </si>
  <si>
    <t>Total adjustment due to financing costs Revenue</t>
  </si>
  <si>
    <t>Total Adjustment RCV</t>
  </si>
  <si>
    <t>Total Adjustment Revenue</t>
  </si>
  <si>
    <t>Total adjustment</t>
  </si>
  <si>
    <t>CIS adjustment inputs</t>
  </si>
  <si>
    <t>RCM adjustment inputs</t>
  </si>
  <si>
    <t>Revenue Correction required for year</t>
  </si>
  <si>
    <t>Revenue Correction Required for year</t>
  </si>
  <si>
    <t>RCV adjustment required</t>
  </si>
  <si>
    <t>Revenue adjustment required</t>
  </si>
  <si>
    <t>Billing Incentive Adjustment</t>
  </si>
  <si>
    <t>Billing Incentive</t>
  </si>
  <si>
    <t>N.B a positive value in adjustment required reflects money owed to company</t>
  </si>
  <si>
    <t>Outturn data with actual 14/15</t>
  </si>
  <si>
    <t>RCV shortfall</t>
  </si>
  <si>
    <t>N.B is a shortfall value therefore a loss to company</t>
  </si>
  <si>
    <t>Shortfall post efficiency difference</t>
  </si>
  <si>
    <t>%</t>
  </si>
  <si>
    <t>£m</t>
  </si>
  <si>
    <t>Financing Costs</t>
  </si>
  <si>
    <t>Serviceability Adjustment Inputs</t>
  </si>
  <si>
    <t>Additional comments column to explain calculation where appropriate</t>
  </si>
  <si>
    <t>2021-22</t>
  </si>
  <si>
    <t>2022-23</t>
  </si>
  <si>
    <t>AMP.Years</t>
  </si>
  <si>
    <t>Calendar.Years</t>
  </si>
  <si>
    <t>12/13 price base</t>
  </si>
  <si>
    <t>CIS Legacy</t>
  </si>
  <si>
    <t>RCM</t>
  </si>
  <si>
    <t>Serviceability</t>
  </si>
  <si>
    <t>Adjustments required</t>
  </si>
  <si>
    <t>Financing.Rate</t>
  </si>
  <si>
    <t>Aggregation and materiality threshold applied</t>
  </si>
  <si>
    <t>CIS.FD.RCV.Water</t>
  </si>
  <si>
    <t>CIS.FD.Revenue.Water</t>
  </si>
  <si>
    <t>CIS.Outturn.RCV.Water</t>
  </si>
  <si>
    <t>CIS.Outturn.Revenue.Water</t>
  </si>
  <si>
    <t>RCM.FD.RevCorrection.Water</t>
  </si>
  <si>
    <t>RCM.FD.BillingAdj.Water</t>
  </si>
  <si>
    <t>RCM.Outturn.RevCorrection.Water</t>
  </si>
  <si>
    <t>RCM.Outturn.BillingAdj.Water</t>
  </si>
  <si>
    <t>Serviceability.FD.RCVShortfall.Water</t>
  </si>
  <si>
    <t>Serviceability.Outturn.RCVShortfall.Water</t>
  </si>
  <si>
    <t>CIS.FD.RCV.Waste</t>
  </si>
  <si>
    <t>CIS.FD.Revenue.Waste</t>
  </si>
  <si>
    <t>CIS.Outturn.RCV.Waste</t>
  </si>
  <si>
    <t>CIS.Outturn.Revenue.Waste</t>
  </si>
  <si>
    <t>RCM.FD.RevCorrection.Waste</t>
  </si>
  <si>
    <t>RCM.FD.BillingAdj.Waste</t>
  </si>
  <si>
    <t>RCM.Outturn.RevCorrection.Waste</t>
  </si>
  <si>
    <t>RCM.Outturn.BillingAdj.Waste</t>
  </si>
  <si>
    <t>Serviceability.FD.RCVShortfall.Waste</t>
  </si>
  <si>
    <t>Serviceability.Outturn.RCVShortfall.Waste</t>
  </si>
  <si>
    <t>Materiality threshold</t>
  </si>
  <si>
    <t>Calculations - water</t>
  </si>
  <si>
    <t>Inputs - waste</t>
  </si>
  <si>
    <t>Inputs - water</t>
  </si>
  <si>
    <t>General inputs</t>
  </si>
  <si>
    <t>2015-16</t>
  </si>
  <si>
    <t>Total (correction NPV at 2014-15 in 2012-13 prices)</t>
  </si>
  <si>
    <t>N.B. RCM Financing adjustment received via WRFIM</t>
  </si>
  <si>
    <t>Calculations - Waste</t>
  </si>
  <si>
    <t>Aggregate materiality threshold</t>
  </si>
  <si>
    <t>Materiality.Threshold</t>
  </si>
  <si>
    <t>£</t>
  </si>
  <si>
    <t>Timeline</t>
  </si>
  <si>
    <t>Aggregated adjustments for materiality test (inc. of RCM)</t>
  </si>
  <si>
    <t>Materiality threshold test passed?</t>
  </si>
  <si>
    <t>Aggregated adjustments post materiality test (exc. Of RCM)</t>
  </si>
  <si>
    <t>In feeder model adjustments are made in 2007-08 prices</t>
  </si>
  <si>
    <t>Adjustments for materiality test (inc. RCM)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</si>
</sst>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_);\(#,##0\);\-_)"/>
    <numFmt numFmtId="165" formatCode="#,##0.000_);\(#,##0.000\);\-_)"/>
    <numFmt numFmtId="166" formatCode="0.00%_);\(0.00%\);\-\%_)"/>
    <numFmt numFmtId="167" formatCode="#,##0.00_);\(#,##0.00\);\-_)"/>
    <numFmt numFmtId="168" formatCode="_-* #,##0_-;\-* #,##0_-;_-* &quot;-&quot;??_-;_-@_-"/>
  </numFmts>
  <fonts count="83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sz val="10"/>
      <color theme="6"/>
      <name val="Arial"/>
      <family val="2"/>
    </font>
    <font>
      <b/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name val="Arial MT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42"/>
      </patternFill>
    </fill>
    <fill>
      <patternFill patternType="solid">
        <fgColor indexed="18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</borders>
  <cellStyleXfs count="167">
    <xf numFmtId="0" fontId="0" fillId="0" borderId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33" fillId="5" borderId="4" applyNumberFormat="0" applyAlignment="0" applyProtection="0"/>
    <xf numFmtId="0" fontId="38" fillId="6" borderId="5" applyNumberFormat="0" applyAlignment="0" applyProtection="0"/>
    <xf numFmtId="0" fontId="24" fillId="6" borderId="4" applyNumberFormat="0" applyAlignment="0" applyProtection="0"/>
    <xf numFmtId="0" fontId="34" fillId="0" borderId="6" applyNumberFormat="0" applyFill="0" applyAlignment="0" applyProtection="0"/>
    <xf numFmtId="0" fontId="25" fillId="7" borderId="7" applyNumberFormat="0" applyAlignment="0" applyProtection="0"/>
    <xf numFmtId="0" fontId="4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8" fillId="32" borderId="0" applyNumberFormat="0" applyBorder="0" applyAlignment="0" applyProtection="0"/>
    <xf numFmtId="164" fontId="10" fillId="0" borderId="10">
      <alignment horizontal="center"/>
    </xf>
    <xf numFmtId="0" fontId="11" fillId="0" borderId="11" applyNumberFormat="0" applyAlignment="0" applyProtection="0"/>
    <xf numFmtId="0" fontId="12" fillId="0" borderId="0" applyNumberFormat="0" applyAlignment="0" applyProtection="0"/>
    <xf numFmtId="0" fontId="13" fillId="0" borderId="12" applyNumberFormat="0" applyFill="0" applyAlignment="0">
      <alignment vertical="top"/>
    </xf>
    <xf numFmtId="0" fontId="14" fillId="0" borderId="13" applyNumberFormat="0" applyFill="0" applyAlignment="0"/>
    <xf numFmtId="0" fontId="15" fillId="0" borderId="0" applyNumberFormat="0" applyFill="0" applyAlignment="0"/>
    <xf numFmtId="0" fontId="16" fillId="33" borderId="14" applyNumberFormat="0" applyFont="0" applyAlignment="0" applyProtection="0"/>
    <xf numFmtId="0" fontId="16" fillId="34" borderId="14" applyNumberFormat="0" applyFont="0" applyAlignment="0" applyProtection="0"/>
    <xf numFmtId="0" fontId="16" fillId="35" borderId="15" applyNumberFormat="0" applyFont="0" applyAlignment="0" applyProtection="0"/>
    <xf numFmtId="0" fontId="17" fillId="0" borderId="0" applyNumberFormat="0" applyFill="0" applyBorder="0" applyAlignment="0" applyProtection="0"/>
    <xf numFmtId="0" fontId="7" fillId="36" borderId="14" applyNumberFormat="0" applyFont="0" applyAlignment="0" applyProtection="0"/>
    <xf numFmtId="0" fontId="7" fillId="37" borderId="15" applyNumberFormat="0" applyFont="0" applyAlignment="0" applyProtection="0"/>
    <xf numFmtId="0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9" fontId="20" fillId="0" borderId="0" applyFont="0" applyFill="0" applyBorder="0" applyAlignment="0" applyProtection="0">
      <alignment horizontal="left"/>
    </xf>
    <xf numFmtId="0" fontId="16" fillId="0" borderId="0" applyAlignment="0" applyProtection="0"/>
    <xf numFmtId="0" fontId="21" fillId="0" borderId="0" applyFill="0" applyBorder="0" applyAlignment="0" applyProtection="0"/>
    <xf numFmtId="49" fontId="21" fillId="0" borderId="0" applyNumberFormat="0" applyAlignment="0" applyProtection="0">
      <alignment horizontal="left"/>
    </xf>
    <xf numFmtId="49" fontId="22" fillId="0" borderId="16" applyNumberFormat="0" applyAlignment="0" applyProtection="0">
      <alignment horizontal="left" wrapText="1"/>
    </xf>
    <xf numFmtId="49" fontId="22" fillId="0" borderId="0" applyNumberFormat="0" applyAlignment="0" applyProtection="0">
      <alignment horizontal="left" wrapText="1"/>
    </xf>
    <xf numFmtId="49" fontId="23" fillId="0" borderId="0" applyAlignment="0" applyProtection="0">
      <alignment horizontal="left"/>
    </xf>
    <xf numFmtId="0" fontId="25" fillId="38" borderId="0" applyNumberFormat="0" applyAlignment="0" applyProtection="0"/>
    <xf numFmtId="0" fontId="27" fillId="0" borderId="10" applyNumberFormat="0" applyAlignment="0" applyProtection="0"/>
    <xf numFmtId="0" fontId="32" fillId="39" borderId="0" applyNumberFormat="0" applyFont="0" applyAlignment="0" applyProtection="0"/>
    <xf numFmtId="0" fontId="36" fillId="40" borderId="0" applyNumberFormat="0" applyAlignment="0" applyProtection="0"/>
    <xf numFmtId="0" fontId="37" fillId="0" borderId="0"/>
    <xf numFmtId="0" fontId="16" fillId="0" borderId="0"/>
    <xf numFmtId="0" fontId="37" fillId="0" borderId="0"/>
    <xf numFmtId="0" fontId="37" fillId="8" borderId="8" applyNumberFormat="0" applyFont="0" applyAlignment="0" applyProtection="0"/>
    <xf numFmtId="0" fontId="18" fillId="0" borderId="0"/>
    <xf numFmtId="0" fontId="25" fillId="41" borderId="10" applyNumberFormat="0" applyAlignment="0" applyProtection="0"/>
    <xf numFmtId="0" fontId="16" fillId="42" borderId="14" applyNumberFormat="0" applyFont="0" applyAlignment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0" borderId="0"/>
    <xf numFmtId="0" fontId="51" fillId="0" borderId="0"/>
    <xf numFmtId="0" fontId="5" fillId="0" borderId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8" fillId="0" borderId="0">
      <alignment vertical="top"/>
    </xf>
    <xf numFmtId="0" fontId="59" fillId="52" borderId="0" applyNumberFormat="0" applyBorder="0" applyAlignment="0" applyProtection="0"/>
    <xf numFmtId="0" fontId="59" fillId="34" borderId="0" applyNumberFormat="0" applyBorder="0" applyAlignment="0" applyProtection="0"/>
    <xf numFmtId="0" fontId="59" fillId="53" borderId="0" applyNumberFormat="0" applyBorder="0" applyAlignment="0" applyProtection="0"/>
    <xf numFmtId="0" fontId="59" fillId="52" borderId="0" applyNumberFormat="0" applyBorder="0" applyAlignment="0" applyProtection="0"/>
    <xf numFmtId="0" fontId="59" fillId="54" borderId="0" applyNumberFormat="0" applyBorder="0" applyAlignment="0" applyProtection="0"/>
    <xf numFmtId="0" fontId="59" fillId="34" borderId="0" applyNumberFormat="0" applyBorder="0" applyAlignment="0" applyProtection="0"/>
    <xf numFmtId="0" fontId="59" fillId="55" borderId="0" applyNumberFormat="0" applyBorder="0" applyAlignment="0" applyProtection="0"/>
    <xf numFmtId="0" fontId="59" fillId="56" borderId="0" applyNumberFormat="0" applyBorder="0" applyAlignment="0" applyProtection="0"/>
    <xf numFmtId="0" fontId="59" fillId="33" borderId="0" applyNumberFormat="0" applyBorder="0" applyAlignment="0" applyProtection="0"/>
    <xf numFmtId="0" fontId="59" fillId="55" borderId="0" applyNumberFormat="0" applyBorder="0" applyAlignment="0" applyProtection="0"/>
    <xf numFmtId="0" fontId="59" fillId="57" borderId="0" applyNumberFormat="0" applyBorder="0" applyAlignment="0" applyProtection="0"/>
    <xf numFmtId="0" fontId="59" fillId="34" borderId="0" applyNumberFormat="0" applyBorder="0" applyAlignment="0" applyProtection="0"/>
    <xf numFmtId="0" fontId="60" fillId="58" borderId="0" applyNumberFormat="0" applyBorder="0" applyAlignment="0" applyProtection="0"/>
    <xf numFmtId="0" fontId="60" fillId="56" borderId="0" applyNumberFormat="0" applyBorder="0" applyAlignment="0" applyProtection="0"/>
    <xf numFmtId="0" fontId="60" fillId="33" borderId="0" applyNumberFormat="0" applyBorder="0" applyAlignment="0" applyProtection="0"/>
    <xf numFmtId="0" fontId="60" fillId="55" borderId="0" applyNumberFormat="0" applyBorder="0" applyAlignment="0" applyProtection="0"/>
    <xf numFmtId="0" fontId="60" fillId="58" borderId="0" applyNumberFormat="0" applyBorder="0" applyAlignment="0" applyProtection="0"/>
    <xf numFmtId="0" fontId="60" fillId="34" borderId="0" applyNumberFormat="0" applyBorder="0" applyAlignment="0" applyProtection="0"/>
    <xf numFmtId="0" fontId="60" fillId="58" borderId="0" applyNumberFormat="0" applyBorder="0" applyAlignment="0" applyProtection="0"/>
    <xf numFmtId="0" fontId="60" fillId="59" borderId="0" applyNumberFormat="0" applyBorder="0" applyAlignment="0" applyProtection="0"/>
    <xf numFmtId="0" fontId="60" fillId="60" borderId="0" applyNumberFormat="0" applyBorder="0" applyAlignment="0" applyProtection="0"/>
    <xf numFmtId="0" fontId="60" fillId="61" borderId="0" applyNumberFormat="0" applyBorder="0" applyAlignment="0" applyProtection="0"/>
    <xf numFmtId="0" fontId="60" fillId="58" borderId="0" applyNumberFormat="0" applyBorder="0" applyAlignment="0" applyProtection="0"/>
    <xf numFmtId="0" fontId="60" fillId="62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61" fillId="63" borderId="0" applyNumberFormat="0" applyBorder="0" applyAlignment="0" applyProtection="0"/>
    <xf numFmtId="37" fontId="45" fillId="64" borderId="25">
      <alignment horizontal="left"/>
    </xf>
    <xf numFmtId="37" fontId="42" fillId="64" borderId="26"/>
    <xf numFmtId="0" fontId="18" fillId="64" borderId="27" applyNumberFormat="0" applyBorder="0"/>
    <xf numFmtId="0" fontId="18" fillId="64" borderId="27" applyNumberFormat="0" applyBorder="0"/>
    <xf numFmtId="0" fontId="18" fillId="64" borderId="27" applyNumberFormat="0" applyBorder="0"/>
    <xf numFmtId="0" fontId="62" fillId="52" borderId="28" applyNumberFormat="0" applyAlignment="0" applyProtection="0"/>
    <xf numFmtId="0" fontId="63" fillId="65" borderId="29" applyNumberFormat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45" fillId="66" borderId="0">
      <alignment vertical="top"/>
    </xf>
    <xf numFmtId="0" fontId="18" fillId="0" borderId="30">
      <alignment vertical="top"/>
    </xf>
    <xf numFmtId="0" fontId="18" fillId="51" borderId="20">
      <alignment vertical="top"/>
    </xf>
    <xf numFmtId="0" fontId="45" fillId="51" borderId="0">
      <alignment vertical="top"/>
    </xf>
    <xf numFmtId="0" fontId="18" fillId="67" borderId="0">
      <alignment vertical="top"/>
    </xf>
    <xf numFmtId="0" fontId="66" fillId="68" borderId="0" applyNumberFormat="0" applyBorder="0" applyAlignment="0" applyProtection="0"/>
    <xf numFmtId="0" fontId="67" fillId="64" borderId="31"/>
    <xf numFmtId="37" fontId="18" fillId="64" borderId="0">
      <alignment horizontal="right"/>
    </xf>
    <xf numFmtId="37" fontId="18" fillId="64" borderId="0">
      <alignment horizontal="right"/>
    </xf>
    <xf numFmtId="37" fontId="18" fillId="64" borderId="0">
      <alignment horizontal="right"/>
    </xf>
    <xf numFmtId="0" fontId="68" fillId="0" borderId="32" applyNumberFormat="0" applyFill="0" applyAlignment="0" applyProtection="0"/>
    <xf numFmtId="0" fontId="69" fillId="0" borderId="33" applyNumberFormat="0" applyFill="0" applyAlignment="0" applyProtection="0"/>
    <xf numFmtId="0" fontId="70" fillId="0" borderId="3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34" borderId="35" applyNumberFormat="0" applyAlignment="0" applyProtection="0"/>
    <xf numFmtId="0" fontId="74" fillId="0" borderId="36" applyNumberFormat="0" applyFill="0" applyAlignment="0" applyProtection="0"/>
    <xf numFmtId="0" fontId="75" fillId="33" borderId="0" applyNumberFormat="0" applyBorder="0" applyAlignment="0" applyProtection="0"/>
    <xf numFmtId="0" fontId="76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64" fillId="0" borderId="0"/>
    <xf numFmtId="0" fontId="77" fillId="52" borderId="37" applyNumberFormat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38" applyNumberFormat="0" applyFill="0" applyAlignment="0" applyProtection="0"/>
    <xf numFmtId="0" fontId="80" fillId="0" borderId="0" applyNumberFormat="0" applyFill="0" applyBorder="0" applyAlignment="0" applyProtection="0"/>
    <xf numFmtId="37" fontId="81" fillId="69" borderId="39"/>
    <xf numFmtId="0" fontId="82" fillId="0" borderId="40">
      <alignment horizontal="right"/>
    </xf>
    <xf numFmtId="43" fontId="7" fillId="0" borderId="0" applyFont="0" applyFill="0" applyBorder="0" applyAlignment="0" applyProtection="0"/>
    <xf numFmtId="0" fontId="25" fillId="41" borderId="20" applyNumberFormat="0" applyAlignment="0" applyProtection="0"/>
    <xf numFmtId="0" fontId="18" fillId="51" borderId="20"/>
    <xf numFmtId="0" fontId="18" fillId="67" borderId="0"/>
    <xf numFmtId="0" fontId="18" fillId="67" borderId="0"/>
    <xf numFmtId="0" fontId="51" fillId="0" borderId="0"/>
    <xf numFmtId="0" fontId="18" fillId="0" borderId="0"/>
    <xf numFmtId="0" fontId="7" fillId="0" borderId="0"/>
  </cellStyleXfs>
  <cellXfs count="96">
    <xf numFmtId="0" fontId="0" fillId="0" borderId="0" xfId="0"/>
    <xf numFmtId="0" fontId="41" fillId="44" borderId="17" xfId="0" applyFont="1" applyFill="1" applyBorder="1" applyAlignment="1" applyProtection="1">
      <alignment horizontal="left" vertical="center"/>
    </xf>
    <xf numFmtId="0" fontId="15" fillId="0" borderId="0" xfId="45" applyFont="1"/>
    <xf numFmtId="0" fontId="37" fillId="0" borderId="0" xfId="0" applyFont="1"/>
    <xf numFmtId="164" fontId="18" fillId="46" borderId="20" xfId="0" applyNumberFormat="1" applyFont="1" applyFill="1" applyBorder="1" applyAlignment="1">
      <alignment horizontal="right" vertical="center"/>
    </xf>
    <xf numFmtId="0" fontId="47" fillId="45" borderId="19" xfId="0" applyFont="1" applyFill="1" applyBorder="1" applyAlignment="1">
      <alignment horizontal="left" vertical="center"/>
    </xf>
    <xf numFmtId="0" fontId="46" fillId="45" borderId="19" xfId="0" applyFont="1" applyFill="1" applyBorder="1" applyAlignment="1">
      <alignment horizontal="left" vertical="center"/>
    </xf>
    <xf numFmtId="0" fontId="46" fillId="0" borderId="0" xfId="0" applyFont="1"/>
    <xf numFmtId="0" fontId="44" fillId="0" borderId="0" xfId="0" applyFont="1"/>
    <xf numFmtId="0" fontId="18" fillId="0" borderId="0" xfId="0" applyFont="1" applyFill="1" applyAlignment="1" applyProtection="1">
      <alignment horizontal="left" vertical="center" indent="1"/>
    </xf>
    <xf numFmtId="0" fontId="37" fillId="0" borderId="0" xfId="0" applyFont="1"/>
    <xf numFmtId="0" fontId="48" fillId="0" borderId="0" xfId="0" applyFont="1"/>
    <xf numFmtId="0" fontId="44" fillId="48" borderId="21" xfId="0" applyFont="1" applyFill="1" applyBorder="1"/>
    <xf numFmtId="0" fontId="44" fillId="48" borderId="22" xfId="0" applyFont="1" applyFill="1" applyBorder="1"/>
    <xf numFmtId="165" fontId="37" fillId="0" borderId="0" xfId="0" applyNumberFormat="1" applyFont="1"/>
    <xf numFmtId="165" fontId="46" fillId="45" borderId="19" xfId="0" applyNumberFormat="1" applyFont="1" applyFill="1" applyBorder="1" applyAlignment="1">
      <alignment horizontal="left" vertical="center"/>
    </xf>
    <xf numFmtId="0" fontId="6" fillId="0" borderId="0" xfId="0" applyFont="1"/>
    <xf numFmtId="0" fontId="49" fillId="0" borderId="0" xfId="0" applyFont="1"/>
    <xf numFmtId="0" fontId="44" fillId="0" borderId="0" xfId="0" applyFont="1" applyAlignment="1">
      <alignment horizontal="center"/>
    </xf>
    <xf numFmtId="0" fontId="5" fillId="0" borderId="0" xfId="0" applyFont="1"/>
    <xf numFmtId="0" fontId="50" fillId="44" borderId="19" xfId="72" applyFont="1" applyFill="1" applyBorder="1" applyAlignment="1">
      <alignment horizontal="left" vertical="center"/>
    </xf>
    <xf numFmtId="0" fontId="4" fillId="0" borderId="0" xfId="0" applyFont="1"/>
    <xf numFmtId="0" fontId="37" fillId="0" borderId="0" xfId="0" applyFont="1" applyAlignment="1">
      <alignment horizontal="center"/>
    </xf>
    <xf numFmtId="0" fontId="46" fillId="45" borderId="19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shrinkToFit="1"/>
    </xf>
    <xf numFmtId="1" fontId="42" fillId="0" borderId="19" xfId="0" applyNumberFormat="1" applyFont="1" applyFill="1" applyBorder="1" applyAlignment="1" applyProtection="1">
      <alignment horizontal="center"/>
    </xf>
    <xf numFmtId="1" fontId="43" fillId="43" borderId="19" xfId="0" applyNumberFormat="1" applyFont="1" applyFill="1" applyBorder="1" applyAlignment="1" applyProtection="1">
      <alignment horizontal="center"/>
    </xf>
    <xf numFmtId="0" fontId="52" fillId="0" borderId="0" xfId="0" applyFont="1"/>
    <xf numFmtId="0" fontId="18" fillId="0" borderId="0" xfId="0" applyFont="1" applyFill="1" applyAlignment="1" applyProtection="1">
      <alignment horizontal="left" vertical="center"/>
    </xf>
    <xf numFmtId="49" fontId="46" fillId="0" borderId="0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Border="1"/>
    <xf numFmtId="0" fontId="0" fillId="0" borderId="0" xfId="0" applyFont="1"/>
    <xf numFmtId="49" fontId="46" fillId="49" borderId="18" xfId="0" applyNumberFormat="1" applyFont="1" applyFill="1" applyBorder="1" applyAlignment="1">
      <alignment horizontal="right" vertical="center"/>
    </xf>
    <xf numFmtId="49" fontId="46" fillId="49" borderId="17" xfId="0" applyNumberFormat="1" applyFont="1" applyFill="1" applyBorder="1" applyAlignment="1">
      <alignment horizontal="right" vertical="center"/>
    </xf>
    <xf numFmtId="0" fontId="46" fillId="49" borderId="19" xfId="0" applyFont="1" applyFill="1" applyBorder="1" applyAlignment="1">
      <alignment horizontal="center" vertical="center"/>
    </xf>
    <xf numFmtId="0" fontId="47" fillId="49" borderId="19" xfId="0" applyFont="1" applyFill="1" applyBorder="1" applyAlignment="1">
      <alignment horizontal="left" vertical="center"/>
    </xf>
    <xf numFmtId="0" fontId="46" fillId="49" borderId="19" xfId="0" applyFont="1" applyFill="1" applyBorder="1" applyAlignment="1">
      <alignment horizontal="left" vertical="center"/>
    </xf>
    <xf numFmtId="0" fontId="46" fillId="49" borderId="0" xfId="0" applyFont="1" applyFill="1"/>
    <xf numFmtId="0" fontId="0" fillId="0" borderId="0" xfId="0" applyFill="1" applyBorder="1"/>
    <xf numFmtId="164" fontId="37" fillId="0" borderId="0" xfId="0" applyNumberFormat="1" applyFont="1"/>
    <xf numFmtId="167" fontId="0" fillId="0" borderId="0" xfId="0" applyNumberFormat="1"/>
    <xf numFmtId="167" fontId="37" fillId="0" borderId="0" xfId="0" applyNumberFormat="1" applyFont="1"/>
    <xf numFmtId="167" fontId="37" fillId="0" borderId="0" xfId="0" applyNumberFormat="1" applyFont="1" applyFill="1"/>
    <xf numFmtId="167" fontId="0" fillId="0" borderId="0" xfId="0" applyNumberFormat="1" applyFont="1"/>
    <xf numFmtId="167" fontId="46" fillId="0" borderId="0" xfId="0" applyNumberFormat="1" applyFont="1" applyFill="1" applyBorder="1" applyAlignment="1">
      <alignment horizontal="left" vertical="center"/>
    </xf>
    <xf numFmtId="167" fontId="52" fillId="0" borderId="0" xfId="0" applyNumberFormat="1" applyFont="1"/>
    <xf numFmtId="167" fontId="46" fillId="49" borderId="19" xfId="0" applyNumberFormat="1" applyFont="1" applyFill="1" applyBorder="1" applyAlignment="1">
      <alignment horizontal="left" vertical="center"/>
    </xf>
    <xf numFmtId="167" fontId="37" fillId="33" borderId="14" xfId="46" applyNumberFormat="1" applyFont="1"/>
    <xf numFmtId="166" fontId="37" fillId="47" borderId="14" xfId="46" applyNumberFormat="1" applyFont="1" applyFill="1" applyBorder="1"/>
    <xf numFmtId="0" fontId="4" fillId="0" borderId="0" xfId="0" applyFont="1" applyAlignment="1">
      <alignment horizontal="left" indent="1"/>
    </xf>
    <xf numFmtId="0" fontId="44" fillId="0" borderId="0" xfId="0" applyFont="1" applyAlignment="1">
      <alignment horizontal="left" indent="1"/>
    </xf>
    <xf numFmtId="0" fontId="3" fillId="0" borderId="0" xfId="0" applyFont="1"/>
    <xf numFmtId="0" fontId="3" fillId="0" borderId="0" xfId="0" applyFont="1" applyAlignment="1">
      <alignment horizontal="center"/>
    </xf>
    <xf numFmtId="49" fontId="46" fillId="45" borderId="19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indent="1"/>
    </xf>
    <xf numFmtId="167" fontId="0" fillId="0" borderId="24" xfId="0" applyNumberFormat="1" applyFont="1" applyBorder="1"/>
    <xf numFmtId="167" fontId="37" fillId="0" borderId="24" xfId="0" applyNumberFormat="1" applyFont="1" applyBorder="1"/>
    <xf numFmtId="167" fontId="37" fillId="0" borderId="24" xfId="0" applyNumberFormat="1" applyFont="1" applyFill="1" applyBorder="1"/>
    <xf numFmtId="164" fontId="46" fillId="0" borderId="0" xfId="0" applyNumberFormat="1" applyFont="1" applyFill="1" applyBorder="1" applyAlignment="1">
      <alignment horizontal="left" vertical="center"/>
    </xf>
    <xf numFmtId="0" fontId="4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5" fillId="0" borderId="0" xfId="0" applyFont="1" applyFill="1" applyBorder="1" applyAlignment="1">
      <alignment horizontal="left" vertical="center"/>
    </xf>
    <xf numFmtId="167" fontId="37" fillId="50" borderId="14" xfId="0" applyNumberFormat="1" applyFont="1" applyFill="1" applyBorder="1"/>
    <xf numFmtId="164" fontId="37" fillId="48" borderId="14" xfId="46" applyNumberFormat="1" applyFont="1" applyFill="1"/>
    <xf numFmtId="167" fontId="37" fillId="48" borderId="14" xfId="46" applyNumberFormat="1" applyFont="1" applyFill="1"/>
    <xf numFmtId="0" fontId="2" fillId="0" borderId="0" xfId="0" applyFont="1"/>
    <xf numFmtId="167" fontId="2" fillId="0" borderId="0" xfId="0" applyNumberFormat="1" applyFont="1"/>
    <xf numFmtId="167" fontId="2" fillId="0" borderId="24" xfId="0" applyNumberFormat="1" applyFont="1" applyBorder="1"/>
    <xf numFmtId="167" fontId="2" fillId="0" borderId="0" xfId="0" applyNumberFormat="1" applyFont="1" applyFill="1"/>
    <xf numFmtId="167" fontId="2" fillId="0" borderId="24" xfId="0" applyNumberFormat="1" applyFont="1" applyFill="1" applyBorder="1"/>
    <xf numFmtId="167" fontId="37" fillId="48" borderId="14" xfId="0" applyNumberFormat="1" applyFont="1" applyFill="1" applyBorder="1"/>
    <xf numFmtId="0" fontId="51" fillId="49" borderId="19" xfId="0" applyFont="1" applyFill="1" applyBorder="1"/>
    <xf numFmtId="0" fontId="53" fillId="49" borderId="19" xfId="0" applyFont="1" applyFill="1" applyBorder="1"/>
    <xf numFmtId="0" fontId="51" fillId="49" borderId="23" xfId="0" applyFont="1" applyFill="1" applyBorder="1"/>
    <xf numFmtId="167" fontId="0" fillId="0" borderId="0" xfId="0" applyNumberFormat="1" applyFill="1"/>
    <xf numFmtId="0" fontId="54" fillId="44" borderId="19" xfId="72" applyFont="1" applyFill="1" applyBorder="1" applyAlignment="1">
      <alignment horizontal="left" vertical="center"/>
    </xf>
    <xf numFmtId="0" fontId="55" fillId="49" borderId="19" xfId="0" applyFont="1" applyFill="1" applyBorder="1"/>
    <xf numFmtId="0" fontId="55" fillId="0" borderId="0" xfId="0" applyFont="1" applyFill="1" applyBorder="1"/>
    <xf numFmtId="0" fontId="55" fillId="0" borderId="0" xfId="0" applyFont="1" applyFill="1" applyBorder="1" applyAlignment="1">
      <alignment horizontal="left" vertical="center"/>
    </xf>
    <xf numFmtId="0" fontId="56" fillId="48" borderId="22" xfId="0" applyFont="1" applyFill="1" applyBorder="1"/>
    <xf numFmtId="0" fontId="57" fillId="0" borderId="0" xfId="0" applyFont="1"/>
    <xf numFmtId="0" fontId="55" fillId="45" borderId="19" xfId="0" applyFont="1" applyFill="1" applyBorder="1" applyAlignment="1">
      <alignment horizontal="left" vertical="center"/>
    </xf>
    <xf numFmtId="0" fontId="55" fillId="49" borderId="19" xfId="0" applyFont="1" applyFill="1" applyBorder="1" applyAlignment="1">
      <alignment horizontal="left" vertical="center"/>
    </xf>
    <xf numFmtId="167" fontId="0" fillId="0" borderId="0" xfId="0" applyNumberFormat="1" applyFont="1" applyFill="1"/>
    <xf numFmtId="167" fontId="0" fillId="0" borderId="24" xfId="0" applyNumberFormat="1" applyFont="1" applyFill="1" applyBorder="1"/>
    <xf numFmtId="0" fontId="58" fillId="0" borderId="0" xfId="0" applyFont="1" applyFill="1"/>
    <xf numFmtId="0" fontId="2" fillId="0" borderId="0" xfId="0" applyFont="1" applyAlignment="1">
      <alignment horizontal="left" indent="1"/>
    </xf>
    <xf numFmtId="0" fontId="50" fillId="0" borderId="0" xfId="72" applyFont="1" applyFill="1" applyBorder="1" applyAlignment="1">
      <alignment horizontal="left" vertical="center"/>
    </xf>
    <xf numFmtId="0" fontId="15" fillId="0" borderId="0" xfId="45" applyFont="1" applyFill="1" applyBorder="1"/>
    <xf numFmtId="0" fontId="4" fillId="0" borderId="0" xfId="0" applyFont="1" applyAlignment="1">
      <alignment horizontal="left"/>
    </xf>
    <xf numFmtId="167" fontId="37" fillId="47" borderId="14" xfId="46" applyNumberFormat="1" applyFont="1" applyFill="1"/>
    <xf numFmtId="168" fontId="37" fillId="47" borderId="14" xfId="159" applyNumberFormat="1" applyFont="1" applyFill="1" applyBorder="1"/>
    <xf numFmtId="167" fontId="37" fillId="0" borderId="24" xfId="46" applyNumberFormat="1" applyFont="1" applyFill="1" applyBorder="1"/>
  </cellXfs>
  <cellStyles count="167">
    <cellStyle name="%" xfId="74"/>
    <cellStyle name="]_x000d__x000a_Zoomed=1_x000d__x000a_Row=0_x000d__x000a_Column=0_x000d__x000a_Height=0_x000d__x000a_Width=0_x000d__x000a_FontName=FoxFont_x000d__x000a_FontStyle=0_x000d__x000a_FontSize=9_x000d__x000a_PrtFontName=FoxPrin" xfId="83"/>
    <cellStyle name="20% - Accent1" xfId="17" builtinId="30" customBuiltin="1"/>
    <cellStyle name="20% - Accent1 2" xfId="84"/>
    <cellStyle name="20% - Accent2" xfId="21" builtinId="34" customBuiltin="1"/>
    <cellStyle name="20% - Accent2 2" xfId="85"/>
    <cellStyle name="20% - Accent3" xfId="25" builtinId="38" customBuiltin="1"/>
    <cellStyle name="20% - Accent3 2" xfId="86"/>
    <cellStyle name="20% - Accent4" xfId="29" builtinId="42" customBuiltin="1"/>
    <cellStyle name="20% - Accent4 2" xfId="87"/>
    <cellStyle name="20% - Accent5" xfId="33" builtinId="46" customBuiltin="1"/>
    <cellStyle name="20% - Accent5 2" xfId="88"/>
    <cellStyle name="20% - Accent6" xfId="37" builtinId="50" customBuiltin="1"/>
    <cellStyle name="20% - Accent6 2" xfId="89"/>
    <cellStyle name="40% - Accent1" xfId="18" builtinId="31" customBuiltin="1"/>
    <cellStyle name="40% - Accent1 2" xfId="90"/>
    <cellStyle name="40% - Accent2" xfId="22" builtinId="35" customBuiltin="1"/>
    <cellStyle name="40% - Accent2 2" xfId="91"/>
    <cellStyle name="40% - Accent3" xfId="26" builtinId="39" customBuiltin="1"/>
    <cellStyle name="40% - Accent3 2" xfId="92"/>
    <cellStyle name="40% - Accent4" xfId="30" builtinId="43" customBuiltin="1"/>
    <cellStyle name="40% - Accent4 2" xfId="93"/>
    <cellStyle name="40% - Accent5" xfId="34" builtinId="47" customBuiltin="1"/>
    <cellStyle name="40% - Accent5 2" xfId="94"/>
    <cellStyle name="40% - Accent6" xfId="38" builtinId="51" customBuiltin="1"/>
    <cellStyle name="40% - Accent6 2" xfId="95"/>
    <cellStyle name="60% - Accent1" xfId="19" builtinId="32" customBuiltin="1"/>
    <cellStyle name="60% - Accent1 2" xfId="96"/>
    <cellStyle name="60% - Accent2" xfId="23" builtinId="36" customBuiltin="1"/>
    <cellStyle name="60% - Accent2 2" xfId="97"/>
    <cellStyle name="60% - Accent3" xfId="27" builtinId="40" customBuiltin="1"/>
    <cellStyle name="60% - Accent3 2" xfId="98"/>
    <cellStyle name="60% - Accent4" xfId="31" builtinId="44" customBuiltin="1"/>
    <cellStyle name="60% - Accent4 2" xfId="99"/>
    <cellStyle name="60% - Accent5" xfId="35" builtinId="48" customBuiltin="1"/>
    <cellStyle name="60% - Accent5 2" xfId="100"/>
    <cellStyle name="60% - Accent6" xfId="39" builtinId="52" customBuiltin="1"/>
    <cellStyle name="60% - Accent6 2" xfId="101"/>
    <cellStyle name="Accent1" xfId="16" builtinId="29" customBuiltin="1"/>
    <cellStyle name="Accent1 2" xfId="102"/>
    <cellStyle name="Accent2" xfId="20" builtinId="33" customBuiltin="1"/>
    <cellStyle name="Accent2 2" xfId="103"/>
    <cellStyle name="Accent3" xfId="24" builtinId="37" customBuiltin="1"/>
    <cellStyle name="Accent3 2" xfId="104"/>
    <cellStyle name="Accent4" xfId="28" builtinId="41" customBuiltin="1"/>
    <cellStyle name="Accent4 2" xfId="105"/>
    <cellStyle name="Accent5" xfId="32" builtinId="45" customBuiltin="1"/>
    <cellStyle name="Accent5 2" xfId="106"/>
    <cellStyle name="Accent6" xfId="36" builtinId="49" customBuiltin="1"/>
    <cellStyle name="Accent6 2" xfId="107"/>
    <cellStyle name="Att1" xfId="108"/>
    <cellStyle name="Att1 2" xfId="109"/>
    <cellStyle name="Att1 3" xfId="110"/>
    <cellStyle name="Bad" xfId="6" builtinId="27" customBuiltin="1"/>
    <cellStyle name="Bad 2" xfId="111"/>
    <cellStyle name="BM CheckSum" xfId="40"/>
    <cellStyle name="BM Header Main" xfId="41"/>
    <cellStyle name="BM Header Secondary" xfId="42"/>
    <cellStyle name="BM Heading 1" xfId="43"/>
    <cellStyle name="BM Heading 2" xfId="44"/>
    <cellStyle name="BM Heading 3" xfId="45"/>
    <cellStyle name="BM Input" xfId="46"/>
    <cellStyle name="BM Input External Link" xfId="47"/>
    <cellStyle name="BM Input Modeller" xfId="48"/>
    <cellStyle name="BM Label" xfId="49"/>
    <cellStyle name="BM Modellers Input" xfId="50"/>
    <cellStyle name="BM UF" xfId="51"/>
    <cellStyle name="BMNumber" xfId="52"/>
    <cellStyle name="BMRangeName" xfId="53"/>
    <cellStyle name="bold_text" xfId="112"/>
    <cellStyle name="boldbluetxt_green" xfId="113"/>
    <cellStyle name="box" xfId="114"/>
    <cellStyle name="box 2" xfId="115"/>
    <cellStyle name="box 3" xfId="116"/>
    <cellStyle name="Brand Align Left Text" xfId="54"/>
    <cellStyle name="Brand Default" xfId="55"/>
    <cellStyle name="Brand Percent" xfId="56"/>
    <cellStyle name="Brand Source" xfId="57"/>
    <cellStyle name="Brand Subtitle with Underline" xfId="58"/>
    <cellStyle name="Brand Subtitle without Underline" xfId="59"/>
    <cellStyle name="Brand Title" xfId="60"/>
    <cellStyle name="Calculation" xfId="10" builtinId="22" customBuiltin="1"/>
    <cellStyle name="Calculation 2" xfId="117"/>
    <cellStyle name="Check Cell" xfId="12" builtinId="23" customBuiltin="1"/>
    <cellStyle name="Check Cell 2" xfId="118"/>
    <cellStyle name="Comma" xfId="159" builtinId="3"/>
    <cellStyle name="Comma 2" xfId="75"/>
    <cellStyle name="Comma 3" xfId="76"/>
    <cellStyle name="Comma 3 2" xfId="119"/>
    <cellStyle name="Comma 3 2 2" xfId="120"/>
    <cellStyle name="Comma 3 3" xfId="121"/>
    <cellStyle name="Comma 4" xfId="122"/>
    <cellStyle name="Comma 5" xfId="77"/>
    <cellStyle name="Comma 6" xfId="123"/>
    <cellStyle name="Comma 7" xfId="124"/>
    <cellStyle name="Error" xfId="61"/>
    <cellStyle name="Explanatory Text" xfId="14" builtinId="53" customBuiltin="1"/>
    <cellStyle name="Explanatory Text 2" xfId="125"/>
    <cellStyle name="False" xfId="62"/>
    <cellStyle name="Fountain Col Header" xfId="126"/>
    <cellStyle name="Fountain Error" xfId="127"/>
    <cellStyle name="Fountain Input" xfId="128"/>
    <cellStyle name="Fountain Input 2" xfId="161"/>
    <cellStyle name="Fountain Table Header" xfId="129"/>
    <cellStyle name="Fountain Text" xfId="130"/>
    <cellStyle name="Fountain Text 2" xfId="162"/>
    <cellStyle name="Fountain Text 4" xfId="163"/>
    <cellStyle name="Good" xfId="5" builtinId="26" customBuiltin="1"/>
    <cellStyle name="Good 2" xfId="131"/>
    <cellStyle name="Header" xfId="132"/>
    <cellStyle name="Header3rdlevel" xfId="133"/>
    <cellStyle name="Header3rdlevel 2" xfId="134"/>
    <cellStyle name="Header3rdlevel 3" xfId="135"/>
    <cellStyle name="Heading 1" xfId="1" builtinId="16" customBuiltin="1"/>
    <cellStyle name="Heading 1 2" xfId="136"/>
    <cellStyle name="Heading 2" xfId="2" builtinId="17" customBuiltin="1"/>
    <cellStyle name="Heading 2 2" xfId="137"/>
    <cellStyle name="Heading 3" xfId="3" builtinId="18" customBuiltin="1"/>
    <cellStyle name="Heading 3 2" xfId="138"/>
    <cellStyle name="Heading 4" xfId="4" builtinId="19" customBuiltin="1"/>
    <cellStyle name="Heading 4 2" xfId="139"/>
    <cellStyle name="Hyperlink 2" xfId="140"/>
    <cellStyle name="Hyperlink 3" xfId="141"/>
    <cellStyle name="In Development" xfId="63"/>
    <cellStyle name="Input" xfId="8" builtinId="20" customBuiltin="1"/>
    <cellStyle name="Input 2" xfId="142"/>
    <cellStyle name="Linked Cell" xfId="11" builtinId="24" customBuiltin="1"/>
    <cellStyle name="Linked Cell 2" xfId="143"/>
    <cellStyle name="Neutral" xfId="7" builtinId="28" customBuiltin="1"/>
    <cellStyle name="Neutral 2" xfId="144"/>
    <cellStyle name="NJS" xfId="145"/>
    <cellStyle name="No Error" xfId="64"/>
    <cellStyle name="Normal" xfId="0" builtinId="0" customBuiltin="1"/>
    <cellStyle name="Normal 2" xfId="65"/>
    <cellStyle name="Normal 2 2" xfId="66"/>
    <cellStyle name="Normal 2 3" xfId="164"/>
    <cellStyle name="Normal 3" xfId="67"/>
    <cellStyle name="Normal 3 2" xfId="146"/>
    <cellStyle name="Normal 4" xfId="72"/>
    <cellStyle name="Normal 4 2" xfId="78"/>
    <cellStyle name="Normal 4 2 2" xfId="165"/>
    <cellStyle name="Normal 5" xfId="79"/>
    <cellStyle name="Normal 5 2" xfId="147"/>
    <cellStyle name="Normal 6" xfId="80"/>
    <cellStyle name="Normal 7" xfId="148"/>
    <cellStyle name="Normal 8" xfId="149"/>
    <cellStyle name="Normal 9" xfId="166"/>
    <cellStyle name="Note 2" xfId="68"/>
    <cellStyle name="Output" xfId="9" builtinId="21" customBuiltin="1"/>
    <cellStyle name="Output 2" xfId="150"/>
    <cellStyle name="Percent 2" xfId="73"/>
    <cellStyle name="Percent 2 2" xfId="151"/>
    <cellStyle name="Percent 3" xfId="81"/>
    <cellStyle name="Percent 4" xfId="152"/>
    <cellStyle name="Percent 4 2" xfId="82"/>
    <cellStyle name="Percent 5" xfId="153"/>
    <cellStyle name="Style 1" xfId="69"/>
    <cellStyle name="Title 2" xfId="154"/>
    <cellStyle name="Total" xfId="15" builtinId="25" customBuiltin="1"/>
    <cellStyle name="Total 2" xfId="155"/>
    <cellStyle name="True" xfId="70"/>
    <cellStyle name="True 2" xfId="160"/>
    <cellStyle name="Unique Formula" xfId="71"/>
    <cellStyle name="Warning Text" xfId="13" builtinId="11" customBuiltin="1"/>
    <cellStyle name="Warning Text 2" xfId="156"/>
    <cellStyle name="white_text_on_blue" xfId="157"/>
    <cellStyle name="year_formats_pink" xfId="158"/>
  </cellStyles>
  <dxfs count="0"/>
  <tableStyles count="0" defaultTableStyle="TableStyleMedium2" defaultPivotStyle="PivotStyleLight16"/>
  <colors>
    <mruColors>
      <color rgb="FFFF00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/>
  </sheetPr>
  <dimension ref="A1:X15"/>
  <sheetViews>
    <sheetView showGridLines="0" showRowColHeaders="0" zoomScale="75" zoomScaleNormal="75" workbookViewId="0"/>
  </sheetViews>
  <sheetFormatPr defaultColWidth="0" defaultRowHeight="12.75" customHeight="1" zeroHeight="1"/>
  <cols>
    <col min="1" max="2" width="8" style="40" customWidth="1"/>
    <col min="3" max="3" width="8" style="40" hidden="1" customWidth="1"/>
    <col min="4" max="4" width="9.140625" hidden="1" customWidth="1"/>
    <col min="5" max="5" width="27" hidden="1" customWidth="1"/>
    <col min="6" max="8" width="9.140625" hidden="1" customWidth="1"/>
    <col min="9" max="24" width="10.85546875" hidden="1" customWidth="1"/>
    <col min="25" max="16384" width="9.140625" hidden="1"/>
  </cols>
  <sheetData>
    <row r="1" spans="1:24" ht="15.75" customHeight="1">
      <c r="A1" s="90"/>
    </row>
    <row r="2" spans="1:24" ht="15">
      <c r="A2" s="91"/>
      <c r="B2" s="91"/>
      <c r="C2" s="91"/>
      <c r="D2" s="2"/>
      <c r="E2" s="2"/>
      <c r="F2" s="68"/>
      <c r="G2" s="68"/>
      <c r="H2" s="2"/>
      <c r="I2" s="2"/>
      <c r="J2" s="2"/>
      <c r="K2" s="2"/>
      <c r="L2" s="2"/>
      <c r="M2" s="2"/>
      <c r="N2" s="2"/>
      <c r="O2" s="68"/>
      <c r="P2" s="68"/>
      <c r="Q2" s="2"/>
      <c r="R2" s="2"/>
      <c r="S2" s="2"/>
      <c r="T2" s="2"/>
      <c r="U2" s="2"/>
      <c r="V2" s="2"/>
      <c r="W2" s="2"/>
      <c r="X2" s="2"/>
    </row>
    <row r="3" spans="1:24" ht="15" hidden="1">
      <c r="A3" s="91"/>
      <c r="B3" s="91"/>
      <c r="C3" s="91"/>
      <c r="D3" s="2"/>
      <c r="E3" s="2"/>
      <c r="F3" s="68"/>
      <c r="G3" s="68"/>
      <c r="H3" s="2"/>
      <c r="I3" s="2"/>
      <c r="J3" s="2"/>
      <c r="K3" s="2"/>
      <c r="L3" s="2"/>
      <c r="M3" s="2"/>
      <c r="N3" s="2"/>
      <c r="O3" s="68"/>
      <c r="P3" s="68"/>
      <c r="Q3" s="2"/>
      <c r="R3" s="2"/>
      <c r="S3" s="2"/>
      <c r="T3" s="2"/>
      <c r="U3" s="2"/>
      <c r="V3" s="2"/>
      <c r="W3" s="2"/>
      <c r="X3" s="2"/>
    </row>
    <row r="4" spans="1:24" ht="15" hidden="1">
      <c r="A4" s="91"/>
      <c r="B4" s="91"/>
      <c r="C4" s="91"/>
      <c r="D4" s="2"/>
      <c r="E4" s="2"/>
      <c r="F4" s="68"/>
      <c r="G4" s="68"/>
      <c r="H4" s="2"/>
      <c r="I4" s="2"/>
      <c r="J4" s="2"/>
      <c r="K4" s="2"/>
      <c r="L4" s="2"/>
      <c r="M4" s="2"/>
      <c r="N4" s="2"/>
      <c r="O4" s="68"/>
      <c r="P4" s="68"/>
      <c r="Q4" s="2"/>
      <c r="R4" s="2"/>
      <c r="S4" s="2"/>
      <c r="T4" s="2"/>
      <c r="U4" s="2"/>
      <c r="V4" s="2"/>
      <c r="W4" s="2"/>
      <c r="X4" s="2"/>
    </row>
    <row r="5" spans="1:24" ht="15" hidden="1">
      <c r="A5" s="91"/>
      <c r="B5" s="91"/>
      <c r="C5" s="91"/>
      <c r="D5" s="2"/>
      <c r="E5" s="2"/>
      <c r="F5" s="68"/>
      <c r="G5" s="68"/>
      <c r="H5" s="2"/>
      <c r="I5" s="2"/>
      <c r="J5" s="2"/>
      <c r="K5" s="2"/>
      <c r="L5" s="2"/>
      <c r="M5" s="2"/>
      <c r="N5" s="2"/>
      <c r="O5" s="68"/>
      <c r="P5" s="68"/>
      <c r="Q5" s="2"/>
      <c r="R5" s="2"/>
      <c r="S5" s="2"/>
      <c r="T5" s="2"/>
      <c r="U5" s="2"/>
      <c r="V5" s="2"/>
      <c r="W5" s="2"/>
      <c r="X5" s="2"/>
    </row>
    <row r="6" spans="1:24" ht="15" hidden="1">
      <c r="A6" s="91"/>
      <c r="B6" s="91"/>
      <c r="C6" s="91"/>
      <c r="D6" s="2"/>
      <c r="E6" s="2"/>
      <c r="F6" s="68"/>
      <c r="G6" s="68"/>
      <c r="H6" s="2"/>
      <c r="I6" s="2"/>
      <c r="J6" s="2"/>
      <c r="K6" s="2"/>
      <c r="L6" s="2"/>
      <c r="M6" s="2"/>
      <c r="N6" s="2"/>
      <c r="O6" s="68"/>
      <c r="P6" s="68"/>
      <c r="Q6" s="2"/>
      <c r="R6" s="2"/>
      <c r="S6" s="2"/>
      <c r="T6" s="2"/>
      <c r="U6" s="2"/>
      <c r="V6" s="2"/>
      <c r="W6" s="2"/>
      <c r="X6" s="2"/>
    </row>
    <row r="7" spans="1:24" ht="15" hidden="1">
      <c r="A7" s="91"/>
      <c r="B7" s="91"/>
      <c r="C7" s="91"/>
      <c r="D7" s="2"/>
      <c r="E7" s="2"/>
      <c r="F7" s="68"/>
      <c r="G7" s="68"/>
      <c r="H7" s="2"/>
      <c r="I7" s="2"/>
      <c r="J7" s="2"/>
      <c r="K7" s="2"/>
      <c r="L7" s="2"/>
      <c r="M7" s="2"/>
      <c r="N7" s="2"/>
      <c r="O7" s="68"/>
      <c r="P7" s="68"/>
      <c r="Q7" s="2"/>
      <c r="R7" s="2"/>
      <c r="S7" s="2"/>
      <c r="T7" s="2"/>
      <c r="U7" s="2"/>
      <c r="V7" s="2"/>
      <c r="W7" s="2"/>
      <c r="X7" s="2"/>
    </row>
    <row r="8" spans="1:24" ht="15" hidden="1">
      <c r="A8" s="91"/>
      <c r="B8" s="91"/>
      <c r="C8" s="91"/>
      <c r="D8" s="2"/>
      <c r="E8" s="2"/>
      <c r="F8" s="68"/>
      <c r="G8" s="68"/>
      <c r="H8" s="2"/>
      <c r="I8" s="2"/>
      <c r="J8" s="2"/>
      <c r="K8" s="2"/>
      <c r="L8" s="2"/>
      <c r="M8" s="2"/>
      <c r="N8" s="2"/>
      <c r="O8" s="68"/>
      <c r="P8" s="68"/>
      <c r="Q8" s="2"/>
      <c r="R8" s="2"/>
      <c r="S8" s="2"/>
      <c r="T8" s="2"/>
      <c r="U8" s="2"/>
      <c r="V8" s="2"/>
      <c r="W8" s="2"/>
      <c r="X8" s="2"/>
    </row>
    <row r="9" spans="1:24" ht="15" hidden="1">
      <c r="A9" s="91"/>
      <c r="B9" s="91"/>
      <c r="C9" s="91"/>
      <c r="D9" s="2"/>
      <c r="E9" s="2"/>
      <c r="F9" s="68"/>
      <c r="G9" s="68"/>
      <c r="H9" s="2"/>
      <c r="I9" s="2"/>
      <c r="J9" s="2"/>
      <c r="K9" s="2"/>
      <c r="L9" s="2"/>
      <c r="M9" s="2"/>
      <c r="N9" s="2"/>
      <c r="O9" s="68"/>
      <c r="P9" s="68"/>
      <c r="Q9" s="2"/>
      <c r="R9" s="2"/>
      <c r="S9" s="2"/>
      <c r="T9" s="2"/>
      <c r="U9" s="2"/>
      <c r="V9" s="2"/>
      <c r="W9" s="2"/>
      <c r="X9" s="2"/>
    </row>
    <row r="10" spans="1:24" ht="15" hidden="1">
      <c r="A10" s="91"/>
      <c r="B10" s="91"/>
      <c r="C10" s="91"/>
      <c r="D10" s="2"/>
      <c r="E10" s="2"/>
      <c r="F10" s="68"/>
      <c r="G10" s="68"/>
      <c r="H10" s="2"/>
      <c r="I10" s="2"/>
      <c r="J10" s="2"/>
      <c r="K10" s="2"/>
      <c r="L10" s="2"/>
      <c r="M10" s="2"/>
      <c r="N10" s="2"/>
      <c r="O10" s="68"/>
      <c r="P10" s="68"/>
      <c r="Q10" s="2"/>
      <c r="R10" s="2"/>
      <c r="S10" s="2"/>
      <c r="T10" s="2"/>
      <c r="U10" s="2"/>
      <c r="V10" s="2"/>
      <c r="W10" s="2"/>
      <c r="X10" s="2"/>
    </row>
    <row r="11" spans="1:24" ht="15" hidden="1">
      <c r="A11" s="91"/>
      <c r="B11" s="91"/>
      <c r="C11" s="91"/>
      <c r="D11" s="2"/>
      <c r="E11" s="2"/>
      <c r="F11" s="68"/>
      <c r="G11" s="68"/>
      <c r="H11" s="2"/>
      <c r="I11" s="2"/>
      <c r="J11" s="2"/>
      <c r="K11" s="2"/>
      <c r="L11" s="2"/>
      <c r="M11" s="2"/>
      <c r="N11" s="2"/>
      <c r="O11" s="68"/>
      <c r="P11" s="68"/>
      <c r="Q11" s="2"/>
      <c r="R11" s="2"/>
      <c r="S11" s="2"/>
      <c r="T11" s="2"/>
      <c r="U11" s="2"/>
      <c r="V11" s="2"/>
      <c r="W11" s="2"/>
      <c r="X11" s="2"/>
    </row>
    <row r="12" spans="1:24" ht="15" hidden="1">
      <c r="A12" s="91"/>
      <c r="B12" s="91"/>
      <c r="C12" s="91"/>
      <c r="D12" s="2"/>
      <c r="E12" s="2"/>
      <c r="F12" s="68"/>
      <c r="G12" s="68"/>
      <c r="H12" s="2"/>
      <c r="I12" s="2"/>
      <c r="J12" s="2"/>
      <c r="K12" s="2"/>
      <c r="L12" s="2"/>
      <c r="M12" s="2"/>
      <c r="N12" s="2"/>
      <c r="O12" s="68"/>
      <c r="P12" s="68"/>
      <c r="Q12" s="2"/>
      <c r="R12" s="2"/>
      <c r="S12" s="2"/>
      <c r="T12" s="2"/>
      <c r="U12" s="2"/>
      <c r="V12" s="2"/>
      <c r="W12" s="2"/>
      <c r="X12" s="2"/>
    </row>
    <row r="13" spans="1:24" ht="15" hidden="1">
      <c r="A13" s="91"/>
      <c r="B13" s="91"/>
      <c r="C13" s="91"/>
      <c r="D13" s="2"/>
      <c r="E13" s="2"/>
      <c r="F13" s="68"/>
      <c r="G13" s="68"/>
      <c r="H13" s="2"/>
      <c r="I13" s="2"/>
      <c r="J13" s="2"/>
      <c r="K13" s="2"/>
      <c r="L13" s="2"/>
      <c r="M13" s="2"/>
      <c r="N13" s="2"/>
      <c r="O13" s="68"/>
      <c r="P13" s="68"/>
      <c r="Q13" s="2"/>
      <c r="R13" s="2"/>
      <c r="S13" s="2"/>
      <c r="T13" s="2"/>
      <c r="U13" s="2"/>
      <c r="V13" s="2"/>
      <c r="W13" s="2"/>
      <c r="X13" s="2"/>
    </row>
    <row r="14" spans="1:24" ht="15" hidden="1">
      <c r="A14" s="91"/>
      <c r="B14" s="91"/>
      <c r="C14" s="91"/>
      <c r="D14" s="2"/>
      <c r="E14" s="2"/>
      <c r="F14" s="68"/>
      <c r="G14" s="68"/>
      <c r="H14" s="2"/>
      <c r="I14" s="2"/>
      <c r="J14" s="2"/>
      <c r="K14" s="2"/>
      <c r="L14" s="2"/>
      <c r="M14" s="2"/>
      <c r="N14" s="2"/>
      <c r="O14" s="68"/>
      <c r="P14" s="68"/>
      <c r="Q14" s="2"/>
      <c r="R14" s="2"/>
      <c r="S14" s="2"/>
      <c r="T14" s="2"/>
      <c r="U14" s="2"/>
      <c r="V14" s="2"/>
      <c r="W14" s="2"/>
      <c r="X14" s="2"/>
    </row>
    <row r="15" spans="1:24" ht="15" hidden="1">
      <c r="A15" s="91"/>
      <c r="B15" s="91"/>
      <c r="C15" s="91"/>
      <c r="D15" s="2"/>
      <c r="E15" s="2"/>
      <c r="F15" s="68"/>
      <c r="G15" s="68"/>
      <c r="H15" s="2"/>
      <c r="I15" s="2"/>
      <c r="J15" s="2"/>
      <c r="K15" s="2"/>
      <c r="L15" s="2"/>
      <c r="M15" s="2"/>
      <c r="N15" s="2"/>
      <c r="O15" s="68"/>
      <c r="P15" s="68"/>
      <c r="Q15" s="2"/>
      <c r="R15" s="2"/>
      <c r="S15" s="2"/>
      <c r="T15" s="2"/>
      <c r="U15" s="2"/>
      <c r="V15" s="2"/>
      <c r="W15" s="2"/>
      <c r="X1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AF83"/>
  <sheetViews>
    <sheetView showGridLines="0" tabSelected="1" zoomScale="80" zoomScaleNormal="80" workbookViewId="0">
      <pane xSplit="8" ySplit="7" topLeftCell="I8" activePane="bottomRight" state="frozen"/>
      <selection activeCell="Q34" sqref="Q34"/>
      <selection pane="topRight" activeCell="Q34" sqref="Q34"/>
      <selection pane="bottomLeft" activeCell="Q34" sqref="Q34"/>
      <selection pane="bottomRight" activeCell="I8" sqref="I8"/>
    </sheetView>
  </sheetViews>
  <sheetFormatPr defaultColWidth="0" defaultRowHeight="12.75" zeroHeight="1"/>
  <cols>
    <col min="1" max="3" width="2.7109375" style="10" customWidth="1"/>
    <col min="4" max="4" width="9.7109375" style="10" customWidth="1"/>
    <col min="5" max="5" width="43.140625" style="10" customWidth="1"/>
    <col min="6" max="6" width="15.85546875" style="11" customWidth="1"/>
    <col min="7" max="7" width="2.7109375" style="10" customWidth="1"/>
    <col min="8" max="11" width="10.42578125" style="10" customWidth="1"/>
    <col min="12" max="14" width="10.140625" style="10" customWidth="1"/>
    <col min="15" max="19" width="10.5703125" style="10" customWidth="1"/>
    <col min="20" max="20" width="22.42578125" style="10" bestFit="1" customWidth="1"/>
    <col min="21" max="21" width="9.140625" style="10" customWidth="1"/>
    <col min="22" max="32" width="0" style="10" hidden="1" customWidth="1"/>
    <col min="33" max="16384" width="9.140625" style="10" hidden="1"/>
  </cols>
  <sheetData>
    <row r="1" spans="1:21" s="2" customFormat="1" ht="33.75">
      <c r="A1" s="20"/>
      <c r="B1" s="20"/>
      <c r="C1" s="20"/>
      <c r="D1" s="20" t="s">
        <v>78</v>
      </c>
      <c r="E1" s="20"/>
      <c r="F1" s="78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2" customFormat="1" ht="15">
      <c r="F2" s="11"/>
      <c r="G2" s="10"/>
      <c r="R2" s="10"/>
      <c r="S2" s="10"/>
    </row>
    <row r="3" spans="1:21">
      <c r="E3" s="10" t="s">
        <v>6</v>
      </c>
      <c r="I3" s="25" t="str">
        <f t="shared" ref="I3:S3" si="0">AMP.Years</f>
        <v>2010-11</v>
      </c>
      <c r="J3" s="25" t="str">
        <f t="shared" si="0"/>
        <v>2011-12</v>
      </c>
      <c r="K3" s="25" t="str">
        <f t="shared" si="0"/>
        <v>2012-13</v>
      </c>
      <c r="L3" s="25" t="str">
        <f t="shared" si="0"/>
        <v>2013-14</v>
      </c>
      <c r="M3" s="25" t="str">
        <f t="shared" si="0"/>
        <v>2014-15</v>
      </c>
      <c r="N3" s="26" t="str">
        <f t="shared" si="0"/>
        <v>2015-16</v>
      </c>
      <c r="O3" s="26" t="str">
        <f t="shared" si="0"/>
        <v>2016-17</v>
      </c>
      <c r="P3" s="26" t="str">
        <f t="shared" si="0"/>
        <v>2017-18</v>
      </c>
      <c r="Q3" s="26" t="str">
        <f t="shared" si="0"/>
        <v>2018-19</v>
      </c>
      <c r="R3" s="26" t="str">
        <f t="shared" si="0"/>
        <v>2019-20</v>
      </c>
      <c r="S3" s="25" t="str">
        <f t="shared" si="0"/>
        <v>2020-21</v>
      </c>
      <c r="T3" s="17"/>
    </row>
    <row r="4" spans="1:21"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7"/>
    </row>
    <row r="5" spans="1:21">
      <c r="E5" s="19" t="s">
        <v>10</v>
      </c>
      <c r="I5" s="18">
        <f t="shared" ref="I5:S5" si="1">Calendar.Years</f>
        <v>2010</v>
      </c>
      <c r="J5" s="18">
        <f t="shared" si="1"/>
        <v>2011</v>
      </c>
      <c r="K5" s="18">
        <f t="shared" si="1"/>
        <v>2012</v>
      </c>
      <c r="L5" s="18">
        <f t="shared" si="1"/>
        <v>2013</v>
      </c>
      <c r="M5" s="18">
        <f t="shared" si="1"/>
        <v>2014</v>
      </c>
      <c r="N5" s="18">
        <f t="shared" si="1"/>
        <v>2015</v>
      </c>
      <c r="O5" s="18">
        <f t="shared" si="1"/>
        <v>2016</v>
      </c>
      <c r="P5" s="18">
        <f t="shared" si="1"/>
        <v>2017</v>
      </c>
      <c r="Q5" s="18">
        <f t="shared" si="1"/>
        <v>2018</v>
      </c>
      <c r="R5" s="18">
        <f t="shared" si="1"/>
        <v>2019</v>
      </c>
      <c r="S5" s="18">
        <f t="shared" si="1"/>
        <v>2020</v>
      </c>
      <c r="T5" s="17"/>
    </row>
    <row r="6" spans="1:21">
      <c r="E6" s="10" t="s">
        <v>7</v>
      </c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</row>
    <row r="7" spans="1:21"/>
    <row r="8" spans="1:21" s="76" customFormat="1" ht="15">
      <c r="A8" s="74"/>
      <c r="B8" s="74"/>
      <c r="C8" s="74"/>
      <c r="D8" s="74"/>
      <c r="E8" s="75" t="s">
        <v>19</v>
      </c>
      <c r="F8" s="79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</row>
    <row r="9" spans="1:21" customFormat="1">
      <c r="E9" s="68"/>
    </row>
    <row r="10" spans="1:21" customFormat="1">
      <c r="D10" s="53" t="s">
        <v>38</v>
      </c>
      <c r="E10" s="92" t="s">
        <v>19</v>
      </c>
      <c r="F10" s="11"/>
      <c r="G10" s="10"/>
      <c r="H10" s="50"/>
      <c r="I10" s="17" t="s">
        <v>52</v>
      </c>
    </row>
    <row r="11" spans="1:21" customFormat="1"/>
    <row r="12" spans="1:21" s="76" customFormat="1" ht="15">
      <c r="A12" s="74"/>
      <c r="B12" s="74"/>
      <c r="C12" s="74"/>
      <c r="D12" s="74"/>
      <c r="E12" s="75" t="s">
        <v>74</v>
      </c>
      <c r="F12" s="79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</row>
    <row r="13" spans="1:21" customFormat="1"/>
    <row r="14" spans="1:21" customFormat="1">
      <c r="A14" s="10"/>
      <c r="B14" s="10"/>
      <c r="C14" s="10"/>
      <c r="D14" t="s">
        <v>85</v>
      </c>
      <c r="E14" s="89" t="s">
        <v>83</v>
      </c>
      <c r="H14" s="94">
        <v>10000</v>
      </c>
      <c r="I14" s="17" t="s">
        <v>84</v>
      </c>
      <c r="J14" s="10"/>
    </row>
    <row r="15" spans="1:21">
      <c r="D15"/>
      <c r="E15"/>
      <c r="F15"/>
      <c r="G15"/>
      <c r="H15"/>
      <c r="I15"/>
    </row>
    <row r="16" spans="1:21" ht="13.5" thickBot="1"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21" ht="13.5" thickBot="1">
      <c r="A17" s="12" t="s">
        <v>11</v>
      </c>
      <c r="B17" s="13"/>
      <c r="C17" s="13"/>
      <c r="D17" s="13"/>
      <c r="E17" s="13"/>
      <c r="F17" s="8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/>
    <row r="19" spans="1:21" hidden="1"/>
    <row r="20" spans="1:21" hidden="1"/>
    <row r="21" spans="1:21" hidden="1"/>
    <row r="22" spans="1:21" hidden="1"/>
    <row r="23" spans="1:21" hidden="1"/>
    <row r="24" spans="1:21" hidden="1"/>
    <row r="25" spans="1:21" hidden="1"/>
    <row r="26" spans="1:21" hidden="1"/>
    <row r="27" spans="1:21" hidden="1"/>
    <row r="28" spans="1:21" hidden="1"/>
    <row r="29" spans="1:21" hidden="1"/>
    <row r="30" spans="1:21" hidden="1"/>
    <row r="31" spans="1:21" hidden="1"/>
    <row r="32" spans="1:21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AF80"/>
  <sheetViews>
    <sheetView showGridLines="0" zoomScale="80" zoomScaleNormal="80" workbookViewId="0">
      <pane xSplit="8" ySplit="7" topLeftCell="I8" activePane="bottomRight" state="frozen"/>
      <selection activeCell="Q34" sqref="Q34"/>
      <selection pane="topRight" activeCell="Q34" sqref="Q34"/>
      <selection pane="bottomLeft" activeCell="Q34" sqref="Q34"/>
      <selection pane="bottomRight" activeCell="I8" sqref="I8"/>
    </sheetView>
  </sheetViews>
  <sheetFormatPr defaultColWidth="0" defaultRowHeight="12.75" zeroHeight="1"/>
  <cols>
    <col min="1" max="3" width="2.7109375" style="10" customWidth="1"/>
    <col min="4" max="4" width="9.7109375" style="10" customWidth="1"/>
    <col min="5" max="5" width="43.140625" style="10" customWidth="1"/>
    <col min="6" max="6" width="15.85546875" style="11" customWidth="1"/>
    <col min="7" max="7" width="2.7109375" style="10" customWidth="1"/>
    <col min="8" max="11" width="10.42578125" style="10" customWidth="1"/>
    <col min="12" max="14" width="10.140625" style="10" customWidth="1"/>
    <col min="15" max="19" width="10.5703125" style="10" customWidth="1"/>
    <col min="20" max="20" width="37.85546875" style="10" customWidth="1"/>
    <col min="21" max="21" width="9.140625" style="10" customWidth="1"/>
    <col min="22" max="32" width="0" style="10" hidden="1" customWidth="1"/>
    <col min="33" max="16384" width="9.140625" style="10" hidden="1"/>
  </cols>
  <sheetData>
    <row r="1" spans="1:21" s="2" customFormat="1" ht="33.75">
      <c r="A1" s="20"/>
      <c r="B1" s="20"/>
      <c r="C1" s="20"/>
      <c r="D1" s="20" t="s">
        <v>77</v>
      </c>
      <c r="E1" s="20"/>
      <c r="F1" s="78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2" customFormat="1" ht="15">
      <c r="F2" s="11"/>
      <c r="G2" s="10"/>
      <c r="R2" s="10"/>
      <c r="S2" s="10"/>
    </row>
    <row r="3" spans="1:21">
      <c r="E3" s="10" t="s">
        <v>6</v>
      </c>
      <c r="I3" s="25" t="str">
        <f t="shared" ref="I3:S3" si="0">AMP.Years</f>
        <v>2010-11</v>
      </c>
      <c r="J3" s="25" t="str">
        <f t="shared" si="0"/>
        <v>2011-12</v>
      </c>
      <c r="K3" s="25" t="str">
        <f t="shared" si="0"/>
        <v>2012-13</v>
      </c>
      <c r="L3" s="25" t="str">
        <f t="shared" si="0"/>
        <v>2013-14</v>
      </c>
      <c r="M3" s="25" t="str">
        <f t="shared" si="0"/>
        <v>2014-15</v>
      </c>
      <c r="N3" s="26" t="str">
        <f t="shared" si="0"/>
        <v>2015-16</v>
      </c>
      <c r="O3" s="26" t="str">
        <f t="shared" si="0"/>
        <v>2016-17</v>
      </c>
      <c r="P3" s="26" t="str">
        <f t="shared" si="0"/>
        <v>2017-18</v>
      </c>
      <c r="Q3" s="26" t="str">
        <f t="shared" si="0"/>
        <v>2018-19</v>
      </c>
      <c r="R3" s="26" t="str">
        <f t="shared" si="0"/>
        <v>2019-20</v>
      </c>
      <c r="S3" s="25" t="str">
        <f t="shared" si="0"/>
        <v>2020-21</v>
      </c>
      <c r="T3" s="17"/>
    </row>
    <row r="4" spans="1:21"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7"/>
    </row>
    <row r="5" spans="1:21">
      <c r="E5" s="19" t="s">
        <v>10</v>
      </c>
      <c r="I5" s="18">
        <f t="shared" ref="I5:S5" si="1">Calendar.Years</f>
        <v>2010</v>
      </c>
      <c r="J5" s="18">
        <f t="shared" si="1"/>
        <v>2011</v>
      </c>
      <c r="K5" s="18">
        <f t="shared" si="1"/>
        <v>2012</v>
      </c>
      <c r="L5" s="18">
        <f t="shared" si="1"/>
        <v>2013</v>
      </c>
      <c r="M5" s="18">
        <f t="shared" si="1"/>
        <v>2014</v>
      </c>
      <c r="N5" s="18">
        <f t="shared" si="1"/>
        <v>2015</v>
      </c>
      <c r="O5" s="18">
        <f t="shared" si="1"/>
        <v>2016</v>
      </c>
      <c r="P5" s="18">
        <f t="shared" si="1"/>
        <v>2017</v>
      </c>
      <c r="Q5" s="18">
        <f t="shared" si="1"/>
        <v>2018</v>
      </c>
      <c r="R5" s="18">
        <f t="shared" si="1"/>
        <v>2019</v>
      </c>
      <c r="S5" s="18">
        <f t="shared" si="1"/>
        <v>2020</v>
      </c>
      <c r="T5" s="17"/>
    </row>
    <row r="6" spans="1:21">
      <c r="E6" s="10" t="s">
        <v>7</v>
      </c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</row>
    <row r="7" spans="1:21"/>
    <row r="8" spans="1:21" s="76" customFormat="1" ht="15">
      <c r="A8" s="74"/>
      <c r="B8" s="74"/>
      <c r="C8" s="74"/>
      <c r="D8" s="74"/>
      <c r="E8" s="75" t="s">
        <v>25</v>
      </c>
      <c r="F8" s="79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</row>
    <row r="9" spans="1:21" s="32" customFormat="1" ht="14.25">
      <c r="F9" s="80"/>
    </row>
    <row r="10" spans="1:21" ht="14.25">
      <c r="A10" s="29"/>
      <c r="B10" s="29"/>
      <c r="C10" s="29"/>
      <c r="D10" s="31"/>
      <c r="E10" s="64" t="s">
        <v>18</v>
      </c>
      <c r="F10" s="8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1:21">
      <c r="D11" s="54" t="s">
        <v>39</v>
      </c>
      <c r="E11" s="51" t="s">
        <v>29</v>
      </c>
      <c r="F11" s="11" t="s">
        <v>47</v>
      </c>
      <c r="I11" s="66"/>
      <c r="J11" s="66"/>
      <c r="K11" s="66"/>
      <c r="L11" s="66"/>
      <c r="M11" s="93"/>
      <c r="N11" s="43"/>
      <c r="O11" s="43"/>
      <c r="P11" s="43"/>
      <c r="Q11" s="43"/>
      <c r="R11" s="43"/>
      <c r="S11" s="43"/>
      <c r="T11" s="17" t="s">
        <v>54</v>
      </c>
    </row>
    <row r="12" spans="1:21">
      <c r="D12" s="54" t="s">
        <v>39</v>
      </c>
      <c r="E12" s="51" t="s">
        <v>30</v>
      </c>
      <c r="F12" s="11" t="s">
        <v>47</v>
      </c>
      <c r="I12" s="66"/>
      <c r="J12" s="66"/>
      <c r="K12" s="66"/>
      <c r="L12" s="66"/>
      <c r="M12" s="93"/>
      <c r="N12" s="43"/>
      <c r="O12" s="43"/>
      <c r="P12" s="43"/>
      <c r="Q12" s="43"/>
      <c r="R12" s="43"/>
      <c r="S12" s="43"/>
      <c r="T12" s="17" t="s">
        <v>55</v>
      </c>
    </row>
    <row r="13" spans="1:21">
      <c r="D13" s="54" t="s">
        <v>39</v>
      </c>
      <c r="E13" s="52" t="s">
        <v>13</v>
      </c>
      <c r="F13" s="11" t="s">
        <v>47</v>
      </c>
      <c r="I13" s="95">
        <f t="shared" ref="I13:L13" si="2">SUM(I11:I12)</f>
        <v>0</v>
      </c>
      <c r="J13" s="95">
        <f t="shared" si="2"/>
        <v>0</v>
      </c>
      <c r="K13" s="95">
        <f t="shared" si="2"/>
        <v>0</v>
      </c>
      <c r="L13" s="95">
        <f t="shared" si="2"/>
        <v>0</v>
      </c>
      <c r="M13" s="95">
        <f>SUM(M11:M12)</f>
        <v>0</v>
      </c>
      <c r="N13" s="43"/>
      <c r="O13" s="43"/>
      <c r="P13" s="43"/>
      <c r="Q13" s="43"/>
      <c r="R13" s="43"/>
      <c r="S13" s="43"/>
    </row>
    <row r="14" spans="1:21" s="32" customFormat="1" ht="14.25">
      <c r="A14" s="10"/>
      <c r="B14" s="10"/>
      <c r="C14" s="10"/>
      <c r="D14" s="22"/>
      <c r="E14" s="8"/>
      <c r="F14" s="11"/>
      <c r="G14" s="10"/>
      <c r="H14" s="10"/>
      <c r="I14" s="41"/>
      <c r="J14" s="41"/>
      <c r="K14" s="41"/>
      <c r="L14" s="41"/>
      <c r="M14" s="41"/>
      <c r="N14" s="43"/>
      <c r="O14" s="43"/>
      <c r="P14" s="43"/>
      <c r="Q14" s="43"/>
      <c r="R14" s="43"/>
      <c r="S14" s="43"/>
      <c r="T14" s="10"/>
      <c r="U14" s="10"/>
    </row>
    <row r="15" spans="1:21" ht="14.25">
      <c r="A15" s="29"/>
      <c r="B15" s="29"/>
      <c r="C15" s="29"/>
      <c r="D15" s="30"/>
      <c r="E15" s="64" t="s">
        <v>34</v>
      </c>
      <c r="F15" s="81"/>
      <c r="G15" s="31"/>
      <c r="H15" s="31"/>
      <c r="I15" s="60"/>
      <c r="J15" s="60"/>
      <c r="K15" s="60"/>
      <c r="L15" s="60"/>
      <c r="M15" s="60"/>
      <c r="N15" s="46"/>
      <c r="O15" s="46"/>
      <c r="P15" s="46"/>
      <c r="Q15" s="46"/>
      <c r="R15" s="46"/>
      <c r="S15" s="46"/>
      <c r="T15" s="31"/>
      <c r="U15" s="31"/>
    </row>
    <row r="16" spans="1:21">
      <c r="D16" s="54" t="s">
        <v>39</v>
      </c>
      <c r="E16" s="9" t="s">
        <v>29</v>
      </c>
      <c r="F16" s="11" t="s">
        <v>47</v>
      </c>
      <c r="I16" s="67"/>
      <c r="J16" s="67"/>
      <c r="K16" s="67"/>
      <c r="L16" s="67"/>
      <c r="M16" s="93"/>
      <c r="N16" s="43"/>
      <c r="O16" s="43"/>
      <c r="P16" s="43"/>
      <c r="Q16" s="43"/>
      <c r="R16" s="43"/>
      <c r="S16" s="43"/>
      <c r="T16" s="17" t="s">
        <v>56</v>
      </c>
    </row>
    <row r="17" spans="1:21">
      <c r="D17" s="54" t="s">
        <v>39</v>
      </c>
      <c r="E17" s="51" t="s">
        <v>30</v>
      </c>
      <c r="F17" s="11" t="s">
        <v>47</v>
      </c>
      <c r="I17" s="67"/>
      <c r="J17" s="67"/>
      <c r="K17" s="67"/>
      <c r="L17" s="67"/>
      <c r="M17" s="93"/>
      <c r="N17" s="43"/>
      <c r="O17" s="43"/>
      <c r="P17" s="43"/>
      <c r="Q17" s="43"/>
      <c r="R17" s="43"/>
      <c r="S17" s="43"/>
      <c r="T17" s="17" t="s">
        <v>57</v>
      </c>
    </row>
    <row r="18" spans="1:21">
      <c r="D18" s="54" t="s">
        <v>39</v>
      </c>
      <c r="E18" s="52" t="s">
        <v>13</v>
      </c>
      <c r="F18" s="11" t="s">
        <v>47</v>
      </c>
      <c r="I18" s="95">
        <f t="shared" ref="I18:L18" si="3">SUM(I16:I17)</f>
        <v>0</v>
      </c>
      <c r="J18" s="95">
        <f t="shared" si="3"/>
        <v>0</v>
      </c>
      <c r="K18" s="95">
        <f t="shared" si="3"/>
        <v>0</v>
      </c>
      <c r="L18" s="95">
        <f t="shared" si="3"/>
        <v>0</v>
      </c>
      <c r="M18" s="95">
        <f>SUM(M16:M17)</f>
        <v>0</v>
      </c>
      <c r="N18" s="43"/>
      <c r="O18" s="43"/>
      <c r="P18" s="43"/>
      <c r="Q18" s="43"/>
      <c r="R18" s="43"/>
      <c r="S18" s="43"/>
      <c r="T18" s="17"/>
    </row>
    <row r="19" spans="1:21" s="32" customFormat="1" ht="14.25">
      <c r="A19" s="10"/>
      <c r="B19" s="10"/>
      <c r="C19" s="10"/>
      <c r="D19" s="22"/>
      <c r="E19" s="8"/>
      <c r="F19" s="11"/>
      <c r="G19" s="10"/>
      <c r="H19" s="27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17"/>
      <c r="U19" s="10"/>
    </row>
    <row r="20" spans="1:21"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21" s="74" customFormat="1" ht="15">
      <c r="E21" s="75" t="s">
        <v>26</v>
      </c>
      <c r="F21" s="79"/>
    </row>
    <row r="22" spans="1:21"/>
    <row r="23" spans="1:21">
      <c r="E23" s="64" t="s">
        <v>18</v>
      </c>
    </row>
    <row r="24" spans="1:21">
      <c r="D24" s="54" t="s">
        <v>39</v>
      </c>
      <c r="E24" s="51" t="s">
        <v>27</v>
      </c>
      <c r="F24" s="11" t="s">
        <v>47</v>
      </c>
      <c r="I24" s="67"/>
      <c r="J24" s="67"/>
      <c r="K24" s="67"/>
      <c r="L24" s="67"/>
      <c r="M24" s="93"/>
      <c r="N24" s="43"/>
      <c r="O24" s="43"/>
      <c r="P24" s="43"/>
      <c r="Q24" s="43"/>
      <c r="R24" s="43"/>
      <c r="S24" s="43"/>
      <c r="T24" s="17" t="s">
        <v>58</v>
      </c>
    </row>
    <row r="25" spans="1:21">
      <c r="D25" s="54" t="s">
        <v>39</v>
      </c>
      <c r="E25" s="51" t="s">
        <v>31</v>
      </c>
      <c r="F25" s="11" t="s">
        <v>47</v>
      </c>
      <c r="I25" s="67"/>
      <c r="J25" s="67"/>
      <c r="K25" s="67"/>
      <c r="L25" s="67"/>
      <c r="M25" s="93"/>
      <c r="N25" s="43"/>
      <c r="O25" s="43"/>
      <c r="P25" s="43"/>
      <c r="Q25" s="43"/>
      <c r="R25" s="43"/>
      <c r="S25" s="43"/>
      <c r="T25" s="17" t="s">
        <v>59</v>
      </c>
    </row>
    <row r="26" spans="1:21">
      <c r="E26" s="21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21">
      <c r="E27" s="64" t="s">
        <v>34</v>
      </c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28" spans="1:21">
      <c r="D28" s="54" t="s">
        <v>39</v>
      </c>
      <c r="E28" s="51" t="s">
        <v>28</v>
      </c>
      <c r="F28" s="11" t="s">
        <v>47</v>
      </c>
      <c r="I28" s="67"/>
      <c r="J28" s="67"/>
      <c r="K28" s="67"/>
      <c r="L28" s="67"/>
      <c r="M28" s="93"/>
      <c r="N28" s="43"/>
      <c r="O28" s="43"/>
      <c r="P28" s="43"/>
      <c r="Q28" s="43"/>
      <c r="R28" s="43"/>
      <c r="S28" s="43"/>
      <c r="T28" s="17" t="s">
        <v>60</v>
      </c>
    </row>
    <row r="29" spans="1:21">
      <c r="D29" s="54" t="s">
        <v>39</v>
      </c>
      <c r="E29" s="51" t="s">
        <v>31</v>
      </c>
      <c r="F29" s="11" t="s">
        <v>47</v>
      </c>
      <c r="I29" s="67"/>
      <c r="J29" s="67"/>
      <c r="K29" s="67"/>
      <c r="L29" s="67"/>
      <c r="M29" s="93"/>
      <c r="N29" s="43"/>
      <c r="O29" s="43"/>
      <c r="P29" s="43"/>
      <c r="Q29" s="43"/>
      <c r="R29" s="43"/>
      <c r="S29" s="43"/>
      <c r="T29" s="17" t="s">
        <v>61</v>
      </c>
    </row>
    <row r="30" spans="1:21"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21" customFormat="1"/>
    <row r="32" spans="1:21" s="76" customFormat="1" ht="15">
      <c r="A32" s="74"/>
      <c r="B32" s="74"/>
      <c r="C32" s="74"/>
      <c r="D32" s="74"/>
      <c r="E32" s="75" t="s">
        <v>41</v>
      </c>
      <c r="F32" s="79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1:21"/>
    <row r="34" spans="1:21">
      <c r="E34" s="64" t="s">
        <v>18</v>
      </c>
    </row>
    <row r="35" spans="1:21">
      <c r="D35" s="54" t="s">
        <v>39</v>
      </c>
      <c r="E35" s="51" t="s">
        <v>35</v>
      </c>
      <c r="F35" s="11" t="s">
        <v>47</v>
      </c>
      <c r="I35" s="66"/>
      <c r="J35" s="66"/>
      <c r="K35" s="66"/>
      <c r="L35" s="66"/>
      <c r="M35" s="93"/>
      <c r="N35" s="43"/>
      <c r="O35" s="43"/>
      <c r="P35" s="43"/>
      <c r="Q35" s="43"/>
      <c r="R35" s="43"/>
      <c r="S35" s="43"/>
      <c r="T35" s="17" t="s">
        <v>62</v>
      </c>
    </row>
    <row r="36" spans="1:21">
      <c r="E36" s="21"/>
      <c r="I36" s="41"/>
      <c r="J36" s="41"/>
      <c r="K36" s="41"/>
      <c r="L36" s="41"/>
      <c r="M36" s="41"/>
      <c r="N36" s="43"/>
      <c r="O36" s="43"/>
      <c r="P36" s="43"/>
      <c r="Q36" s="43"/>
      <c r="R36" s="43"/>
      <c r="S36" s="43"/>
      <c r="T36" s="17"/>
    </row>
    <row r="37" spans="1:21">
      <c r="E37" s="64" t="s">
        <v>34</v>
      </c>
      <c r="I37" s="41"/>
      <c r="J37" s="41"/>
      <c r="K37" s="41"/>
      <c r="L37" s="41"/>
      <c r="M37" s="41"/>
      <c r="N37" s="43"/>
      <c r="O37" s="43"/>
      <c r="P37" s="43"/>
      <c r="Q37" s="43"/>
      <c r="R37" s="43"/>
      <c r="S37" s="43"/>
      <c r="T37" s="17"/>
    </row>
    <row r="38" spans="1:21">
      <c r="D38" s="54" t="s">
        <v>39</v>
      </c>
      <c r="E38" s="51" t="s">
        <v>35</v>
      </c>
      <c r="F38" s="11" t="s">
        <v>47</v>
      </c>
      <c r="I38" s="66"/>
      <c r="J38" s="66"/>
      <c r="K38" s="66"/>
      <c r="L38" s="66"/>
      <c r="M38" s="93"/>
      <c r="N38" s="43"/>
      <c r="O38" s="43"/>
      <c r="P38" s="43"/>
      <c r="Q38" s="43"/>
      <c r="R38" s="43"/>
      <c r="S38" s="43"/>
      <c r="T38" s="17" t="s">
        <v>63</v>
      </c>
    </row>
    <row r="39" spans="1:21"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</row>
    <row r="40" spans="1:21"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</row>
    <row r="41" spans="1:21" ht="13.5" thickBot="1"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</row>
    <row r="42" spans="1:21" ht="13.5" thickBot="1">
      <c r="A42" s="12" t="s">
        <v>11</v>
      </c>
      <c r="B42" s="13"/>
      <c r="C42" s="13"/>
      <c r="D42" s="13"/>
      <c r="E42" s="13"/>
      <c r="F42" s="82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1"/>
    <row r="44" spans="1:21" hidden="1"/>
    <row r="45" spans="1:21" hidden="1"/>
    <row r="46" spans="1:21" hidden="1"/>
    <row r="47" spans="1:21" hidden="1"/>
    <row r="48" spans="1:21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AF80"/>
  <sheetViews>
    <sheetView showGridLines="0" zoomScale="80" zoomScaleNormal="80" workbookViewId="0">
      <pane xSplit="8" ySplit="7" topLeftCell="I8" activePane="bottomRight" state="frozen"/>
      <selection activeCell="A76" sqref="A76:XFD80"/>
      <selection pane="topRight" activeCell="A76" sqref="A76:XFD80"/>
      <selection pane="bottomLeft" activeCell="A76" sqref="A76:XFD80"/>
      <selection pane="bottomRight" activeCell="I8" sqref="I8"/>
    </sheetView>
  </sheetViews>
  <sheetFormatPr defaultColWidth="0" defaultRowHeight="12.75" zeroHeight="1"/>
  <cols>
    <col min="1" max="3" width="2.7109375" style="10" customWidth="1"/>
    <col min="4" max="4" width="9.7109375" style="10" customWidth="1"/>
    <col min="5" max="5" width="43.140625" style="10" customWidth="1"/>
    <col min="6" max="6" width="15.85546875" style="11" customWidth="1"/>
    <col min="7" max="7" width="2.7109375" style="10" customWidth="1"/>
    <col min="8" max="11" width="10.42578125" style="10" customWidth="1"/>
    <col min="12" max="14" width="10.140625" style="10" customWidth="1"/>
    <col min="15" max="19" width="10.5703125" style="10" customWidth="1"/>
    <col min="20" max="20" width="37.85546875" style="10" customWidth="1"/>
    <col min="21" max="21" width="9.140625" style="10" customWidth="1"/>
    <col min="22" max="32" width="0" style="10" hidden="1" customWidth="1"/>
    <col min="33" max="16384" width="9.140625" style="10" hidden="1"/>
  </cols>
  <sheetData>
    <row r="1" spans="1:21" s="2" customFormat="1" ht="33.75">
      <c r="A1" s="20"/>
      <c r="B1" s="20"/>
      <c r="C1" s="20"/>
      <c r="D1" s="20" t="s">
        <v>76</v>
      </c>
      <c r="E1" s="20"/>
      <c r="F1" s="78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2" customFormat="1" ht="15">
      <c r="F2" s="11"/>
      <c r="G2" s="10"/>
      <c r="R2" s="10"/>
      <c r="S2" s="10"/>
    </row>
    <row r="3" spans="1:21">
      <c r="E3" s="10" t="s">
        <v>6</v>
      </c>
      <c r="I3" s="25" t="str">
        <f t="shared" ref="I3:S3" si="0">AMP.Years</f>
        <v>2010-11</v>
      </c>
      <c r="J3" s="25" t="str">
        <f t="shared" si="0"/>
        <v>2011-12</v>
      </c>
      <c r="K3" s="25" t="str">
        <f t="shared" si="0"/>
        <v>2012-13</v>
      </c>
      <c r="L3" s="25" t="str">
        <f t="shared" si="0"/>
        <v>2013-14</v>
      </c>
      <c r="M3" s="25" t="str">
        <f t="shared" si="0"/>
        <v>2014-15</v>
      </c>
      <c r="N3" s="26" t="str">
        <f t="shared" si="0"/>
        <v>2015-16</v>
      </c>
      <c r="O3" s="26" t="str">
        <f t="shared" si="0"/>
        <v>2016-17</v>
      </c>
      <c r="P3" s="26" t="str">
        <f t="shared" si="0"/>
        <v>2017-18</v>
      </c>
      <c r="Q3" s="26" t="str">
        <f t="shared" si="0"/>
        <v>2018-19</v>
      </c>
      <c r="R3" s="26" t="str">
        <f t="shared" si="0"/>
        <v>2019-20</v>
      </c>
      <c r="S3" s="25" t="str">
        <f t="shared" si="0"/>
        <v>2020-21</v>
      </c>
      <c r="T3" s="17"/>
    </row>
    <row r="4" spans="1:21"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7"/>
    </row>
    <row r="5" spans="1:21">
      <c r="E5" s="19" t="s">
        <v>10</v>
      </c>
      <c r="I5" s="18">
        <f t="shared" ref="I5:S5" si="1">Calendar.Years</f>
        <v>2010</v>
      </c>
      <c r="J5" s="18">
        <f t="shared" si="1"/>
        <v>2011</v>
      </c>
      <c r="K5" s="18">
        <f t="shared" si="1"/>
        <v>2012</v>
      </c>
      <c r="L5" s="18">
        <f t="shared" si="1"/>
        <v>2013</v>
      </c>
      <c r="M5" s="18">
        <f t="shared" si="1"/>
        <v>2014</v>
      </c>
      <c r="N5" s="18">
        <f t="shared" si="1"/>
        <v>2015</v>
      </c>
      <c r="O5" s="18">
        <f t="shared" si="1"/>
        <v>2016</v>
      </c>
      <c r="P5" s="18">
        <f t="shared" si="1"/>
        <v>2017</v>
      </c>
      <c r="Q5" s="18">
        <f t="shared" si="1"/>
        <v>2018</v>
      </c>
      <c r="R5" s="18">
        <f t="shared" si="1"/>
        <v>2019</v>
      </c>
      <c r="S5" s="18">
        <f t="shared" si="1"/>
        <v>2020</v>
      </c>
      <c r="T5" s="17"/>
    </row>
    <row r="6" spans="1:21">
      <c r="E6" s="10" t="s">
        <v>7</v>
      </c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</row>
    <row r="7" spans="1:21"/>
    <row r="8" spans="1:21" s="76" customFormat="1" ht="15">
      <c r="A8" s="74"/>
      <c r="B8" s="74"/>
      <c r="C8" s="74"/>
      <c r="D8" s="74"/>
      <c r="E8" s="75" t="s">
        <v>25</v>
      </c>
      <c r="F8" s="79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</row>
    <row r="9" spans="1:21" s="32" customFormat="1" ht="14.25">
      <c r="F9" s="80"/>
    </row>
    <row r="10" spans="1:21" ht="14.25">
      <c r="A10" s="29"/>
      <c r="B10" s="29"/>
      <c r="C10" s="29"/>
      <c r="D10" s="31"/>
      <c r="E10" s="64" t="s">
        <v>18</v>
      </c>
      <c r="F10" s="8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1:21">
      <c r="D11" s="54" t="s">
        <v>39</v>
      </c>
      <c r="E11" s="51" t="s">
        <v>29</v>
      </c>
      <c r="F11" s="11" t="s">
        <v>47</v>
      </c>
      <c r="I11" s="66"/>
      <c r="J11" s="66"/>
      <c r="K11" s="66"/>
      <c r="L11" s="66"/>
      <c r="M11" s="49"/>
      <c r="N11" s="43"/>
      <c r="O11" s="43"/>
      <c r="P11" s="43"/>
      <c r="Q11" s="43"/>
      <c r="R11" s="43"/>
      <c r="S11" s="43"/>
      <c r="T11" s="17" t="s">
        <v>64</v>
      </c>
    </row>
    <row r="12" spans="1:21">
      <c r="D12" s="54" t="s">
        <v>39</v>
      </c>
      <c r="E12" s="51" t="s">
        <v>30</v>
      </c>
      <c r="F12" s="11" t="s">
        <v>47</v>
      </c>
      <c r="I12" s="66"/>
      <c r="J12" s="66"/>
      <c r="K12" s="66"/>
      <c r="L12" s="66"/>
      <c r="M12" s="49"/>
      <c r="N12" s="43"/>
      <c r="O12" s="43"/>
      <c r="P12" s="43"/>
      <c r="Q12" s="43"/>
      <c r="R12" s="43"/>
      <c r="S12" s="43"/>
      <c r="T12" s="17" t="s">
        <v>65</v>
      </c>
    </row>
    <row r="13" spans="1:21">
      <c r="D13" s="54" t="s">
        <v>39</v>
      </c>
      <c r="E13" s="52" t="s">
        <v>13</v>
      </c>
      <c r="F13" s="11" t="s">
        <v>47</v>
      </c>
      <c r="I13" s="95">
        <f t="shared" ref="I13:L13" si="2">SUM(I11:I12)</f>
        <v>0</v>
      </c>
      <c r="J13" s="95">
        <f t="shared" si="2"/>
        <v>0</v>
      </c>
      <c r="K13" s="95">
        <f t="shared" si="2"/>
        <v>0</v>
      </c>
      <c r="L13" s="95">
        <f t="shared" si="2"/>
        <v>0</v>
      </c>
      <c r="M13" s="95">
        <f>SUM(M11:M12)</f>
        <v>0</v>
      </c>
      <c r="N13" s="43"/>
      <c r="O13" s="43"/>
      <c r="P13" s="43"/>
      <c r="Q13" s="43"/>
      <c r="R13" s="43"/>
      <c r="S13" s="43"/>
    </row>
    <row r="14" spans="1:21" s="32" customFormat="1" ht="14.25">
      <c r="A14" s="10"/>
      <c r="B14" s="10"/>
      <c r="C14" s="10"/>
      <c r="D14" s="22"/>
      <c r="E14" s="8"/>
      <c r="F14" s="11"/>
      <c r="G14" s="10"/>
      <c r="H14" s="10"/>
      <c r="I14" s="41"/>
      <c r="J14" s="41"/>
      <c r="K14" s="41"/>
      <c r="L14" s="41"/>
      <c r="M14" s="41"/>
      <c r="N14" s="43"/>
      <c r="O14" s="43"/>
      <c r="P14" s="43"/>
      <c r="Q14" s="43"/>
      <c r="R14" s="43"/>
      <c r="S14" s="43"/>
      <c r="T14" s="10"/>
      <c r="U14" s="10"/>
    </row>
    <row r="15" spans="1:21" ht="14.25">
      <c r="A15" s="29"/>
      <c r="B15" s="29"/>
      <c r="C15" s="29"/>
      <c r="D15" s="30"/>
      <c r="E15" s="64" t="s">
        <v>34</v>
      </c>
      <c r="F15" s="81"/>
      <c r="G15" s="31"/>
      <c r="H15" s="31"/>
      <c r="I15" s="60"/>
      <c r="J15" s="60"/>
      <c r="K15" s="60"/>
      <c r="L15" s="60"/>
      <c r="M15" s="60"/>
      <c r="N15" s="46"/>
      <c r="O15" s="46"/>
      <c r="P15" s="46"/>
      <c r="Q15" s="46"/>
      <c r="R15" s="46"/>
      <c r="S15" s="46"/>
      <c r="T15" s="31"/>
      <c r="U15" s="31"/>
    </row>
    <row r="16" spans="1:21">
      <c r="D16" s="54" t="s">
        <v>39</v>
      </c>
      <c r="E16" s="9" t="s">
        <v>29</v>
      </c>
      <c r="F16" s="11" t="s">
        <v>47</v>
      </c>
      <c r="I16" s="67"/>
      <c r="J16" s="67"/>
      <c r="K16" s="67"/>
      <c r="L16" s="67"/>
      <c r="M16" s="49"/>
      <c r="N16" s="43"/>
      <c r="O16" s="43"/>
      <c r="P16" s="43"/>
      <c r="Q16" s="43"/>
      <c r="R16" s="43"/>
      <c r="S16" s="43"/>
      <c r="T16" s="17" t="s">
        <v>66</v>
      </c>
    </row>
    <row r="17" spans="1:21">
      <c r="D17" s="54" t="s">
        <v>39</v>
      </c>
      <c r="E17" s="51" t="s">
        <v>30</v>
      </c>
      <c r="F17" s="11" t="s">
        <v>47</v>
      </c>
      <c r="I17" s="67"/>
      <c r="J17" s="67"/>
      <c r="K17" s="67"/>
      <c r="L17" s="67"/>
      <c r="M17" s="49"/>
      <c r="N17" s="43"/>
      <c r="O17" s="43"/>
      <c r="P17" s="43"/>
      <c r="Q17" s="43"/>
      <c r="R17" s="43"/>
      <c r="S17" s="43"/>
      <c r="T17" s="17" t="s">
        <v>67</v>
      </c>
    </row>
    <row r="18" spans="1:21">
      <c r="D18" s="54" t="s">
        <v>39</v>
      </c>
      <c r="E18" s="52" t="s">
        <v>13</v>
      </c>
      <c r="F18" s="11" t="s">
        <v>47</v>
      </c>
      <c r="I18" s="95">
        <f t="shared" ref="I18:L18" si="3">SUM(I16:I17)</f>
        <v>0</v>
      </c>
      <c r="J18" s="95">
        <f t="shared" si="3"/>
        <v>0</v>
      </c>
      <c r="K18" s="95">
        <f t="shared" si="3"/>
        <v>0</v>
      </c>
      <c r="L18" s="95">
        <f t="shared" si="3"/>
        <v>0</v>
      </c>
      <c r="M18" s="95">
        <f>SUM(M16:M17)</f>
        <v>0</v>
      </c>
      <c r="N18" s="43"/>
      <c r="O18" s="43"/>
      <c r="P18" s="43"/>
      <c r="Q18" s="43"/>
      <c r="R18" s="43"/>
      <c r="S18" s="43"/>
      <c r="T18" s="17"/>
    </row>
    <row r="19" spans="1:21" s="32" customFormat="1" ht="14.25">
      <c r="A19" s="10"/>
      <c r="B19" s="10"/>
      <c r="C19" s="10"/>
      <c r="D19" s="22"/>
      <c r="E19" s="8"/>
      <c r="F19" s="11"/>
      <c r="G19" s="10"/>
      <c r="H19" s="27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17"/>
      <c r="U19" s="10"/>
    </row>
    <row r="20" spans="1:21"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21" s="74" customFormat="1" ht="15">
      <c r="E21" s="75" t="s">
        <v>26</v>
      </c>
      <c r="F21" s="79"/>
    </row>
    <row r="22" spans="1:21"/>
    <row r="23" spans="1:21">
      <c r="E23" s="64" t="s">
        <v>18</v>
      </c>
    </row>
    <row r="24" spans="1:21">
      <c r="D24" s="54" t="s">
        <v>39</v>
      </c>
      <c r="E24" s="51" t="s">
        <v>27</v>
      </c>
      <c r="F24" s="11" t="s">
        <v>47</v>
      </c>
      <c r="I24" s="67"/>
      <c r="J24" s="67"/>
      <c r="K24" s="67"/>
      <c r="L24" s="67"/>
      <c r="M24" s="49"/>
      <c r="N24" s="43"/>
      <c r="O24" s="43"/>
      <c r="P24" s="43"/>
      <c r="Q24" s="43"/>
      <c r="R24" s="43"/>
      <c r="S24" s="43"/>
      <c r="T24" s="17" t="s">
        <v>68</v>
      </c>
    </row>
    <row r="25" spans="1:21">
      <c r="D25" s="54" t="s">
        <v>39</v>
      </c>
      <c r="E25" s="51" t="s">
        <v>31</v>
      </c>
      <c r="F25" s="11" t="s">
        <v>47</v>
      </c>
      <c r="I25" s="67"/>
      <c r="J25" s="67"/>
      <c r="K25" s="67"/>
      <c r="L25" s="67"/>
      <c r="M25" s="49"/>
      <c r="N25" s="43"/>
      <c r="O25" s="43"/>
      <c r="P25" s="43"/>
      <c r="Q25" s="43"/>
      <c r="R25" s="43"/>
      <c r="S25" s="43"/>
      <c r="T25" s="17" t="s">
        <v>69</v>
      </c>
    </row>
    <row r="26" spans="1:21">
      <c r="E26" s="21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21">
      <c r="E27" s="64" t="s">
        <v>34</v>
      </c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28" spans="1:21">
      <c r="D28" s="54" t="s">
        <v>39</v>
      </c>
      <c r="E28" s="51" t="s">
        <v>28</v>
      </c>
      <c r="F28" s="11" t="s">
        <v>47</v>
      </c>
      <c r="I28" s="67"/>
      <c r="J28" s="67"/>
      <c r="K28" s="67"/>
      <c r="L28" s="67"/>
      <c r="M28" s="49"/>
      <c r="N28" s="43"/>
      <c r="O28" s="43"/>
      <c r="P28" s="43"/>
      <c r="Q28" s="43"/>
      <c r="R28" s="43"/>
      <c r="S28" s="43"/>
      <c r="T28" s="17" t="s">
        <v>70</v>
      </c>
    </row>
    <row r="29" spans="1:21">
      <c r="D29" s="54" t="s">
        <v>39</v>
      </c>
      <c r="E29" s="51" t="s">
        <v>31</v>
      </c>
      <c r="F29" s="11" t="s">
        <v>47</v>
      </c>
      <c r="I29" s="67"/>
      <c r="J29" s="67"/>
      <c r="K29" s="67"/>
      <c r="L29" s="67"/>
      <c r="M29" s="49"/>
      <c r="N29" s="43"/>
      <c r="O29" s="43"/>
      <c r="P29" s="43"/>
      <c r="Q29" s="43"/>
      <c r="R29" s="43"/>
      <c r="S29" s="43"/>
      <c r="T29" s="17" t="s">
        <v>71</v>
      </c>
    </row>
    <row r="30" spans="1:21"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21" customFormat="1"/>
    <row r="32" spans="1:21" s="76" customFormat="1" ht="15">
      <c r="A32" s="74"/>
      <c r="B32" s="74"/>
      <c r="C32" s="74"/>
      <c r="D32" s="74"/>
      <c r="E32" s="75" t="s">
        <v>41</v>
      </c>
      <c r="F32" s="79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1:21"/>
    <row r="34" spans="1:21">
      <c r="E34" s="64" t="s">
        <v>18</v>
      </c>
    </row>
    <row r="35" spans="1:21">
      <c r="D35" s="54" t="s">
        <v>39</v>
      </c>
      <c r="E35" s="51" t="s">
        <v>35</v>
      </c>
      <c r="F35" s="11" t="s">
        <v>47</v>
      </c>
      <c r="I35" s="66"/>
      <c r="J35" s="66"/>
      <c r="K35" s="66"/>
      <c r="L35" s="66"/>
      <c r="M35" s="49"/>
      <c r="N35" s="43"/>
      <c r="O35" s="43"/>
      <c r="P35" s="43"/>
      <c r="Q35" s="43"/>
      <c r="R35" s="43"/>
      <c r="S35" s="43"/>
      <c r="T35" s="17" t="s">
        <v>72</v>
      </c>
    </row>
    <row r="36" spans="1:21">
      <c r="E36" s="21"/>
      <c r="I36" s="41"/>
      <c r="J36" s="41"/>
      <c r="K36" s="41"/>
      <c r="L36" s="41"/>
      <c r="M36" s="41"/>
      <c r="N36" s="43"/>
      <c r="O36" s="43"/>
      <c r="P36" s="43"/>
      <c r="Q36" s="43"/>
      <c r="R36" s="43"/>
      <c r="S36" s="43"/>
      <c r="T36" s="17"/>
    </row>
    <row r="37" spans="1:21">
      <c r="E37" s="64" t="s">
        <v>34</v>
      </c>
      <c r="I37" s="41"/>
      <c r="J37" s="41"/>
      <c r="K37" s="41"/>
      <c r="L37" s="41"/>
      <c r="M37" s="41"/>
      <c r="N37" s="43"/>
      <c r="O37" s="43"/>
      <c r="P37" s="43"/>
      <c r="Q37" s="43"/>
      <c r="R37" s="43"/>
      <c r="S37" s="43"/>
      <c r="T37" s="17"/>
    </row>
    <row r="38" spans="1:21">
      <c r="D38" s="54" t="s">
        <v>39</v>
      </c>
      <c r="E38" s="51" t="s">
        <v>35</v>
      </c>
      <c r="F38" s="11" t="s">
        <v>47</v>
      </c>
      <c r="I38" s="66"/>
      <c r="J38" s="66"/>
      <c r="K38" s="66"/>
      <c r="L38" s="66"/>
      <c r="M38" s="49"/>
      <c r="N38" s="43"/>
      <c r="O38" s="43"/>
      <c r="P38" s="43"/>
      <c r="Q38" s="43"/>
      <c r="R38" s="43"/>
      <c r="S38" s="43"/>
      <c r="T38" s="17" t="s">
        <v>73</v>
      </c>
    </row>
    <row r="39" spans="1:21"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</row>
    <row r="40" spans="1:21"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</row>
    <row r="41" spans="1:21" ht="13.5" thickBot="1"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</row>
    <row r="42" spans="1:21" ht="13.5" thickBot="1">
      <c r="A42" s="12" t="s">
        <v>11</v>
      </c>
      <c r="B42" s="13"/>
      <c r="C42" s="13"/>
      <c r="D42" s="13"/>
      <c r="E42" s="13"/>
      <c r="F42" s="82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1"/>
    <row r="44" spans="1:21" hidden="1"/>
    <row r="45" spans="1:21" hidden="1"/>
    <row r="46" spans="1:21" hidden="1"/>
    <row r="47" spans="1:21" hidden="1"/>
    <row r="48" spans="1:21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1"/>
  </sheetPr>
  <dimension ref="A1:X15"/>
  <sheetViews>
    <sheetView showGridLines="0" showRowColHeaders="0" zoomScale="75" zoomScaleNormal="75" workbookViewId="0"/>
  </sheetViews>
  <sheetFormatPr defaultColWidth="0" defaultRowHeight="12.75" customHeight="1" zeroHeight="1"/>
  <cols>
    <col min="1" max="2" width="8" style="40" customWidth="1"/>
    <col min="3" max="3" width="8" style="40" hidden="1" customWidth="1"/>
    <col min="4" max="4" width="9.140625" hidden="1" customWidth="1"/>
    <col min="5" max="5" width="27" hidden="1" customWidth="1"/>
    <col min="6" max="8" width="9.140625" hidden="1" customWidth="1"/>
    <col min="9" max="24" width="10.85546875" hidden="1" customWidth="1"/>
    <col min="25" max="16384" width="9.140625" hidden="1"/>
  </cols>
  <sheetData>
    <row r="1" spans="1:24" ht="15.75" customHeight="1">
      <c r="A1" s="90"/>
    </row>
    <row r="2" spans="1:24" ht="15">
      <c r="A2" s="91"/>
      <c r="B2" s="91"/>
      <c r="C2" s="91"/>
      <c r="D2" s="2"/>
      <c r="E2" s="2"/>
      <c r="F2" s="68"/>
      <c r="G2" s="68"/>
      <c r="H2" s="2"/>
      <c r="I2" s="2"/>
      <c r="J2" s="2"/>
      <c r="K2" s="2"/>
      <c r="L2" s="2"/>
      <c r="M2" s="2"/>
      <c r="N2" s="2"/>
      <c r="O2" s="68"/>
      <c r="P2" s="68"/>
      <c r="Q2" s="2"/>
      <c r="R2" s="2"/>
      <c r="S2" s="2"/>
      <c r="T2" s="2"/>
      <c r="U2" s="2"/>
      <c r="V2" s="2"/>
      <c r="W2" s="2"/>
      <c r="X2" s="2"/>
    </row>
    <row r="3" spans="1:24" ht="15" hidden="1">
      <c r="A3" s="91"/>
      <c r="B3" s="91"/>
      <c r="C3" s="91"/>
      <c r="D3" s="2"/>
      <c r="E3" s="2"/>
      <c r="F3" s="68"/>
      <c r="G3" s="68"/>
      <c r="H3" s="2"/>
      <c r="I3" s="2"/>
      <c r="J3" s="2"/>
      <c r="K3" s="2"/>
      <c r="L3" s="2"/>
      <c r="M3" s="2"/>
      <c r="N3" s="2"/>
      <c r="O3" s="68"/>
      <c r="P3" s="68"/>
      <c r="Q3" s="2"/>
      <c r="R3" s="2"/>
      <c r="S3" s="2"/>
      <c r="T3" s="2"/>
      <c r="U3" s="2"/>
      <c r="V3" s="2"/>
      <c r="W3" s="2"/>
      <c r="X3" s="2"/>
    </row>
    <row r="4" spans="1:24" ht="15" hidden="1">
      <c r="A4" s="91"/>
      <c r="B4" s="91"/>
      <c r="C4" s="91"/>
      <c r="D4" s="2"/>
      <c r="E4" s="2"/>
      <c r="F4" s="68"/>
      <c r="G4" s="68"/>
      <c r="H4" s="2"/>
      <c r="I4" s="2"/>
      <c r="J4" s="2"/>
      <c r="K4" s="2"/>
      <c r="L4" s="2"/>
      <c r="M4" s="2"/>
      <c r="N4" s="2"/>
      <c r="O4" s="68"/>
      <c r="P4" s="68"/>
      <c r="Q4" s="2"/>
      <c r="R4" s="2"/>
      <c r="S4" s="2"/>
      <c r="T4" s="2"/>
      <c r="U4" s="2"/>
      <c r="V4" s="2"/>
      <c r="W4" s="2"/>
      <c r="X4" s="2"/>
    </row>
    <row r="5" spans="1:24" ht="15" hidden="1">
      <c r="A5" s="91"/>
      <c r="B5" s="91"/>
      <c r="C5" s="91"/>
      <c r="D5" s="2"/>
      <c r="E5" s="2"/>
      <c r="F5" s="68"/>
      <c r="G5" s="68"/>
      <c r="H5" s="2"/>
      <c r="I5" s="2"/>
      <c r="J5" s="2"/>
      <c r="K5" s="2"/>
      <c r="L5" s="2"/>
      <c r="M5" s="2"/>
      <c r="N5" s="2"/>
      <c r="O5" s="68"/>
      <c r="P5" s="68"/>
      <c r="Q5" s="2"/>
      <c r="R5" s="2"/>
      <c r="S5" s="2"/>
      <c r="T5" s="2"/>
      <c r="U5" s="2"/>
      <c r="V5" s="2"/>
      <c r="W5" s="2"/>
      <c r="X5" s="2"/>
    </row>
    <row r="6" spans="1:24" ht="15" hidden="1">
      <c r="A6" s="91"/>
      <c r="B6" s="91"/>
      <c r="C6" s="91"/>
      <c r="D6" s="2"/>
      <c r="E6" s="2"/>
      <c r="F6" s="68"/>
      <c r="G6" s="68"/>
      <c r="H6" s="2"/>
      <c r="I6" s="2"/>
      <c r="J6" s="2"/>
      <c r="K6" s="2"/>
      <c r="L6" s="2"/>
      <c r="M6" s="2"/>
      <c r="N6" s="2"/>
      <c r="O6" s="68"/>
      <c r="P6" s="68"/>
      <c r="Q6" s="2"/>
      <c r="R6" s="2"/>
      <c r="S6" s="2"/>
      <c r="T6" s="2"/>
      <c r="U6" s="2"/>
      <c r="V6" s="2"/>
      <c r="W6" s="2"/>
      <c r="X6" s="2"/>
    </row>
    <row r="7" spans="1:24" ht="15" hidden="1">
      <c r="A7" s="91"/>
      <c r="B7" s="91"/>
      <c r="C7" s="91"/>
      <c r="D7" s="2"/>
      <c r="E7" s="2"/>
      <c r="F7" s="68"/>
      <c r="G7" s="68"/>
      <c r="H7" s="2"/>
      <c r="I7" s="2"/>
      <c r="J7" s="2"/>
      <c r="K7" s="2"/>
      <c r="L7" s="2"/>
      <c r="M7" s="2"/>
      <c r="N7" s="2"/>
      <c r="O7" s="68"/>
      <c r="P7" s="68"/>
      <c r="Q7" s="2"/>
      <c r="R7" s="2"/>
      <c r="S7" s="2"/>
      <c r="T7" s="2"/>
      <c r="U7" s="2"/>
      <c r="V7" s="2"/>
      <c r="W7" s="2"/>
      <c r="X7" s="2"/>
    </row>
    <row r="8" spans="1:24" ht="15" hidden="1">
      <c r="A8" s="91"/>
      <c r="B8" s="91"/>
      <c r="C8" s="91"/>
      <c r="D8" s="2"/>
      <c r="E8" s="2"/>
      <c r="F8" s="68"/>
      <c r="G8" s="68"/>
      <c r="H8" s="2"/>
      <c r="I8" s="2"/>
      <c r="J8" s="2"/>
      <c r="K8" s="2"/>
      <c r="L8" s="2"/>
      <c r="M8" s="2"/>
      <c r="N8" s="2"/>
      <c r="O8" s="68"/>
      <c r="P8" s="68"/>
      <c r="Q8" s="2"/>
      <c r="R8" s="2"/>
      <c r="S8" s="2"/>
      <c r="T8" s="2"/>
      <c r="U8" s="2"/>
      <c r="V8" s="2"/>
      <c r="W8" s="2"/>
      <c r="X8" s="2"/>
    </row>
    <row r="9" spans="1:24" ht="15" hidden="1">
      <c r="A9" s="91"/>
      <c r="B9" s="91"/>
      <c r="C9" s="91"/>
      <c r="D9" s="2"/>
      <c r="E9" s="2"/>
      <c r="F9" s="68"/>
      <c r="G9" s="68"/>
      <c r="H9" s="2"/>
      <c r="I9" s="2"/>
      <c r="J9" s="2"/>
      <c r="K9" s="2"/>
      <c r="L9" s="2"/>
      <c r="M9" s="2"/>
      <c r="N9" s="2"/>
      <c r="O9" s="68"/>
      <c r="P9" s="68"/>
      <c r="Q9" s="2"/>
      <c r="R9" s="2"/>
      <c r="S9" s="2"/>
      <c r="T9" s="2"/>
      <c r="U9" s="2"/>
      <c r="V9" s="2"/>
      <c r="W9" s="2"/>
      <c r="X9" s="2"/>
    </row>
    <row r="10" spans="1:24" ht="15" hidden="1">
      <c r="A10" s="91"/>
      <c r="B10" s="91"/>
      <c r="C10" s="91"/>
      <c r="D10" s="2"/>
      <c r="E10" s="2"/>
      <c r="F10" s="68"/>
      <c r="G10" s="68"/>
      <c r="H10" s="2"/>
      <c r="I10" s="2"/>
      <c r="J10" s="2"/>
      <c r="K10" s="2"/>
      <c r="L10" s="2"/>
      <c r="M10" s="2"/>
      <c r="N10" s="2"/>
      <c r="O10" s="68"/>
      <c r="P10" s="68"/>
      <c r="Q10" s="2"/>
      <c r="R10" s="2"/>
      <c r="S10" s="2"/>
      <c r="T10" s="2"/>
      <c r="U10" s="2"/>
      <c r="V10" s="2"/>
      <c r="W10" s="2"/>
      <c r="X10" s="2"/>
    </row>
    <row r="11" spans="1:24" ht="15" hidden="1">
      <c r="A11" s="91"/>
      <c r="B11" s="91"/>
      <c r="C11" s="91"/>
      <c r="D11" s="2"/>
      <c r="E11" s="2"/>
      <c r="F11" s="68"/>
      <c r="G11" s="68"/>
      <c r="H11" s="2"/>
      <c r="I11" s="2"/>
      <c r="J11" s="2"/>
      <c r="K11" s="2"/>
      <c r="L11" s="2"/>
      <c r="M11" s="2"/>
      <c r="N11" s="2"/>
      <c r="O11" s="68"/>
      <c r="P11" s="68"/>
      <c r="Q11" s="2"/>
      <c r="R11" s="2"/>
      <c r="S11" s="2"/>
      <c r="T11" s="2"/>
      <c r="U11" s="2"/>
      <c r="V11" s="2"/>
      <c r="W11" s="2"/>
      <c r="X11" s="2"/>
    </row>
    <row r="12" spans="1:24" ht="15" hidden="1">
      <c r="A12" s="91"/>
      <c r="B12" s="91"/>
      <c r="C12" s="91"/>
      <c r="D12" s="2"/>
      <c r="E12" s="2"/>
      <c r="F12" s="68"/>
      <c r="G12" s="68"/>
      <c r="H12" s="2"/>
      <c r="I12" s="2"/>
      <c r="J12" s="2"/>
      <c r="K12" s="2"/>
      <c r="L12" s="2"/>
      <c r="M12" s="2"/>
      <c r="N12" s="2"/>
      <c r="O12" s="68"/>
      <c r="P12" s="68"/>
      <c r="Q12" s="2"/>
      <c r="R12" s="2"/>
      <c r="S12" s="2"/>
      <c r="T12" s="2"/>
      <c r="U12" s="2"/>
      <c r="V12" s="2"/>
      <c r="W12" s="2"/>
      <c r="X12" s="2"/>
    </row>
    <row r="13" spans="1:24" ht="15" hidden="1">
      <c r="A13" s="91"/>
      <c r="B13" s="91"/>
      <c r="C13" s="91"/>
      <c r="D13" s="2"/>
      <c r="E13" s="2"/>
      <c r="F13" s="68"/>
      <c r="G13" s="68"/>
      <c r="H13" s="2"/>
      <c r="I13" s="2"/>
      <c r="J13" s="2"/>
      <c r="K13" s="2"/>
      <c r="L13" s="2"/>
      <c r="M13" s="2"/>
      <c r="N13" s="2"/>
      <c r="O13" s="68"/>
      <c r="P13" s="68"/>
      <c r="Q13" s="2"/>
      <c r="R13" s="2"/>
      <c r="S13" s="2"/>
      <c r="T13" s="2"/>
      <c r="U13" s="2"/>
      <c r="V13" s="2"/>
      <c r="W13" s="2"/>
      <c r="X13" s="2"/>
    </row>
    <row r="14" spans="1:24" ht="15" hidden="1">
      <c r="A14" s="91"/>
      <c r="B14" s="91"/>
      <c r="C14" s="91"/>
      <c r="D14" s="2"/>
      <c r="E14" s="2"/>
      <c r="F14" s="68"/>
      <c r="G14" s="68"/>
      <c r="H14" s="2"/>
      <c r="I14" s="2"/>
      <c r="J14" s="2"/>
      <c r="K14" s="2"/>
      <c r="L14" s="2"/>
      <c r="M14" s="2"/>
      <c r="N14" s="2"/>
      <c r="O14" s="68"/>
      <c r="P14" s="68"/>
      <c r="Q14" s="2"/>
      <c r="R14" s="2"/>
      <c r="S14" s="2"/>
      <c r="T14" s="2"/>
      <c r="U14" s="2"/>
      <c r="V14" s="2"/>
      <c r="W14" s="2"/>
      <c r="X14" s="2"/>
    </row>
    <row r="15" spans="1:24" ht="15" hidden="1">
      <c r="A15" s="91"/>
      <c r="B15" s="91"/>
      <c r="C15" s="91"/>
      <c r="D15" s="2"/>
      <c r="E15" s="2"/>
      <c r="F15" s="68"/>
      <c r="G15" s="68"/>
      <c r="H15" s="2"/>
      <c r="I15" s="2"/>
      <c r="J15" s="2"/>
      <c r="K15" s="2"/>
      <c r="L15" s="2"/>
      <c r="M15" s="2"/>
      <c r="N15" s="2"/>
      <c r="O15" s="68"/>
      <c r="P15" s="68"/>
      <c r="Q15" s="2"/>
      <c r="R15" s="2"/>
      <c r="S15" s="2"/>
      <c r="T15" s="2"/>
      <c r="U15" s="2"/>
      <c r="V15" s="2"/>
      <c r="W15" s="2"/>
      <c r="X15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0.39997558519241921"/>
  </sheetPr>
  <dimension ref="A1:AF154"/>
  <sheetViews>
    <sheetView showGridLines="0" zoomScale="80" zoomScaleNormal="80" workbookViewId="0">
      <pane xSplit="8" ySplit="7" topLeftCell="I8" activePane="bottomRight" state="frozen"/>
      <selection activeCell="M27" sqref="M27"/>
      <selection pane="topRight" activeCell="M27" sqref="M27"/>
      <selection pane="bottomLeft" activeCell="M27" sqref="M27"/>
      <selection pane="bottomRight" activeCell="M29" sqref="M29"/>
    </sheetView>
  </sheetViews>
  <sheetFormatPr defaultColWidth="0" defaultRowHeight="12.75" zeroHeight="1"/>
  <cols>
    <col min="1" max="3" width="2.7109375" customWidth="1"/>
    <col min="4" max="4" width="9.140625" customWidth="1"/>
    <col min="5" max="5" width="62" customWidth="1"/>
    <col min="6" max="6" width="15.85546875" style="83" customWidth="1"/>
    <col min="7" max="8" width="2.7109375" customWidth="1"/>
    <col min="9" max="9" width="9.7109375" bestFit="1" customWidth="1"/>
    <col min="10" max="11" width="10.42578125" style="10" customWidth="1"/>
    <col min="12" max="18" width="10.5703125" customWidth="1"/>
    <col min="19" max="19" width="10.42578125" bestFit="1" customWidth="1"/>
    <col min="20" max="20" width="9.140625" customWidth="1"/>
    <col min="21" max="21" width="74" customWidth="1"/>
    <col min="22" max="22" width="9.140625" customWidth="1"/>
    <col min="23" max="32" width="0" hidden="1" customWidth="1"/>
    <col min="33" max="16384" width="9.140625" hidden="1"/>
  </cols>
  <sheetData>
    <row r="1" spans="1:22" s="2" customFormat="1" ht="33.75">
      <c r="A1" s="20"/>
      <c r="B1" s="20"/>
      <c r="C1" s="20"/>
      <c r="D1" s="20" t="s">
        <v>75</v>
      </c>
      <c r="E1" s="20"/>
      <c r="F1" s="78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s="2" customFormat="1" ht="15">
      <c r="F2" s="11"/>
      <c r="G2" s="10"/>
      <c r="R2" s="10"/>
      <c r="S2" s="10"/>
    </row>
    <row r="3" spans="1:22" s="10" customFormat="1">
      <c r="E3" s="10" t="s">
        <v>6</v>
      </c>
      <c r="F3" s="11"/>
      <c r="I3" s="25" t="str">
        <f t="shared" ref="I3:S3" si="0">AMP.Years</f>
        <v>2010-11</v>
      </c>
      <c r="J3" s="25" t="str">
        <f t="shared" si="0"/>
        <v>2011-12</v>
      </c>
      <c r="K3" s="25" t="str">
        <f t="shared" si="0"/>
        <v>2012-13</v>
      </c>
      <c r="L3" s="25" t="str">
        <f t="shared" si="0"/>
        <v>2013-14</v>
      </c>
      <c r="M3" s="25" t="str">
        <f t="shared" si="0"/>
        <v>2014-15</v>
      </c>
      <c r="N3" s="26" t="str">
        <f t="shared" si="0"/>
        <v>2015-16</v>
      </c>
      <c r="O3" s="26" t="str">
        <f t="shared" si="0"/>
        <v>2016-17</v>
      </c>
      <c r="P3" s="26" t="str">
        <f t="shared" si="0"/>
        <v>2017-18</v>
      </c>
      <c r="Q3" s="26" t="str">
        <f t="shared" si="0"/>
        <v>2018-19</v>
      </c>
      <c r="R3" s="26" t="str">
        <f t="shared" si="0"/>
        <v>2019-20</v>
      </c>
      <c r="S3" s="25" t="str">
        <f t="shared" si="0"/>
        <v>2020-21</v>
      </c>
      <c r="T3" s="17"/>
      <c r="U3" s="8" t="s">
        <v>42</v>
      </c>
    </row>
    <row r="4" spans="1:22" s="10" customFormat="1">
      <c r="F4" s="1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7"/>
    </row>
    <row r="5" spans="1:22" s="10" customFormat="1">
      <c r="E5" s="19" t="s">
        <v>10</v>
      </c>
      <c r="F5" s="11"/>
      <c r="I5" s="18">
        <f t="shared" ref="I5:S5" si="1">Calendar.Years</f>
        <v>2010</v>
      </c>
      <c r="J5" s="18">
        <f t="shared" si="1"/>
        <v>2011</v>
      </c>
      <c r="K5" s="18">
        <f t="shared" si="1"/>
        <v>2012</v>
      </c>
      <c r="L5" s="18">
        <f t="shared" si="1"/>
        <v>2013</v>
      </c>
      <c r="M5" s="18">
        <f t="shared" si="1"/>
        <v>2014</v>
      </c>
      <c r="N5" s="18">
        <f t="shared" si="1"/>
        <v>2015</v>
      </c>
      <c r="O5" s="18">
        <f t="shared" si="1"/>
        <v>2016</v>
      </c>
      <c r="P5" s="18">
        <f t="shared" si="1"/>
        <v>2017</v>
      </c>
      <c r="Q5" s="18">
        <f t="shared" si="1"/>
        <v>2018</v>
      </c>
      <c r="R5" s="18">
        <f t="shared" si="1"/>
        <v>2019</v>
      </c>
      <c r="S5" s="18">
        <f t="shared" si="1"/>
        <v>2020</v>
      </c>
      <c r="T5" s="17"/>
    </row>
    <row r="6" spans="1:22" s="10" customFormat="1">
      <c r="E6" s="10" t="s">
        <v>7</v>
      </c>
      <c r="F6" s="11"/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</row>
    <row r="7" spans="1:22"/>
    <row r="8" spans="1:22" s="7" customFormat="1" ht="15">
      <c r="A8" s="55"/>
      <c r="B8" s="55"/>
      <c r="C8" s="55"/>
      <c r="D8" s="23"/>
      <c r="E8" s="5" t="s">
        <v>51</v>
      </c>
      <c r="F8" s="84"/>
      <c r="G8" s="6"/>
      <c r="H8" s="6"/>
      <c r="I8" s="6"/>
      <c r="J8" s="6"/>
      <c r="K8" s="6"/>
      <c r="L8" s="6"/>
      <c r="M8" s="6"/>
      <c r="N8" s="6"/>
      <c r="O8" s="15"/>
      <c r="P8" s="15"/>
      <c r="Q8" s="15"/>
      <c r="R8" s="15"/>
      <c r="S8" s="15"/>
      <c r="T8" s="6"/>
      <c r="U8" s="6"/>
      <c r="V8" s="6"/>
    </row>
    <row r="9" spans="1:22"/>
    <row r="10" spans="1:22" s="10" customFormat="1">
      <c r="D10" s="22"/>
      <c r="E10" s="8" t="s">
        <v>48</v>
      </c>
      <c r="F10" s="11"/>
      <c r="O10" s="14"/>
      <c r="P10" s="14"/>
      <c r="Q10" s="14"/>
      <c r="R10" s="14"/>
      <c r="S10" s="14"/>
    </row>
    <row r="11" spans="1:22" s="10" customFormat="1">
      <c r="D11" s="54" t="s">
        <v>39</v>
      </c>
      <c r="E11" s="51" t="s">
        <v>15</v>
      </c>
      <c r="F11" s="11" t="s">
        <v>47</v>
      </c>
      <c r="I11" s="73"/>
      <c r="J11" s="73"/>
      <c r="K11" s="73"/>
      <c r="L11" s="73"/>
      <c r="M11" s="44">
        <f>CIS.Outturn.RCV.Water-CIS.FD.RCV.Water</f>
        <v>0</v>
      </c>
      <c r="N11" s="43"/>
      <c r="P11" s="43"/>
      <c r="Q11" s="43"/>
      <c r="R11" s="43"/>
      <c r="S11" s="43"/>
      <c r="T11" s="43"/>
      <c r="U11" s="47" t="s">
        <v>33</v>
      </c>
    </row>
    <row r="12" spans="1:22" s="10" customFormat="1">
      <c r="D12" s="54" t="s">
        <v>39</v>
      </c>
      <c r="E12" s="9" t="s">
        <v>16</v>
      </c>
      <c r="F12" s="11" t="s">
        <v>47</v>
      </c>
      <c r="I12" s="73"/>
      <c r="J12" s="73"/>
      <c r="K12" s="73"/>
      <c r="L12" s="73"/>
      <c r="M12" s="44">
        <f>CIS.Outturn.Revenue.Water-CIS.FD.Revenue.Water</f>
        <v>0</v>
      </c>
      <c r="N12" s="43"/>
      <c r="O12" s="44"/>
      <c r="P12" s="43"/>
      <c r="Q12" s="43"/>
      <c r="R12" s="43"/>
      <c r="S12" s="43"/>
      <c r="T12" s="43"/>
    </row>
    <row r="13" spans="1:22" s="10" customFormat="1">
      <c r="D13" s="22"/>
      <c r="F13" s="11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</row>
    <row r="14" spans="1:22" s="10" customFormat="1">
      <c r="D14" s="22"/>
      <c r="E14" s="8" t="s">
        <v>49</v>
      </c>
      <c r="F14" s="11"/>
      <c r="O14" s="14"/>
      <c r="P14" s="14"/>
      <c r="Q14" s="14"/>
      <c r="R14" s="14"/>
      <c r="S14" s="14"/>
    </row>
    <row r="15" spans="1:22">
      <c r="A15" s="33"/>
      <c r="B15" s="33"/>
      <c r="C15" s="33"/>
      <c r="D15" s="62" t="s">
        <v>39</v>
      </c>
      <c r="E15" s="56" t="s">
        <v>16</v>
      </c>
      <c r="F15" s="11" t="s">
        <v>47</v>
      </c>
      <c r="G15" s="33"/>
      <c r="H15" s="33"/>
      <c r="I15" s="73"/>
      <c r="J15" s="73"/>
      <c r="K15" s="73"/>
      <c r="L15" s="73"/>
      <c r="M15" s="86">
        <f>RCM.Outturn.RevCorrection.Water-RCM.FD.RevCorrection.Water</f>
        <v>0</v>
      </c>
      <c r="N15" s="45"/>
      <c r="O15" s="45"/>
      <c r="P15" s="45"/>
      <c r="Q15" s="45"/>
      <c r="R15" s="45"/>
      <c r="S15" s="33"/>
      <c r="T15" s="45"/>
      <c r="U15" s="47" t="s">
        <v>90</v>
      </c>
      <c r="V15" s="33"/>
    </row>
    <row r="16" spans="1:22" s="33" customFormat="1">
      <c r="D16" s="62" t="s">
        <v>39</v>
      </c>
      <c r="E16" s="56" t="s">
        <v>32</v>
      </c>
      <c r="F16" s="11" t="s">
        <v>47</v>
      </c>
      <c r="I16" s="73"/>
      <c r="J16" s="73"/>
      <c r="K16" s="73"/>
      <c r="L16" s="73"/>
      <c r="M16" s="86">
        <f>RCM.Outturn.BillingAdj.Water-RCM.FD.BillingAdj.Water</f>
        <v>0</v>
      </c>
      <c r="N16" s="45"/>
      <c r="O16" s="45"/>
      <c r="P16" s="45"/>
      <c r="Q16" s="45"/>
      <c r="R16" s="45"/>
      <c r="S16" s="45"/>
      <c r="T16" s="45"/>
    </row>
    <row r="17" spans="1:22" s="33" customFormat="1">
      <c r="D17" s="62" t="s">
        <v>39</v>
      </c>
      <c r="E17" s="63" t="s">
        <v>80</v>
      </c>
      <c r="F17" s="11" t="s">
        <v>47</v>
      </c>
      <c r="I17" s="57">
        <f>SUM(I15:I16)</f>
        <v>0</v>
      </c>
      <c r="J17" s="57">
        <f>SUM(J15:J16)</f>
        <v>0</v>
      </c>
      <c r="K17" s="57">
        <f>SUM(K15:K16)</f>
        <v>0</v>
      </c>
      <c r="L17" s="57">
        <f>SUM(L15:L16)</f>
        <v>0</v>
      </c>
      <c r="M17" s="87">
        <f>SUM(M15:M16)</f>
        <v>0</v>
      </c>
      <c r="N17" s="57"/>
      <c r="O17" s="57"/>
      <c r="P17" s="57"/>
      <c r="Q17" s="57"/>
      <c r="R17" s="57"/>
      <c r="S17" s="45"/>
      <c r="T17" s="45"/>
      <c r="U17" s="45"/>
    </row>
    <row r="18" spans="1:22" s="10" customFormat="1">
      <c r="D18" s="22"/>
      <c r="F18" s="11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2" s="10" customFormat="1">
      <c r="D19" s="22"/>
      <c r="E19" s="8" t="s">
        <v>50</v>
      </c>
      <c r="F19" s="11"/>
      <c r="O19" s="14"/>
      <c r="P19" s="14"/>
      <c r="Q19" s="14"/>
      <c r="R19" s="14"/>
      <c r="S19" s="14"/>
    </row>
    <row r="20" spans="1:22" s="10" customFormat="1">
      <c r="D20" s="54" t="s">
        <v>39</v>
      </c>
      <c r="E20" s="56" t="s">
        <v>37</v>
      </c>
      <c r="F20" s="11" t="s">
        <v>47</v>
      </c>
      <c r="I20" s="73"/>
      <c r="J20" s="73"/>
      <c r="K20" s="73"/>
      <c r="L20" s="73"/>
      <c r="M20" s="44">
        <f>Serviceability.Outturn.RCVShortfall.Water-Serviceability.FD.RCVShortfall.Water</f>
        <v>0</v>
      </c>
      <c r="N20" s="88"/>
      <c r="O20" s="43"/>
      <c r="P20" s="43"/>
      <c r="Q20" s="43"/>
      <c r="R20" s="43"/>
      <c r="S20" s="43"/>
      <c r="U20" s="47" t="s">
        <v>36</v>
      </c>
    </row>
    <row r="21" spans="1:22" s="10" customFormat="1">
      <c r="D21" s="22"/>
      <c r="F21" s="11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22" s="7" customFormat="1" ht="15">
      <c r="A22" s="55"/>
      <c r="B22" s="55"/>
      <c r="C22" s="55"/>
      <c r="D22" s="23"/>
      <c r="E22" s="5" t="s">
        <v>53</v>
      </c>
      <c r="F22" s="84"/>
      <c r="G22" s="6"/>
      <c r="H22" s="6"/>
      <c r="I22" s="6"/>
      <c r="J22" s="6"/>
      <c r="K22" s="6"/>
      <c r="L22" s="6"/>
      <c r="M22" s="6"/>
      <c r="N22" s="6"/>
      <c r="O22" s="15"/>
      <c r="P22" s="15"/>
      <c r="Q22" s="15"/>
      <c r="R22" s="15"/>
      <c r="S22" s="15"/>
      <c r="T22" s="6"/>
      <c r="U22" s="6"/>
      <c r="V22" s="6"/>
    </row>
    <row r="23" spans="1:22" s="10" customFormat="1">
      <c r="D23" s="22"/>
      <c r="F23" s="11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1:22" s="10" customFormat="1">
      <c r="D24" s="22"/>
      <c r="E24" s="8" t="s">
        <v>87</v>
      </c>
      <c r="F24" s="11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</row>
    <row r="25" spans="1:22" s="10" customFormat="1">
      <c r="D25" s="54" t="s">
        <v>39</v>
      </c>
      <c r="E25" s="51" t="s">
        <v>15</v>
      </c>
      <c r="F25" s="11" t="s">
        <v>47</v>
      </c>
      <c r="I25" s="73"/>
      <c r="J25" s="73"/>
      <c r="K25" s="73"/>
      <c r="L25" s="73"/>
      <c r="M25" s="44">
        <f>M11+M20</f>
        <v>0</v>
      </c>
      <c r="N25" s="43"/>
      <c r="O25" s="43"/>
      <c r="P25" s="43"/>
      <c r="Q25" s="43"/>
      <c r="R25" s="43"/>
      <c r="S25" s="43"/>
      <c r="T25" s="43"/>
    </row>
    <row r="26" spans="1:22" s="10" customFormat="1">
      <c r="D26" s="54" t="s">
        <v>39</v>
      </c>
      <c r="E26" s="9" t="s">
        <v>16</v>
      </c>
      <c r="F26" s="11" t="s">
        <v>47</v>
      </c>
      <c r="I26" s="73"/>
      <c r="J26" s="73"/>
      <c r="K26" s="73"/>
      <c r="L26" s="73"/>
      <c r="M26" s="44">
        <f>M12+M17</f>
        <v>0</v>
      </c>
      <c r="N26" s="43"/>
      <c r="O26" s="43"/>
      <c r="P26" s="43"/>
      <c r="Q26" s="43"/>
      <c r="R26" s="43"/>
      <c r="S26" s="43"/>
      <c r="T26" s="43"/>
    </row>
    <row r="27" spans="1:22" s="10" customFormat="1">
      <c r="D27" s="54" t="s">
        <v>39</v>
      </c>
      <c r="E27" s="68" t="s">
        <v>13</v>
      </c>
      <c r="F27" s="11" t="s">
        <v>47</v>
      </c>
      <c r="I27" s="43"/>
      <c r="J27" s="43"/>
      <c r="K27" s="43"/>
      <c r="L27" s="43"/>
      <c r="M27" s="43">
        <f>SUM(M25:M26)</f>
        <v>0</v>
      </c>
      <c r="N27" s="43"/>
      <c r="O27" s="43"/>
      <c r="P27" s="43"/>
      <c r="Q27" s="43"/>
      <c r="R27" s="43"/>
      <c r="S27" s="43"/>
      <c r="T27" s="43"/>
    </row>
    <row r="28" spans="1:22" s="10" customFormat="1">
      <c r="A28" s="43"/>
      <c r="B28" s="43"/>
      <c r="C28" s="43"/>
      <c r="D28" s="54"/>
      <c r="E28" s="68"/>
      <c r="F28" s="11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</row>
    <row r="29" spans="1:22" s="10" customFormat="1">
      <c r="D29" s="54" t="s">
        <v>39</v>
      </c>
      <c r="E29" s="8" t="s">
        <v>91</v>
      </c>
      <c r="F29" s="11"/>
      <c r="I29" s="43"/>
      <c r="J29" s="43"/>
      <c r="K29" s="43"/>
      <c r="L29" s="43"/>
      <c r="M29" s="44">
        <f>'Calcs - water'!M27</f>
        <v>0</v>
      </c>
      <c r="N29" s="43"/>
      <c r="O29" s="43"/>
      <c r="P29" s="43"/>
      <c r="Q29" s="43"/>
      <c r="R29" s="43"/>
      <c r="S29" s="43"/>
      <c r="T29" s="43"/>
    </row>
    <row r="30" spans="1:22" s="10" customFormat="1">
      <c r="D30" s="54"/>
      <c r="F30" s="11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</row>
    <row r="31" spans="1:22" s="10" customFormat="1">
      <c r="D31" s="54"/>
      <c r="E31" s="68" t="s">
        <v>88</v>
      </c>
      <c r="F31" s="11"/>
      <c r="I31" s="43"/>
      <c r="J31" s="43"/>
      <c r="K31" s="43"/>
      <c r="L31" s="43"/>
      <c r="M31" s="43" t="b">
        <f>ABS($M$29)&gt;(Materiality.Threshold/1000000)</f>
        <v>0</v>
      </c>
      <c r="N31" s="43"/>
      <c r="O31" s="43"/>
      <c r="P31" s="43"/>
      <c r="Q31" s="43"/>
      <c r="R31" s="43"/>
      <c r="S31" s="43"/>
      <c r="T31" s="43"/>
    </row>
    <row r="32" spans="1:22" s="10" customFormat="1">
      <c r="D32" s="54"/>
      <c r="F32" s="11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</row>
    <row r="33" spans="1:22" s="10" customFormat="1">
      <c r="D33" s="22"/>
      <c r="E33" s="8" t="s">
        <v>89</v>
      </c>
      <c r="F33" s="11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7" t="s">
        <v>81</v>
      </c>
    </row>
    <row r="34" spans="1:22" s="10" customFormat="1">
      <c r="D34" s="54" t="s">
        <v>39</v>
      </c>
      <c r="E34" s="51" t="s">
        <v>15</v>
      </c>
      <c r="F34" s="11" t="s">
        <v>47</v>
      </c>
      <c r="I34" s="73"/>
      <c r="J34" s="73"/>
      <c r="K34" s="73"/>
      <c r="L34" s="73"/>
      <c r="M34" s="44">
        <f>IF(M31,M11+M20,0)</f>
        <v>0</v>
      </c>
      <c r="N34" s="43"/>
      <c r="O34" s="43"/>
      <c r="P34" s="43"/>
      <c r="Q34" s="43"/>
      <c r="R34" s="43"/>
      <c r="S34" s="43"/>
      <c r="T34" s="43"/>
    </row>
    <row r="35" spans="1:22" s="10" customFormat="1">
      <c r="D35" s="54" t="s">
        <v>39</v>
      </c>
      <c r="E35" s="9" t="s">
        <v>16</v>
      </c>
      <c r="F35" s="11" t="s">
        <v>47</v>
      </c>
      <c r="I35" s="73"/>
      <c r="J35" s="73"/>
      <c r="K35" s="73"/>
      <c r="L35" s="73"/>
      <c r="M35" s="44">
        <f>IF(M31,M12,0)</f>
        <v>0</v>
      </c>
      <c r="N35" s="43"/>
      <c r="O35" s="43"/>
      <c r="P35" s="43"/>
      <c r="Q35" s="43"/>
      <c r="R35" s="43"/>
      <c r="S35" s="43"/>
      <c r="T35" s="43"/>
    </row>
    <row r="36" spans="1:22" s="10" customFormat="1">
      <c r="D36" s="22"/>
      <c r="F36" s="11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</row>
    <row r="37" spans="1:22" s="39" customFormat="1" ht="15">
      <c r="A37" s="34"/>
      <c r="B37" s="35"/>
      <c r="C37" s="35"/>
      <c r="D37" s="36"/>
      <c r="E37" s="37" t="s">
        <v>40</v>
      </c>
      <c r="F37" s="85"/>
      <c r="G37" s="38"/>
      <c r="H37" s="3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38"/>
      <c r="V37" s="38"/>
    </row>
    <row r="38" spans="1:22" s="10" customFormat="1">
      <c r="D38" s="22"/>
      <c r="F38" s="11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</row>
    <row r="39" spans="1:22" s="10" customFormat="1">
      <c r="D39" s="54" t="s">
        <v>39</v>
      </c>
      <c r="E39" s="61" t="s">
        <v>15</v>
      </c>
      <c r="F39" s="11" t="s">
        <v>47</v>
      </c>
      <c r="I39" s="43"/>
      <c r="J39" s="43"/>
      <c r="K39" s="43"/>
      <c r="L39" s="43"/>
      <c r="M39" s="43"/>
      <c r="N39" s="65">
        <f>M34*(1+Financing.Rate)</f>
        <v>0</v>
      </c>
      <c r="O39" s="44">
        <f>N39*(1+Financing.Rate)</f>
        <v>0</v>
      </c>
      <c r="P39" s="43">
        <f>O39*(1+Financing.Rate)</f>
        <v>0</v>
      </c>
      <c r="Q39" s="44">
        <f>P39*(1+Financing.Rate)</f>
        <v>0</v>
      </c>
      <c r="R39" s="44">
        <f>Q39*(1+Financing.Rate)</f>
        <v>0</v>
      </c>
      <c r="S39" s="43"/>
      <c r="T39" s="43"/>
      <c r="U39" s="43"/>
      <c r="V39" s="43"/>
    </row>
    <row r="40" spans="1:22" s="10" customFormat="1">
      <c r="D40" s="54" t="s">
        <v>39</v>
      </c>
      <c r="E40" s="9" t="s">
        <v>20</v>
      </c>
      <c r="F40" s="11" t="s">
        <v>47</v>
      </c>
      <c r="I40" s="43"/>
      <c r="J40" s="43"/>
      <c r="K40" s="43"/>
      <c r="L40" s="43"/>
      <c r="M40" s="43"/>
      <c r="N40" s="43"/>
      <c r="O40" s="44"/>
      <c r="P40" s="43"/>
      <c r="Q40" s="43"/>
      <c r="R40" s="43"/>
      <c r="S40" s="69">
        <f>R39-M34</f>
        <v>0</v>
      </c>
      <c r="T40" s="43"/>
      <c r="U40" s="43"/>
      <c r="V40" s="43"/>
    </row>
    <row r="41" spans="1:22">
      <c r="S41" s="33"/>
    </row>
    <row r="42" spans="1:22">
      <c r="A42" s="10"/>
      <c r="B42" s="10"/>
      <c r="C42" s="10"/>
      <c r="D42" s="54" t="s">
        <v>39</v>
      </c>
      <c r="E42" s="61" t="s">
        <v>16</v>
      </c>
      <c r="I42" s="42"/>
      <c r="J42" s="43"/>
      <c r="K42" s="43"/>
      <c r="L42" s="42"/>
      <c r="M42" s="42"/>
      <c r="N42" s="65">
        <f>M35*(1+Financing.Rate)</f>
        <v>0</v>
      </c>
      <c r="O42" s="44">
        <f>N42*(1+Financing.Rate)</f>
        <v>0</v>
      </c>
      <c r="P42" s="43">
        <f>O42*(1+Financing.Rate)</f>
        <v>0</v>
      </c>
      <c r="Q42" s="43">
        <f>P42*(1+Financing.Rate)</f>
        <v>0</v>
      </c>
      <c r="R42" s="43">
        <f>Q42*(1+Financing.Rate)</f>
        <v>0</v>
      </c>
      <c r="S42" s="45"/>
      <c r="T42" s="42"/>
      <c r="U42" s="47" t="s">
        <v>81</v>
      </c>
      <c r="V42" s="42"/>
    </row>
    <row r="43" spans="1:22" s="10" customFormat="1">
      <c r="A43"/>
      <c r="B43"/>
      <c r="C43"/>
      <c r="D43" s="54" t="s">
        <v>39</v>
      </c>
      <c r="E43" s="51" t="s">
        <v>21</v>
      </c>
      <c r="F43" s="11" t="s">
        <v>47</v>
      </c>
      <c r="G43"/>
      <c r="H43"/>
      <c r="I43" s="42"/>
      <c r="J43" s="43"/>
      <c r="K43" s="43"/>
      <c r="L43" s="42"/>
      <c r="M43" s="42"/>
      <c r="N43" s="42"/>
      <c r="O43" s="77"/>
      <c r="P43" s="77"/>
      <c r="Q43" s="77"/>
      <c r="R43" s="42"/>
      <c r="S43" s="69">
        <f>R42-M35</f>
        <v>0</v>
      </c>
      <c r="T43" s="42"/>
      <c r="U43" s="42"/>
      <c r="V43" s="42"/>
    </row>
    <row r="44" spans="1:22">
      <c r="A44" s="10"/>
      <c r="B44" s="10"/>
      <c r="C44" s="10"/>
      <c r="D44" s="54" t="s">
        <v>39</v>
      </c>
      <c r="E44" s="8" t="s">
        <v>13</v>
      </c>
      <c r="F44" s="11" t="s">
        <v>47</v>
      </c>
      <c r="G44" s="10"/>
      <c r="H44" s="10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70">
        <f>S40+S43</f>
        <v>0</v>
      </c>
      <c r="T44" s="43"/>
      <c r="U44" s="43"/>
      <c r="V44" s="43"/>
    </row>
    <row r="45" spans="1:22" s="39" customFormat="1" ht="14.25">
      <c r="A45" s="10"/>
      <c r="B45" s="10"/>
      <c r="C45" s="10"/>
      <c r="D45" s="22"/>
      <c r="E45" s="10"/>
      <c r="F45" s="11"/>
      <c r="G45" s="10"/>
      <c r="H45" s="10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69"/>
      <c r="T45" s="43"/>
      <c r="U45" s="43"/>
      <c r="V45" s="43"/>
    </row>
    <row r="46" spans="1:22" s="10" customFormat="1" ht="15">
      <c r="A46" s="34"/>
      <c r="B46" s="35"/>
      <c r="C46" s="35"/>
      <c r="D46" s="36"/>
      <c r="E46" s="37" t="s">
        <v>17</v>
      </c>
      <c r="F46" s="85"/>
      <c r="G46" s="38"/>
      <c r="H46" s="3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38"/>
      <c r="V46" s="38"/>
    </row>
    <row r="47" spans="1:22" s="10" customFormat="1">
      <c r="D47" s="24"/>
      <c r="E47" s="9"/>
      <c r="F47" s="11"/>
      <c r="I47" s="43"/>
      <c r="J47" s="43"/>
      <c r="K47" s="43"/>
      <c r="L47" s="43"/>
      <c r="M47" s="43"/>
      <c r="N47" s="43"/>
      <c r="O47" s="44"/>
      <c r="P47" s="43"/>
      <c r="Q47" s="43"/>
      <c r="R47" s="43"/>
      <c r="S47" s="69"/>
      <c r="T47" s="43"/>
    </row>
    <row r="48" spans="1:22" s="10" customFormat="1">
      <c r="D48" s="54" t="s">
        <v>39</v>
      </c>
      <c r="E48" s="28" t="s">
        <v>22</v>
      </c>
      <c r="F48" s="11" t="s">
        <v>47</v>
      </c>
      <c r="I48" s="43"/>
      <c r="J48" s="43"/>
      <c r="K48" s="43"/>
      <c r="L48" s="43"/>
      <c r="M48" s="43"/>
      <c r="N48" s="44"/>
      <c r="O48" s="44"/>
      <c r="P48" s="43"/>
      <c r="Q48" s="43"/>
      <c r="R48" s="43"/>
      <c r="S48" s="69">
        <f>R39</f>
        <v>0</v>
      </c>
      <c r="T48" s="43"/>
      <c r="U48" s="43"/>
    </row>
    <row r="49" spans="1:22" s="10" customFormat="1">
      <c r="D49" s="54" t="s">
        <v>39</v>
      </c>
      <c r="E49" s="28" t="s">
        <v>23</v>
      </c>
      <c r="F49" s="11" t="s">
        <v>47</v>
      </c>
      <c r="I49" s="43"/>
      <c r="J49" s="43"/>
      <c r="K49" s="43"/>
      <c r="L49" s="43"/>
      <c r="M49" s="43"/>
      <c r="N49" s="44"/>
      <c r="O49" s="44"/>
      <c r="P49" s="44"/>
      <c r="Q49" s="44"/>
      <c r="R49" s="44"/>
      <c r="S49" s="71">
        <f>R42</f>
        <v>0</v>
      </c>
      <c r="T49" s="43"/>
      <c r="U49" s="43"/>
    </row>
    <row r="50" spans="1:22" s="10" customFormat="1">
      <c r="D50" s="54" t="s">
        <v>39</v>
      </c>
      <c r="E50" s="8" t="s">
        <v>24</v>
      </c>
      <c r="F50" s="11" t="s">
        <v>47</v>
      </c>
      <c r="I50" s="58"/>
      <c r="J50" s="58"/>
      <c r="K50" s="58"/>
      <c r="L50" s="58"/>
      <c r="M50" s="58"/>
      <c r="N50" s="59"/>
      <c r="O50" s="59"/>
      <c r="P50" s="59"/>
      <c r="Q50" s="59"/>
      <c r="R50" s="59"/>
      <c r="S50" s="72">
        <f>SUM(S48:S49)</f>
        <v>0</v>
      </c>
      <c r="T50" s="43"/>
      <c r="U50" s="43"/>
    </row>
    <row r="51" spans="1:22" s="39" customFormat="1" ht="15" thickBot="1">
      <c r="A51" s="10"/>
      <c r="B51" s="10"/>
      <c r="C51" s="10"/>
      <c r="D51" s="22"/>
      <c r="E51" s="10"/>
      <c r="F51" s="11"/>
      <c r="G51" s="10"/>
      <c r="H51" s="10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10"/>
      <c r="V51" s="10"/>
    </row>
    <row r="52" spans="1:22" ht="13.5" thickBot="1">
      <c r="A52" s="12" t="s">
        <v>11</v>
      </c>
      <c r="B52" s="13"/>
      <c r="C52" s="13"/>
      <c r="D52" s="13"/>
      <c r="E52" s="13"/>
      <c r="F52" s="82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/>
    <row r="54" spans="1:22" hidden="1"/>
    <row r="55" spans="1:22" hidden="1"/>
    <row r="56" spans="1:22" hidden="1"/>
    <row r="57" spans="1:22" hidden="1"/>
    <row r="58" spans="1:22" hidden="1"/>
    <row r="59" spans="1:22" hidden="1">
      <c r="J59"/>
      <c r="L59" s="10"/>
    </row>
    <row r="60" spans="1:22" hidden="1"/>
    <row r="61" spans="1:22" hidden="1"/>
    <row r="62" spans="1:22" hidden="1"/>
    <row r="63" spans="1:22" hidden="1"/>
    <row r="64" spans="1:22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t="16.5" hidden="1" customHeight="1"/>
    <row r="150" hidden="1"/>
    <row r="151" hidden="1"/>
    <row r="152" hidden="1"/>
    <row r="153" hidden="1"/>
    <row r="154" hidden="1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</sheetPr>
  <dimension ref="A1:AF154"/>
  <sheetViews>
    <sheetView showGridLines="0" zoomScale="80" zoomScaleNormal="80" workbookViewId="0">
      <pane xSplit="8" ySplit="7" topLeftCell="I8" activePane="bottomRight" state="frozen"/>
      <selection activeCell="M27" sqref="M27"/>
      <selection pane="topRight" activeCell="M27" sqref="M27"/>
      <selection pane="bottomLeft" activeCell="M27" sqref="M27"/>
      <selection pane="bottomRight" activeCell="M29" sqref="M29"/>
    </sheetView>
  </sheetViews>
  <sheetFormatPr defaultColWidth="0" defaultRowHeight="12.75" zeroHeight="1"/>
  <cols>
    <col min="1" max="3" width="2.7109375" customWidth="1"/>
    <col min="4" max="4" width="9.140625" customWidth="1"/>
    <col min="5" max="5" width="62" customWidth="1"/>
    <col min="6" max="6" width="15.85546875" style="83" customWidth="1"/>
    <col min="7" max="8" width="2.7109375" customWidth="1"/>
    <col min="9" max="9" width="9.7109375" bestFit="1" customWidth="1"/>
    <col min="10" max="11" width="10.42578125" style="10" customWidth="1"/>
    <col min="12" max="18" width="10.5703125" customWidth="1"/>
    <col min="19" max="19" width="10.42578125" bestFit="1" customWidth="1"/>
    <col min="20" max="20" width="9.140625" customWidth="1"/>
    <col min="21" max="21" width="74" customWidth="1"/>
    <col min="22" max="22" width="9.140625" customWidth="1"/>
    <col min="23" max="32" width="0" hidden="1" customWidth="1"/>
    <col min="33" max="16384" width="9.140625" hidden="1"/>
  </cols>
  <sheetData>
    <row r="1" spans="1:22" s="2" customFormat="1" ht="33.75">
      <c r="A1" s="20"/>
      <c r="B1" s="20"/>
      <c r="C1" s="20"/>
      <c r="D1" s="20" t="s">
        <v>82</v>
      </c>
      <c r="E1" s="20"/>
      <c r="F1" s="78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s="2" customFormat="1" ht="15">
      <c r="F2" s="11"/>
      <c r="G2" s="10"/>
      <c r="R2" s="10"/>
      <c r="S2" s="10"/>
    </row>
    <row r="3" spans="1:22" s="10" customFormat="1">
      <c r="E3" s="10" t="s">
        <v>6</v>
      </c>
      <c r="F3" s="11"/>
      <c r="I3" s="25" t="str">
        <f t="shared" ref="I3:S3" si="0">AMP.Years</f>
        <v>2010-11</v>
      </c>
      <c r="J3" s="25" t="str">
        <f t="shared" si="0"/>
        <v>2011-12</v>
      </c>
      <c r="K3" s="25" t="str">
        <f t="shared" si="0"/>
        <v>2012-13</v>
      </c>
      <c r="L3" s="25" t="str">
        <f t="shared" si="0"/>
        <v>2013-14</v>
      </c>
      <c r="M3" s="25" t="str">
        <f t="shared" si="0"/>
        <v>2014-15</v>
      </c>
      <c r="N3" s="26" t="str">
        <f t="shared" si="0"/>
        <v>2015-16</v>
      </c>
      <c r="O3" s="26" t="str">
        <f t="shared" si="0"/>
        <v>2016-17</v>
      </c>
      <c r="P3" s="26" t="str">
        <f t="shared" si="0"/>
        <v>2017-18</v>
      </c>
      <c r="Q3" s="26" t="str">
        <f t="shared" si="0"/>
        <v>2018-19</v>
      </c>
      <c r="R3" s="26" t="str">
        <f t="shared" si="0"/>
        <v>2019-20</v>
      </c>
      <c r="S3" s="25" t="str">
        <f t="shared" si="0"/>
        <v>2020-21</v>
      </c>
      <c r="T3" s="17"/>
      <c r="U3" s="8" t="s">
        <v>42</v>
      </c>
    </row>
    <row r="4" spans="1:22" s="10" customFormat="1">
      <c r="F4" s="1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7"/>
    </row>
    <row r="5" spans="1:22" s="10" customFormat="1">
      <c r="E5" s="19" t="s">
        <v>10</v>
      </c>
      <c r="F5" s="11"/>
      <c r="I5" s="18">
        <f t="shared" ref="I5:S5" si="1">Calendar.Years</f>
        <v>2010</v>
      </c>
      <c r="J5" s="18">
        <f t="shared" si="1"/>
        <v>2011</v>
      </c>
      <c r="K5" s="18">
        <f t="shared" si="1"/>
        <v>2012</v>
      </c>
      <c r="L5" s="18">
        <f t="shared" si="1"/>
        <v>2013</v>
      </c>
      <c r="M5" s="18">
        <f t="shared" si="1"/>
        <v>2014</v>
      </c>
      <c r="N5" s="18">
        <f t="shared" si="1"/>
        <v>2015</v>
      </c>
      <c r="O5" s="18">
        <f t="shared" si="1"/>
        <v>2016</v>
      </c>
      <c r="P5" s="18">
        <f t="shared" si="1"/>
        <v>2017</v>
      </c>
      <c r="Q5" s="18">
        <f t="shared" si="1"/>
        <v>2018</v>
      </c>
      <c r="R5" s="18">
        <f t="shared" si="1"/>
        <v>2019</v>
      </c>
      <c r="S5" s="18">
        <f t="shared" si="1"/>
        <v>2020</v>
      </c>
      <c r="T5" s="17"/>
    </row>
    <row r="6" spans="1:22" s="10" customFormat="1">
      <c r="E6" s="10" t="s">
        <v>7</v>
      </c>
      <c r="F6" s="11"/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</row>
    <row r="7" spans="1:22"/>
    <row r="8" spans="1:22" s="7" customFormat="1" ht="15">
      <c r="A8" s="55"/>
      <c r="B8" s="55"/>
      <c r="C8" s="55"/>
      <c r="D8" s="23"/>
      <c r="E8" s="5" t="s">
        <v>51</v>
      </c>
      <c r="F8" s="84"/>
      <c r="G8" s="6"/>
      <c r="H8" s="6"/>
      <c r="I8" s="6"/>
      <c r="J8" s="6"/>
      <c r="K8" s="6"/>
      <c r="L8" s="6"/>
      <c r="M8" s="6"/>
      <c r="N8" s="6"/>
      <c r="O8" s="15"/>
      <c r="P8" s="15"/>
      <c r="Q8" s="15"/>
      <c r="R8" s="15"/>
      <c r="S8" s="15"/>
      <c r="T8" s="6"/>
      <c r="U8" s="6"/>
      <c r="V8" s="6"/>
    </row>
    <row r="9" spans="1:22"/>
    <row r="10" spans="1:22" s="10" customFormat="1">
      <c r="D10" s="22"/>
      <c r="E10" s="8" t="s">
        <v>48</v>
      </c>
      <c r="F10" s="11"/>
      <c r="O10" s="14"/>
      <c r="P10" s="14"/>
      <c r="Q10" s="14"/>
      <c r="R10" s="14"/>
      <c r="S10" s="14"/>
    </row>
    <row r="11" spans="1:22" s="3" customFormat="1">
      <c r="D11" s="54" t="s">
        <v>39</v>
      </c>
      <c r="E11" s="51" t="s">
        <v>15</v>
      </c>
      <c r="F11" s="11" t="s">
        <v>47</v>
      </c>
      <c r="I11" s="73"/>
      <c r="J11" s="73"/>
      <c r="K11" s="73"/>
      <c r="L11" s="73"/>
      <c r="M11" s="44">
        <f>CIS.Outturn.RCV.Waste-CIS.FD.RCV.Waste</f>
        <v>0</v>
      </c>
      <c r="N11" s="43"/>
      <c r="P11" s="43"/>
      <c r="Q11" s="43"/>
      <c r="R11" s="43"/>
      <c r="S11" s="43"/>
      <c r="T11" s="43"/>
      <c r="U11" s="47" t="s">
        <v>33</v>
      </c>
    </row>
    <row r="12" spans="1:22" s="3" customFormat="1">
      <c r="B12" s="10"/>
      <c r="D12" s="54" t="s">
        <v>39</v>
      </c>
      <c r="E12" s="9" t="s">
        <v>16</v>
      </c>
      <c r="F12" s="11" t="s">
        <v>47</v>
      </c>
      <c r="I12" s="73"/>
      <c r="J12" s="73"/>
      <c r="K12" s="73"/>
      <c r="L12" s="73"/>
      <c r="M12" s="44">
        <f>CIS.Outturn.Revenue.Waste-CIS.FD.Revenue.Waste</f>
        <v>0</v>
      </c>
      <c r="N12" s="43"/>
      <c r="O12" s="44"/>
      <c r="P12" s="43"/>
      <c r="Q12" s="43"/>
      <c r="R12" s="43"/>
      <c r="S12" s="43"/>
      <c r="T12" s="43"/>
    </row>
    <row r="13" spans="1:22" s="3" customFormat="1">
      <c r="D13" s="22"/>
      <c r="F13" s="11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</row>
    <row r="14" spans="1:22" s="10" customFormat="1">
      <c r="D14" s="22"/>
      <c r="E14" s="8" t="s">
        <v>49</v>
      </c>
      <c r="F14" s="11"/>
      <c r="O14" s="14"/>
      <c r="P14" s="14"/>
      <c r="Q14" s="14"/>
      <c r="R14" s="14"/>
      <c r="S14" s="14"/>
    </row>
    <row r="15" spans="1:22">
      <c r="A15" s="33"/>
      <c r="B15" s="33"/>
      <c r="C15" s="33"/>
      <c r="D15" s="62" t="s">
        <v>39</v>
      </c>
      <c r="E15" s="56" t="s">
        <v>16</v>
      </c>
      <c r="F15" s="11" t="s">
        <v>47</v>
      </c>
      <c r="G15" s="33"/>
      <c r="H15" s="33"/>
      <c r="I15" s="73"/>
      <c r="J15" s="73"/>
      <c r="K15" s="73"/>
      <c r="L15" s="73"/>
      <c r="M15" s="86">
        <f>RCM.Outturn.RevCorrection.Waste-RCM.FD.RevCorrection.Waste</f>
        <v>0</v>
      </c>
      <c r="N15" s="45"/>
      <c r="O15" s="45"/>
      <c r="P15" s="45"/>
      <c r="Q15" s="45"/>
      <c r="R15" s="45"/>
      <c r="S15" s="33"/>
      <c r="T15" s="45"/>
      <c r="U15" s="47" t="s">
        <v>90</v>
      </c>
      <c r="V15" s="33"/>
    </row>
    <row r="16" spans="1:22" s="33" customFormat="1">
      <c r="D16" s="62" t="s">
        <v>39</v>
      </c>
      <c r="E16" s="56" t="s">
        <v>32</v>
      </c>
      <c r="F16" s="11" t="s">
        <v>47</v>
      </c>
      <c r="I16" s="73"/>
      <c r="J16" s="73"/>
      <c r="K16" s="73"/>
      <c r="L16" s="73"/>
      <c r="M16" s="86">
        <f>RCM.Outturn.BillingAdj.Waste-RCM.FD.BillingAdj.Waste</f>
        <v>0</v>
      </c>
      <c r="N16" s="45"/>
      <c r="O16" s="45"/>
      <c r="P16" s="45"/>
      <c r="Q16" s="45"/>
      <c r="R16" s="45"/>
      <c r="S16" s="45"/>
      <c r="T16" s="45"/>
    </row>
    <row r="17" spans="1:22" s="33" customFormat="1">
      <c r="D17" s="62" t="s">
        <v>39</v>
      </c>
      <c r="E17" s="63" t="s">
        <v>80</v>
      </c>
      <c r="F17" s="11" t="s">
        <v>47</v>
      </c>
      <c r="I17" s="57">
        <f>SUM(I15:I16)</f>
        <v>0</v>
      </c>
      <c r="J17" s="57">
        <f>SUM(J15:J16)</f>
        <v>0</v>
      </c>
      <c r="K17" s="57">
        <f>SUM(K15:K16)</f>
        <v>0</v>
      </c>
      <c r="L17" s="57">
        <f>SUM(L15:L16)</f>
        <v>0</v>
      </c>
      <c r="M17" s="87">
        <f>SUM(M15:M16)</f>
        <v>0</v>
      </c>
      <c r="N17" s="57"/>
      <c r="O17" s="57"/>
      <c r="P17" s="57"/>
      <c r="Q17" s="57"/>
      <c r="R17" s="57"/>
      <c r="S17" s="45"/>
      <c r="T17" s="45"/>
      <c r="U17" s="45"/>
    </row>
    <row r="18" spans="1:22" s="10" customFormat="1">
      <c r="D18" s="22"/>
      <c r="F18" s="11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2" s="10" customFormat="1">
      <c r="D19" s="22"/>
      <c r="E19" s="8" t="s">
        <v>50</v>
      </c>
      <c r="F19" s="11"/>
      <c r="O19" s="14"/>
      <c r="P19" s="14"/>
      <c r="Q19" s="14"/>
      <c r="R19" s="14"/>
      <c r="S19" s="14"/>
    </row>
    <row r="20" spans="1:22" s="10" customFormat="1">
      <c r="D20" s="54" t="s">
        <v>39</v>
      </c>
      <c r="E20" s="56" t="s">
        <v>37</v>
      </c>
      <c r="F20" s="11" t="s">
        <v>47</v>
      </c>
      <c r="I20" s="73"/>
      <c r="J20" s="73"/>
      <c r="K20" s="73"/>
      <c r="L20" s="73"/>
      <c r="M20" s="44">
        <f>Serviceability.Outturn.RCVShortfall.Waste-Serviceability.FD.RCVShortfall.Waste</f>
        <v>0</v>
      </c>
      <c r="N20" s="88"/>
      <c r="O20" s="43"/>
      <c r="P20" s="43"/>
      <c r="Q20" s="43"/>
      <c r="R20" s="43"/>
      <c r="S20" s="43"/>
      <c r="U20" s="47" t="s">
        <v>36</v>
      </c>
    </row>
    <row r="21" spans="1:22" s="10" customFormat="1">
      <c r="D21" s="22"/>
      <c r="F21" s="11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22" s="7" customFormat="1" ht="15">
      <c r="A22" s="55"/>
      <c r="B22" s="55"/>
      <c r="C22" s="55"/>
      <c r="D22" s="23"/>
      <c r="E22" s="5" t="s">
        <v>53</v>
      </c>
      <c r="F22" s="84"/>
      <c r="G22" s="6"/>
      <c r="H22" s="6"/>
      <c r="I22" s="6"/>
      <c r="J22" s="6"/>
      <c r="K22" s="6"/>
      <c r="L22" s="6"/>
      <c r="M22" s="6"/>
      <c r="N22" s="6"/>
      <c r="O22" s="15"/>
      <c r="P22" s="15"/>
      <c r="Q22" s="15"/>
      <c r="R22" s="15"/>
      <c r="S22" s="15"/>
      <c r="T22" s="6"/>
      <c r="U22" s="6"/>
      <c r="V22" s="6"/>
    </row>
    <row r="23" spans="1:22" s="10" customFormat="1">
      <c r="D23" s="22"/>
      <c r="F23" s="11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1:22" s="10" customFormat="1">
      <c r="D24" s="22"/>
      <c r="E24" s="8" t="s">
        <v>87</v>
      </c>
      <c r="F24" s="11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</row>
    <row r="25" spans="1:22" s="10" customFormat="1">
      <c r="D25" s="54" t="s">
        <v>39</v>
      </c>
      <c r="E25" s="51" t="s">
        <v>15</v>
      </c>
      <c r="F25" s="11" t="s">
        <v>47</v>
      </c>
      <c r="I25" s="73"/>
      <c r="J25" s="73"/>
      <c r="K25" s="73"/>
      <c r="L25" s="73"/>
      <c r="M25" s="43">
        <f>M11+M20</f>
        <v>0</v>
      </c>
      <c r="N25" s="43"/>
      <c r="O25" s="43"/>
      <c r="P25" s="43"/>
      <c r="Q25" s="43"/>
      <c r="R25" s="43"/>
      <c r="S25" s="43"/>
      <c r="T25" s="43"/>
    </row>
    <row r="26" spans="1:22" s="10" customFormat="1">
      <c r="D26" s="54" t="s">
        <v>39</v>
      </c>
      <c r="E26" s="9" t="s">
        <v>16</v>
      </c>
      <c r="F26" s="11" t="s">
        <v>47</v>
      </c>
      <c r="I26" s="73"/>
      <c r="J26" s="73"/>
      <c r="K26" s="73"/>
      <c r="L26" s="73"/>
      <c r="M26" s="44">
        <f>M12+M17</f>
        <v>0</v>
      </c>
      <c r="N26" s="43"/>
      <c r="O26" s="43"/>
      <c r="P26" s="43"/>
      <c r="Q26" s="43"/>
      <c r="R26" s="43"/>
      <c r="S26" s="43"/>
      <c r="T26" s="43"/>
    </row>
    <row r="27" spans="1:22" s="10" customFormat="1">
      <c r="D27" s="54" t="s">
        <v>39</v>
      </c>
      <c r="E27" s="68" t="s">
        <v>13</v>
      </c>
      <c r="F27" s="11" t="s">
        <v>47</v>
      </c>
      <c r="I27" s="43"/>
      <c r="J27" s="43"/>
      <c r="K27" s="43"/>
      <c r="L27" s="43"/>
      <c r="M27" s="43">
        <f>SUM(M25:M26)</f>
        <v>0</v>
      </c>
      <c r="N27" s="43"/>
      <c r="O27" s="43"/>
      <c r="P27" s="43"/>
      <c r="Q27" s="43"/>
      <c r="R27" s="43"/>
      <c r="S27" s="43"/>
      <c r="T27" s="43"/>
    </row>
    <row r="28" spans="1:22" s="10" customFormat="1">
      <c r="A28" s="54"/>
      <c r="B28" s="54"/>
      <c r="C28" s="54"/>
      <c r="D28" s="54"/>
      <c r="E28" s="68"/>
      <c r="F28" s="11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</row>
    <row r="29" spans="1:22" s="10" customFormat="1">
      <c r="D29" s="54" t="s">
        <v>39</v>
      </c>
      <c r="E29" s="8" t="s">
        <v>91</v>
      </c>
      <c r="F29" s="11"/>
      <c r="I29" s="43"/>
      <c r="J29" s="43"/>
      <c r="K29" s="43"/>
      <c r="L29" s="43"/>
      <c r="M29" s="44">
        <f>'Calcs - waste'!M27</f>
        <v>0</v>
      </c>
      <c r="N29" s="43"/>
      <c r="O29" s="43"/>
      <c r="P29" s="43"/>
      <c r="Q29" s="43"/>
      <c r="R29" s="43"/>
      <c r="S29" s="43"/>
      <c r="T29" s="43"/>
    </row>
    <row r="30" spans="1:22" s="10" customFormat="1">
      <c r="D30" s="22"/>
      <c r="F30" s="11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</row>
    <row r="31" spans="1:22" s="10" customFormat="1">
      <c r="D31" s="22"/>
      <c r="E31" s="10" t="s">
        <v>88</v>
      </c>
      <c r="F31" s="11"/>
      <c r="I31" s="43"/>
      <c r="J31" s="43"/>
      <c r="K31" s="43"/>
      <c r="L31" s="43"/>
      <c r="M31" s="43" t="b">
        <f>ABS($M$29)&gt;(Materiality.Threshold/1000000)</f>
        <v>0</v>
      </c>
      <c r="N31" s="43"/>
      <c r="O31" s="43"/>
      <c r="P31" s="43"/>
      <c r="Q31" s="43"/>
      <c r="R31" s="43"/>
      <c r="S31" s="43"/>
      <c r="T31" s="43"/>
    </row>
    <row r="32" spans="1:22" s="10" customFormat="1">
      <c r="D32" s="22"/>
      <c r="F32" s="11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</row>
    <row r="33" spans="1:22" s="10" customFormat="1">
      <c r="D33" s="22"/>
      <c r="E33" s="8" t="s">
        <v>89</v>
      </c>
      <c r="F33" s="11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7" t="s">
        <v>81</v>
      </c>
    </row>
    <row r="34" spans="1:22" s="10" customFormat="1">
      <c r="D34" s="54" t="s">
        <v>39</v>
      </c>
      <c r="E34" s="51" t="s">
        <v>15</v>
      </c>
      <c r="F34" s="11" t="s">
        <v>47</v>
      </c>
      <c r="I34" s="73"/>
      <c r="J34" s="73"/>
      <c r="K34" s="73"/>
      <c r="L34" s="73"/>
      <c r="M34" s="44">
        <f>IF(M31,M11+M20,0)</f>
        <v>0</v>
      </c>
      <c r="N34" s="43"/>
      <c r="O34" s="43"/>
      <c r="P34" s="43"/>
      <c r="Q34" s="43"/>
      <c r="R34" s="43"/>
      <c r="S34" s="43"/>
      <c r="T34" s="43"/>
    </row>
    <row r="35" spans="1:22" s="10" customFormat="1">
      <c r="D35" s="54" t="s">
        <v>39</v>
      </c>
      <c r="E35" s="9" t="s">
        <v>16</v>
      </c>
      <c r="F35" s="11" t="s">
        <v>47</v>
      </c>
      <c r="I35" s="73"/>
      <c r="J35" s="73"/>
      <c r="K35" s="73"/>
      <c r="L35" s="73"/>
      <c r="M35" s="44">
        <f>IF(M31,M12,0)</f>
        <v>0</v>
      </c>
      <c r="N35" s="43"/>
      <c r="O35" s="43"/>
      <c r="P35" s="43"/>
      <c r="Q35" s="43"/>
      <c r="R35" s="43"/>
      <c r="S35" s="43"/>
      <c r="T35" s="43"/>
    </row>
    <row r="36" spans="1:22" s="10" customFormat="1">
      <c r="D36" s="22"/>
      <c r="F36" s="11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</row>
    <row r="37" spans="1:22" s="39" customFormat="1" ht="15">
      <c r="A37" s="34"/>
      <c r="B37" s="35"/>
      <c r="C37" s="35"/>
      <c r="D37" s="36"/>
      <c r="E37" s="37" t="s">
        <v>40</v>
      </c>
      <c r="F37" s="85"/>
      <c r="G37" s="38"/>
      <c r="H37" s="3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38"/>
      <c r="V37" s="38"/>
    </row>
    <row r="38" spans="1:22" s="10" customFormat="1">
      <c r="D38" s="22"/>
      <c r="F38" s="11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</row>
    <row r="39" spans="1:22" s="10" customFormat="1">
      <c r="D39" s="54" t="s">
        <v>39</v>
      </c>
      <c r="E39" s="61" t="s">
        <v>15</v>
      </c>
      <c r="F39" s="11" t="s">
        <v>47</v>
      </c>
      <c r="I39" s="43"/>
      <c r="J39" s="43"/>
      <c r="K39" s="43"/>
      <c r="L39" s="43"/>
      <c r="M39" s="43"/>
      <c r="N39" s="65">
        <f>M34*(1+Financing.Rate)</f>
        <v>0</v>
      </c>
      <c r="O39" s="44">
        <f>N39*(1+Financing.Rate)</f>
        <v>0</v>
      </c>
      <c r="P39" s="43">
        <f>O39*(1+Financing.Rate)</f>
        <v>0</v>
      </c>
      <c r="Q39" s="44">
        <f>P39*(1+Financing.Rate)</f>
        <v>0</v>
      </c>
      <c r="R39" s="44">
        <f>Q39*(1+Financing.Rate)</f>
        <v>0</v>
      </c>
      <c r="S39" s="43"/>
      <c r="T39" s="43"/>
      <c r="U39" s="43"/>
      <c r="V39" s="43"/>
    </row>
    <row r="40" spans="1:22" s="10" customFormat="1">
      <c r="D40" s="54" t="s">
        <v>39</v>
      </c>
      <c r="E40" s="9" t="s">
        <v>20</v>
      </c>
      <c r="F40" s="11" t="s">
        <v>47</v>
      </c>
      <c r="I40" s="43"/>
      <c r="J40" s="43"/>
      <c r="K40" s="43"/>
      <c r="L40" s="43"/>
      <c r="M40" s="43"/>
      <c r="N40" s="43"/>
      <c r="O40" s="44"/>
      <c r="P40" s="43"/>
      <c r="Q40" s="43"/>
      <c r="R40" s="43"/>
      <c r="S40" s="69">
        <f>R39-M34</f>
        <v>0</v>
      </c>
      <c r="T40" s="43"/>
      <c r="U40" s="43"/>
      <c r="V40" s="43"/>
    </row>
    <row r="41" spans="1:22">
      <c r="S41" s="33"/>
    </row>
    <row r="42" spans="1:22">
      <c r="A42" s="10"/>
      <c r="B42" s="10"/>
      <c r="C42" s="10"/>
      <c r="D42" s="54" t="s">
        <v>39</v>
      </c>
      <c r="E42" s="61" t="s">
        <v>16</v>
      </c>
      <c r="I42" s="42"/>
      <c r="J42" s="43"/>
      <c r="K42" s="43"/>
      <c r="L42" s="42"/>
      <c r="M42" s="42"/>
      <c r="N42" s="65">
        <f>M35*(1+Financing.Rate)</f>
        <v>0</v>
      </c>
      <c r="O42" s="44">
        <f>N42*(1+Financing.Rate)</f>
        <v>0</v>
      </c>
      <c r="P42" s="43">
        <f>O42*(1+Financing.Rate)</f>
        <v>0</v>
      </c>
      <c r="Q42" s="43">
        <f>P42*(1+Financing.Rate)</f>
        <v>0</v>
      </c>
      <c r="R42" s="43">
        <f>Q42*(1+Financing.Rate)</f>
        <v>0</v>
      </c>
      <c r="S42" s="45"/>
      <c r="T42" s="42"/>
      <c r="U42" s="47" t="s">
        <v>81</v>
      </c>
      <c r="V42" s="42"/>
    </row>
    <row r="43" spans="1:22" s="3" customFormat="1">
      <c r="A43"/>
      <c r="B43"/>
      <c r="C43"/>
      <c r="D43" s="54" t="s">
        <v>39</v>
      </c>
      <c r="E43" s="51" t="s">
        <v>21</v>
      </c>
      <c r="F43" s="11" t="s">
        <v>47</v>
      </c>
      <c r="G43"/>
      <c r="H43"/>
      <c r="I43" s="42"/>
      <c r="J43" s="43"/>
      <c r="K43" s="43"/>
      <c r="L43" s="42"/>
      <c r="M43" s="42"/>
      <c r="N43" s="42"/>
      <c r="O43" s="77"/>
      <c r="P43" s="77"/>
      <c r="Q43" s="77"/>
      <c r="R43" s="42"/>
      <c r="S43" s="69">
        <f>R42-M35</f>
        <v>0</v>
      </c>
      <c r="T43" s="42"/>
      <c r="U43" s="42"/>
      <c r="V43" s="42"/>
    </row>
    <row r="44" spans="1:22">
      <c r="A44" s="3"/>
      <c r="B44" s="3"/>
      <c r="C44" s="3"/>
      <c r="D44" s="54" t="s">
        <v>39</v>
      </c>
      <c r="E44" s="8" t="s">
        <v>13</v>
      </c>
      <c r="F44" s="11" t="s">
        <v>47</v>
      </c>
      <c r="G44" s="3"/>
      <c r="H44" s="3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70">
        <f>S40+S43</f>
        <v>0</v>
      </c>
      <c r="T44" s="43"/>
      <c r="U44" s="43"/>
      <c r="V44" s="43"/>
    </row>
    <row r="45" spans="1:22" s="39" customFormat="1" ht="14.25">
      <c r="A45" s="10"/>
      <c r="B45" s="10"/>
      <c r="C45" s="10"/>
      <c r="D45" s="22"/>
      <c r="E45" s="10"/>
      <c r="F45" s="11"/>
      <c r="G45" s="10"/>
      <c r="H45" s="10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69"/>
      <c r="T45" s="43"/>
      <c r="U45" s="43"/>
      <c r="V45" s="43"/>
    </row>
    <row r="46" spans="1:22" s="10" customFormat="1" ht="15">
      <c r="A46" s="34"/>
      <c r="B46" s="35"/>
      <c r="C46" s="35"/>
      <c r="D46" s="36"/>
      <c r="E46" s="37" t="s">
        <v>17</v>
      </c>
      <c r="F46" s="85"/>
      <c r="G46" s="38"/>
      <c r="H46" s="3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38"/>
      <c r="V46" s="38"/>
    </row>
    <row r="47" spans="1:22" s="10" customFormat="1">
      <c r="D47" s="24"/>
      <c r="E47" s="9"/>
      <c r="F47" s="11"/>
      <c r="I47" s="43"/>
      <c r="J47" s="43"/>
      <c r="K47" s="43"/>
      <c r="L47" s="43"/>
      <c r="M47" s="43"/>
      <c r="N47" s="43"/>
      <c r="O47" s="44"/>
      <c r="P47" s="43"/>
      <c r="Q47" s="43"/>
      <c r="R47" s="43"/>
      <c r="S47" s="69"/>
      <c r="T47" s="43"/>
    </row>
    <row r="48" spans="1:22" s="10" customFormat="1">
      <c r="D48" s="54" t="s">
        <v>39</v>
      </c>
      <c r="E48" s="28" t="s">
        <v>22</v>
      </c>
      <c r="F48" s="11" t="s">
        <v>47</v>
      </c>
      <c r="I48" s="43"/>
      <c r="J48" s="43"/>
      <c r="K48" s="43"/>
      <c r="L48" s="43"/>
      <c r="M48" s="43"/>
      <c r="N48" s="43"/>
      <c r="O48" s="44"/>
      <c r="P48" s="43"/>
      <c r="Q48" s="43"/>
      <c r="R48" s="43"/>
      <c r="S48" s="69">
        <f>R39</f>
        <v>0</v>
      </c>
      <c r="T48" s="43"/>
      <c r="U48" s="43"/>
    </row>
    <row r="49" spans="1:22" s="10" customFormat="1">
      <c r="D49" s="54" t="s">
        <v>39</v>
      </c>
      <c r="E49" s="28" t="s">
        <v>23</v>
      </c>
      <c r="F49" s="11" t="s">
        <v>47</v>
      </c>
      <c r="I49" s="43"/>
      <c r="J49" s="43"/>
      <c r="K49" s="43"/>
      <c r="L49" s="43"/>
      <c r="M49" s="43"/>
      <c r="N49" s="44"/>
      <c r="O49" s="44"/>
      <c r="P49" s="44"/>
      <c r="Q49" s="44"/>
      <c r="R49" s="44"/>
      <c r="S49" s="71">
        <f>R42</f>
        <v>0</v>
      </c>
      <c r="T49" s="43"/>
      <c r="U49" s="43"/>
    </row>
    <row r="50" spans="1:22" s="10" customFormat="1">
      <c r="D50" s="54" t="s">
        <v>39</v>
      </c>
      <c r="E50" s="8" t="s">
        <v>24</v>
      </c>
      <c r="F50" s="11" t="s">
        <v>47</v>
      </c>
      <c r="I50" s="58"/>
      <c r="J50" s="58"/>
      <c r="K50" s="58"/>
      <c r="L50" s="58"/>
      <c r="M50" s="58"/>
      <c r="N50" s="59"/>
      <c r="O50" s="59"/>
      <c r="P50" s="59"/>
      <c r="Q50" s="59"/>
      <c r="R50" s="59"/>
      <c r="S50" s="72">
        <f>SUM(S48:S49)</f>
        <v>0</v>
      </c>
      <c r="T50" s="43"/>
      <c r="U50" s="43"/>
    </row>
    <row r="51" spans="1:22" s="39" customFormat="1" ht="15" thickBot="1">
      <c r="A51" s="10"/>
      <c r="B51" s="10"/>
      <c r="C51" s="10"/>
      <c r="D51" s="22"/>
      <c r="E51" s="10"/>
      <c r="F51" s="11"/>
      <c r="G51" s="10"/>
      <c r="H51" s="10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10"/>
      <c r="V51" s="10"/>
    </row>
    <row r="52" spans="1:22" ht="13.5" thickBot="1">
      <c r="A52" s="12" t="s">
        <v>11</v>
      </c>
      <c r="B52" s="13"/>
      <c r="C52" s="13"/>
      <c r="D52" s="13"/>
      <c r="E52" s="13"/>
      <c r="F52" s="82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/>
    <row r="54" spans="1:22" hidden="1"/>
    <row r="55" spans="1:22" hidden="1"/>
    <row r="56" spans="1:22" hidden="1"/>
    <row r="57" spans="1:22" hidden="1"/>
    <row r="58" spans="1:22" hidden="1"/>
    <row r="59" spans="1:22" hidden="1">
      <c r="J59"/>
      <c r="L59" s="10"/>
    </row>
    <row r="60" spans="1:22" hidden="1"/>
    <row r="61" spans="1:22" hidden="1"/>
    <row r="62" spans="1:22" hidden="1"/>
    <row r="63" spans="1:22" hidden="1"/>
    <row r="64" spans="1:22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t="16.5" hidden="1" customHeight="1"/>
    <row r="150" hidden="1"/>
    <row r="151" hidden="1"/>
    <row r="152" hidden="1"/>
    <row r="153" hidden="1"/>
    <row r="154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1"/>
  </sheetPr>
  <dimension ref="A1:X15"/>
  <sheetViews>
    <sheetView showGridLines="0" showRowColHeaders="0" zoomScale="75" zoomScaleNormal="75" workbookViewId="0"/>
  </sheetViews>
  <sheetFormatPr defaultColWidth="0" defaultRowHeight="12.75" customHeight="1" zeroHeight="1"/>
  <cols>
    <col min="1" max="2" width="8" style="40" customWidth="1"/>
    <col min="3" max="3" width="8" style="40" hidden="1" customWidth="1"/>
    <col min="4" max="4" width="9.140625" hidden="1" customWidth="1"/>
    <col min="5" max="5" width="27" hidden="1" customWidth="1"/>
    <col min="6" max="8" width="9.140625" hidden="1" customWidth="1"/>
    <col min="9" max="24" width="10.85546875" hidden="1" customWidth="1"/>
    <col min="25" max="16384" width="9.140625" hidden="1"/>
  </cols>
  <sheetData>
    <row r="1" spans="1:24" ht="15.75" customHeight="1">
      <c r="A1" s="90"/>
    </row>
    <row r="2" spans="1:24" ht="15">
      <c r="A2" s="91"/>
      <c r="B2" s="91"/>
      <c r="C2" s="91"/>
      <c r="D2" s="2"/>
      <c r="E2" s="2"/>
      <c r="F2" s="68"/>
      <c r="G2" s="68"/>
      <c r="H2" s="2"/>
      <c r="I2" s="2"/>
      <c r="J2" s="2"/>
      <c r="K2" s="2"/>
      <c r="L2" s="2"/>
      <c r="M2" s="2"/>
      <c r="N2" s="2"/>
      <c r="O2" s="68"/>
      <c r="P2" s="68"/>
      <c r="Q2" s="2"/>
      <c r="R2" s="2"/>
      <c r="S2" s="2"/>
      <c r="T2" s="2"/>
      <c r="U2" s="2"/>
      <c r="V2" s="2"/>
      <c r="W2" s="2"/>
      <c r="X2" s="2"/>
    </row>
    <row r="3" spans="1:24" ht="15" hidden="1">
      <c r="A3" s="91"/>
      <c r="B3" s="91"/>
      <c r="C3" s="91"/>
      <c r="D3" s="2"/>
      <c r="E3" s="2"/>
      <c r="F3" s="68"/>
      <c r="G3" s="68"/>
      <c r="H3" s="2"/>
      <c r="I3" s="2"/>
      <c r="J3" s="2"/>
      <c r="K3" s="2"/>
      <c r="L3" s="2"/>
      <c r="M3" s="2"/>
      <c r="N3" s="2"/>
      <c r="O3" s="68"/>
      <c r="P3" s="68"/>
      <c r="Q3" s="2"/>
      <c r="R3" s="2"/>
      <c r="S3" s="2"/>
      <c r="T3" s="2"/>
      <c r="U3" s="2"/>
      <c r="V3" s="2"/>
      <c r="W3" s="2"/>
      <c r="X3" s="2"/>
    </row>
    <row r="4" spans="1:24" ht="15" hidden="1">
      <c r="A4" s="91"/>
      <c r="B4" s="91"/>
      <c r="C4" s="91"/>
      <c r="D4" s="2"/>
      <c r="E4" s="2"/>
      <c r="F4" s="68"/>
      <c r="G4" s="68"/>
      <c r="H4" s="2"/>
      <c r="I4" s="2"/>
      <c r="J4" s="2"/>
      <c r="K4" s="2"/>
      <c r="L4" s="2"/>
      <c r="M4" s="2"/>
      <c r="N4" s="2"/>
      <c r="O4" s="68"/>
      <c r="P4" s="68"/>
      <c r="Q4" s="2"/>
      <c r="R4" s="2"/>
      <c r="S4" s="2"/>
      <c r="T4" s="2"/>
      <c r="U4" s="2"/>
      <c r="V4" s="2"/>
      <c r="W4" s="2"/>
      <c r="X4" s="2"/>
    </row>
    <row r="5" spans="1:24" ht="15" hidden="1">
      <c r="A5" s="91"/>
      <c r="B5" s="91"/>
      <c r="C5" s="91"/>
      <c r="D5" s="2"/>
      <c r="E5" s="2"/>
      <c r="F5" s="68"/>
      <c r="G5" s="68"/>
      <c r="H5" s="2"/>
      <c r="I5" s="2"/>
      <c r="J5" s="2"/>
      <c r="K5" s="2"/>
      <c r="L5" s="2"/>
      <c r="M5" s="2"/>
      <c r="N5" s="2"/>
      <c r="O5" s="68"/>
      <c r="P5" s="68"/>
      <c r="Q5" s="2"/>
      <c r="R5" s="2"/>
      <c r="S5" s="2"/>
      <c r="T5" s="2"/>
      <c r="U5" s="2"/>
      <c r="V5" s="2"/>
      <c r="W5" s="2"/>
      <c r="X5" s="2"/>
    </row>
    <row r="6" spans="1:24" ht="15" hidden="1">
      <c r="A6" s="91"/>
      <c r="B6" s="91"/>
      <c r="C6" s="91"/>
      <c r="D6" s="2"/>
      <c r="E6" s="2"/>
      <c r="F6" s="68"/>
      <c r="G6" s="68"/>
      <c r="H6" s="2"/>
      <c r="I6" s="2"/>
      <c r="J6" s="2"/>
      <c r="K6" s="2"/>
      <c r="L6" s="2"/>
      <c r="M6" s="2"/>
      <c r="N6" s="2"/>
      <c r="O6" s="68"/>
      <c r="P6" s="68"/>
      <c r="Q6" s="2"/>
      <c r="R6" s="2"/>
      <c r="S6" s="2"/>
      <c r="T6" s="2"/>
      <c r="U6" s="2"/>
      <c r="V6" s="2"/>
      <c r="W6" s="2"/>
      <c r="X6" s="2"/>
    </row>
    <row r="7" spans="1:24" ht="15" hidden="1">
      <c r="A7" s="91"/>
      <c r="B7" s="91"/>
      <c r="C7" s="91"/>
      <c r="D7" s="2"/>
      <c r="E7" s="2"/>
      <c r="F7" s="68"/>
      <c r="G7" s="68"/>
      <c r="H7" s="2"/>
      <c r="I7" s="2"/>
      <c r="J7" s="2"/>
      <c r="K7" s="2"/>
      <c r="L7" s="2"/>
      <c r="M7" s="2"/>
      <c r="N7" s="2"/>
      <c r="O7" s="68"/>
      <c r="P7" s="68"/>
      <c r="Q7" s="2"/>
      <c r="R7" s="2"/>
      <c r="S7" s="2"/>
      <c r="T7" s="2"/>
      <c r="U7" s="2"/>
      <c r="V7" s="2"/>
      <c r="W7" s="2"/>
      <c r="X7" s="2"/>
    </row>
    <row r="8" spans="1:24" ht="15" hidden="1">
      <c r="A8" s="91"/>
      <c r="B8" s="91"/>
      <c r="C8" s="91"/>
      <c r="D8" s="2"/>
      <c r="E8" s="2"/>
      <c r="F8" s="68"/>
      <c r="G8" s="68"/>
      <c r="H8" s="2"/>
      <c r="I8" s="2"/>
      <c r="J8" s="2"/>
      <c r="K8" s="2"/>
      <c r="L8" s="2"/>
      <c r="M8" s="2"/>
      <c r="N8" s="2"/>
      <c r="O8" s="68"/>
      <c r="P8" s="68"/>
      <c r="Q8" s="2"/>
      <c r="R8" s="2"/>
      <c r="S8" s="2"/>
      <c r="T8" s="2"/>
      <c r="U8" s="2"/>
      <c r="V8" s="2"/>
      <c r="W8" s="2"/>
      <c r="X8" s="2"/>
    </row>
    <row r="9" spans="1:24" ht="15" hidden="1">
      <c r="A9" s="91"/>
      <c r="B9" s="91"/>
      <c r="C9" s="91"/>
      <c r="D9" s="2"/>
      <c r="E9" s="2"/>
      <c r="F9" s="68"/>
      <c r="G9" s="68"/>
      <c r="H9" s="2"/>
      <c r="I9" s="2"/>
      <c r="J9" s="2"/>
      <c r="K9" s="2"/>
      <c r="L9" s="2"/>
      <c r="M9" s="2"/>
      <c r="N9" s="2"/>
      <c r="O9" s="68"/>
      <c r="P9" s="68"/>
      <c r="Q9" s="2"/>
      <c r="R9" s="2"/>
      <c r="S9" s="2"/>
      <c r="T9" s="2"/>
      <c r="U9" s="2"/>
      <c r="V9" s="2"/>
      <c r="W9" s="2"/>
      <c r="X9" s="2"/>
    </row>
    <row r="10" spans="1:24" ht="15" hidden="1">
      <c r="A10" s="91"/>
      <c r="B10" s="91"/>
      <c r="C10" s="91"/>
      <c r="D10" s="2"/>
      <c r="E10" s="2"/>
      <c r="F10" s="68"/>
      <c r="G10" s="68"/>
      <c r="H10" s="2"/>
      <c r="I10" s="2"/>
      <c r="J10" s="2"/>
      <c r="K10" s="2"/>
      <c r="L10" s="2"/>
      <c r="M10" s="2"/>
      <c r="N10" s="2"/>
      <c r="O10" s="68"/>
      <c r="P10" s="68"/>
      <c r="Q10" s="2"/>
      <c r="R10" s="2"/>
      <c r="S10" s="2"/>
      <c r="T10" s="2"/>
      <c r="U10" s="2"/>
      <c r="V10" s="2"/>
      <c r="W10" s="2"/>
      <c r="X10" s="2"/>
    </row>
    <row r="11" spans="1:24" ht="15" hidden="1">
      <c r="A11" s="91"/>
      <c r="B11" s="91"/>
      <c r="C11" s="91"/>
      <c r="D11" s="2"/>
      <c r="E11" s="2"/>
      <c r="F11" s="68"/>
      <c r="G11" s="68"/>
      <c r="H11" s="2"/>
      <c r="I11" s="2"/>
      <c r="J11" s="2"/>
      <c r="K11" s="2"/>
      <c r="L11" s="2"/>
      <c r="M11" s="2"/>
      <c r="N11" s="2"/>
      <c r="O11" s="68"/>
      <c r="P11" s="68"/>
      <c r="Q11" s="2"/>
      <c r="R11" s="2"/>
      <c r="S11" s="2"/>
      <c r="T11" s="2"/>
      <c r="U11" s="2"/>
      <c r="V11" s="2"/>
      <c r="W11" s="2"/>
      <c r="X11" s="2"/>
    </row>
    <row r="12" spans="1:24" ht="15" hidden="1">
      <c r="A12" s="91"/>
      <c r="B12" s="91"/>
      <c r="C12" s="91"/>
      <c r="D12" s="2"/>
      <c r="E12" s="2"/>
      <c r="F12" s="68"/>
      <c r="G12" s="68"/>
      <c r="H12" s="2"/>
      <c r="I12" s="2"/>
      <c r="J12" s="2"/>
      <c r="K12" s="2"/>
      <c r="L12" s="2"/>
      <c r="M12" s="2"/>
      <c r="N12" s="2"/>
      <c r="O12" s="68"/>
      <c r="P12" s="68"/>
      <c r="Q12" s="2"/>
      <c r="R12" s="2"/>
      <c r="S12" s="2"/>
      <c r="T12" s="2"/>
      <c r="U12" s="2"/>
      <c r="V12" s="2"/>
      <c r="W12" s="2"/>
      <c r="X12" s="2"/>
    </row>
    <row r="13" spans="1:24" ht="15" hidden="1">
      <c r="A13" s="91"/>
      <c r="B13" s="91"/>
      <c r="C13" s="91"/>
      <c r="D13" s="2"/>
      <c r="E13" s="2"/>
      <c r="F13" s="68"/>
      <c r="G13" s="68"/>
      <c r="H13" s="2"/>
      <c r="I13" s="2"/>
      <c r="J13" s="2"/>
      <c r="K13" s="2"/>
      <c r="L13" s="2"/>
      <c r="M13" s="2"/>
      <c r="N13" s="2"/>
      <c r="O13" s="68"/>
      <c r="P13" s="68"/>
      <c r="Q13" s="2"/>
      <c r="R13" s="2"/>
      <c r="S13" s="2"/>
      <c r="T13" s="2"/>
      <c r="U13" s="2"/>
      <c r="V13" s="2"/>
      <c r="W13" s="2"/>
      <c r="X13" s="2"/>
    </row>
    <row r="14" spans="1:24" ht="15" hidden="1">
      <c r="A14" s="91"/>
      <c r="B14" s="91"/>
      <c r="C14" s="91"/>
      <c r="D14" s="2"/>
      <c r="E14" s="2"/>
      <c r="F14" s="68"/>
      <c r="G14" s="68"/>
      <c r="H14" s="2"/>
      <c r="I14" s="2"/>
      <c r="J14" s="2"/>
      <c r="K14" s="2"/>
      <c r="L14" s="2"/>
      <c r="M14" s="2"/>
      <c r="N14" s="2"/>
      <c r="O14" s="68"/>
      <c r="P14" s="68"/>
      <c r="Q14" s="2"/>
      <c r="R14" s="2"/>
      <c r="S14" s="2"/>
      <c r="T14" s="2"/>
      <c r="U14" s="2"/>
      <c r="V14" s="2"/>
      <c r="W14" s="2"/>
      <c r="X14" s="2"/>
    </row>
    <row r="15" spans="1:24" ht="15" hidden="1">
      <c r="A15" s="91"/>
      <c r="B15" s="91"/>
      <c r="C15" s="91"/>
      <c r="D15" s="2"/>
      <c r="E15" s="2"/>
      <c r="F15" s="68"/>
      <c r="G15" s="68"/>
      <c r="H15" s="2"/>
      <c r="I15" s="2"/>
      <c r="J15" s="2"/>
      <c r="K15" s="2"/>
      <c r="L15" s="2"/>
      <c r="M15" s="2"/>
      <c r="N15" s="2"/>
      <c r="O15" s="68"/>
      <c r="P15" s="68"/>
      <c r="Q15" s="2"/>
      <c r="R15" s="2"/>
      <c r="S15" s="2"/>
      <c r="T15" s="2"/>
      <c r="U15" s="2"/>
      <c r="V15" s="2"/>
      <c r="W15" s="2"/>
      <c r="X15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FD24"/>
  <sheetViews>
    <sheetView showGridLines="0" zoomScale="80" zoomScaleNormal="8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8" sqref="I8"/>
    </sheetView>
  </sheetViews>
  <sheetFormatPr defaultColWidth="0" defaultRowHeight="12.75" zeroHeight="1"/>
  <cols>
    <col min="1" max="3" width="2.7109375" style="3" customWidth="1"/>
    <col min="4" max="4" width="9.7109375" style="3" customWidth="1"/>
    <col min="5" max="5" width="18.28515625" style="3" customWidth="1"/>
    <col min="6" max="8" width="2.7109375" style="3" customWidth="1"/>
    <col min="9" max="21" width="9.7109375" style="3" customWidth="1"/>
    <col min="22" max="22" width="15.85546875" style="3" bestFit="1" customWidth="1"/>
    <col min="23" max="16384" width="0" style="3" hidden="1"/>
  </cols>
  <sheetData>
    <row r="1" spans="1:16384" ht="33.75">
      <c r="A1" s="1"/>
      <c r="B1" s="1"/>
      <c r="C1" s="1"/>
      <c r="D1" s="20" t="s">
        <v>86</v>
      </c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ht="15">
      <c r="A2" s="2"/>
      <c r="B2" s="2"/>
      <c r="C2" s="2"/>
      <c r="D2" s="2"/>
      <c r="E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16384">
      <c r="E3" s="3" t="s">
        <v>6</v>
      </c>
      <c r="I3" s="25" t="s">
        <v>14</v>
      </c>
      <c r="J3" s="25" t="s">
        <v>12</v>
      </c>
      <c r="K3" s="25" t="s">
        <v>8</v>
      </c>
      <c r="L3" s="25" t="s">
        <v>9</v>
      </c>
      <c r="M3" s="25" t="s">
        <v>0</v>
      </c>
      <c r="N3" s="26" t="s">
        <v>79</v>
      </c>
      <c r="O3" s="26" t="s">
        <v>1</v>
      </c>
      <c r="P3" s="26" t="s">
        <v>2</v>
      </c>
      <c r="Q3" s="26" t="s">
        <v>3</v>
      </c>
      <c r="R3" s="26" t="s">
        <v>4</v>
      </c>
      <c r="S3" s="25" t="s">
        <v>5</v>
      </c>
      <c r="T3" s="25" t="s">
        <v>43</v>
      </c>
      <c r="U3" s="25" t="s">
        <v>44</v>
      </c>
      <c r="V3" s="17" t="s">
        <v>45</v>
      </c>
    </row>
    <row r="4" spans="1:16384"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V4" s="17"/>
    </row>
    <row r="5" spans="1:16384">
      <c r="E5" s="16" t="s">
        <v>10</v>
      </c>
      <c r="I5" s="18">
        <v>2010</v>
      </c>
      <c r="J5" s="18">
        <v>2011</v>
      </c>
      <c r="K5" s="18">
        <v>2012</v>
      </c>
      <c r="L5" s="18">
        <v>2013</v>
      </c>
      <c r="M5" s="18">
        <v>2014</v>
      </c>
      <c r="N5" s="18">
        <v>2015</v>
      </c>
      <c r="O5" s="18">
        <v>2016</v>
      </c>
      <c r="P5" s="18">
        <v>2017</v>
      </c>
      <c r="Q5" s="18">
        <v>2018</v>
      </c>
      <c r="R5" s="18">
        <v>2019</v>
      </c>
      <c r="S5" s="18">
        <v>2020</v>
      </c>
      <c r="T5" s="18">
        <v>2021</v>
      </c>
      <c r="U5" s="18">
        <v>2022</v>
      </c>
      <c r="V5" s="17" t="s">
        <v>46</v>
      </c>
    </row>
    <row r="6" spans="1:16384">
      <c r="E6" s="3" t="s">
        <v>7</v>
      </c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  <c r="T6" s="4">
        <v>12</v>
      </c>
      <c r="U6" s="4">
        <v>13</v>
      </c>
    </row>
    <row r="7" spans="1:16384"/>
    <row r="8" spans="1:16384" s="10" customFormat="1" ht="13.5" thickBot="1"/>
    <row r="9" spans="1:16384" ht="13.5" thickBot="1">
      <c r="A9" s="12" t="s">
        <v>11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16384"/>
    <row r="11" spans="1:16384" hidden="1"/>
    <row r="12" spans="1:16384" hidden="1"/>
    <row r="13" spans="1:16384" hidden="1"/>
    <row r="14" spans="1:16384" hidden="1"/>
    <row r="15" spans="1:16384" hidden="1"/>
    <row r="16" spans="1:16384" hidden="1"/>
    <row r="17" hidden="1"/>
    <row r="18" hidden="1"/>
    <row r="19" hidden="1"/>
    <row r="20" hidden="1"/>
    <row r="21" hidden="1"/>
    <row r="22" hidden="1"/>
    <row r="23" hidden="1"/>
    <row r="24" hidden="1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24</vt:i4>
      </vt:variant>
    </vt:vector>
  </HeadingPairs>
  <TitlesOfParts>
    <vt:vector size="33" baseType="lpstr">
      <vt:lpstr>Inputs &gt;</vt:lpstr>
      <vt:lpstr>Inputs - general</vt:lpstr>
      <vt:lpstr>Inputs - water</vt:lpstr>
      <vt:lpstr>Inputs - waste</vt:lpstr>
      <vt:lpstr>Calcs &gt;</vt:lpstr>
      <vt:lpstr>Calcs - water</vt:lpstr>
      <vt:lpstr>Calcs - waste</vt:lpstr>
      <vt:lpstr>Other &gt;</vt:lpstr>
      <vt:lpstr>Timeline</vt:lpstr>
      <vt:lpstr>AMP.Years</vt:lpstr>
      <vt:lpstr>Calendar.Years</vt:lpstr>
      <vt:lpstr>CIS.FD.RCV.Waste</vt:lpstr>
      <vt:lpstr>CIS.FD.RCV.Water</vt:lpstr>
      <vt:lpstr>CIS.FD.Revenue.Waste</vt:lpstr>
      <vt:lpstr>CIS.FD.Revenue.Water</vt:lpstr>
      <vt:lpstr>CIS.Outturn.RCV.Waste</vt:lpstr>
      <vt:lpstr>CIS.Outturn.RCV.Water</vt:lpstr>
      <vt:lpstr>CIS.Outturn.Revenue.Waste</vt:lpstr>
      <vt:lpstr>CIS.Outturn.Revenue.Water</vt:lpstr>
      <vt:lpstr>Financing.Rate</vt:lpstr>
      <vt:lpstr>Materiality.Threshold</vt:lpstr>
      <vt:lpstr>RCM.FD.BillingAdj.Waste</vt:lpstr>
      <vt:lpstr>RCM.FD.BillingAdj.Water</vt:lpstr>
      <vt:lpstr>RCM.FD.RevCorrection.Waste</vt:lpstr>
      <vt:lpstr>RCM.FD.RevCorrection.Water</vt:lpstr>
      <vt:lpstr>RCM.Outturn.BillingAdj.Waste</vt:lpstr>
      <vt:lpstr>RCM.Outturn.BillingAdj.Water</vt:lpstr>
      <vt:lpstr>RCM.Outturn.RevCorrection.Waste</vt:lpstr>
      <vt:lpstr>RCM.Outturn.RevCorrection.Water</vt:lpstr>
      <vt:lpstr>Serviceability.FD.RCVShortfall.Waste</vt:lpstr>
      <vt:lpstr>Serviceability.FD.RCVShortfall.Water</vt:lpstr>
      <vt:lpstr>Serviceability.Outturn.RCVShortfall.Waste</vt:lpstr>
      <vt:lpstr>Serviceability.Outturn.RCVShortfall.Water</vt:lpstr>
    </vt:vector>
  </TitlesOfParts>
  <Company>PricewaterhouseCoopers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Crane</dc:creator>
  <cp:lastModifiedBy>Robert Thorp</cp:lastModifiedBy>
  <cp:lastPrinted>2015-02-04T18:19:40Z</cp:lastPrinted>
  <dcterms:created xsi:type="dcterms:W3CDTF">2015-02-03T17:19:53Z</dcterms:created>
  <dcterms:modified xsi:type="dcterms:W3CDTF">2015-07-23T10:59:34Z</dcterms:modified>
</cp:coreProperties>
</file>