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1445" windowHeight="9090" tabRatio="864" firstSheet="1" activeTab="1"/>
  </bookViews>
  <sheets>
    <sheet name="CLEAR_SHEET" sheetId="1" state="hidden" r:id="rId1"/>
    <sheet name="A1" sheetId="3" r:id="rId2"/>
    <sheet name="A2" sheetId="4" r:id="rId3"/>
    <sheet name="A3" sheetId="5" r:id="rId4"/>
    <sheet name="A4" sheetId="7" r:id="rId5"/>
    <sheet name="A5" sheetId="28" r:id="rId6"/>
    <sheet name="A6" sheetId="9" r:id="rId7"/>
    <sheet name="A7" sheetId="10" r:id="rId8"/>
    <sheet name="A8" sheetId="11" r:id="rId9"/>
    <sheet name="A9" sheetId="12" r:id="rId10"/>
    <sheet name="A10" sheetId="13" r:id="rId11"/>
    <sheet name="A11" sheetId="14" r:id="rId12"/>
    <sheet name="A12" sheetId="15" r:id="rId13"/>
    <sheet name="A13" sheetId="16" r:id="rId14"/>
    <sheet name="A14" sheetId="17" r:id="rId15"/>
    <sheet name="A15" sheetId="18" r:id="rId16"/>
    <sheet name="A16" sheetId="19" r:id="rId17"/>
    <sheet name="A17" sheetId="20" r:id="rId18"/>
    <sheet name="A18" sheetId="21" r:id="rId19"/>
    <sheet name="A19" sheetId="22" r:id="rId20"/>
    <sheet name="A20" sheetId="23" r:id="rId21"/>
    <sheet name="A21" sheetId="25" r:id="rId22"/>
    <sheet name="A22" sheetId="26" r:id="rId23"/>
    <sheet name="A23" sheetId="27" r:id="rId24"/>
  </sheets>
  <definedNames>
    <definedName name="_xlnm._FilterDatabase" localSheetId="20" hidden="1">'A20'!$D$6:$D$404</definedName>
    <definedName name="_Order1" hidden="1">255</definedName>
    <definedName name="_Order2" hidden="1">255</definedName>
    <definedName name="_xlnm.Extract" localSheetId="20">'A20'!#REF!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20" hidden="1">41491.3612962963</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'A1'!$B$1:$N$36</definedName>
    <definedName name="_xlnm.Print_Area" localSheetId="10">'A10'!$B$1:$L$40</definedName>
    <definedName name="_xlnm.Print_Area" localSheetId="11">'A11'!$B$1:$M$68</definedName>
    <definedName name="_xlnm.Print_Area" localSheetId="12">'A12'!$B$1:$M$45</definedName>
    <definedName name="_xlnm.Print_Area" localSheetId="13">'A13'!$B$1:$L$39</definedName>
    <definedName name="_xlnm.Print_Area" localSheetId="14">'A14'!$B$1:$L$56</definedName>
    <definedName name="_xlnm.Print_Area" localSheetId="16">'A16'!$A$1:$C$2</definedName>
    <definedName name="_xlnm.Print_Area" localSheetId="17">'A17'!$A$1:$C$1</definedName>
    <definedName name="_xlnm.Print_Area" localSheetId="18">'A18'!$A$1:$L$23</definedName>
    <definedName name="_xlnm.Print_Area" localSheetId="19">'A19'!$B$1:$AL$45</definedName>
    <definedName name="_xlnm.Print_Area" localSheetId="2">'A2'!$B$1:$M$35</definedName>
    <definedName name="_xlnm.Print_Area" localSheetId="20">'A20'!$C$2:$AC$445</definedName>
    <definedName name="_xlnm.Print_Area" localSheetId="21">'A21'!$B$2:$R$57</definedName>
    <definedName name="_xlnm.Print_Area" localSheetId="22">'A22'!$B$2:$M$35</definedName>
    <definedName name="_xlnm.Print_Area" localSheetId="23">'A23'!$B$2:$M$34</definedName>
    <definedName name="_xlnm.Print_Area" localSheetId="3">'A3'!$B$1:$M$80</definedName>
    <definedName name="_xlnm.Print_Area" localSheetId="4">'A4'!$B$1:$K$17</definedName>
    <definedName name="_xlnm.Print_Area" localSheetId="5">'A5'!$B$1:$Q$37</definedName>
    <definedName name="_xlnm.Print_Area" localSheetId="6">'A6'!$A$1:$L$73</definedName>
    <definedName name="_xlnm.Print_Area" localSheetId="7">'A7'!$B$1:$N$30</definedName>
    <definedName name="_xlnm.Print_Area" localSheetId="8">'A8'!$B$1:$K$35</definedName>
    <definedName name="_xlnm.Print_Area" localSheetId="9">'A9'!$B$1:$T$43</definedName>
    <definedName name="wrn.wpapers." localSheetId="1" hidden="1">{"bal",#N/A,FALSE,"working papers";"income",#N/A,FALSE,"working papers"}</definedName>
    <definedName name="wrn.wpapers." localSheetId="20" hidden="1">{"bal",#N/A,FALSE,"working papers";"income",#N/A,FALSE,"working papers"}</definedName>
    <definedName name="wrn.wpapers." localSheetId="21" hidden="1">{"bal",#N/A,FALSE,"working papers";"income",#N/A,FALSE,"working papers"}</definedName>
    <definedName name="wrn.wpapers." localSheetId="3" hidden="1">{"bal",#N/A,FALSE,"working papers";"income",#N/A,FALSE,"working papers"}</definedName>
    <definedName name="wrn.wpapers." localSheetId="5" hidden="1">{"bal",#N/A,FALSE,"working papers";"income",#N/A,FALSE,"working papers"}</definedName>
    <definedName name="wrn.wpapers." localSheetId="6" hidden="1">{"bal",#N/A,FALSE,"working papers";"income",#N/A,FALSE,"working papers"}</definedName>
    <definedName name="wrn.wpapers." localSheetId="8" hidden="1">{"bal",#N/A,FALSE,"working papers";"income",#N/A,FALSE,"working papers"}</definedName>
    <definedName name="wrn.wpapers." hidden="1">{"bal",#N/A,FALSE,"working papers";"income",#N/A,FALSE,"working papers"}</definedName>
    <definedName name="Z_08E38251_283C_4BFB_9DB7_F9E33B5D376E_.wvu.Cols" localSheetId="9" hidden="1">'A9'!#REF!,'A9'!#REF!</definedName>
    <definedName name="Z_08E38251_283C_4BFB_9DB7_F9E33B5D376E_.wvu.PrintArea" localSheetId="9" hidden="1">'A9'!$C$3:$S$33</definedName>
    <definedName name="Z_19678EC5_2E50_4D8F_9F65_D893CC8DCC47_.wvu.Cols" localSheetId="21" hidden="1">'A21'!$G:$G</definedName>
    <definedName name="Z_19678EC5_2E50_4D8F_9F65_D893CC8DCC47_.wvu.FilterData" localSheetId="20" hidden="1">'A20'!$D$6:$D$404</definedName>
    <definedName name="Z_19678EC5_2E50_4D8F_9F65_D893CC8DCC47_.wvu.PrintArea" localSheetId="1" hidden="1">'A1'!$A$1:$Q$44</definedName>
    <definedName name="Z_19678EC5_2E50_4D8F_9F65_D893CC8DCC47_.wvu.PrintArea" localSheetId="16" hidden="1">'A16'!$B$1:$N$18</definedName>
    <definedName name="Z_19678EC5_2E50_4D8F_9F65_D893CC8DCC47_.wvu.PrintArea" localSheetId="17" hidden="1">'A17'!$B$1:$N$11</definedName>
    <definedName name="Z_19678EC5_2E50_4D8F_9F65_D893CC8DCC47_.wvu.PrintArea" localSheetId="18" hidden="1">'A18'!$B$1:$L$17</definedName>
    <definedName name="Z_19678EC5_2E50_4D8F_9F65_D893CC8DCC47_.wvu.PrintArea" localSheetId="19" hidden="1">'A19'!$B$1:$R$41</definedName>
    <definedName name="Z_19678EC5_2E50_4D8F_9F65_D893CC8DCC47_.wvu.PrintArea" localSheetId="20" hidden="1">'A20'!$C$2:$M$410</definedName>
    <definedName name="Z_19678EC5_2E50_4D8F_9F65_D893CC8DCC47_.wvu.PrintArea" localSheetId="21" hidden="1">'A21'!$B$2:$R$47</definedName>
    <definedName name="Z_19678EC5_2E50_4D8F_9F65_D893CC8DCC47_.wvu.PrintArea" localSheetId="22" hidden="1">'A22'!$B$2:$M$32</definedName>
    <definedName name="Z_19678EC5_2E50_4D8F_9F65_D893CC8DCC47_.wvu.PrintArea" localSheetId="23" hidden="1">'A23'!$B$2:$M$34</definedName>
    <definedName name="Z_19678EC5_2E50_4D8F_9F65_D893CC8DCC47_.wvu.PrintArea" localSheetId="3" hidden="1">'A3'!$B$1:$M$78</definedName>
    <definedName name="Z_19678EC5_2E50_4D8F_9F65_D893CC8DCC47_.wvu.PrintArea" localSheetId="4" hidden="1">'A4'!$B$1:$K$8</definedName>
    <definedName name="Z_19678EC5_2E50_4D8F_9F65_D893CC8DCC47_.wvu.PrintArea" localSheetId="6" hidden="1">'A6'!$A$1:$L$67</definedName>
    <definedName name="Z_19678EC5_2E50_4D8F_9F65_D893CC8DCC47_.wvu.PrintArea" localSheetId="7" hidden="1">'A7'!$A$1:$S$14</definedName>
    <definedName name="Z_19678EC5_2E50_4D8F_9F65_D893CC8DCC47_.wvu.PrintArea" localSheetId="8" hidden="1">'A8'!$B$1:$L$32</definedName>
    <definedName name="Z_19678EC5_2E50_4D8F_9F65_D893CC8DCC47_.wvu.PrintArea" localSheetId="9" hidden="1">'A9'!$B$3:$S$33</definedName>
    <definedName name="Z_29374F24_1024_49B0_A798_5F795785BEC8_.wvu.PrintArea" localSheetId="1" hidden="1">'A1'!$A$1:$N$11</definedName>
    <definedName name="Z_29374F24_1024_49B0_A798_5F795785BEC8_.wvu.PrintArea" localSheetId="10" hidden="1">'A10'!$A$1:$M$31</definedName>
    <definedName name="Z_29374F24_1024_49B0_A798_5F795785BEC8_.wvu.PrintArea" localSheetId="11" hidden="1">'A11'!$A$1:$N$60</definedName>
    <definedName name="Z_29374F24_1024_49B0_A798_5F795785BEC8_.wvu.PrintArea" localSheetId="12" hidden="1">'A12'!$A$1:$N$30</definedName>
    <definedName name="Z_29374F24_1024_49B0_A798_5F795785BEC8_.wvu.PrintArea" localSheetId="13" hidden="1">'A13'!$A$1:$N$21</definedName>
    <definedName name="Z_29374F24_1024_49B0_A798_5F795785BEC8_.wvu.PrintArea" localSheetId="14" hidden="1">'A14'!$A$1:$M$45</definedName>
    <definedName name="Z_29374F24_1024_49B0_A798_5F795785BEC8_.wvu.PrintArea" localSheetId="15" hidden="1">'A15'!$A$1:$O$31</definedName>
    <definedName name="Z_29374F24_1024_49B0_A798_5F795785BEC8_.wvu.PrintArea" localSheetId="16" hidden="1">'A16'!$A$1:$O$14</definedName>
    <definedName name="Z_29374F24_1024_49B0_A798_5F795785BEC8_.wvu.PrintArea" localSheetId="17" hidden="1">'A17'!$A$1:$O$7</definedName>
    <definedName name="Z_29374F24_1024_49B0_A798_5F795785BEC8_.wvu.PrintArea" localSheetId="18" hidden="1">'A18'!$A$1:$M$15</definedName>
    <definedName name="Z_29374F24_1024_49B0_A798_5F795785BEC8_.wvu.PrintArea" localSheetId="19" hidden="1">'A19'!$A$1:$S$41</definedName>
    <definedName name="Z_29374F24_1024_49B0_A798_5F795785BEC8_.wvu.PrintArea" localSheetId="2" hidden="1">'A2'!$A$1:$R$16</definedName>
    <definedName name="Z_29374F24_1024_49B0_A798_5F795785BEC8_.wvu.PrintArea" localSheetId="20" hidden="1">'A20'!$A$4:$M$309</definedName>
    <definedName name="Z_29374F24_1024_49B0_A798_5F795785BEC8_.wvu.PrintArea" localSheetId="3" hidden="1">'A3'!$A$1:$R$58</definedName>
    <definedName name="Z_29374F24_1024_49B0_A798_5F795785BEC8_.wvu.PrintArea" localSheetId="5" hidden="1">'A5'!$A$1:$R$29</definedName>
    <definedName name="Z_29374F24_1024_49B0_A798_5F795785BEC8_.wvu.PrintArea" localSheetId="7" hidden="1">'A7'!$A$1:$S$14</definedName>
    <definedName name="Z_29374F24_1024_49B0_A798_5F795785BEC8_.wvu.PrintArea" localSheetId="9" hidden="1">'A9'!$B$3:$S$33</definedName>
    <definedName name="Z_29374F24_1024_49B0_A798_5F795785BEC8_.wvu.Rows" localSheetId="1" hidden="1">'A1'!#REF!</definedName>
    <definedName name="Z_35E4142D_A996_4F03_8E52_F39D07B1D469_.wvu.PrintArea" localSheetId="7" hidden="1">'A7'!$A$1:$S$14</definedName>
    <definedName name="Z_35E4142D_A996_4F03_8E52_F39D07B1D469_.wvu.PrintArea" localSheetId="9" hidden="1">'A9'!$B$3:$S$33</definedName>
    <definedName name="Z_38102E13_3B14_4A6D_A15A_B7876208F63C_.wvu.PrintArea" localSheetId="7" hidden="1">'A7'!$A$1:$S$14</definedName>
    <definedName name="Z_38102E13_3B14_4A6D_A15A_B7876208F63C_.wvu.PrintArea" localSheetId="9" hidden="1">'A9'!$B$3:$S$33</definedName>
    <definedName name="Z_435C0401_DCE6_4392_9F76_A1999AEB88CC_.wvu.PrintArea" localSheetId="1" hidden="1">'A1'!$A$1:$N$11</definedName>
    <definedName name="Z_435C0401_DCE6_4392_9F76_A1999AEB88CC_.wvu.PrintArea" localSheetId="10" hidden="1">'A10'!$A$1:$M$31</definedName>
    <definedName name="Z_435C0401_DCE6_4392_9F76_A1999AEB88CC_.wvu.PrintArea" localSheetId="11" hidden="1">'A11'!$A$1:$N$60</definedName>
    <definedName name="Z_435C0401_DCE6_4392_9F76_A1999AEB88CC_.wvu.PrintArea" localSheetId="12" hidden="1">'A12'!$A$1:$N$30</definedName>
    <definedName name="Z_435C0401_DCE6_4392_9F76_A1999AEB88CC_.wvu.PrintArea" localSheetId="13" hidden="1">'A13'!$A$1:$N$21</definedName>
    <definedName name="Z_435C0401_DCE6_4392_9F76_A1999AEB88CC_.wvu.PrintArea" localSheetId="14" hidden="1">'A14'!$A$1:$M$45</definedName>
    <definedName name="Z_435C0401_DCE6_4392_9F76_A1999AEB88CC_.wvu.PrintArea" localSheetId="15" hidden="1">'A15'!$A$1:$O$31</definedName>
    <definedName name="Z_435C0401_DCE6_4392_9F76_A1999AEB88CC_.wvu.PrintArea" localSheetId="16" hidden="1">'A16'!$A$1:$O$14</definedName>
    <definedName name="Z_435C0401_DCE6_4392_9F76_A1999AEB88CC_.wvu.PrintArea" localSheetId="17" hidden="1">'A17'!$A$1:$O$7</definedName>
    <definedName name="Z_435C0401_DCE6_4392_9F76_A1999AEB88CC_.wvu.PrintArea" localSheetId="18" hidden="1">'A18'!$A$1:$M$15</definedName>
    <definedName name="Z_435C0401_DCE6_4392_9F76_A1999AEB88CC_.wvu.PrintArea" localSheetId="19" hidden="1">'A19'!$A$1:$S$41</definedName>
    <definedName name="Z_435C0401_DCE6_4392_9F76_A1999AEB88CC_.wvu.PrintArea" localSheetId="2" hidden="1">'A2'!$A$1:$R$16</definedName>
    <definedName name="Z_435C0401_DCE6_4392_9F76_A1999AEB88CC_.wvu.PrintArea" localSheetId="20" hidden="1">'A20'!$A$4:$M$309</definedName>
    <definedName name="Z_435C0401_DCE6_4392_9F76_A1999AEB88CC_.wvu.PrintArea" localSheetId="3" hidden="1">'A3'!$A$1:$R$58</definedName>
    <definedName name="Z_435C0401_DCE6_4392_9F76_A1999AEB88CC_.wvu.PrintArea" localSheetId="5" hidden="1">'A5'!$A$1:$R$29</definedName>
    <definedName name="Z_435C0401_DCE6_4392_9F76_A1999AEB88CC_.wvu.PrintArea" localSheetId="7" hidden="1">'A7'!$A$1:$S$14</definedName>
    <definedName name="Z_435C0401_DCE6_4392_9F76_A1999AEB88CC_.wvu.PrintArea" localSheetId="9" hidden="1">'A9'!$B$3:$S$33</definedName>
    <definedName name="Z_461D376D_92CA_447C_BDFC_4F5C0417A038_.wvu.PrintArea" localSheetId="1" hidden="1">'A1'!$A$1:$Q$44</definedName>
    <definedName name="Z_461D376D_92CA_447C_BDFC_4F5C0417A038_.wvu.PrintArea" localSheetId="10" hidden="1">'A10'!$B$1:$L$31</definedName>
    <definedName name="Z_461D376D_92CA_447C_BDFC_4F5C0417A038_.wvu.PrintArea" localSheetId="11" hidden="1">'A11'!$B$1:$M$60</definedName>
    <definedName name="Z_461D376D_92CA_447C_BDFC_4F5C0417A038_.wvu.PrintArea" localSheetId="12" hidden="1">'A12'!$B$1:$M$30</definedName>
    <definedName name="Z_461D376D_92CA_447C_BDFC_4F5C0417A038_.wvu.PrintArea" localSheetId="13" hidden="1">'A13'!$B$1:$M$21</definedName>
    <definedName name="Z_461D376D_92CA_447C_BDFC_4F5C0417A038_.wvu.PrintArea" localSheetId="14" hidden="1">'A14'!$B$1:$L$49</definedName>
    <definedName name="Z_461D376D_92CA_447C_BDFC_4F5C0417A038_.wvu.PrintArea" localSheetId="15" hidden="1">'A15'!$B$1:$N$33</definedName>
    <definedName name="Z_461D376D_92CA_447C_BDFC_4F5C0417A038_.wvu.PrintArea" localSheetId="16" hidden="1">'A16'!$B$1:$N$18</definedName>
    <definedName name="Z_461D376D_92CA_447C_BDFC_4F5C0417A038_.wvu.PrintArea" localSheetId="17" hidden="1">'A17'!$B$1:$N$11</definedName>
    <definedName name="Z_461D376D_92CA_447C_BDFC_4F5C0417A038_.wvu.PrintArea" localSheetId="18" hidden="1">'A18'!$B$1:$L$17</definedName>
    <definedName name="Z_461D376D_92CA_447C_BDFC_4F5C0417A038_.wvu.PrintArea" localSheetId="19" hidden="1">'A19'!$B$1:$R$41</definedName>
    <definedName name="Z_461D376D_92CA_447C_BDFC_4F5C0417A038_.wvu.PrintArea" localSheetId="2" hidden="1">'A2'!$B$1:$M$22</definedName>
    <definedName name="Z_461D376D_92CA_447C_BDFC_4F5C0417A038_.wvu.PrintArea" localSheetId="3" hidden="1">'A3'!$B$1:$M$64</definedName>
    <definedName name="Z_461D376D_92CA_447C_BDFC_4F5C0417A038_.wvu.PrintArea" localSheetId="4" hidden="1">'A4'!$B$1:$K$8</definedName>
    <definedName name="Z_461D376D_92CA_447C_BDFC_4F5C0417A038_.wvu.PrintArea" localSheetId="6" hidden="1">'A6'!$A$1:$L$67</definedName>
    <definedName name="Z_461D376D_92CA_447C_BDFC_4F5C0417A038_.wvu.PrintArea" localSheetId="7" hidden="1">'A7'!$B$1:$N$20</definedName>
    <definedName name="Z_461D376D_92CA_447C_BDFC_4F5C0417A038_.wvu.PrintArea" localSheetId="8" hidden="1">'A8'!$B$1:$L$32</definedName>
    <definedName name="Z_461D376D_92CA_447C_BDFC_4F5C0417A038_.wvu.PrintArea" localSheetId="9" hidden="1">'A9'!$B$1:$S$33</definedName>
    <definedName name="Z_4F6A466D_CA71_4156_AC9D_F630C74E003E_.wvu.PrintArea" localSheetId="1" hidden="1">'A1'!$B$1:$M$10</definedName>
    <definedName name="Z_4F6A466D_CA71_4156_AC9D_F630C74E003E_.wvu.PrintArea" localSheetId="10" hidden="1">'A10'!$B$1:$L$31</definedName>
    <definedName name="Z_4F6A466D_CA71_4156_AC9D_F630C74E003E_.wvu.PrintArea" localSheetId="11" hidden="1">'A11'!$B$1:$M$60</definedName>
    <definedName name="Z_4F6A466D_CA71_4156_AC9D_F630C74E003E_.wvu.PrintArea" localSheetId="12" hidden="1">'A12'!$B$1:$M$30</definedName>
    <definedName name="Z_4F6A466D_CA71_4156_AC9D_F630C74E003E_.wvu.PrintArea" localSheetId="13" hidden="1">'A13'!$B$1:$M$21</definedName>
    <definedName name="Z_4F6A466D_CA71_4156_AC9D_F630C74E003E_.wvu.PrintArea" localSheetId="14" hidden="1">'A14'!$B$1:$L$50</definedName>
    <definedName name="Z_4F6A466D_CA71_4156_AC9D_F630C74E003E_.wvu.PrintArea" localSheetId="15" hidden="1">'A15'!$B$1:$N$33</definedName>
    <definedName name="Z_4F6A466D_CA71_4156_AC9D_F630C74E003E_.wvu.PrintArea" localSheetId="16" hidden="1">'A16'!$B$1:$N$18</definedName>
    <definedName name="Z_4F6A466D_CA71_4156_AC9D_F630C74E003E_.wvu.PrintArea" localSheetId="17" hidden="1">'A17'!$B$1:$N$11</definedName>
    <definedName name="Z_4F6A466D_CA71_4156_AC9D_F630C74E003E_.wvu.PrintArea" localSheetId="18" hidden="1">'A18'!$B$1:$L$17</definedName>
    <definedName name="Z_4F6A466D_CA71_4156_AC9D_F630C74E003E_.wvu.PrintArea" localSheetId="19" hidden="1">'A19'!$B$1:$R$41</definedName>
    <definedName name="Z_4F6A466D_CA71_4156_AC9D_F630C74E003E_.wvu.PrintArea" localSheetId="2" hidden="1">'A2'!$B$1:$M$16</definedName>
    <definedName name="Z_4F6A466D_CA71_4156_AC9D_F630C74E003E_.wvu.PrintArea" localSheetId="20" hidden="1">'A20'!$C$4:$M$309</definedName>
    <definedName name="Z_4F6A466D_CA71_4156_AC9D_F630C74E003E_.wvu.PrintArea" localSheetId="3" hidden="1">'A3'!$B$1:$M$64</definedName>
    <definedName name="Z_4F6A466D_CA71_4156_AC9D_F630C74E003E_.wvu.PrintArea" localSheetId="5" hidden="1">'A5'!$A$1:$R$29</definedName>
    <definedName name="Z_4F6A466D_CA71_4156_AC9D_F630C74E003E_.wvu.PrintArea" localSheetId="7" hidden="1">'A7'!$B$1:$N$20</definedName>
    <definedName name="Z_4F6A466D_CA71_4156_AC9D_F630C74E003E_.wvu.PrintArea" localSheetId="9" hidden="1">'A9'!$B$1:$S$33</definedName>
    <definedName name="Z_5186A805_D15C_4057_AFBA_554FDDF40CC2_.wvu.PrintArea" localSheetId="1" hidden="1">'A1'!$A$1:$N$11</definedName>
    <definedName name="Z_5186A805_D15C_4057_AFBA_554FDDF40CC2_.wvu.PrintArea" localSheetId="10" hidden="1">'A10'!$A$1:$M$31</definedName>
    <definedName name="Z_5186A805_D15C_4057_AFBA_554FDDF40CC2_.wvu.PrintArea" localSheetId="11" hidden="1">'A11'!$A$1:$N$60</definedName>
    <definedName name="Z_5186A805_D15C_4057_AFBA_554FDDF40CC2_.wvu.PrintArea" localSheetId="12" hidden="1">'A12'!$A$1:$N$30</definedName>
    <definedName name="Z_5186A805_D15C_4057_AFBA_554FDDF40CC2_.wvu.PrintArea" localSheetId="13" hidden="1">'A13'!$A$1:$N$21</definedName>
    <definedName name="Z_5186A805_D15C_4057_AFBA_554FDDF40CC2_.wvu.PrintArea" localSheetId="14" hidden="1">'A14'!$A$1:$M$45</definedName>
    <definedName name="Z_5186A805_D15C_4057_AFBA_554FDDF40CC2_.wvu.PrintArea" localSheetId="15" hidden="1">'A15'!$A$1:$O$31</definedName>
    <definedName name="Z_5186A805_D15C_4057_AFBA_554FDDF40CC2_.wvu.PrintArea" localSheetId="16" hidden="1">'A16'!$A$1:$O$14</definedName>
    <definedName name="Z_5186A805_D15C_4057_AFBA_554FDDF40CC2_.wvu.PrintArea" localSheetId="17" hidden="1">'A17'!$A$1:$O$7</definedName>
    <definedName name="Z_5186A805_D15C_4057_AFBA_554FDDF40CC2_.wvu.PrintArea" localSheetId="18" hidden="1">'A18'!$A$1:$M$15</definedName>
    <definedName name="Z_5186A805_D15C_4057_AFBA_554FDDF40CC2_.wvu.PrintArea" localSheetId="19" hidden="1">'A19'!$A$1:$S$41</definedName>
    <definedName name="Z_5186A805_D15C_4057_AFBA_554FDDF40CC2_.wvu.PrintArea" localSheetId="2" hidden="1">'A2'!$A$1:$R$16</definedName>
    <definedName name="Z_5186A805_D15C_4057_AFBA_554FDDF40CC2_.wvu.PrintArea" localSheetId="20" hidden="1">'A20'!$A$4:$M$309</definedName>
    <definedName name="Z_5186A805_D15C_4057_AFBA_554FDDF40CC2_.wvu.PrintArea" localSheetId="3" hidden="1">'A3'!$A$1:$R$58</definedName>
    <definedName name="Z_5186A805_D15C_4057_AFBA_554FDDF40CC2_.wvu.PrintArea" localSheetId="5" hidden="1">'A5'!$A$1:$R$29</definedName>
    <definedName name="Z_5186A805_D15C_4057_AFBA_554FDDF40CC2_.wvu.PrintArea" localSheetId="7" hidden="1">'A7'!$A$1:$S$14</definedName>
    <definedName name="Z_5186A805_D15C_4057_AFBA_554FDDF40CC2_.wvu.PrintArea" localSheetId="9" hidden="1">'A9'!$B$3:$S$33</definedName>
    <definedName name="Z_52A93C89_C36B_443E_A5AE_23E860B6CAA8_.wvu.Cols" localSheetId="21" hidden="1">'A21'!$G:$G</definedName>
    <definedName name="Z_52A93C89_C36B_443E_A5AE_23E860B6CAA8_.wvu.FilterData" localSheetId="20" hidden="1">'A20'!$D$6:$D$404</definedName>
    <definedName name="Z_52A93C89_C36B_443E_A5AE_23E860B6CAA8_.wvu.PrintArea" localSheetId="1" hidden="1">'A1'!$B$1:$N$35</definedName>
    <definedName name="Z_52A93C89_C36B_443E_A5AE_23E860B6CAA8_.wvu.PrintArea" localSheetId="10" hidden="1">'A10'!$B$1:$L$39</definedName>
    <definedName name="Z_52A93C89_C36B_443E_A5AE_23E860B6CAA8_.wvu.PrintArea" localSheetId="11" hidden="1">'A11'!$B$1:$M$67</definedName>
    <definedName name="Z_52A93C89_C36B_443E_A5AE_23E860B6CAA8_.wvu.PrintArea" localSheetId="12" hidden="1">'A12'!$B$1:$M$44</definedName>
    <definedName name="Z_52A93C89_C36B_443E_A5AE_23E860B6CAA8_.wvu.PrintArea" localSheetId="13" hidden="1">'A13'!$B$1:$L$39</definedName>
    <definedName name="Z_52A93C89_C36B_443E_A5AE_23E860B6CAA8_.wvu.PrintArea" localSheetId="14" hidden="1">'A14'!$B$1:$L$56</definedName>
    <definedName name="Z_52A93C89_C36B_443E_A5AE_23E860B6CAA8_.wvu.PrintArea" localSheetId="16" hidden="1">'A16'!$B$1:$N$18</definedName>
    <definedName name="Z_52A93C89_C36B_443E_A5AE_23E860B6CAA8_.wvu.PrintArea" localSheetId="17" hidden="1">'A17'!$B$1:$N$11</definedName>
    <definedName name="Z_52A93C89_C36B_443E_A5AE_23E860B6CAA8_.wvu.PrintArea" localSheetId="18" hidden="1">'A18'!$B$1:$L$21</definedName>
    <definedName name="Z_52A93C89_C36B_443E_A5AE_23E860B6CAA8_.wvu.PrintArea" localSheetId="19" hidden="1">'A19'!$B$1:$AL$45</definedName>
    <definedName name="Z_52A93C89_C36B_443E_A5AE_23E860B6CAA8_.wvu.PrintArea" localSheetId="2" hidden="1">'A2'!$B$1:$M$35</definedName>
    <definedName name="Z_52A93C89_C36B_443E_A5AE_23E860B6CAA8_.wvu.PrintArea" localSheetId="20" hidden="1">'A20'!$C$2:$M$410</definedName>
    <definedName name="Z_52A93C89_C36B_443E_A5AE_23E860B6CAA8_.wvu.PrintArea" localSheetId="21" hidden="1">'A21'!$B$2:$R$47</definedName>
    <definedName name="Z_52A93C89_C36B_443E_A5AE_23E860B6CAA8_.wvu.PrintArea" localSheetId="22" hidden="1">'A22'!$B$2:$M$32</definedName>
    <definedName name="Z_52A93C89_C36B_443E_A5AE_23E860B6CAA8_.wvu.PrintArea" localSheetId="23" hidden="1">'A23'!$B$2:$M$34</definedName>
    <definedName name="Z_52A93C89_C36B_443E_A5AE_23E860B6CAA8_.wvu.PrintArea" localSheetId="3" hidden="1">'A3'!$B$1:$M$78</definedName>
    <definedName name="Z_52A93C89_C36B_443E_A5AE_23E860B6CAA8_.wvu.PrintArea" localSheetId="4" hidden="1">'A4'!$B$1:$K$17</definedName>
    <definedName name="Z_52A93C89_C36B_443E_A5AE_23E860B6CAA8_.wvu.PrintArea" localSheetId="6" hidden="1">'A6'!$A$1:$L$73</definedName>
    <definedName name="Z_52A93C89_C36B_443E_A5AE_23E860B6CAA8_.wvu.PrintArea" localSheetId="7" hidden="1">'A7'!$B$1:$N$30</definedName>
    <definedName name="Z_52A93C89_C36B_443E_A5AE_23E860B6CAA8_.wvu.PrintArea" localSheetId="8" hidden="1">'A8'!$B$1:$K$35</definedName>
    <definedName name="Z_52A93C89_C36B_443E_A5AE_23E860B6CAA8_.wvu.PrintArea" localSheetId="9" hidden="1">'A9'!$B$1:$T$43</definedName>
    <definedName name="Z_788C6C1A_D215_4450_B64C_C987E5D4DEEB_.wvu.PrintArea" localSheetId="7" hidden="1">'A7'!$A$1:$S$14</definedName>
    <definedName name="Z_788C6C1A_D215_4450_B64C_C987E5D4DEEB_.wvu.PrintArea" localSheetId="9" hidden="1">'A9'!$B$3:$S$33</definedName>
    <definedName name="Z_8477287A_1576_4FA6_81A7_F4B298BD5E6A_.wvu.PrintArea" localSheetId="1" hidden="1">'A1'!$A$1:$N$11</definedName>
    <definedName name="Z_8477287A_1576_4FA6_81A7_F4B298BD5E6A_.wvu.PrintArea" localSheetId="10" hidden="1">'A10'!$A$1:$M$31</definedName>
    <definedName name="Z_8477287A_1576_4FA6_81A7_F4B298BD5E6A_.wvu.PrintArea" localSheetId="11" hidden="1">'A11'!$A$1:$N$60</definedName>
    <definedName name="Z_8477287A_1576_4FA6_81A7_F4B298BD5E6A_.wvu.PrintArea" localSheetId="12" hidden="1">'A12'!$A$1:$N$30</definedName>
    <definedName name="Z_8477287A_1576_4FA6_81A7_F4B298BD5E6A_.wvu.PrintArea" localSheetId="13" hidden="1">'A13'!$A$1:$N$21</definedName>
    <definedName name="Z_8477287A_1576_4FA6_81A7_F4B298BD5E6A_.wvu.PrintArea" localSheetId="14" hidden="1">'A14'!$A$1:$M$45</definedName>
    <definedName name="Z_8477287A_1576_4FA6_81A7_F4B298BD5E6A_.wvu.PrintArea" localSheetId="15" hidden="1">'A15'!$A$1:$O$31</definedName>
    <definedName name="Z_8477287A_1576_4FA6_81A7_F4B298BD5E6A_.wvu.PrintArea" localSheetId="16" hidden="1">'A16'!$A$1:$O$14</definedName>
    <definedName name="Z_8477287A_1576_4FA6_81A7_F4B298BD5E6A_.wvu.PrintArea" localSheetId="17" hidden="1">'A17'!$A$1:$O$7</definedName>
    <definedName name="Z_8477287A_1576_4FA6_81A7_F4B298BD5E6A_.wvu.PrintArea" localSheetId="18" hidden="1">'A18'!$A$1:$M$15</definedName>
    <definedName name="Z_8477287A_1576_4FA6_81A7_F4B298BD5E6A_.wvu.PrintArea" localSheetId="19" hidden="1">'A19'!$A$1:$S$41</definedName>
    <definedName name="Z_8477287A_1576_4FA6_81A7_F4B298BD5E6A_.wvu.PrintArea" localSheetId="2" hidden="1">'A2'!$A$1:$R$16</definedName>
    <definedName name="Z_8477287A_1576_4FA6_81A7_F4B298BD5E6A_.wvu.PrintArea" localSheetId="20" hidden="1">'A20'!$A$4:$M$309</definedName>
    <definedName name="Z_8477287A_1576_4FA6_81A7_F4B298BD5E6A_.wvu.PrintArea" localSheetId="3" hidden="1">'A3'!$A$1:$R$58</definedName>
    <definedName name="Z_8477287A_1576_4FA6_81A7_F4B298BD5E6A_.wvu.PrintArea" localSheetId="5" hidden="1">'A5'!$A$1:$R$29</definedName>
    <definedName name="Z_8477287A_1576_4FA6_81A7_F4B298BD5E6A_.wvu.PrintArea" localSheetId="7" hidden="1">'A7'!$A$1:$S$14</definedName>
    <definedName name="Z_8477287A_1576_4FA6_81A7_F4B298BD5E6A_.wvu.PrintArea" localSheetId="9" hidden="1">'A9'!$B$3:$S$33</definedName>
    <definedName name="Z_8A2C91A5_C5C8_4458_A1A8_D638EF8EBD38_.wvu.PrintArea" localSheetId="1" hidden="1">'A1'!$A$1:$Q$44</definedName>
    <definedName name="Z_8A2C91A5_C5C8_4458_A1A8_D638EF8EBD38_.wvu.PrintArea" localSheetId="10" hidden="1">'A10'!$B$1:$L$31</definedName>
    <definedName name="Z_8A2C91A5_C5C8_4458_A1A8_D638EF8EBD38_.wvu.PrintArea" localSheetId="11" hidden="1">'A11'!$B$1:$M$69</definedName>
    <definedName name="Z_8A2C91A5_C5C8_4458_A1A8_D638EF8EBD38_.wvu.PrintArea" localSheetId="12" hidden="1">'A12'!$B$1:$M$45</definedName>
    <definedName name="Z_8A2C91A5_C5C8_4458_A1A8_D638EF8EBD38_.wvu.PrintArea" localSheetId="13" hidden="1">'A13'!$B$1:$M$40</definedName>
    <definedName name="Z_8A2C91A5_C5C8_4458_A1A8_D638EF8EBD38_.wvu.PrintArea" localSheetId="14" hidden="1">'A14'!$B$1:$L$59</definedName>
    <definedName name="Z_8A2C91A5_C5C8_4458_A1A8_D638EF8EBD38_.wvu.PrintArea" localSheetId="15" hidden="1">'A15'!$B$1:$N$43</definedName>
    <definedName name="Z_8A2C91A5_C5C8_4458_A1A8_D638EF8EBD38_.wvu.PrintArea" localSheetId="16" hidden="1">'A16'!$B$1:$N$18</definedName>
    <definedName name="Z_8A2C91A5_C5C8_4458_A1A8_D638EF8EBD38_.wvu.PrintArea" localSheetId="17" hidden="1">'A17'!$B$1:$N$11</definedName>
    <definedName name="Z_8A2C91A5_C5C8_4458_A1A8_D638EF8EBD38_.wvu.PrintArea" localSheetId="18" hidden="1">'A18'!$B$1:$L$17</definedName>
    <definedName name="Z_8A2C91A5_C5C8_4458_A1A8_D638EF8EBD38_.wvu.PrintArea" localSheetId="19" hidden="1">'A19'!$B$1:$AI$44</definedName>
    <definedName name="Z_8A2C91A5_C5C8_4458_A1A8_D638EF8EBD38_.wvu.PrintArea" localSheetId="2" hidden="1">'A2'!$B$1:$M$35</definedName>
    <definedName name="Z_8A2C91A5_C5C8_4458_A1A8_D638EF8EBD38_.wvu.PrintArea" localSheetId="3" hidden="1">'A3'!$B$1:$M$73</definedName>
    <definedName name="Z_8A2C91A5_C5C8_4458_A1A8_D638EF8EBD38_.wvu.PrintArea" localSheetId="4" hidden="1">'A4'!$B$1:$K$8</definedName>
    <definedName name="Z_8A2C91A5_C5C8_4458_A1A8_D638EF8EBD38_.wvu.PrintArea" localSheetId="6" hidden="1">'A6'!$A$1:$L$67</definedName>
    <definedName name="Z_8A2C91A5_C5C8_4458_A1A8_D638EF8EBD38_.wvu.PrintArea" localSheetId="7" hidden="1">'A7'!$B$1:$N$28</definedName>
    <definedName name="Z_8A2C91A5_C5C8_4458_A1A8_D638EF8EBD38_.wvu.PrintArea" localSheetId="8" hidden="1">'A8'!$B$1:$L$32</definedName>
    <definedName name="Z_8A2C91A5_C5C8_4458_A1A8_D638EF8EBD38_.wvu.PrintArea" localSheetId="9" hidden="1">'A9'!$B$1:$S$33</definedName>
    <definedName name="Z_970D9CA3_A716_4AA4_ADB5_92E3A4AD178B_.wvu.Cols" localSheetId="21" hidden="1">'A21'!$G:$G</definedName>
    <definedName name="Z_970D9CA3_A716_4AA4_ADB5_92E3A4AD178B_.wvu.FilterData" localSheetId="20" hidden="1">'A20'!$D$6:$D$404</definedName>
    <definedName name="Z_970D9CA3_A716_4AA4_ADB5_92E3A4AD178B_.wvu.PrintArea" localSheetId="1" hidden="1">'A1'!$B$1:$N$35</definedName>
    <definedName name="Z_970D9CA3_A716_4AA4_ADB5_92E3A4AD178B_.wvu.PrintArea" localSheetId="10" hidden="1">'A10'!$B$1:$L$39</definedName>
    <definedName name="Z_970D9CA3_A716_4AA4_ADB5_92E3A4AD178B_.wvu.PrintArea" localSheetId="11" hidden="1">'A11'!$B$1:$M$67</definedName>
    <definedName name="Z_970D9CA3_A716_4AA4_ADB5_92E3A4AD178B_.wvu.PrintArea" localSheetId="12" hidden="1">'A12'!$B$1:$M$44</definedName>
    <definedName name="Z_970D9CA3_A716_4AA4_ADB5_92E3A4AD178B_.wvu.PrintArea" localSheetId="13" hidden="1">'A13'!$B$1:$L$39</definedName>
    <definedName name="Z_970D9CA3_A716_4AA4_ADB5_92E3A4AD178B_.wvu.PrintArea" localSheetId="14" hidden="1">'A14'!$B$1:$L$56</definedName>
    <definedName name="Z_970D9CA3_A716_4AA4_ADB5_92E3A4AD178B_.wvu.PrintArea" localSheetId="16" hidden="1">'A16'!$B$1:$N$18</definedName>
    <definedName name="Z_970D9CA3_A716_4AA4_ADB5_92E3A4AD178B_.wvu.PrintArea" localSheetId="17" hidden="1">'A17'!$B$1:$N$11</definedName>
    <definedName name="Z_970D9CA3_A716_4AA4_ADB5_92E3A4AD178B_.wvu.PrintArea" localSheetId="18" hidden="1">'A18'!$B$1:$L$21</definedName>
    <definedName name="Z_970D9CA3_A716_4AA4_ADB5_92E3A4AD178B_.wvu.PrintArea" localSheetId="19" hidden="1">'A19'!$B$1:$AL$45</definedName>
    <definedName name="Z_970D9CA3_A716_4AA4_ADB5_92E3A4AD178B_.wvu.PrintArea" localSheetId="2" hidden="1">'A2'!$B$1:$M$35</definedName>
    <definedName name="Z_970D9CA3_A716_4AA4_ADB5_92E3A4AD178B_.wvu.PrintArea" localSheetId="20" hidden="1">'A20'!$C$2:$M$410</definedName>
    <definedName name="Z_970D9CA3_A716_4AA4_ADB5_92E3A4AD178B_.wvu.PrintArea" localSheetId="21" hidden="1">'A21'!$B$2:$R$47</definedName>
    <definedName name="Z_970D9CA3_A716_4AA4_ADB5_92E3A4AD178B_.wvu.PrintArea" localSheetId="22" hidden="1">'A22'!$B$2:$M$32</definedName>
    <definedName name="Z_970D9CA3_A716_4AA4_ADB5_92E3A4AD178B_.wvu.PrintArea" localSheetId="23" hidden="1">'A23'!$B$2:$M$34</definedName>
    <definedName name="Z_970D9CA3_A716_4AA4_ADB5_92E3A4AD178B_.wvu.PrintArea" localSheetId="3" hidden="1">'A3'!$B$1:$M$78</definedName>
    <definedName name="Z_970D9CA3_A716_4AA4_ADB5_92E3A4AD178B_.wvu.PrintArea" localSheetId="4" hidden="1">'A4'!$B$1:$K$17</definedName>
    <definedName name="Z_970D9CA3_A716_4AA4_ADB5_92E3A4AD178B_.wvu.PrintArea" localSheetId="6" hidden="1">'A6'!$A$1:$L$73</definedName>
    <definedName name="Z_970D9CA3_A716_4AA4_ADB5_92E3A4AD178B_.wvu.PrintArea" localSheetId="7" hidden="1">'A7'!$B$1:$N$30</definedName>
    <definedName name="Z_970D9CA3_A716_4AA4_ADB5_92E3A4AD178B_.wvu.PrintArea" localSheetId="8" hidden="1">'A8'!$B$1:$K$35</definedName>
    <definedName name="Z_970D9CA3_A716_4AA4_ADB5_92E3A4AD178B_.wvu.PrintArea" localSheetId="9" hidden="1">'A9'!$B$1:$T$43</definedName>
    <definedName name="Z_AAB860F7_84F1_4875_92D0_8819EAF081B3_.wvu.PrintArea" localSheetId="1" hidden="1">'A1'!$A$1:$N$11</definedName>
    <definedName name="Z_AAB860F7_84F1_4875_92D0_8819EAF081B3_.wvu.PrintArea" localSheetId="10" hidden="1">'A10'!$A$1:$M$31</definedName>
    <definedName name="Z_AAB860F7_84F1_4875_92D0_8819EAF081B3_.wvu.PrintArea" localSheetId="11" hidden="1">'A11'!$A$1:$N$60</definedName>
    <definedName name="Z_AAB860F7_84F1_4875_92D0_8819EAF081B3_.wvu.PrintArea" localSheetId="12" hidden="1">'A12'!$A$1:$N$30</definedName>
    <definedName name="Z_AAB860F7_84F1_4875_92D0_8819EAF081B3_.wvu.PrintArea" localSheetId="13" hidden="1">'A13'!$A$1:$N$21</definedName>
    <definedName name="Z_AAB860F7_84F1_4875_92D0_8819EAF081B3_.wvu.PrintArea" localSheetId="14" hidden="1">'A14'!$A$1:$M$45</definedName>
    <definedName name="Z_AAB860F7_84F1_4875_92D0_8819EAF081B3_.wvu.PrintArea" localSheetId="15" hidden="1">'A15'!$A$1:$O$31</definedName>
    <definedName name="Z_AAB860F7_84F1_4875_92D0_8819EAF081B3_.wvu.PrintArea" localSheetId="16" hidden="1">'A16'!$A$1:$O$14</definedName>
    <definedName name="Z_AAB860F7_84F1_4875_92D0_8819EAF081B3_.wvu.PrintArea" localSheetId="17" hidden="1">'A17'!$A$1:$O$7</definedName>
    <definedName name="Z_AAB860F7_84F1_4875_92D0_8819EAF081B3_.wvu.PrintArea" localSheetId="18" hidden="1">'A18'!$A$1:$M$15</definedName>
    <definedName name="Z_AAB860F7_84F1_4875_92D0_8819EAF081B3_.wvu.PrintArea" localSheetId="19" hidden="1">'A19'!$A$1:$S$41</definedName>
    <definedName name="Z_AAB860F7_84F1_4875_92D0_8819EAF081B3_.wvu.PrintArea" localSheetId="2" hidden="1">'A2'!$A$1:$R$16</definedName>
    <definedName name="Z_AAB860F7_84F1_4875_92D0_8819EAF081B3_.wvu.PrintArea" localSheetId="20" hidden="1">'A20'!$A$4:$M$309</definedName>
    <definedName name="Z_AAB860F7_84F1_4875_92D0_8819EAF081B3_.wvu.PrintArea" localSheetId="3" hidden="1">'A3'!$A$1:$R$58</definedName>
    <definedName name="Z_AAB860F7_84F1_4875_92D0_8819EAF081B3_.wvu.PrintArea" localSheetId="5" hidden="1">'A5'!$A$1:$R$29</definedName>
    <definedName name="Z_AAB860F7_84F1_4875_92D0_8819EAF081B3_.wvu.PrintArea" localSheetId="7" hidden="1">'A7'!$A$1:$S$14</definedName>
    <definedName name="Z_AAB860F7_84F1_4875_92D0_8819EAF081B3_.wvu.PrintArea" localSheetId="9" hidden="1">'A9'!$B$3:$S$33</definedName>
    <definedName name="Z_B9542DC5_F2FB_4BBB_977E_A84311A9C86E_.wvu.PrintArea" localSheetId="1" hidden="1">'A1'!$A$1:$N$11</definedName>
    <definedName name="Z_B9542DC5_F2FB_4BBB_977E_A84311A9C86E_.wvu.PrintArea" localSheetId="10" hidden="1">'A10'!$A$1:$M$31</definedName>
    <definedName name="Z_B9542DC5_F2FB_4BBB_977E_A84311A9C86E_.wvu.PrintArea" localSheetId="11" hidden="1">'A11'!$A$1:$N$60</definedName>
    <definedName name="Z_B9542DC5_F2FB_4BBB_977E_A84311A9C86E_.wvu.PrintArea" localSheetId="12" hidden="1">'A12'!$A$1:$N$30</definedName>
    <definedName name="Z_B9542DC5_F2FB_4BBB_977E_A84311A9C86E_.wvu.PrintArea" localSheetId="13" hidden="1">'A13'!$A$1:$N$21</definedName>
    <definedName name="Z_B9542DC5_F2FB_4BBB_977E_A84311A9C86E_.wvu.PrintArea" localSheetId="14" hidden="1">'A14'!$A$1:$M$45</definedName>
    <definedName name="Z_B9542DC5_F2FB_4BBB_977E_A84311A9C86E_.wvu.PrintArea" localSheetId="15" hidden="1">'A15'!$A$1:$O$31</definedName>
    <definedName name="Z_B9542DC5_F2FB_4BBB_977E_A84311A9C86E_.wvu.PrintArea" localSheetId="16" hidden="1">'A16'!$A$1:$O$14</definedName>
    <definedName name="Z_B9542DC5_F2FB_4BBB_977E_A84311A9C86E_.wvu.PrintArea" localSheetId="17" hidden="1">'A17'!$A$1:$O$7</definedName>
    <definedName name="Z_B9542DC5_F2FB_4BBB_977E_A84311A9C86E_.wvu.PrintArea" localSheetId="18" hidden="1">'A18'!$A$1:$M$15</definedName>
    <definedName name="Z_B9542DC5_F2FB_4BBB_977E_A84311A9C86E_.wvu.PrintArea" localSheetId="19" hidden="1">'A19'!$A$1:$S$41</definedName>
    <definedName name="Z_B9542DC5_F2FB_4BBB_977E_A84311A9C86E_.wvu.PrintArea" localSheetId="2" hidden="1">'A2'!$A$1:$R$16</definedName>
    <definedName name="Z_B9542DC5_F2FB_4BBB_977E_A84311A9C86E_.wvu.PrintArea" localSheetId="20" hidden="1">'A20'!$A$4:$M$309</definedName>
    <definedName name="Z_B9542DC5_F2FB_4BBB_977E_A84311A9C86E_.wvu.PrintArea" localSheetId="3" hidden="1">'A3'!$A$1:$R$58</definedName>
    <definedName name="Z_B9542DC5_F2FB_4BBB_977E_A84311A9C86E_.wvu.PrintArea" localSheetId="5" hidden="1">'A5'!$A$1:$R$29</definedName>
    <definedName name="Z_B9542DC5_F2FB_4BBB_977E_A84311A9C86E_.wvu.PrintArea" localSheetId="7" hidden="1">'A7'!$A$1:$S$14</definedName>
    <definedName name="Z_B9542DC5_F2FB_4BBB_977E_A84311A9C86E_.wvu.PrintArea" localSheetId="9" hidden="1">'A9'!$B$3:$S$33</definedName>
    <definedName name="Z_C45EDC16_EB60_4BA8_9D27_99FD63751B12_.wvu.PrintArea" localSheetId="1" hidden="1">'A1'!$A$1:$N$11</definedName>
    <definedName name="Z_C45EDC16_EB60_4BA8_9D27_99FD63751B12_.wvu.PrintArea" localSheetId="10" hidden="1">'A10'!$A$1:$M$31</definedName>
    <definedName name="Z_C45EDC16_EB60_4BA8_9D27_99FD63751B12_.wvu.PrintArea" localSheetId="11" hidden="1">'A11'!$A$1:$N$60</definedName>
    <definedName name="Z_C45EDC16_EB60_4BA8_9D27_99FD63751B12_.wvu.PrintArea" localSheetId="12" hidden="1">'A12'!$A$1:$N$30</definedName>
    <definedName name="Z_C45EDC16_EB60_4BA8_9D27_99FD63751B12_.wvu.PrintArea" localSheetId="13" hidden="1">'A13'!$A$1:$N$21</definedName>
    <definedName name="Z_C45EDC16_EB60_4BA8_9D27_99FD63751B12_.wvu.PrintArea" localSheetId="14" hidden="1">'A14'!$A$1:$M$45</definedName>
    <definedName name="Z_C45EDC16_EB60_4BA8_9D27_99FD63751B12_.wvu.PrintArea" localSheetId="15" hidden="1">'A15'!$A$1:$O$31</definedName>
    <definedName name="Z_C45EDC16_EB60_4BA8_9D27_99FD63751B12_.wvu.PrintArea" localSheetId="16" hidden="1">'A16'!$A$1:$O$14</definedName>
    <definedName name="Z_C45EDC16_EB60_4BA8_9D27_99FD63751B12_.wvu.PrintArea" localSheetId="17" hidden="1">'A17'!$A$1:$O$7</definedName>
    <definedName name="Z_C45EDC16_EB60_4BA8_9D27_99FD63751B12_.wvu.PrintArea" localSheetId="18" hidden="1">'A18'!$A$1:$M$15</definedName>
    <definedName name="Z_C45EDC16_EB60_4BA8_9D27_99FD63751B12_.wvu.PrintArea" localSheetId="19" hidden="1">'A19'!$A$1:$S$41</definedName>
    <definedName name="Z_C45EDC16_EB60_4BA8_9D27_99FD63751B12_.wvu.PrintArea" localSheetId="2" hidden="1">'A2'!$A$1:$R$16</definedName>
    <definedName name="Z_C45EDC16_EB60_4BA8_9D27_99FD63751B12_.wvu.PrintArea" localSheetId="20" hidden="1">'A20'!$A$4:$M$309</definedName>
    <definedName name="Z_C45EDC16_EB60_4BA8_9D27_99FD63751B12_.wvu.PrintArea" localSheetId="3" hidden="1">'A3'!$A$1:$R$58</definedName>
    <definedName name="Z_C45EDC16_EB60_4BA8_9D27_99FD63751B12_.wvu.PrintArea" localSheetId="5" hidden="1">'A5'!$A$1:$R$29</definedName>
    <definedName name="Z_C45EDC16_EB60_4BA8_9D27_99FD63751B12_.wvu.PrintArea" localSheetId="7" hidden="1">'A7'!$A$1:$S$14</definedName>
    <definedName name="Z_C45EDC16_EB60_4BA8_9D27_99FD63751B12_.wvu.PrintArea" localSheetId="9" hidden="1">'A9'!$B$3:$S$33</definedName>
    <definedName name="Z_C45EDC16_EB60_4BA8_9D27_99FD63751B12_.wvu.Rows" localSheetId="1" hidden="1">'A1'!#REF!</definedName>
    <definedName name="Z_C45EDC16_EB60_4BA8_9D27_99FD63751B12_.wvu.Rows" localSheetId="12" hidden="1">'A12'!$11:$11</definedName>
    <definedName name="Z_C45EDC16_EB60_4BA8_9D27_99FD63751B12_.wvu.Rows" localSheetId="13" hidden="1">'A13'!$11:$11</definedName>
    <definedName name="Z_C45EDC16_EB60_4BA8_9D27_99FD63751B12_.wvu.Rows" localSheetId="14" hidden="1">'A14'!$11:$11</definedName>
    <definedName name="Z_C45EDC16_EB60_4BA8_9D27_99FD63751B12_.wvu.Rows" localSheetId="5" hidden="1">'A5'!#REF!</definedName>
    <definedName name="Z_D33D514D_2A4B_4639_888F_836CA6CB2773_.wvu.PrintArea" localSheetId="7" hidden="1">'A7'!$A$1:$S$14</definedName>
    <definedName name="Z_D33D514D_2A4B_4639_888F_836CA6CB2773_.wvu.PrintArea" localSheetId="9" hidden="1">'A9'!$B$3:$S$33</definedName>
    <definedName name="Z_DF620208_F795_4CB0_95C5_BC8FB43FF6BC_.wvu.PrintArea" localSheetId="1" hidden="1">'A1'!$B$1:$M$10</definedName>
    <definedName name="Z_DF620208_F795_4CB0_95C5_BC8FB43FF6BC_.wvu.PrintArea" localSheetId="10" hidden="1">'A10'!$B$1:$L$31</definedName>
    <definedName name="Z_DF620208_F795_4CB0_95C5_BC8FB43FF6BC_.wvu.PrintArea" localSheetId="11" hidden="1">'A11'!$B$1:$M$60</definedName>
    <definedName name="Z_DF620208_F795_4CB0_95C5_BC8FB43FF6BC_.wvu.PrintArea" localSheetId="12" hidden="1">'A12'!$B$1:$M$30</definedName>
    <definedName name="Z_DF620208_F795_4CB0_95C5_BC8FB43FF6BC_.wvu.PrintArea" localSheetId="13" hidden="1">'A13'!$B$1:$M$21</definedName>
    <definedName name="Z_DF620208_F795_4CB0_95C5_BC8FB43FF6BC_.wvu.PrintArea" localSheetId="14" hidden="1">'A14'!$B$1:$L$50</definedName>
    <definedName name="Z_DF620208_F795_4CB0_95C5_BC8FB43FF6BC_.wvu.PrintArea" localSheetId="15" hidden="1">'A15'!$B$1:$N$33</definedName>
    <definedName name="Z_DF620208_F795_4CB0_95C5_BC8FB43FF6BC_.wvu.PrintArea" localSheetId="16" hidden="1">'A16'!$B$1:$N$18</definedName>
    <definedName name="Z_DF620208_F795_4CB0_95C5_BC8FB43FF6BC_.wvu.PrintArea" localSheetId="17" hidden="1">'A17'!$B$1:$N$11</definedName>
    <definedName name="Z_DF620208_F795_4CB0_95C5_BC8FB43FF6BC_.wvu.PrintArea" localSheetId="18" hidden="1">'A18'!$B$1:$L$17</definedName>
    <definedName name="Z_DF620208_F795_4CB0_95C5_BC8FB43FF6BC_.wvu.PrintArea" localSheetId="19" hidden="1">'A19'!$B$1:$R$41</definedName>
    <definedName name="Z_DF620208_F795_4CB0_95C5_BC8FB43FF6BC_.wvu.PrintArea" localSheetId="2" hidden="1">'A2'!$B$1:$M$16</definedName>
    <definedName name="Z_DF620208_F795_4CB0_95C5_BC8FB43FF6BC_.wvu.PrintArea" localSheetId="20" hidden="1">'A20'!$C$4:$M$309</definedName>
    <definedName name="Z_DF620208_F795_4CB0_95C5_BC8FB43FF6BC_.wvu.PrintArea" localSheetId="3" hidden="1">'A3'!$B$1:$M$64</definedName>
    <definedName name="Z_DF620208_F795_4CB0_95C5_BC8FB43FF6BC_.wvu.PrintArea" localSheetId="5" hidden="1">'A5'!$A$1:$R$29</definedName>
    <definedName name="Z_DF620208_F795_4CB0_95C5_BC8FB43FF6BC_.wvu.PrintArea" localSheetId="7" hidden="1">'A7'!$B$1:$N$20</definedName>
    <definedName name="Z_DF620208_F795_4CB0_95C5_BC8FB43FF6BC_.wvu.PrintArea" localSheetId="9" hidden="1">'A9'!$B$1:$S$33</definedName>
    <definedName name="Z_EA0DCEFC_51BA_423F_A01C_855821C0C33E_.wvu.PrintArea" localSheetId="1" hidden="1">'A1'!$A$1:$Q$44</definedName>
    <definedName name="Z_EA0DCEFC_51BA_423F_A01C_855821C0C33E_.wvu.PrintArea" localSheetId="10" hidden="1">'A10'!$B$1:$L$42</definedName>
    <definedName name="Z_EA0DCEFC_51BA_423F_A01C_855821C0C33E_.wvu.PrintArea" localSheetId="11" hidden="1">'A11'!$B$1:$M$69</definedName>
    <definedName name="Z_EA0DCEFC_51BA_423F_A01C_855821C0C33E_.wvu.PrintArea" localSheetId="12" hidden="1">'A12'!$B$1:$M$45</definedName>
    <definedName name="Z_EA0DCEFC_51BA_423F_A01C_855821C0C33E_.wvu.PrintArea" localSheetId="13" hidden="1">'A13'!$B$1:$M$40</definedName>
    <definedName name="Z_EA0DCEFC_51BA_423F_A01C_855821C0C33E_.wvu.PrintArea" localSheetId="14" hidden="1">'A14'!$B$1:$L$57</definedName>
    <definedName name="Z_EA0DCEFC_51BA_423F_A01C_855821C0C33E_.wvu.PrintArea" localSheetId="15" hidden="1">'A15'!$B$1:$N$43</definedName>
    <definedName name="Z_EA0DCEFC_51BA_423F_A01C_855821C0C33E_.wvu.PrintArea" localSheetId="16" hidden="1">'A16'!$B$1:$N$18</definedName>
    <definedName name="Z_EA0DCEFC_51BA_423F_A01C_855821C0C33E_.wvu.PrintArea" localSheetId="17" hidden="1">'A17'!$B$1:$N$11</definedName>
    <definedName name="Z_EA0DCEFC_51BA_423F_A01C_855821C0C33E_.wvu.PrintArea" localSheetId="18" hidden="1">'A18'!$B$1:$L$21</definedName>
    <definedName name="Z_EA0DCEFC_51BA_423F_A01C_855821C0C33E_.wvu.PrintArea" localSheetId="19" hidden="1">'A19'!$B$1:$AI$44</definedName>
    <definedName name="Z_EA0DCEFC_51BA_423F_A01C_855821C0C33E_.wvu.PrintArea" localSheetId="2" hidden="1">'A2'!$B$1:$M$22</definedName>
    <definedName name="Z_EA0DCEFC_51BA_423F_A01C_855821C0C33E_.wvu.PrintArea" localSheetId="3" hidden="1">'A3'!$B$1:$M$64</definedName>
    <definedName name="Z_EA0DCEFC_51BA_423F_A01C_855821C0C33E_.wvu.PrintArea" localSheetId="4" hidden="1">'A4'!$B$1:$K$8</definedName>
    <definedName name="Z_EA0DCEFC_51BA_423F_A01C_855821C0C33E_.wvu.PrintArea" localSheetId="6" hidden="1">'A6'!$A$1:$L$67</definedName>
    <definedName name="Z_EA0DCEFC_51BA_423F_A01C_855821C0C33E_.wvu.PrintArea" localSheetId="7" hidden="1">'A7'!$B$1:$N$20</definedName>
    <definedName name="Z_EA0DCEFC_51BA_423F_A01C_855821C0C33E_.wvu.PrintArea" localSheetId="8" hidden="1">'A8'!$B$1:$L$32</definedName>
    <definedName name="Z_EA0DCEFC_51BA_423F_A01C_855821C0C33E_.wvu.PrintArea" localSheetId="9" hidden="1">'A9'!$B$1:$S$33</definedName>
    <definedName name="Z_F343CD31_AF63_47E4_B048_C7F3E6A10118_.wvu.PrintArea" localSheetId="1" hidden="1">'A1'!$A$1:$N$11</definedName>
    <definedName name="Z_F343CD31_AF63_47E4_B048_C7F3E6A10118_.wvu.PrintArea" localSheetId="10" hidden="1">'A10'!$A$1:$M$31</definedName>
    <definedName name="Z_F343CD31_AF63_47E4_B048_C7F3E6A10118_.wvu.PrintArea" localSheetId="11" hidden="1">'A11'!$A$1:$N$60</definedName>
    <definedName name="Z_F343CD31_AF63_47E4_B048_C7F3E6A10118_.wvu.PrintArea" localSheetId="12" hidden="1">'A12'!$A$1:$N$30</definedName>
    <definedName name="Z_F343CD31_AF63_47E4_B048_C7F3E6A10118_.wvu.PrintArea" localSheetId="13" hidden="1">'A13'!$A$1:$N$21</definedName>
    <definedName name="Z_F343CD31_AF63_47E4_B048_C7F3E6A10118_.wvu.PrintArea" localSheetId="14" hidden="1">'A14'!$A$1:$M$45</definedName>
    <definedName name="Z_F343CD31_AF63_47E4_B048_C7F3E6A10118_.wvu.PrintArea" localSheetId="15" hidden="1">'A15'!$A$1:$O$31</definedName>
    <definedName name="Z_F343CD31_AF63_47E4_B048_C7F3E6A10118_.wvu.PrintArea" localSheetId="16" hidden="1">'A16'!$A$1:$O$14</definedName>
    <definedName name="Z_F343CD31_AF63_47E4_B048_C7F3E6A10118_.wvu.PrintArea" localSheetId="17" hidden="1">'A17'!$A$1:$O$7</definedName>
    <definedName name="Z_F343CD31_AF63_47E4_B048_C7F3E6A10118_.wvu.PrintArea" localSheetId="18" hidden="1">'A18'!$A$1:$M$15</definedName>
    <definedName name="Z_F343CD31_AF63_47E4_B048_C7F3E6A10118_.wvu.PrintArea" localSheetId="19" hidden="1">'A19'!$A$1:$S$41</definedName>
    <definedName name="Z_F343CD31_AF63_47E4_B048_C7F3E6A10118_.wvu.PrintArea" localSheetId="2" hidden="1">'A2'!$A$1:$R$16</definedName>
    <definedName name="Z_F343CD31_AF63_47E4_B048_C7F3E6A10118_.wvu.PrintArea" localSheetId="20" hidden="1">'A20'!$A$4:$M$309</definedName>
    <definedName name="Z_F343CD31_AF63_47E4_B048_C7F3E6A10118_.wvu.PrintArea" localSheetId="3" hidden="1">'A3'!$A$1:$R$58</definedName>
    <definedName name="Z_F343CD31_AF63_47E4_B048_C7F3E6A10118_.wvu.PrintArea" localSheetId="5" hidden="1">'A5'!$A$1:$R$29</definedName>
    <definedName name="Z_F343CD31_AF63_47E4_B048_C7F3E6A10118_.wvu.PrintArea" localSheetId="7" hidden="1">'A7'!$A$1:$S$14</definedName>
    <definedName name="Z_F343CD31_AF63_47E4_B048_C7F3E6A10118_.wvu.PrintArea" localSheetId="9" hidden="1">'A9'!$B$3:$S$33</definedName>
  </definedNames>
  <calcPr calcId="145621"/>
  <customWorkbookViews>
    <customWorkbookView name="Sheila Miller - Personal View" guid="{970D9CA3-A716-4AA4-ADB5-92E3A4AD178B}" mergeInterval="0" personalView="1" maximized="1" windowWidth="1916" windowHeight="812" tabRatio="864" activeSheetId="12" showComments="commIndAndComment"/>
    <customWorkbookView name="Dawn Harrison - Personal View" guid="{19678EC5-2E50-4D8F-9F65-D893CC8DCC47}" mergeInterval="0" personalView="1" maximized="1" windowWidth="1916" windowHeight="802" tabRatio="864" activeSheetId="12" showComments="commIndAndComment"/>
    <customWorkbookView name="Robert Lee - Personal View" guid="{8A2C91A5-C5C8-4458-A1A8-D638EF8EBD38}" mergeInterval="0" personalView="1" maximized="1" windowWidth="1820" windowHeight="761" tabRatio="864" activeSheetId="22"/>
    <customWorkbookView name="Elinor Mathieson - Personal View" guid="{461D376D-92CA-447C-BDFC-4F5C0417A038}" mergeInterval="0" personalView="1" maximized="1" windowWidth="1675" windowHeight="850" tabRatio="864" activeSheetId="11"/>
    <customWorkbookView name="Rob Powell - Personal View" guid="{35E4142D-A996-4F03-8E52-F39D07B1D469}" mergeInterval="0" personalView="1" maximized="1" windowWidth="1366" windowHeight="481" tabRatio="864" activeSheetId="2"/>
    <customWorkbookView name="Siobhan Marshall - Personal View" guid="{788C6C1A-D215-4450-B64C-C987E5D4DEEB}" mergeInterval="0" personalView="1" maximized="1" windowWidth="1916" windowHeight="850" tabRatio="864" activeSheetId="6"/>
    <customWorkbookView name="Surjit Kumar - Personal View" guid="{D33D514D-2A4B-4639-888F-836CA6CB2773}" mergeInterval="0" personalView="1" maximized="1" windowWidth="1349" windowHeight="520" tabRatio="864" activeSheetId="10"/>
    <customWorkbookView name="Robert Holdway - Personal View" guid="{38102E13-3B14-4A6D-A15A-B7876208F63C}" mergeInterval="0" personalView="1" maximized="1" yWindow="-4" windowWidth="944" windowHeight="703" tabRatio="864" activeSheetId="1"/>
    <customWorkbookView name="Kleem Malik - Personal View" guid="{EA0DCEFC-51BA-423F-A01C-855821C0C33E}" mergeInterval="0" personalView="1" maximized="1" windowWidth="1916" windowHeight="850" tabRatio="864" activeSheetId="22"/>
    <customWorkbookView name="Andy Duff - Personal View" guid="{52A93C89-C36B-443E-A5AE-23E860B6CAA8}" mergeInterval="0" personalView="1" maximized="1" windowWidth="1676" windowHeight="763" tabRatio="864" activeSheetId="3"/>
  </customWorkbookViews>
</workbook>
</file>

<file path=xl/calcChain.xml><?xml version="1.0" encoding="utf-8"?>
<calcChain xmlns="http://schemas.openxmlformats.org/spreadsheetml/2006/main">
  <c r="M33" i="22" l="1"/>
  <c r="AG33" i="22"/>
  <c r="AG26" i="22"/>
  <c r="M25" i="22"/>
  <c r="M26" i="22"/>
  <c r="M27" i="22"/>
  <c r="J27" i="22"/>
  <c r="K27" i="22"/>
  <c r="L27" i="22"/>
  <c r="N27" i="22"/>
  <c r="O27" i="22"/>
  <c r="P27" i="22"/>
  <c r="Q27" i="22"/>
  <c r="R27" i="22"/>
  <c r="S27" i="22"/>
  <c r="T27" i="22"/>
  <c r="U27" i="22"/>
  <c r="V27" i="22"/>
  <c r="W27" i="22"/>
  <c r="X27" i="22"/>
  <c r="Y27" i="22"/>
  <c r="Z27" i="22"/>
  <c r="AA27" i="22"/>
  <c r="AB27" i="22"/>
  <c r="AC27" i="22"/>
  <c r="AD27" i="22"/>
  <c r="AE27" i="22"/>
  <c r="AF27" i="22"/>
  <c r="AG27" i="22"/>
  <c r="I27" i="22"/>
  <c r="AB26" i="22"/>
  <c r="W26" i="22"/>
  <c r="R26" i="22"/>
  <c r="AB33" i="22"/>
  <c r="W33" i="22"/>
  <c r="R33" i="22"/>
  <c r="G23" i="18" l="1"/>
  <c r="G16" i="18"/>
  <c r="G9" i="18"/>
  <c r="G30" i="17"/>
  <c r="G22" i="17"/>
  <c r="G15" i="17"/>
  <c r="G39" i="17"/>
  <c r="G33" i="17"/>
  <c r="G19" i="15"/>
  <c r="G13" i="15"/>
  <c r="G10" i="14"/>
  <c r="G26" i="14"/>
  <c r="G26" i="13"/>
  <c r="G20" i="13"/>
  <c r="G17" i="13"/>
  <c r="G15" i="13"/>
  <c r="G10" i="13"/>
  <c r="G10" i="4"/>
  <c r="AB429" i="23" l="1"/>
  <c r="AC429" i="23"/>
  <c r="AC419" i="23"/>
  <c r="AC420" i="23"/>
  <c r="AC421" i="23"/>
  <c r="AC422" i="23"/>
  <c r="AC423" i="23"/>
  <c r="AC424" i="23"/>
  <c r="AC425" i="23"/>
  <c r="AC426" i="23"/>
  <c r="AC427" i="23"/>
  <c r="AC428" i="23"/>
  <c r="AC430" i="23"/>
  <c r="AC431" i="23"/>
  <c r="AC432" i="23"/>
  <c r="AC433" i="23"/>
  <c r="AC434" i="23"/>
  <c r="AC435" i="23"/>
  <c r="AC436" i="23"/>
  <c r="AC437" i="23"/>
  <c r="AC438" i="23"/>
  <c r="AC439" i="23"/>
  <c r="AC440" i="23"/>
  <c r="AC441" i="23"/>
  <c r="AC442" i="23"/>
  <c r="AC443" i="23"/>
  <c r="AC444" i="23"/>
  <c r="AC445" i="23"/>
  <c r="AC418" i="23"/>
  <c r="AB419" i="23"/>
  <c r="AB420" i="23"/>
  <c r="AB421" i="23"/>
  <c r="AB422" i="23"/>
  <c r="AB423" i="23"/>
  <c r="AB424" i="23"/>
  <c r="AB425" i="23"/>
  <c r="AB426" i="23"/>
  <c r="AB427" i="23"/>
  <c r="AB428" i="23"/>
  <c r="AB430" i="23"/>
  <c r="AB431" i="23"/>
  <c r="AB432" i="23"/>
  <c r="AB433" i="23"/>
  <c r="AB434" i="23"/>
  <c r="AB435" i="23"/>
  <c r="AB436" i="23"/>
  <c r="AB437" i="23"/>
  <c r="AB438" i="23"/>
  <c r="AB439" i="23"/>
  <c r="AB440" i="23"/>
  <c r="AB441" i="23"/>
  <c r="AB442" i="23"/>
  <c r="AB443" i="23"/>
  <c r="AB444" i="23"/>
  <c r="AB445" i="23"/>
  <c r="AB418" i="23"/>
  <c r="AA431" i="23"/>
  <c r="AA432" i="23"/>
  <c r="AA433" i="23"/>
  <c r="AA434" i="23"/>
  <c r="AA435" i="23"/>
  <c r="AA436" i="23"/>
  <c r="AA437" i="23"/>
  <c r="AA438" i="23"/>
  <c r="AA439" i="23"/>
  <c r="AA430" i="23"/>
  <c r="AA419" i="23"/>
  <c r="AA420" i="23"/>
  <c r="AA421" i="23"/>
  <c r="AA422" i="23"/>
  <c r="AA423" i="23"/>
  <c r="AA424" i="23"/>
  <c r="AA425" i="23"/>
  <c r="AA426" i="23"/>
  <c r="AA418" i="23"/>
  <c r="Z431" i="23"/>
  <c r="Z432" i="23"/>
  <c r="Z433" i="23"/>
  <c r="Z434" i="23"/>
  <c r="Z435" i="23"/>
  <c r="Z436" i="23"/>
  <c r="Z437" i="23"/>
  <c r="Z438" i="23"/>
  <c r="Z439" i="23"/>
  <c r="Z430" i="23"/>
  <c r="Z419" i="23"/>
  <c r="Z420" i="23"/>
  <c r="Z421" i="23"/>
  <c r="Z422" i="23"/>
  <c r="Z423" i="23"/>
  <c r="Z424" i="23"/>
  <c r="Z425" i="23"/>
  <c r="Z426" i="23"/>
  <c r="Z418" i="23"/>
  <c r="Y419" i="23"/>
  <c r="Y420" i="23"/>
  <c r="Y421" i="23"/>
  <c r="Y422" i="23"/>
  <c r="Y423" i="23"/>
  <c r="Y424" i="23"/>
  <c r="Y425" i="23"/>
  <c r="Y426" i="23"/>
  <c r="Y427" i="23"/>
  <c r="Y428" i="23"/>
  <c r="Y429" i="23"/>
  <c r="Y430" i="23"/>
  <c r="Y431" i="23"/>
  <c r="Y432" i="23"/>
  <c r="Y433" i="23"/>
  <c r="Y434" i="23"/>
  <c r="Y435" i="23"/>
  <c r="Y436" i="23"/>
  <c r="Y437" i="23"/>
  <c r="Y438" i="23"/>
  <c r="Y439" i="23"/>
  <c r="Y418" i="23"/>
  <c r="X419" i="23"/>
  <c r="X420" i="23"/>
  <c r="X421" i="23"/>
  <c r="X422" i="23"/>
  <c r="X423" i="23"/>
  <c r="X424" i="23"/>
  <c r="X425" i="23"/>
  <c r="X426" i="23"/>
  <c r="X427" i="23"/>
  <c r="X428" i="23"/>
  <c r="X429" i="23"/>
  <c r="X430" i="23"/>
  <c r="X431" i="23"/>
  <c r="X432" i="23"/>
  <c r="X433" i="23"/>
  <c r="X434" i="23"/>
  <c r="X435" i="23"/>
  <c r="X436" i="23"/>
  <c r="X437" i="23"/>
  <c r="X438" i="23"/>
  <c r="X439" i="23"/>
  <c r="X418" i="23"/>
  <c r="W419" i="23"/>
  <c r="W420" i="23"/>
  <c r="W421" i="23"/>
  <c r="W422" i="23"/>
  <c r="W423" i="23"/>
  <c r="W424" i="23"/>
  <c r="W425" i="23"/>
  <c r="W426" i="23"/>
  <c r="W427" i="23"/>
  <c r="W428" i="23"/>
  <c r="W429" i="23"/>
  <c r="W430" i="23"/>
  <c r="W431" i="23"/>
  <c r="W432" i="23"/>
  <c r="W433" i="23"/>
  <c r="W434" i="23"/>
  <c r="W435" i="23"/>
  <c r="W436" i="23"/>
  <c r="W437" i="23"/>
  <c r="W438" i="23"/>
  <c r="W439" i="23"/>
  <c r="W418" i="23"/>
  <c r="V419" i="23"/>
  <c r="V420" i="23"/>
  <c r="V421" i="23"/>
  <c r="V422" i="23"/>
  <c r="V423" i="23"/>
  <c r="V424" i="23"/>
  <c r="V425" i="23"/>
  <c r="V426" i="23"/>
  <c r="V427" i="23"/>
  <c r="V428" i="23"/>
  <c r="V429" i="23"/>
  <c r="V430" i="23"/>
  <c r="V431" i="23"/>
  <c r="V432" i="23"/>
  <c r="V433" i="23"/>
  <c r="V434" i="23"/>
  <c r="V435" i="23"/>
  <c r="V436" i="23"/>
  <c r="V437" i="23"/>
  <c r="V438" i="23"/>
  <c r="V439" i="23"/>
  <c r="V418" i="23"/>
  <c r="K431" i="23"/>
  <c r="K432" i="23"/>
  <c r="K433" i="23"/>
  <c r="K434" i="23"/>
  <c r="K435" i="23"/>
  <c r="K436" i="23"/>
  <c r="K437" i="23"/>
  <c r="K438" i="23"/>
  <c r="K439" i="23"/>
  <c r="K430" i="23"/>
  <c r="K419" i="23"/>
  <c r="K420" i="23"/>
  <c r="K421" i="23"/>
  <c r="K422" i="23"/>
  <c r="K423" i="23"/>
  <c r="K424" i="23"/>
  <c r="K425" i="23"/>
  <c r="K426" i="23"/>
  <c r="K427" i="23"/>
  <c r="K418" i="23"/>
  <c r="U431" i="23"/>
  <c r="U432" i="23"/>
  <c r="U433" i="23"/>
  <c r="U434" i="23"/>
  <c r="U435" i="23"/>
  <c r="U436" i="23"/>
  <c r="U437" i="23"/>
  <c r="U438" i="23"/>
  <c r="U439" i="23"/>
  <c r="U430" i="23"/>
  <c r="U419" i="23"/>
  <c r="U420" i="23"/>
  <c r="U421" i="23"/>
  <c r="U422" i="23"/>
  <c r="U423" i="23"/>
  <c r="U424" i="23"/>
  <c r="U425" i="23"/>
  <c r="U426" i="23"/>
  <c r="U427" i="23"/>
  <c r="U428" i="23"/>
  <c r="U418" i="23"/>
  <c r="T431" i="23"/>
  <c r="T432" i="23"/>
  <c r="T433" i="23"/>
  <c r="T434" i="23"/>
  <c r="T435" i="23"/>
  <c r="T436" i="23"/>
  <c r="T437" i="23"/>
  <c r="T438" i="23"/>
  <c r="T439" i="23"/>
  <c r="T430" i="23"/>
  <c r="T419" i="23"/>
  <c r="T420" i="23"/>
  <c r="T421" i="23"/>
  <c r="T422" i="23"/>
  <c r="T423" i="23"/>
  <c r="T424" i="23"/>
  <c r="T425" i="23"/>
  <c r="T426" i="23"/>
  <c r="T427" i="23"/>
  <c r="T428" i="23"/>
  <c r="T418" i="23"/>
  <c r="S431" i="23"/>
  <c r="S432" i="23"/>
  <c r="S433" i="23"/>
  <c r="S434" i="23"/>
  <c r="S435" i="23"/>
  <c r="S436" i="23"/>
  <c r="S437" i="23"/>
  <c r="S438" i="23"/>
  <c r="S439" i="23"/>
  <c r="S430" i="23"/>
  <c r="S419" i="23"/>
  <c r="S420" i="23"/>
  <c r="S421" i="23"/>
  <c r="S422" i="23"/>
  <c r="S423" i="23"/>
  <c r="S424" i="23"/>
  <c r="S425" i="23"/>
  <c r="S426" i="23"/>
  <c r="S427" i="23"/>
  <c r="S428" i="23"/>
  <c r="S418" i="23"/>
  <c r="R431" i="23"/>
  <c r="R432" i="23"/>
  <c r="R433" i="23"/>
  <c r="R434" i="23"/>
  <c r="R435" i="23"/>
  <c r="R436" i="23"/>
  <c r="R437" i="23"/>
  <c r="R438" i="23"/>
  <c r="R439" i="23"/>
  <c r="R430" i="23"/>
  <c r="R419" i="23"/>
  <c r="R420" i="23"/>
  <c r="R421" i="23"/>
  <c r="R422" i="23"/>
  <c r="R423" i="23"/>
  <c r="R424" i="23"/>
  <c r="R425" i="23"/>
  <c r="R426" i="23"/>
  <c r="R427" i="23"/>
  <c r="R428" i="23"/>
  <c r="R418" i="23"/>
  <c r="Q431" i="23"/>
  <c r="Q432" i="23"/>
  <c r="Q433" i="23"/>
  <c r="Q434" i="23"/>
  <c r="Q435" i="23"/>
  <c r="Q436" i="23"/>
  <c r="Q437" i="23"/>
  <c r="Q438" i="23"/>
  <c r="Q439" i="23"/>
  <c r="Q430" i="23"/>
  <c r="Q419" i="23"/>
  <c r="Q420" i="23"/>
  <c r="Q421" i="23"/>
  <c r="Q422" i="23"/>
  <c r="Q423" i="23"/>
  <c r="Q424" i="23"/>
  <c r="Q425" i="23"/>
  <c r="Q426" i="23"/>
  <c r="Q418" i="23"/>
  <c r="P431" i="23"/>
  <c r="P432" i="23"/>
  <c r="P433" i="23"/>
  <c r="P434" i="23"/>
  <c r="P435" i="23"/>
  <c r="P436" i="23"/>
  <c r="P437" i="23"/>
  <c r="P438" i="23"/>
  <c r="P439" i="23"/>
  <c r="P430" i="23"/>
  <c r="P419" i="23"/>
  <c r="P420" i="23"/>
  <c r="P421" i="23"/>
  <c r="P422" i="23"/>
  <c r="P423" i="23"/>
  <c r="P424" i="23"/>
  <c r="P425" i="23"/>
  <c r="P426" i="23"/>
  <c r="P418" i="23"/>
  <c r="O431" i="23"/>
  <c r="O432" i="23"/>
  <c r="O433" i="23"/>
  <c r="O434" i="23"/>
  <c r="O435" i="23"/>
  <c r="O436" i="23"/>
  <c r="O437" i="23"/>
  <c r="O438" i="23"/>
  <c r="O439" i="23"/>
  <c r="O430" i="23"/>
  <c r="O428" i="23"/>
  <c r="O419" i="23"/>
  <c r="O420" i="23"/>
  <c r="O421" i="23"/>
  <c r="O422" i="23"/>
  <c r="O423" i="23"/>
  <c r="O424" i="23"/>
  <c r="O425" i="23"/>
  <c r="O426" i="23"/>
  <c r="O418" i="23"/>
  <c r="N431" i="23"/>
  <c r="N432" i="23"/>
  <c r="N433" i="23"/>
  <c r="N434" i="23"/>
  <c r="N435" i="23"/>
  <c r="N436" i="23"/>
  <c r="N437" i="23"/>
  <c r="N438" i="23"/>
  <c r="N439" i="23"/>
  <c r="N430" i="23"/>
  <c r="N428" i="23"/>
  <c r="N419" i="23"/>
  <c r="N420" i="23"/>
  <c r="N421" i="23"/>
  <c r="N422" i="23"/>
  <c r="N423" i="23"/>
  <c r="N424" i="23"/>
  <c r="N425" i="23"/>
  <c r="N426" i="23"/>
  <c r="N418" i="23"/>
  <c r="M431" i="23"/>
  <c r="M432" i="23"/>
  <c r="M433" i="23"/>
  <c r="M434" i="23"/>
  <c r="M435" i="23"/>
  <c r="M436" i="23"/>
  <c r="M437" i="23"/>
  <c r="M438" i="23"/>
  <c r="M439" i="23"/>
  <c r="M430" i="23"/>
  <c r="M419" i="23"/>
  <c r="M420" i="23"/>
  <c r="M421" i="23"/>
  <c r="M422" i="23"/>
  <c r="M423" i="23"/>
  <c r="M424" i="23"/>
  <c r="M425" i="23"/>
  <c r="M426" i="23"/>
  <c r="M427" i="23"/>
  <c r="M418" i="23"/>
  <c r="L32" i="12"/>
  <c r="K32" i="12"/>
  <c r="J32" i="12"/>
  <c r="I32" i="12"/>
  <c r="H32" i="12"/>
  <c r="L31" i="12"/>
  <c r="K31" i="12"/>
  <c r="J31" i="12"/>
  <c r="I31" i="12"/>
  <c r="H31" i="12"/>
  <c r="G32" i="12"/>
  <c r="G31" i="12"/>
  <c r="J30" i="22"/>
  <c r="K30" i="22"/>
  <c r="L30" i="22"/>
  <c r="N30" i="22"/>
  <c r="O30" i="22"/>
  <c r="P30" i="22"/>
  <c r="Q30" i="22"/>
  <c r="S30" i="22"/>
  <c r="T30" i="22"/>
  <c r="U30" i="22"/>
  <c r="V30" i="22"/>
  <c r="X30" i="22"/>
  <c r="Y30" i="22"/>
  <c r="Z30" i="22"/>
  <c r="AA30" i="22"/>
  <c r="AC30" i="22"/>
  <c r="AD30" i="22"/>
  <c r="AE30" i="22"/>
  <c r="AF30" i="22"/>
  <c r="I30" i="22"/>
  <c r="AG20" i="22" l="1"/>
  <c r="AG21" i="22"/>
  <c r="AG22" i="22"/>
  <c r="AG23" i="22"/>
  <c r="AG24" i="22"/>
  <c r="AG25" i="22"/>
  <c r="AB20" i="22"/>
  <c r="AB21" i="22"/>
  <c r="AB22" i="22"/>
  <c r="AB23" i="22"/>
  <c r="AB24" i="22"/>
  <c r="AB25" i="22"/>
  <c r="W20" i="22"/>
  <c r="W21" i="22"/>
  <c r="W22" i="22"/>
  <c r="W23" i="22"/>
  <c r="W24" i="22"/>
  <c r="W25" i="22"/>
  <c r="AG19" i="22"/>
  <c r="AB19" i="22"/>
  <c r="W19" i="22"/>
  <c r="R20" i="22"/>
  <c r="R21" i="22"/>
  <c r="R22" i="22"/>
  <c r="R23" i="22"/>
  <c r="R24" i="22"/>
  <c r="R25" i="22"/>
  <c r="R19" i="22"/>
  <c r="M20" i="22"/>
  <c r="M30" i="22" s="1"/>
  <c r="M21" i="22"/>
  <c r="M22" i="22"/>
  <c r="M23" i="22"/>
  <c r="M24" i="22"/>
  <c r="M19" i="22"/>
  <c r="G78" i="5"/>
  <c r="B78" i="5"/>
  <c r="G77" i="5"/>
  <c r="G76" i="5"/>
  <c r="B77" i="5"/>
  <c r="B76" i="5"/>
  <c r="B74" i="5"/>
  <c r="B73" i="5"/>
  <c r="G74" i="5"/>
  <c r="G73" i="5"/>
  <c r="G72" i="5"/>
  <c r="G71" i="5"/>
  <c r="B72" i="5"/>
  <c r="B71" i="5"/>
  <c r="G70" i="5"/>
  <c r="B70" i="5"/>
  <c r="G69" i="5"/>
  <c r="B69" i="5"/>
  <c r="R30" i="22" l="1"/>
  <c r="W30" i="22"/>
  <c r="AB30" i="22"/>
  <c r="B37" i="5"/>
  <c r="B27" i="5"/>
  <c r="B22" i="5"/>
  <c r="B18" i="5"/>
  <c r="B10" i="5"/>
  <c r="B6" i="5"/>
  <c r="AD16" i="22" l="1"/>
  <c r="AF16" i="22"/>
  <c r="AE16" i="22"/>
  <c r="AC16" i="22"/>
  <c r="AA16" i="22"/>
  <c r="Z16" i="22"/>
  <c r="Y16" i="22"/>
  <c r="X16" i="22"/>
  <c r="V16" i="22"/>
  <c r="U16" i="22"/>
  <c r="T16" i="22"/>
  <c r="S16" i="22"/>
  <c r="Q16" i="22"/>
  <c r="P16" i="22"/>
  <c r="O16" i="22"/>
  <c r="N16" i="22"/>
  <c r="J16" i="22"/>
  <c r="K16" i="22"/>
  <c r="L16" i="22"/>
  <c r="I16" i="22"/>
  <c r="AG10" i="22"/>
  <c r="AG9" i="22"/>
  <c r="AB10" i="22"/>
  <c r="AB9" i="22"/>
  <c r="AB11" i="22" s="1"/>
  <c r="W10" i="22"/>
  <c r="W9" i="22"/>
  <c r="W11" i="22" s="1"/>
  <c r="R10" i="22"/>
  <c r="R9" i="22"/>
  <c r="R11" i="22" s="1"/>
  <c r="M10" i="22"/>
  <c r="M9" i="22"/>
  <c r="AE11" i="22"/>
  <c r="AF11" i="22"/>
  <c r="AA11" i="22"/>
  <c r="Z11" i="22"/>
  <c r="V11" i="22"/>
  <c r="U11" i="22"/>
  <c r="P11" i="22"/>
  <c r="Q11" i="22"/>
  <c r="L11" i="22"/>
  <c r="K11" i="22"/>
  <c r="H14" i="21"/>
  <c r="I14" i="21"/>
  <c r="J14" i="21"/>
  <c r="K14" i="21"/>
  <c r="G14" i="21"/>
  <c r="H9" i="21"/>
  <c r="I9" i="21"/>
  <c r="J9" i="21"/>
  <c r="K9" i="21"/>
  <c r="G9" i="21"/>
  <c r="H23" i="18"/>
  <c r="I23" i="18"/>
  <c r="J23" i="18"/>
  <c r="K23" i="18"/>
  <c r="L23" i="18"/>
  <c r="H16" i="18"/>
  <c r="I16" i="18"/>
  <c r="J16" i="18"/>
  <c r="K16" i="18"/>
  <c r="L16" i="18"/>
  <c r="H9" i="18"/>
  <c r="I9" i="18"/>
  <c r="J9" i="18"/>
  <c r="K9" i="18"/>
  <c r="L9" i="18"/>
  <c r="H33" i="17"/>
  <c r="I33" i="17"/>
  <c r="J33" i="17"/>
  <c r="K33" i="17"/>
  <c r="H39" i="17"/>
  <c r="I39" i="17"/>
  <c r="J39" i="17"/>
  <c r="K39" i="17"/>
  <c r="H38" i="17"/>
  <c r="I38" i="17"/>
  <c r="J38" i="17"/>
  <c r="K38" i="17"/>
  <c r="G38" i="17"/>
  <c r="H36" i="17"/>
  <c r="I36" i="17"/>
  <c r="J36" i="17"/>
  <c r="K36" i="17"/>
  <c r="G36" i="17"/>
  <c r="H30" i="17"/>
  <c r="I30" i="17"/>
  <c r="J30" i="17"/>
  <c r="K30" i="17"/>
  <c r="H22" i="17"/>
  <c r="I22" i="17"/>
  <c r="J22" i="17"/>
  <c r="K22" i="17"/>
  <c r="H15" i="17"/>
  <c r="I15" i="17"/>
  <c r="J15" i="17"/>
  <c r="K15" i="17"/>
  <c r="B39" i="16"/>
  <c r="B38" i="16"/>
  <c r="B31" i="16"/>
  <c r="B32" i="16"/>
  <c r="B33" i="16"/>
  <c r="B34" i="16"/>
  <c r="B35" i="16"/>
  <c r="B36" i="16"/>
  <c r="B37" i="16"/>
  <c r="E39" i="16"/>
  <c r="E38" i="16"/>
  <c r="E31" i="16"/>
  <c r="E32" i="16"/>
  <c r="E33" i="16"/>
  <c r="E34" i="16"/>
  <c r="E35" i="16"/>
  <c r="E36" i="16"/>
  <c r="E37" i="16"/>
  <c r="E30" i="16"/>
  <c r="B30" i="16"/>
  <c r="F42" i="15"/>
  <c r="F43" i="15"/>
  <c r="F44" i="15"/>
  <c r="F41" i="15"/>
  <c r="B42" i="15"/>
  <c r="B43" i="15"/>
  <c r="B44" i="15"/>
  <c r="B41" i="15"/>
  <c r="H19" i="15"/>
  <c r="I19" i="15"/>
  <c r="J19" i="15"/>
  <c r="K19" i="15"/>
  <c r="L19" i="15"/>
  <c r="H13" i="15"/>
  <c r="I13" i="15"/>
  <c r="J13" i="15"/>
  <c r="J14" i="14" s="1"/>
  <c r="J17" i="14" s="1"/>
  <c r="K13" i="15"/>
  <c r="L13" i="15"/>
  <c r="H51" i="14"/>
  <c r="I51" i="14"/>
  <c r="J51" i="14"/>
  <c r="K51" i="14"/>
  <c r="L51" i="14"/>
  <c r="G51" i="14"/>
  <c r="H37" i="14"/>
  <c r="I37" i="14"/>
  <c r="J37" i="14"/>
  <c r="K37" i="14"/>
  <c r="L37" i="14"/>
  <c r="G37" i="14"/>
  <c r="H26" i="14"/>
  <c r="I26" i="14"/>
  <c r="J26" i="14"/>
  <c r="K26" i="14"/>
  <c r="L26" i="14"/>
  <c r="H10" i="14"/>
  <c r="I10" i="14"/>
  <c r="J10" i="14"/>
  <c r="K10" i="14"/>
  <c r="L10" i="14"/>
  <c r="H17" i="13"/>
  <c r="H26" i="13" s="1"/>
  <c r="H15" i="13"/>
  <c r="J15" i="13"/>
  <c r="J17" i="13" s="1"/>
  <c r="H10" i="13"/>
  <c r="I10" i="13"/>
  <c r="I15" i="13" s="1"/>
  <c r="I17" i="13" s="1"/>
  <c r="J10" i="13"/>
  <c r="K10" i="13"/>
  <c r="K15" i="13" s="1"/>
  <c r="K17" i="13" s="1"/>
  <c r="L10" i="4"/>
  <c r="H10" i="4"/>
  <c r="I10" i="4"/>
  <c r="J10" i="4"/>
  <c r="K10" i="4"/>
  <c r="M24" i="3"/>
  <c r="J24" i="3"/>
  <c r="K24" i="3"/>
  <c r="L24" i="3"/>
  <c r="I24" i="3"/>
  <c r="J23" i="3"/>
  <c r="K23" i="3"/>
  <c r="L23" i="3"/>
  <c r="M23" i="3"/>
  <c r="I23" i="3"/>
  <c r="B28" i="10"/>
  <c r="G28" i="10"/>
  <c r="B29" i="10"/>
  <c r="G29" i="10"/>
  <c r="B30" i="10"/>
  <c r="G30" i="10"/>
  <c r="G27" i="10"/>
  <c r="B27" i="10"/>
  <c r="B26" i="10"/>
  <c r="G26" i="10"/>
  <c r="G25" i="10"/>
  <c r="B25" i="10"/>
  <c r="B24" i="10"/>
  <c r="G24" i="10"/>
  <c r="B35" i="4"/>
  <c r="G35" i="4"/>
  <c r="AG11" i="22" l="1"/>
  <c r="AG30" i="22" s="1"/>
  <c r="J29" i="14"/>
  <c r="J40" i="14" s="1"/>
  <c r="J46" i="14" s="1"/>
  <c r="M11" i="22"/>
  <c r="G14" i="14"/>
  <c r="I14" i="14"/>
  <c r="I17" i="14" s="1"/>
  <c r="I29" i="14" s="1"/>
  <c r="I40" i="14" s="1"/>
  <c r="I46" i="14" s="1"/>
  <c r="L14" i="14"/>
  <c r="L17" i="14" s="1"/>
  <c r="L29" i="14" s="1"/>
  <c r="L40" i="14" s="1"/>
  <c r="L46" i="14" s="1"/>
  <c r="H14" i="14"/>
  <c r="H17" i="14" s="1"/>
  <c r="H29" i="14" s="1"/>
  <c r="H40" i="14" s="1"/>
  <c r="H46" i="14" s="1"/>
  <c r="K14" i="14"/>
  <c r="K17" i="14" s="1"/>
  <c r="K29" i="14" s="1"/>
  <c r="K40" i="14" s="1"/>
  <c r="K46" i="14" s="1"/>
  <c r="K26" i="13"/>
  <c r="K20" i="13"/>
  <c r="J26" i="13"/>
  <c r="J20" i="13"/>
  <c r="I26" i="13"/>
  <c r="I20" i="13"/>
  <c r="H20" i="13"/>
  <c r="G17" i="14" l="1"/>
  <c r="G29" i="14" s="1"/>
  <c r="G40" i="14" s="1"/>
  <c r="G46" i="14" s="1"/>
  <c r="G28" i="4"/>
  <c r="G29" i="4"/>
  <c r="G30" i="4"/>
  <c r="G31" i="4"/>
  <c r="G32" i="4"/>
  <c r="G33" i="4"/>
  <c r="G34" i="4"/>
  <c r="G27" i="4"/>
  <c r="B28" i="4"/>
  <c r="B29" i="4"/>
  <c r="B30" i="4"/>
  <c r="B31" i="4"/>
  <c r="B32" i="4"/>
  <c r="B33" i="4"/>
  <c r="B34" i="4"/>
  <c r="B27" i="4"/>
  <c r="G21" i="25" l="1"/>
  <c r="G20" i="25"/>
  <c r="G19" i="25"/>
  <c r="G16" i="25"/>
  <c r="G15" i="25"/>
  <c r="G14" i="25"/>
  <c r="G11" i="25"/>
  <c r="G10" i="25"/>
  <c r="G9" i="25"/>
  <c r="G22" i="25" l="1"/>
  <c r="G12" i="25"/>
  <c r="G17" i="25"/>
  <c r="G23" i="25"/>
</calcChain>
</file>

<file path=xl/sharedStrings.xml><?xml version="1.0" encoding="utf-8"?>
<sst xmlns="http://schemas.openxmlformats.org/spreadsheetml/2006/main" count="3261" uniqueCount="1357">
  <si>
    <t>Line description</t>
  </si>
  <si>
    <t>Units</t>
  </si>
  <si>
    <t>DPs</t>
  </si>
  <si>
    <t>2012-13</t>
  </si>
  <si>
    <t>2013-14</t>
  </si>
  <si>
    <t>2014-15</t>
  </si>
  <si>
    <t>2015-16</t>
  </si>
  <si>
    <t>2016-17</t>
  </si>
  <si>
    <t>2017-18</t>
  </si>
  <si>
    <t>2018-19</t>
  </si>
  <si>
    <t>2019-20</t>
  </si>
  <si>
    <t>…</t>
  </si>
  <si>
    <t>A</t>
  </si>
  <si>
    <t>£m</t>
  </si>
  <si>
    <t>B</t>
  </si>
  <si>
    <t>Item reference</t>
  </si>
  <si>
    <t>2010-11</t>
  </si>
  <si>
    <t>2011-12</t>
  </si>
  <si>
    <t xml:space="preserve">Calculation/copy rule </t>
  </si>
  <si>
    <t>C</t>
  </si>
  <si>
    <t xml:space="preserve">Key to cells: </t>
  </si>
  <si>
    <t>input cell</t>
  </si>
  <si>
    <t>calculated</t>
  </si>
  <si>
    <t>Nr</t>
  </si>
  <si>
    <t>%</t>
  </si>
  <si>
    <t>Total</t>
  </si>
  <si>
    <t>D</t>
  </si>
  <si>
    <t>E</t>
  </si>
  <si>
    <t>Retail</t>
  </si>
  <si>
    <t>F</t>
  </si>
  <si>
    <t>Retail household</t>
  </si>
  <si>
    <t>Retail non-household</t>
  </si>
  <si>
    <t>Wholesale water</t>
  </si>
  <si>
    <t>Wholesale sewerage</t>
  </si>
  <si>
    <t>New capital expenditure - water</t>
  </si>
  <si>
    <t>Sum of lines 1 to 4</t>
  </si>
  <si>
    <t>2015-20</t>
  </si>
  <si>
    <t>Financial</t>
  </si>
  <si>
    <t>Opening net debt</t>
  </si>
  <si>
    <t>Equity dividends paid</t>
  </si>
  <si>
    <t>Cash inflow from equity financing</t>
  </si>
  <si>
    <t>ratio</t>
  </si>
  <si>
    <t>Brought forward balance</t>
  </si>
  <si>
    <t>Average capital expenditure writing down allowance</t>
  </si>
  <si>
    <t>Proportion of IRE deductible in year</t>
  </si>
  <si>
    <t>P&amp;L expenditure not allowable as a deduction from taxable trading profits</t>
  </si>
  <si>
    <t>Grants and contributions taxable on receipt</t>
  </si>
  <si>
    <t>Indexation of index-linked loans</t>
  </si>
  <si>
    <t>Finance lease depreciation</t>
  </si>
  <si>
    <t>Tax rate</t>
  </si>
  <si>
    <t>Revenue</t>
  </si>
  <si>
    <t>Operating expenditure</t>
  </si>
  <si>
    <t>Infrastructure spend expensed in year</t>
  </si>
  <si>
    <t xml:space="preserve">Depreciation </t>
  </si>
  <si>
    <t>Operating Income</t>
  </si>
  <si>
    <t>Operating Profit</t>
  </si>
  <si>
    <t>Sum of lines 1 to 5</t>
  </si>
  <si>
    <t>Other income</t>
  </si>
  <si>
    <t>Profit before tax and fair value movements</t>
  </si>
  <si>
    <t>Fair value gains/(losses) on derivative financial instruments</t>
  </si>
  <si>
    <t>Profit before tax</t>
  </si>
  <si>
    <t>Taxation</t>
  </si>
  <si>
    <t>Profit for the year</t>
  </si>
  <si>
    <t>Dividends</t>
  </si>
  <si>
    <t>Non-current assets</t>
  </si>
  <si>
    <t>Intangible assets</t>
  </si>
  <si>
    <t>Investments</t>
  </si>
  <si>
    <t>Trade and other receivables</t>
  </si>
  <si>
    <t>Derivative financial instruments</t>
  </si>
  <si>
    <t>Current assets</t>
  </si>
  <si>
    <t>Inventories</t>
  </si>
  <si>
    <t>Cash and cash equivalents</t>
  </si>
  <si>
    <t>Sum of lines 7 to 10</t>
  </si>
  <si>
    <t>Current liabilities</t>
  </si>
  <si>
    <t>Trade and other payables</t>
  </si>
  <si>
    <t>Borrowings</t>
  </si>
  <si>
    <t>Current tax liabilities</t>
  </si>
  <si>
    <t>Provisions</t>
  </si>
  <si>
    <t>Net current assets/(liabilities)</t>
  </si>
  <si>
    <t>Non-current liabilities</t>
  </si>
  <si>
    <t>Retirement benefit obligations</t>
  </si>
  <si>
    <t>Net assets before deferred tax</t>
  </si>
  <si>
    <t>Sum of lines 6, 18 and 25</t>
  </si>
  <si>
    <t>G</t>
  </si>
  <si>
    <t>Deferred tax</t>
  </si>
  <si>
    <t xml:space="preserve">Deferred tax </t>
  </si>
  <si>
    <t>H</t>
  </si>
  <si>
    <t>Net assets</t>
  </si>
  <si>
    <t>Sum of lines 26 and 27</t>
  </si>
  <si>
    <t>I</t>
  </si>
  <si>
    <t>Equity</t>
  </si>
  <si>
    <t>Called up share capital</t>
  </si>
  <si>
    <t>Retaining earnings and other reserves</t>
  </si>
  <si>
    <t>Total equity</t>
  </si>
  <si>
    <t>Sum of lines 29 and 30</t>
  </si>
  <si>
    <t>HH unmeasured trade receivables - net</t>
  </si>
  <si>
    <t>HH measured trade receivables - net</t>
  </si>
  <si>
    <t>Non-HH unmeasured trade receivables - net</t>
  </si>
  <si>
    <t>Non-HH measured trade receivables - net</t>
  </si>
  <si>
    <t>Other trade receivables - net</t>
  </si>
  <si>
    <t>Measured income accrual</t>
  </si>
  <si>
    <t>Prepayments and accrued income</t>
  </si>
  <si>
    <t>Corporation tax</t>
  </si>
  <si>
    <t>Total retail trade receivables</t>
  </si>
  <si>
    <t>Sum of lines 1 to 8</t>
  </si>
  <si>
    <t>Wholesale</t>
  </si>
  <si>
    <t>Trade receivables - net</t>
  </si>
  <si>
    <t>Total wholesale trade receivables</t>
  </si>
  <si>
    <t>Sum of lines 10 to 12</t>
  </si>
  <si>
    <t>Retail debtor days</t>
  </si>
  <si>
    <t>HH unmeasured trade debtors</t>
  </si>
  <si>
    <t>HH measured trade debtors</t>
  </si>
  <si>
    <t>Non-HH unmeasured trade debtors</t>
  </si>
  <si>
    <t>Non-HH measured trade debtors</t>
  </si>
  <si>
    <t>HH Advance receipts creditor days measured</t>
  </si>
  <si>
    <t>HH Advance receipts creditor days unmeasured</t>
  </si>
  <si>
    <t>Non-HH Advance receipts creditor days measured</t>
  </si>
  <si>
    <t>Non-HH Advance receipts creditor days unmeasured</t>
  </si>
  <si>
    <t>HH Measured income accrual rate</t>
  </si>
  <si>
    <t>Non-HH Measured income accrual rate</t>
  </si>
  <si>
    <t>HH Proportion of revenue not collected</t>
  </si>
  <si>
    <t>Non-HH Proportion of revenue not collected</t>
  </si>
  <si>
    <t>Trade creditor days</t>
  </si>
  <si>
    <t>Capex creditor days</t>
  </si>
  <si>
    <t>Operating profit</t>
  </si>
  <si>
    <t>Adjustments</t>
  </si>
  <si>
    <t>Depreciation</t>
  </si>
  <si>
    <t>Changes in working capital - Trade and other payables</t>
  </si>
  <si>
    <t>Pension contributions</t>
  </si>
  <si>
    <t>Cash generated from operations</t>
  </si>
  <si>
    <t>Sum of lines 1 to 6</t>
  </si>
  <si>
    <t>Net interest paid</t>
  </si>
  <si>
    <t>Tax paid</t>
  </si>
  <si>
    <t>Net cash generated from operating activities</t>
  </si>
  <si>
    <t>Investing activities (net of grants and contributions)</t>
  </si>
  <si>
    <t>Capex- infrastructure base</t>
  </si>
  <si>
    <t>Capex- infrastructure enhancement</t>
  </si>
  <si>
    <t>Capex- non-infrastructure base</t>
  </si>
  <si>
    <t>Capex- non-infrastructure enhancement</t>
  </si>
  <si>
    <t>Net cash used in investing activities</t>
  </si>
  <si>
    <t>Net cash generated before financing activities</t>
  </si>
  <si>
    <t>Cash flows from financing activities</t>
  </si>
  <si>
    <t>Net loans received</t>
  </si>
  <si>
    <t>Net cash generated from financing activities</t>
  </si>
  <si>
    <t>Increase/(decrease) in net cash</t>
  </si>
  <si>
    <t>Fixed asset - cost at 31 March</t>
  </si>
  <si>
    <t>Wholesale non-infrastructure</t>
  </si>
  <si>
    <t>Wholesale infrastructure</t>
  </si>
  <si>
    <t>Fixed asset - accumulated depreciation at 31 March</t>
  </si>
  <si>
    <t>Sum of lines 6 to 10</t>
  </si>
  <si>
    <t>Fixed asset - net book value at 31 March</t>
  </si>
  <si>
    <t>Fixed asset - asset lives</t>
  </si>
  <si>
    <t>Line</t>
  </si>
  <si>
    <t>Line Description</t>
  </si>
  <si>
    <t>2007-08</t>
  </si>
  <si>
    <t>2008-09</t>
  </si>
  <si>
    <t>2009-10</t>
  </si>
  <si>
    <t>Retail price index</t>
  </si>
  <si>
    <t>RPI: Months of Actual Data for Financial Year</t>
  </si>
  <si>
    <t>PB00000</t>
  </si>
  <si>
    <t xml:space="preserve">Retail Price Index for April </t>
  </si>
  <si>
    <t>BB3805AL</t>
  </si>
  <si>
    <t xml:space="preserve">Retail Price Index for May </t>
  </si>
  <si>
    <t>BB3805MY</t>
  </si>
  <si>
    <t xml:space="preserve">Retail Price Index for June </t>
  </si>
  <si>
    <t>BB3805JN</t>
  </si>
  <si>
    <t xml:space="preserve">Retail Price Index for July </t>
  </si>
  <si>
    <t>BB3805JL</t>
  </si>
  <si>
    <t>Retail Price Index for August</t>
  </si>
  <si>
    <t>BB3805AT</t>
  </si>
  <si>
    <t>Retail Price Index for September</t>
  </si>
  <si>
    <t>BB3805SR</t>
  </si>
  <si>
    <t xml:space="preserve">Retail Price Index for October </t>
  </si>
  <si>
    <t>BB3805OR</t>
  </si>
  <si>
    <t xml:space="preserve">Retail Price Index for November </t>
  </si>
  <si>
    <t>BB3805NR</t>
  </si>
  <si>
    <t xml:space="preserve">Retail Price Index for December </t>
  </si>
  <si>
    <t>BB3805DR</t>
  </si>
  <si>
    <t xml:space="preserve">Retail Price Index for January </t>
  </si>
  <si>
    <t>BB3805JY</t>
  </si>
  <si>
    <t xml:space="preserve">Retail Price Index for February </t>
  </si>
  <si>
    <t>BB3805FY</t>
  </si>
  <si>
    <t xml:space="preserve">Retail Price Index for March </t>
  </si>
  <si>
    <t>BB3805MH</t>
  </si>
  <si>
    <t>PB00001</t>
  </si>
  <si>
    <t>Construction output price index</t>
  </si>
  <si>
    <t>COPI: Quarters of Actual Data for Financial Year</t>
  </si>
  <si>
    <t>PB00030N</t>
  </si>
  <si>
    <t>COPI(2010) (Base 2005=100) Quarter 2 (Apr-Jun)</t>
  </si>
  <si>
    <t>PB00031N</t>
  </si>
  <si>
    <t>COPI(2010) (Base 2005=100) Quarter 3 (Jul-Sep)</t>
  </si>
  <si>
    <t>PB00032N</t>
  </si>
  <si>
    <t>COPI(2010) (Base 2005=100) Quarter 4 (Oct-Dec)</t>
  </si>
  <si>
    <t>PB00033N</t>
  </si>
  <si>
    <t>COPI(2010) (Base 2005=100) Quarter 1 (Jan-Mar)</t>
  </si>
  <si>
    <t>PB00034N</t>
  </si>
  <si>
    <t>PB00036N</t>
  </si>
  <si>
    <t>Financial year averages - indices</t>
  </si>
  <si>
    <t/>
  </si>
  <si>
    <t>RPI: Financial year average - index</t>
  </si>
  <si>
    <t>PB00113BP</t>
  </si>
  <si>
    <t>COPI(2010) (Base 2005=100) Financial Year Average</t>
  </si>
  <si>
    <t>PB00155BPN</t>
  </si>
  <si>
    <t>2009-15</t>
  </si>
  <si>
    <t>RCV midnight adjustment - Land sales</t>
  </si>
  <si>
    <t>Forecast at previous review</t>
  </si>
  <si>
    <t>Actual and current forecast sales</t>
  </si>
  <si>
    <t>Impact of 50% of proceeds</t>
  </si>
  <si>
    <t>(Line 2 minus line 1) divided by 2</t>
  </si>
  <si>
    <t>Discount rate</t>
  </si>
  <si>
    <t>Discount factor</t>
  </si>
  <si>
    <t>PV effect of 50% of proceeds</t>
  </si>
  <si>
    <t>Line 3 multiplied by line 5</t>
  </si>
  <si>
    <t>NPV effect of 50% of proceeds</t>
  </si>
  <si>
    <t>Sum of line 6 columns G to L</t>
  </si>
  <si>
    <t>Fixed assets</t>
  </si>
  <si>
    <t>Network management</t>
  </si>
  <si>
    <t>Water network management information provision cost</t>
  </si>
  <si>
    <t>Sewerage network management information provision cost</t>
  </si>
  <si>
    <t>Proposed wholesale limits</t>
  </si>
  <si>
    <t>Average wholesale bills</t>
  </si>
  <si>
    <t>Projected wholesale revenue from households - water</t>
  </si>
  <si>
    <t>Average wholesale household bill - water</t>
  </si>
  <si>
    <t>£</t>
  </si>
  <si>
    <t>Projected wholesale revenue from households - sewerage</t>
  </si>
  <si>
    <t>Average wholesale household bill - sewerage</t>
  </si>
  <si>
    <t>Average total bill - water</t>
  </si>
  <si>
    <t>Average total bill - sewerage</t>
  </si>
  <si>
    <t>Financial ratios - actual capital structure</t>
  </si>
  <si>
    <t>Financial ratios - notional capital structure</t>
  </si>
  <si>
    <t>Company proposed financial ratio A</t>
  </si>
  <si>
    <t>Company proposed financial ratio B</t>
  </si>
  <si>
    <t>Target credit rating</t>
  </si>
  <si>
    <t xml:space="preserve">Interest income </t>
  </si>
  <si>
    <t>Interest expense</t>
  </si>
  <si>
    <t>Effective tax rate</t>
  </si>
  <si>
    <t>Sum of lines 11 to 15</t>
  </si>
  <si>
    <t>Investment in other non-current assets</t>
  </si>
  <si>
    <t>Interest expense related to the unwinding of discounted liabilities</t>
  </si>
  <si>
    <t>Sum of lines 11 to 12</t>
  </si>
  <si>
    <t>Line 14 divided by line 13</t>
  </si>
  <si>
    <t>Grants and contributions received</t>
  </si>
  <si>
    <t>Sum of lines 4 to 5</t>
  </si>
  <si>
    <t>Total appointee</t>
  </si>
  <si>
    <t>Positive in wholesale columns, negative in retail columns</t>
  </si>
  <si>
    <t>2020-21</t>
  </si>
  <si>
    <t>Households scenario - Ofwat specified</t>
  </si>
  <si>
    <t>Free cash-flow (FCF) impact - High case</t>
  </si>
  <si>
    <t>Service incentive mechanism (SIM) impact - High case</t>
  </si>
  <si>
    <t>Free cash-flow (FCF) impact - Low case</t>
  </si>
  <si>
    <t>Service incentive mechanism (SIM) impact - Low case</t>
  </si>
  <si>
    <t>Industrial demand scenario - Ofwat specified</t>
  </si>
  <si>
    <t>Input cost scenario - Ofwat specified</t>
  </si>
  <si>
    <t>Combined economic scenario - Ofwat specified</t>
  </si>
  <si>
    <t>Rainfall scenario - Ofwat specified</t>
  </si>
  <si>
    <t>Company specific scenario 1 - Company specified</t>
  </si>
  <si>
    <t>Company specific scenario 2 - Company specified</t>
  </si>
  <si>
    <t>Incentive performance - Company specified</t>
  </si>
  <si>
    <t>Combined scenario - Company specified</t>
  </si>
  <si>
    <t>Return on regulated equity (RORE) impact - High case</t>
  </si>
  <si>
    <t>FFO interest cover - High case</t>
  </si>
  <si>
    <t>Ratio</t>
  </si>
  <si>
    <t>Adjusted interest cover - High case</t>
  </si>
  <si>
    <t>FFO / Debt - High case</t>
  </si>
  <si>
    <t>RCF / Debt - High case</t>
  </si>
  <si>
    <t>Dividend cover - High case</t>
  </si>
  <si>
    <t>Return on regulated equity (RORE) impact - Low case</t>
  </si>
  <si>
    <t>FFO interest cover - Low case</t>
  </si>
  <si>
    <t>Adjusted interest cover - Low case</t>
  </si>
  <si>
    <t>FFO / Debt - Low case</t>
  </si>
  <si>
    <t>RCF / Debt - Low case</t>
  </si>
  <si>
    <t>Dividend cover - Low case</t>
  </si>
  <si>
    <t>nr</t>
  </si>
  <si>
    <t>Wholesale total revenue impact (water) - High case</t>
  </si>
  <si>
    <t>Retail total revenue impact (households) - High case</t>
  </si>
  <si>
    <t>Retail total revenue impact (non-households) - High case</t>
  </si>
  <si>
    <t>Wholesale total expenditure (totex) impact (water) - High case</t>
  </si>
  <si>
    <t>Retail operating expenditure impact (households) - High case</t>
  </si>
  <si>
    <t>Retail operating expenditure impact (non-households) - High case</t>
  </si>
  <si>
    <t>Ml</t>
  </si>
  <si>
    <r>
      <t xml:space="preserve">Water trading </t>
    </r>
    <r>
      <rPr>
        <i/>
        <sz val="10"/>
        <rFont val="Arial"/>
        <family val="2"/>
      </rPr>
      <t>import</t>
    </r>
    <r>
      <rPr>
        <sz val="10"/>
        <rFont val="Arial"/>
        <family val="2"/>
      </rPr>
      <t xml:space="preserve"> incentives impact - High case</t>
    </r>
  </si>
  <si>
    <t>Wholesale total revenue impact (water) - Low case</t>
  </si>
  <si>
    <t>Retail total revenue impact (households) - Low case</t>
  </si>
  <si>
    <t>Retail total revenue impact (non-households) - Low case</t>
  </si>
  <si>
    <t>Wholesale total expenditure (totex) impact (water) - Low case</t>
  </si>
  <si>
    <t>Retail operating expenditure impact (households) - Low case</t>
  </si>
  <si>
    <t>Retail operating expenditure impact (non-households) - Low case</t>
  </si>
  <si>
    <r>
      <t xml:space="preserve">Water trading </t>
    </r>
    <r>
      <rPr>
        <i/>
        <sz val="10"/>
        <rFont val="Arial"/>
        <family val="2"/>
      </rPr>
      <t>import</t>
    </r>
    <r>
      <rPr>
        <sz val="10"/>
        <rFont val="Arial"/>
        <family val="2"/>
      </rPr>
      <t xml:space="preserve"> incentives impact - Low case</t>
    </r>
  </si>
  <si>
    <t>Number of households - High case</t>
  </si>
  <si>
    <t>#</t>
  </si>
  <si>
    <t>Volume of water impact (non-household) - High case</t>
  </si>
  <si>
    <t>Number of households - Low case</t>
  </si>
  <si>
    <t>Volume of water impact (non-household) - Low case</t>
  </si>
  <si>
    <t>Sum of lines 6 to 9</t>
  </si>
  <si>
    <t>Sum of lines 11 to 14</t>
  </si>
  <si>
    <t>Copy from A12 line 14</t>
  </si>
  <si>
    <t>days</t>
  </si>
  <si>
    <t>Statutory Corporation tax rate</t>
  </si>
  <si>
    <t>UK Corporation tax</t>
  </si>
  <si>
    <t>Sum of lines 13 to 15</t>
  </si>
  <si>
    <t>Sum of lines 7 to 9</t>
  </si>
  <si>
    <t>Sum of lines 10 and 16</t>
  </si>
  <si>
    <t>Sum of lines 19 to 24</t>
  </si>
  <si>
    <t>Dividend cover (profit after tax / dividends paid)</t>
  </si>
  <si>
    <t>RCV / EBITDA</t>
  </si>
  <si>
    <t>Gearing (net debt / RCV)</t>
  </si>
  <si>
    <t>Cash Interest Cover (funds from operations / net interest)</t>
  </si>
  <si>
    <t>Brought forward capital allowance pool - water</t>
  </si>
  <si>
    <t>Brought forward capital allowance pool - wastewater</t>
  </si>
  <si>
    <t>Capital expenditure writing down allowance</t>
  </si>
  <si>
    <t>New capital expenditure - wastewater</t>
  </si>
  <si>
    <t>Water</t>
  </si>
  <si>
    <t>Sewerage</t>
  </si>
  <si>
    <t>Wholesale charges</t>
  </si>
  <si>
    <t>Wholesale unmeasured charge</t>
  </si>
  <si>
    <t>Wholesale measured charge</t>
  </si>
  <si>
    <t>Wholesale charge - total</t>
  </si>
  <si>
    <t>Allowed costs</t>
  </si>
  <si>
    <t>PAYG</t>
  </si>
  <si>
    <t>Depreciation on totex additions</t>
  </si>
  <si>
    <t>2015 RCV run-off</t>
  </si>
  <si>
    <t>Cost to serve</t>
  </si>
  <si>
    <t>Total costs</t>
  </si>
  <si>
    <t>Current tax</t>
  </si>
  <si>
    <t>Enter costs as negative</t>
  </si>
  <si>
    <t>Definitions</t>
  </si>
  <si>
    <t>Reference</t>
  </si>
  <si>
    <t>Signage should follow accounting conventions ie assets should be positive and liabilities should be negative.</t>
  </si>
  <si>
    <t>copied cell</t>
  </si>
  <si>
    <t>Balances should be as at 31 March.</t>
  </si>
  <si>
    <t>HH unmeasured trade receivables (line 1)  divided by hh unmeasured turnover, multiplied by 365</t>
  </si>
  <si>
    <t>HH measured trade receivables (line 2)  divided by hh measured turnover, multiplied by 365</t>
  </si>
  <si>
    <t>Non-HH unmeasured trade receivables (line 3)  divided by non-hh unmeasured turnover, multiplied by 365</t>
  </si>
  <si>
    <t>Non-HH measured trade receivables (line 4)  divided by non-hh measured turnover, multiplied by 365</t>
  </si>
  <si>
    <t>Return on post-2015 totex additions to RCV</t>
  </si>
  <si>
    <t>HH unmeasured advance receipts divided by hh unmeasured turnover, multiplied by 365</t>
  </si>
  <si>
    <t>HH measured advance receipts divided by hh measured turnover, multiplied by 365</t>
  </si>
  <si>
    <t>Non-HH unmeasured advance receipts divided by non-hh unmeasured turnover, multiplied by 365</t>
  </si>
  <si>
    <t>Non-HH measured advance receipts divided by non-hh measured turnover, multiplied by 365</t>
  </si>
  <si>
    <t>HH measured income unbilled at the year end divided by total hh measured turnover, multiplied by 100</t>
  </si>
  <si>
    <t>Non-HH measured income unbilled at the year end divided by total non-hh measured turnover, multiplied by 100</t>
  </si>
  <si>
    <t>HH revenue uncollected divided by total hh turnover, multiplied by 100</t>
  </si>
  <si>
    <t>Non-HH revenue uncollected divided by total non-hh turnover, multiplied by 100</t>
  </si>
  <si>
    <t>Wholesale trade payables divided by operating expenditure, multiplied by 365</t>
  </si>
  <si>
    <t>Wholesale capex creditors divided by capital expenditure, multiplied by 365</t>
  </si>
  <si>
    <r>
      <t xml:space="preserve">For tables A10-A15 companies should use whichever accounting basis they intend to adopt for 2015-16, ie historical cost IFRS, FRS101 or FRS102. </t>
    </r>
    <r>
      <rPr>
        <b/>
        <sz val="10"/>
        <rFont val="Arial"/>
        <family val="2"/>
      </rPr>
      <t>However there are 2 areas where we will require companies to deviate from these standards;</t>
    </r>
  </si>
  <si>
    <t>Change in general provisions</t>
  </si>
  <si>
    <t>Other adjustments to taxable profits</t>
  </si>
  <si>
    <t>Proceeds from land sales (net of associated offsetting costs) should be entered in line 2, with forecasts for 2013-15.</t>
  </si>
  <si>
    <t>All amounts should be entered in outturn prices.</t>
  </si>
  <si>
    <t>For '2015-20' please use a weighted average.</t>
  </si>
  <si>
    <r>
      <t xml:space="preserve">For tables A2-A3 companies should use whichever accounting basis they intend to adopt for 2015-16, ie historical cost IFRS, FRS101 or FRS102. </t>
    </r>
    <r>
      <rPr>
        <b/>
        <sz val="10"/>
        <rFont val="Arial"/>
        <family val="2"/>
      </rPr>
      <t>However there are 2 areas where we will require companies to deviate from these standards;</t>
    </r>
  </si>
  <si>
    <t>Calculated as (dividends plus net interest) divided by RCV (average year)</t>
  </si>
  <si>
    <t>Return on RCV (pre-tax)</t>
  </si>
  <si>
    <t>Return on RCV (post-tax)</t>
  </si>
  <si>
    <t>Sum of lines 4 and 5</t>
  </si>
  <si>
    <t>Enter in 2012-13 year end price base.</t>
  </si>
  <si>
    <t>Enter in 2012-13 year average price base.</t>
  </si>
  <si>
    <t>Calculated as operating profit divided by RCV (average year)</t>
  </si>
  <si>
    <t>Calculated as (operating profit less current tax) divided by RCV (average year)</t>
  </si>
  <si>
    <t>Water RCV (year end)</t>
  </si>
  <si>
    <t>Sewerage RCV (year end)</t>
  </si>
  <si>
    <t>Total RCV (year end)</t>
  </si>
  <si>
    <t>Sum of lines 18 to 20</t>
  </si>
  <si>
    <t>Return on 2015 RCV</t>
  </si>
  <si>
    <t>DESCRIPTION</t>
  </si>
  <si>
    <t>Years to maturity</t>
  </si>
  <si>
    <t>Principal sum outstanding as at 31 March 2013 (excluding unamortised debt issue costs)</t>
  </si>
  <si>
    <t>years to maturity x principal sum</t>
  </si>
  <si>
    <t>Real Coupon</t>
  </si>
  <si>
    <t>Reference Interest Rate</t>
  </si>
  <si>
    <t>Margin over market index</t>
  </si>
  <si>
    <t>Nominal Interest Rate</t>
  </si>
  <si>
    <t>Nominal Interest Cost (Full year equivalent)</t>
  </si>
  <si>
    <t>Cash Interest Payment (Full year equivalent)</t>
  </si>
  <si>
    <t>Unamortised debt issue costs as at 31 March 2013</t>
  </si>
  <si>
    <t>Value per balance sheet at 31 March 2013</t>
  </si>
  <si>
    <t>Fair value of debt at 31 March 2013</t>
  </si>
  <si>
    <t>Calculation/copy rule</t>
  </si>
  <si>
    <t>3dp</t>
  </si>
  <si>
    <t>Fixed rate instruments</t>
  </si>
  <si>
    <t>"</t>
  </si>
  <si>
    <t xml:space="preserve">Total for fixed rate instruments </t>
  </si>
  <si>
    <t>sum of lines 1 to 49</t>
  </si>
  <si>
    <t>Floating rate instruments</t>
  </si>
  <si>
    <t xml:space="preserve">Total for floating rate instruments </t>
  </si>
  <si>
    <t>sum of lines 51 to 99</t>
  </si>
  <si>
    <t>Index linked instruments</t>
  </si>
  <si>
    <t xml:space="preserve">Total for index-linked instruments </t>
  </si>
  <si>
    <t>sum of lines 101 to 149</t>
  </si>
  <si>
    <t>sum of lines 50, 100 and 150</t>
  </si>
  <si>
    <t>RPI</t>
  </si>
  <si>
    <t>Indicative weighted average nominal interest</t>
  </si>
  <si>
    <t>Indicative weighted average cash interest</t>
  </si>
  <si>
    <t>Floating rate debt as percentage of total debt (gross)</t>
  </si>
  <si>
    <t>Fixed rate debt as percentage of total debt (gross)</t>
  </si>
  <si>
    <t>Index linked debt as percentage of total debt (gross)</t>
  </si>
  <si>
    <t>Fixed rate debt and index linked debt as percentage of total debt (gross)</t>
  </si>
  <si>
    <t>Weighted average years to maturity</t>
  </si>
  <si>
    <t>Equity Shares</t>
  </si>
  <si>
    <t>Nominal share value</t>
  </si>
  <si>
    <t>Closing number of ordinary shares</t>
  </si>
  <si>
    <t>m</t>
  </si>
  <si>
    <t>Number of ordinary shares issued</t>
  </si>
  <si>
    <t>Equity Dividends</t>
  </si>
  <si>
    <t>Special ordinary dividend paid per share</t>
  </si>
  <si>
    <t>Dividend yield</t>
  </si>
  <si>
    <t>Real dividend growth</t>
  </si>
  <si>
    <t>Complete line 9 or 10 depending on dividend policy</t>
  </si>
  <si>
    <t>Percentage of profits distributed</t>
  </si>
  <si>
    <t>Interim dividends</t>
  </si>
  <si>
    <t>Complete line 11 or 12 depending on interim dividend policy</t>
  </si>
  <si>
    <t>% of  ordinary dividend paid as interim dividend</t>
  </si>
  <si>
    <t>% of  dividends issued as scrip shares</t>
  </si>
  <si>
    <t>Preference Shares</t>
  </si>
  <si>
    <t>Preference shares issued</t>
  </si>
  <si>
    <t>Preference shares repaid</t>
  </si>
  <si>
    <t>Preference share dividends paid</t>
  </si>
  <si>
    <t>Debt</t>
  </si>
  <si>
    <t>Fixed rate debt (opening)</t>
  </si>
  <si>
    <t>Sum of lines 1, 4 and 7  in prior period</t>
  </si>
  <si>
    <t>Floating rate debt (opening)</t>
  </si>
  <si>
    <t>Sum of lines 2, 5 and 8 in prior period</t>
  </si>
  <si>
    <t>Sum of lines 3, 6, 9 and 10 in prior period</t>
  </si>
  <si>
    <t>Floating rate debt issued</t>
  </si>
  <si>
    <t>Index-linked debt issued</t>
  </si>
  <si>
    <t>Fixed rate debt repaid</t>
  </si>
  <si>
    <t>Floating rate debt repaid</t>
  </si>
  <si>
    <t>Index linked debt repaid</t>
  </si>
  <si>
    <t>Indexation of Index-linked loans</t>
  </si>
  <si>
    <t>Interest Rates and Financing Costs</t>
  </si>
  <si>
    <t>Interest rate for existing fixed rate debt</t>
  </si>
  <si>
    <t>Interest rate for new fixed rate debt</t>
  </si>
  <si>
    <t>Interest rate for new index-linked debt</t>
  </si>
  <si>
    <t>Floating rate debt interest paid</t>
  </si>
  <si>
    <t>Bank interest rate (receivable)</t>
  </si>
  <si>
    <t>Interest receivable (other)</t>
  </si>
  <si>
    <t>Bank overdraft interest rate</t>
  </si>
  <si>
    <t>Volume of water impact (households) - High case</t>
  </si>
  <si>
    <t>Wholesale outcome delivery incentives (ODI) impact (water) - High case</t>
  </si>
  <si>
    <t>Retail outcome delivery incentives (ODI) impact (households) - High case</t>
  </si>
  <si>
    <r>
      <t xml:space="preserve">Water trading </t>
    </r>
    <r>
      <rPr>
        <i/>
        <sz val="10"/>
        <rFont val="Arial"/>
        <family val="2"/>
      </rPr>
      <t>export</t>
    </r>
    <r>
      <rPr>
        <sz val="10"/>
        <rFont val="Arial"/>
        <family val="2"/>
      </rPr>
      <t xml:space="preserve"> expenditure impact - High case</t>
    </r>
  </si>
  <si>
    <r>
      <t xml:space="preserve">Water trading </t>
    </r>
    <r>
      <rPr>
        <i/>
        <sz val="10"/>
        <rFont val="Arial"/>
        <family val="2"/>
      </rPr>
      <t>export</t>
    </r>
    <r>
      <rPr>
        <sz val="10"/>
        <rFont val="Arial"/>
        <family val="2"/>
      </rPr>
      <t xml:space="preserve"> revenue impact - High case</t>
    </r>
  </si>
  <si>
    <r>
      <t xml:space="preserve">Water trading </t>
    </r>
    <r>
      <rPr>
        <i/>
        <sz val="10"/>
        <rFont val="Arial"/>
        <family val="2"/>
      </rPr>
      <t>export</t>
    </r>
    <r>
      <rPr>
        <sz val="10"/>
        <rFont val="Arial"/>
        <family val="2"/>
      </rPr>
      <t xml:space="preserve"> incentive impact - High case</t>
    </r>
  </si>
  <si>
    <t>Cost performance incentives impact (water) - High case</t>
  </si>
  <si>
    <t>Volume of water impact (households) - Low case</t>
  </si>
  <si>
    <t>Wholesale outcome delivery incentives (ODI) impact (water) - Low case</t>
  </si>
  <si>
    <t>Retail outcome delivery incentives (ODI) impact (households) - Low case</t>
  </si>
  <si>
    <r>
      <t xml:space="preserve">Water trading </t>
    </r>
    <r>
      <rPr>
        <i/>
        <sz val="10"/>
        <rFont val="Arial"/>
        <family val="2"/>
      </rPr>
      <t>export</t>
    </r>
    <r>
      <rPr>
        <sz val="10"/>
        <rFont val="Arial"/>
        <family val="2"/>
      </rPr>
      <t xml:space="preserve"> expenditure impact - Low case</t>
    </r>
  </si>
  <si>
    <r>
      <t xml:space="preserve">Water trading </t>
    </r>
    <r>
      <rPr>
        <i/>
        <sz val="10"/>
        <rFont val="Arial"/>
        <family val="2"/>
      </rPr>
      <t>export</t>
    </r>
    <r>
      <rPr>
        <sz val="10"/>
        <rFont val="Arial"/>
        <family val="2"/>
      </rPr>
      <t xml:space="preserve"> revenue impact - Low case</t>
    </r>
  </si>
  <si>
    <r>
      <t xml:space="preserve">Water trading </t>
    </r>
    <r>
      <rPr>
        <i/>
        <sz val="10"/>
        <rFont val="Arial"/>
        <family val="2"/>
      </rPr>
      <t>export</t>
    </r>
    <r>
      <rPr>
        <sz val="10"/>
        <rFont val="Arial"/>
        <family val="2"/>
      </rPr>
      <t xml:space="preserve"> incentive impact - Low case</t>
    </r>
  </si>
  <si>
    <t>Cost performance incentives impact (water) - Low case</t>
  </si>
  <si>
    <t>Volume of water impact (non-households) - High case</t>
  </si>
  <si>
    <t>Volume of water impact (non-households) - Low case</t>
  </si>
  <si>
    <t>Volume of water impact (household) - High case</t>
  </si>
  <si>
    <t>Volume of water impact (household) - Low case</t>
  </si>
  <si>
    <r>
      <t xml:space="preserve">Wholesale total revenue impact (water)
Scenario impact on annual wholesale </t>
    </r>
    <r>
      <rPr>
        <u/>
        <sz val="10"/>
        <rFont val="Arial"/>
        <family val="2"/>
      </rPr>
      <t>water</t>
    </r>
    <r>
      <rPr>
        <sz val="10"/>
        <rFont val="Arial"/>
        <family val="2"/>
      </rPr>
      <t xml:space="preserve"> revenue  [excluding impact of incentive adjustments]</t>
    </r>
  </si>
  <si>
    <r>
      <t xml:space="preserve">Retail total revenue impact (households)
Scenario impact on annual retail </t>
    </r>
    <r>
      <rPr>
        <u/>
        <sz val="10"/>
        <rFont val="Arial"/>
        <family val="2"/>
      </rPr>
      <t>household</t>
    </r>
    <r>
      <rPr>
        <sz val="10"/>
        <rFont val="Arial"/>
        <family val="2"/>
      </rPr>
      <t xml:space="preserve"> revenue  [excluding impact of incentive adjustments]</t>
    </r>
  </si>
  <si>
    <r>
      <t xml:space="preserve">Retail total revenue impact (non-households)
Scenario impact on annual retail </t>
    </r>
    <r>
      <rPr>
        <u/>
        <sz val="10"/>
        <rFont val="Arial"/>
        <family val="2"/>
      </rPr>
      <t>non-household</t>
    </r>
    <r>
      <rPr>
        <sz val="10"/>
        <rFont val="Arial"/>
        <family val="2"/>
      </rPr>
      <t xml:space="preserve"> revenue  [excluding impact of incentive adjustments]</t>
    </r>
  </si>
  <si>
    <t>Volume of water impact (households)
The change in volume of water delivered to households resulting from the scenario impact</t>
  </si>
  <si>
    <r>
      <t xml:space="preserve">Wholesale outcome delivery incentives (ODI) impact (water)
The change in financial reward/penalty associated with the company's proposed ODIs for wholesale </t>
    </r>
    <r>
      <rPr>
        <u/>
        <sz val="10"/>
        <rFont val="Arial"/>
        <family val="2"/>
      </rPr>
      <t>water</t>
    </r>
    <r>
      <rPr>
        <sz val="10"/>
        <rFont val="Arial"/>
        <family val="2"/>
      </rPr>
      <t xml:space="preserve"> resulting from the scenario impact. The reward/penalty impact should be recorded in the year in which it is earned/incurred (rather than when it is paid).</t>
    </r>
  </si>
  <si>
    <r>
      <t>Water trading export expenditure impact
[</t>
    </r>
    <r>
      <rPr>
        <sz val="10"/>
        <rFont val="Arial"/>
        <family val="2"/>
      </rPr>
      <t xml:space="preserve">This should reflect the incremental expenditure on </t>
    </r>
    <r>
      <rPr>
        <u/>
        <sz val="10"/>
        <rFont val="Arial"/>
        <family val="2"/>
      </rPr>
      <t>export</t>
    </r>
    <r>
      <rPr>
        <sz val="10"/>
        <rFont val="Arial"/>
        <family val="2"/>
      </rPr>
      <t xml:space="preserve"> schemes resulting from the scenario.]</t>
    </r>
  </si>
  <si>
    <r>
      <t xml:space="preserve">Water trading export revenue impact
[This should reflect the incremental revenue from </t>
    </r>
    <r>
      <rPr>
        <u/>
        <sz val="10"/>
        <rFont val="Arial"/>
        <family val="2"/>
      </rPr>
      <t>export</t>
    </r>
    <r>
      <rPr>
        <sz val="10"/>
        <rFont val="Arial"/>
        <family val="2"/>
      </rPr>
      <t xml:space="preserve"> schemes resulting from the scenario.]</t>
    </r>
  </si>
  <si>
    <t>Water trading export incentive impact
[This line should reflect the incremental export incentive reward due to changes in water exports resulting from the scenario.]</t>
  </si>
  <si>
    <r>
      <t xml:space="preserve">Water trading import incentives impact
[This should reflect the incremental </t>
    </r>
    <r>
      <rPr>
        <u/>
        <sz val="10"/>
        <rFont val="Arial"/>
        <family val="2"/>
      </rPr>
      <t>import</t>
    </r>
    <r>
      <rPr>
        <sz val="10"/>
        <rFont val="Arial"/>
        <family val="2"/>
      </rPr>
      <t xml:space="preserve"> reward/penalty resulting from the scenario. The reward/penalty impact should be recorded in the year in which it is earned/incurred (rather than when it is paid).]</t>
    </r>
  </si>
  <si>
    <r>
      <t xml:space="preserve">Cost performance incentives impact (water)
[The change in financial reward/penalty associated with the company's cost performance on the wholesale </t>
    </r>
    <r>
      <rPr>
        <u/>
        <sz val="10"/>
        <rFont val="Arial"/>
        <family val="2"/>
      </rPr>
      <t>water</t>
    </r>
    <r>
      <rPr>
        <sz val="10"/>
        <rFont val="Arial"/>
        <family val="2"/>
      </rPr>
      <t xml:space="preserve"> menu due to the scenario impact. This should reflect the incremental incentive reward/penalty resulting from the scenario only. The reward/penalty impact should be recorded in the year in which it is earned/incurred (rather than when it is paid).]</t>
    </r>
  </si>
  <si>
    <t>Service incentive mechanism (SIM) impact
[The change in the financial reward/penalty associated with the company's performance against the SIM due to the scenario impact. The penalty/reward is recorded as a lump sum at a beginning of the next price control period].</t>
  </si>
  <si>
    <t>Volume of water impact (non-households)
The change in volume of water delivered to non-households resulting from the scenario impact</t>
  </si>
  <si>
    <r>
      <t xml:space="preserve">FFO / Debt due to the scenario impact. </t>
    </r>
    <r>
      <rPr>
        <b/>
        <sz val="10"/>
        <rFont val="Arial"/>
        <family val="2"/>
      </rPr>
      <t>This is the total number rather than the change relative to base case</t>
    </r>
  </si>
  <si>
    <r>
      <t xml:space="preserve">RCF / Debt due to the scenario impact. </t>
    </r>
    <r>
      <rPr>
        <b/>
        <sz val="10"/>
        <rFont val="Arial"/>
        <family val="2"/>
      </rPr>
      <t>This is the total number rather than the change relative to base case</t>
    </r>
  </si>
  <si>
    <r>
      <t xml:space="preserve">Dividend cover due to the scenario impact. </t>
    </r>
    <r>
      <rPr>
        <b/>
        <sz val="10"/>
        <rFont val="Arial"/>
        <family val="2"/>
      </rPr>
      <t>This is the total number rather than the change relative to base case</t>
    </r>
  </si>
  <si>
    <t>A1 - Proposed price limits and average bills</t>
  </si>
  <si>
    <t>A2 - Appointee financing</t>
  </si>
  <si>
    <t>A3 - Wholesale tax</t>
  </si>
  <si>
    <t>A7 - Adjustments to RCV from disposals of land</t>
  </si>
  <si>
    <t>A8 - Financial ratios</t>
  </si>
  <si>
    <t>A9 - Inflation measures</t>
  </si>
  <si>
    <t>A9001</t>
  </si>
  <si>
    <t>Average retail household component - water</t>
  </si>
  <si>
    <t>Note - 'K factor' in this table relates to the form of wholesale control specified in licence condition B from 1 April 2015 - this is slightly different to the previous definition of K for the whole business.</t>
  </si>
  <si>
    <t>Water - wholesale K factor</t>
  </si>
  <si>
    <t>Sewerage - wholesale K factor</t>
  </si>
  <si>
    <t>A1001</t>
  </si>
  <si>
    <t>A1002</t>
  </si>
  <si>
    <t>A1003</t>
  </si>
  <si>
    <t>A1004</t>
  </si>
  <si>
    <t>A1005</t>
  </si>
  <si>
    <t>A1006</t>
  </si>
  <si>
    <t>A1007</t>
  </si>
  <si>
    <t>A1008</t>
  </si>
  <si>
    <t>A1009</t>
  </si>
  <si>
    <t>A1010</t>
  </si>
  <si>
    <t>A1011</t>
  </si>
  <si>
    <t>A1012</t>
  </si>
  <si>
    <t>Average total bills - households</t>
  </si>
  <si>
    <t>Average retail bills - households</t>
  </si>
  <si>
    <t>Average retail household component - sewerage</t>
  </si>
  <si>
    <t>Calculated from total retail revenue divided by total households for water service in retail table R3</t>
  </si>
  <si>
    <t>Calculated from total retail revenue divided by total households for sewerage service in retail table R3</t>
  </si>
  <si>
    <r>
      <rPr>
        <sz val="10"/>
        <rFont val="Arial"/>
        <family val="2"/>
      </rPr>
      <t>Unless specified otherwise, all figures in these tables should be recorded as the change relative to the base case.</t>
    </r>
    <r>
      <rPr>
        <b/>
        <sz val="10"/>
        <rFont val="Arial"/>
        <family val="2"/>
      </rPr>
      <t xml:space="preserve"> </t>
    </r>
  </si>
  <si>
    <r>
      <t xml:space="preserve">Wholesale total expenditure (totex) impact (water)
Scenario impact on wholesale </t>
    </r>
    <r>
      <rPr>
        <u/>
        <sz val="10"/>
        <rFont val="Arial"/>
        <family val="2"/>
      </rPr>
      <t>water</t>
    </r>
    <r>
      <rPr>
        <sz val="10"/>
        <rFont val="Arial"/>
        <family val="2"/>
      </rPr>
      <t xml:space="preserve"> totex defined as the sum of "Total net capital expenditure" and "Total wholesale operating expenditure" for wholesale </t>
    </r>
    <r>
      <rPr>
        <u/>
        <sz val="10"/>
        <rFont val="Arial"/>
        <family val="2"/>
      </rPr>
      <t>water</t>
    </r>
  </si>
  <si>
    <r>
      <t xml:space="preserve">Retail operating expenditure impact (households)
Scenario impact on total retail operating </t>
    </r>
    <r>
      <rPr>
        <u/>
        <sz val="10"/>
        <rFont val="Arial"/>
        <family val="2"/>
      </rPr>
      <t>household</t>
    </r>
    <r>
      <rPr>
        <sz val="10"/>
        <rFont val="Arial"/>
        <family val="2"/>
      </rPr>
      <t xml:space="preserve"> expenditure [This should include both operating expenditure incurred and depreciation]</t>
    </r>
  </si>
  <si>
    <t>Free cash-flow (FCF) impact
Scenario impact on free cash-flow. Free-cash flow is defined as cash-flow from operations minus investment in fixed and working capital</t>
  </si>
  <si>
    <r>
      <t xml:space="preserve">Retail outcome delivery incentives (ODI) impact (households)
The change in financial reward/penalty associated with the company's proposed ODIs for retail </t>
    </r>
    <r>
      <rPr>
        <u/>
        <sz val="10"/>
        <rFont val="Arial"/>
        <family val="2"/>
      </rPr>
      <t>households</t>
    </r>
    <r>
      <rPr>
        <sz val="10"/>
        <rFont val="Arial"/>
        <family val="2"/>
      </rPr>
      <t xml:space="preserve"> resulting from the scenario impact. The reward/penalty impact should be recorded in the year in which it is earned/incurred (rather than when it is paid).</t>
    </r>
  </si>
  <si>
    <r>
      <t xml:space="preserve">Number of households
Number of new permanent dwellings started in each year. This data is to provide data on changes in customer numbers.  </t>
    </r>
    <r>
      <rPr>
        <b/>
        <sz val="10"/>
        <rFont val="Arial"/>
        <family val="2"/>
      </rPr>
      <t>This is the total number rather than the change relative to base case</t>
    </r>
  </si>
  <si>
    <r>
      <t xml:space="preserve">Return on regulatory equity (RORE) due to the scenario impact. </t>
    </r>
    <r>
      <rPr>
        <b/>
        <sz val="10"/>
        <rFont val="Arial"/>
        <family val="2"/>
      </rPr>
      <t>This is the total number rather than the change relative to base case</t>
    </r>
  </si>
  <si>
    <r>
      <t xml:space="preserve">FFO interest cover due to the scenario impact. </t>
    </r>
    <r>
      <rPr>
        <b/>
        <sz val="10"/>
        <rFont val="Arial"/>
        <family val="2"/>
      </rPr>
      <t>This is the total number rather than the change relative to base case</t>
    </r>
  </si>
  <si>
    <r>
      <t xml:space="preserve">Adjusted interest cover due to the scenario impact. </t>
    </r>
    <r>
      <rPr>
        <b/>
        <sz val="10"/>
        <rFont val="Arial"/>
        <family val="2"/>
      </rPr>
      <t>This is the total number rather than the change relative to base case</t>
    </r>
  </si>
  <si>
    <t>In Block C, companies should give the average retail component in bills for water and sewerage on top of wholesale charges - as averaged across both metered and unmetered customers. This allows us to estimate the change in average bills for households due to changes in wholesale and retail prices.</t>
  </si>
  <si>
    <t>Table A2 - guidance</t>
  </si>
  <si>
    <t>A2001</t>
  </si>
  <si>
    <t>A2002</t>
  </si>
  <si>
    <t>A2003</t>
  </si>
  <si>
    <t>A2004</t>
  </si>
  <si>
    <t>A2005</t>
  </si>
  <si>
    <t>A2006</t>
  </si>
  <si>
    <t>A2007</t>
  </si>
  <si>
    <t>A2008</t>
  </si>
  <si>
    <t>A2009</t>
  </si>
  <si>
    <t>Calculated row</t>
  </si>
  <si>
    <t>Table A1 - guidance</t>
  </si>
  <si>
    <t>Calculated cell</t>
  </si>
  <si>
    <t>For the adjusted cash interest cover ratio, capital charges are defined as 2015 RCV run off plus depreciation on totex additions</t>
  </si>
  <si>
    <t>Table A7 - guidance</t>
  </si>
  <si>
    <t>Table A3 - guidance</t>
  </si>
  <si>
    <t>A7001</t>
  </si>
  <si>
    <t>A7002</t>
  </si>
  <si>
    <t>A7003</t>
  </si>
  <si>
    <t>A7004</t>
  </si>
  <si>
    <t>A7005</t>
  </si>
  <si>
    <t>A7006</t>
  </si>
  <si>
    <t>A7007</t>
  </si>
  <si>
    <t>Table A8 - guidance</t>
  </si>
  <si>
    <t>Table A9 - guidance</t>
  </si>
  <si>
    <t>A10001</t>
  </si>
  <si>
    <t>A10002</t>
  </si>
  <si>
    <t>A10003</t>
  </si>
  <si>
    <t>A10004</t>
  </si>
  <si>
    <t>A10005</t>
  </si>
  <si>
    <t>A10006</t>
  </si>
  <si>
    <t>A10007</t>
  </si>
  <si>
    <t>A10008</t>
  </si>
  <si>
    <t>A10009</t>
  </si>
  <si>
    <t>A10010</t>
  </si>
  <si>
    <t>A10011</t>
  </si>
  <si>
    <t>A10012</t>
  </si>
  <si>
    <t>A10013</t>
  </si>
  <si>
    <t>A10014</t>
  </si>
  <si>
    <t>A10015</t>
  </si>
  <si>
    <t>A10016</t>
  </si>
  <si>
    <t>A10 - Income statement</t>
  </si>
  <si>
    <t>Table A10 - guidance</t>
  </si>
  <si>
    <t>A11 - Balance sheet</t>
  </si>
  <si>
    <t>Table A11 - guidance</t>
  </si>
  <si>
    <t>A12001</t>
  </si>
  <si>
    <t>A12002</t>
  </si>
  <si>
    <t>A12003</t>
  </si>
  <si>
    <t>A12004</t>
  </si>
  <si>
    <t>A12005</t>
  </si>
  <si>
    <t>A12006</t>
  </si>
  <si>
    <t>A12007</t>
  </si>
  <si>
    <t>A12008</t>
  </si>
  <si>
    <t>A12009</t>
  </si>
  <si>
    <t>A12010</t>
  </si>
  <si>
    <t>A12011</t>
  </si>
  <si>
    <t>A12012</t>
  </si>
  <si>
    <t>A12013</t>
  </si>
  <si>
    <t>A12015</t>
  </si>
  <si>
    <t>A12016</t>
  </si>
  <si>
    <t>A12017</t>
  </si>
  <si>
    <t>A12018</t>
  </si>
  <si>
    <t>A12 - Trade receivables</t>
  </si>
  <si>
    <t>Table A12 - guidance</t>
  </si>
  <si>
    <t xml:space="preserve">A13 - Other working capital assumptions </t>
  </si>
  <si>
    <t>A13001</t>
  </si>
  <si>
    <t>A13002</t>
  </si>
  <si>
    <t>A13003</t>
  </si>
  <si>
    <t>A13004</t>
  </si>
  <si>
    <t>A13005</t>
  </si>
  <si>
    <t>A13006</t>
  </si>
  <si>
    <t>A13007</t>
  </si>
  <si>
    <t>A13008</t>
  </si>
  <si>
    <t>A13009</t>
  </si>
  <si>
    <t>A13010</t>
  </si>
  <si>
    <t>Table A13 - guidance</t>
  </si>
  <si>
    <t>A14 - Cashflow</t>
  </si>
  <si>
    <t>Table A14 - guidance</t>
  </si>
  <si>
    <t>Copied from table A2 line 3</t>
  </si>
  <si>
    <t>1 - revenue recognition
RAG 3.07 prohibits the guidance in FRS5 to de-recognise turnover for amounts billed which companies deem to be uncollectable. We require this treatment to be carried forward in your business plan projections. This means that IAS18.9 or FRS102(23.3) should be disapplied in this respect.</t>
  </si>
  <si>
    <t>2 - borrowing costs
IAS23.8 requires borrowing costs to be capitalised where they directly relate to the construction of an asset. We require this rule to be disapplied. Similarly the option to capitalise under FRS102 (25.2) should not be taken.</t>
  </si>
  <si>
    <r>
      <rPr>
        <b/>
        <sz val="10"/>
        <rFont val="Arial"/>
        <family val="2"/>
      </rPr>
      <t>1 - revenue recognition</t>
    </r>
    <r>
      <rPr>
        <sz val="10"/>
        <rFont val="Arial"/>
        <family val="2"/>
      </rPr>
      <t xml:space="preserve">
RAG 3.07 prohibits the guidance in FRS5 to de-recognise turnover for amounts billed which companies deem to be uncollectable. We require this treatment to be carried forward in your business plan projections. This means that IAS18.9 or FRS102(23.3) should be disapplied in this respect.</t>
    </r>
  </si>
  <si>
    <r>
      <rPr>
        <b/>
        <sz val="10"/>
        <rFont val="Arial"/>
        <family val="2"/>
      </rPr>
      <t>2 - borrowing costs</t>
    </r>
    <r>
      <rPr>
        <sz val="10"/>
        <rFont val="Arial"/>
        <family val="2"/>
      </rPr>
      <t xml:space="preserve">
IAS23.8 requires borrowing costs to be capitalised where they directly relate to the construction of an asset. We require this rule to be disapplied. Similarly the option to capitalise under FRS102 (25.2) should not be taken.</t>
    </r>
  </si>
  <si>
    <t>This percentage should generate the amount of underground base expenditure which is classed as an operating cost under whichever accounting basis you intend to use from 2015 onwards. We will then assume that the tax treatment of this will follow the GAAP classification.</t>
  </si>
  <si>
    <t>This table mirrors the information that at the last price review was supplied by the regulatory accounts team as part of the letter advising the RCV opening balance for modelling purposes.</t>
  </si>
  <si>
    <t>This figure will be included in the opening balance letter for PR09. Please contact the Regulatory accounts team if you have any queries on this.</t>
  </si>
  <si>
    <r>
      <t>1 - revenue recognition</t>
    </r>
    <r>
      <rPr>
        <sz val="10"/>
        <rFont val="Arial"/>
        <family val="2"/>
      </rPr>
      <t xml:space="preserve">
RAG 3.07 prohibits the guidance in FRS5 to de-recognise turnover for amounts billed which companies deem to be uncollectable. We require this treatment to be carried forward in your business plan projections. This means that IAS18.9 or FRS102(23.3) should be disapplied in this respect.</t>
    </r>
  </si>
  <si>
    <r>
      <t>2 - borrowing costs</t>
    </r>
    <r>
      <rPr>
        <sz val="10"/>
        <rFont val="Arial"/>
        <family val="2"/>
      </rPr>
      <t xml:space="preserve">
IAS23.8 requires borrowing costs to be capitalised where they directly relate to the construction of an asset. We require this rule to be disapplied. Similarly the option to capitalise under FRS102 (25.2) should not be taken.</t>
    </r>
  </si>
  <si>
    <t>Copied from table A2 line 2 multiplied by -1</t>
  </si>
  <si>
    <r>
      <t xml:space="preserve">Retail operating expenditure impact (non-households)
Scenario impact on total retail </t>
    </r>
    <r>
      <rPr>
        <u/>
        <sz val="10"/>
        <rFont val="Arial"/>
        <family val="2"/>
      </rPr>
      <t>non-household</t>
    </r>
    <r>
      <rPr>
        <sz val="10"/>
        <rFont val="Arial"/>
        <family val="2"/>
      </rPr>
      <t xml:space="preserve"> expenditure [This should include both operating expenditure incurred and depreciation]</t>
    </r>
  </si>
  <si>
    <t>Index-linked debt (opening)</t>
  </si>
  <si>
    <t>A14001</t>
  </si>
  <si>
    <t>A11001</t>
  </si>
  <si>
    <t>A11002</t>
  </si>
  <si>
    <t>A11003</t>
  </si>
  <si>
    <t>A11004</t>
  </si>
  <si>
    <t>A11005</t>
  </si>
  <si>
    <t>A11006</t>
  </si>
  <si>
    <t>A11007</t>
  </si>
  <si>
    <t>A11008</t>
  </si>
  <si>
    <t>A11009</t>
  </si>
  <si>
    <t>A11010</t>
  </si>
  <si>
    <t>A11011</t>
  </si>
  <si>
    <t>A11012</t>
  </si>
  <si>
    <t>A11013</t>
  </si>
  <si>
    <t>A11014</t>
  </si>
  <si>
    <t>A11015</t>
  </si>
  <si>
    <t>A11016</t>
  </si>
  <si>
    <t>A11017</t>
  </si>
  <si>
    <t>A11018</t>
  </si>
  <si>
    <t>A11019</t>
  </si>
  <si>
    <t>A11020</t>
  </si>
  <si>
    <t>A11021</t>
  </si>
  <si>
    <t>A11022</t>
  </si>
  <si>
    <t>A11023</t>
  </si>
  <si>
    <t>A11024</t>
  </si>
  <si>
    <t>A11025</t>
  </si>
  <si>
    <t>A11026</t>
  </si>
  <si>
    <t>A11027</t>
  </si>
  <si>
    <t>A11028</t>
  </si>
  <si>
    <t>A11029</t>
  </si>
  <si>
    <t>A11030</t>
  </si>
  <si>
    <t>A11031</t>
  </si>
  <si>
    <t>A10017</t>
  </si>
  <si>
    <t>A10018</t>
  </si>
  <si>
    <t>A14002</t>
  </si>
  <si>
    <t>A14003</t>
  </si>
  <si>
    <t>A14004</t>
  </si>
  <si>
    <t>A14005</t>
  </si>
  <si>
    <t>A14006</t>
  </si>
  <si>
    <t>A14007</t>
  </si>
  <si>
    <t>A14008</t>
  </si>
  <si>
    <t>A14009</t>
  </si>
  <si>
    <t>A14010</t>
  </si>
  <si>
    <t>A14011</t>
  </si>
  <si>
    <t>A14012</t>
  </si>
  <si>
    <t>A14013</t>
  </si>
  <si>
    <t>A14014</t>
  </si>
  <si>
    <t>A14015</t>
  </si>
  <si>
    <t>A14016</t>
  </si>
  <si>
    <t>A14017</t>
  </si>
  <si>
    <t>A14018</t>
  </si>
  <si>
    <t>A14019</t>
  </si>
  <si>
    <t>A14020</t>
  </si>
  <si>
    <t>A14021</t>
  </si>
  <si>
    <t>A14022</t>
  </si>
  <si>
    <t>A15001</t>
  </si>
  <si>
    <t>A15002</t>
  </si>
  <si>
    <t>A15003</t>
  </si>
  <si>
    <t>A15004</t>
  </si>
  <si>
    <t>A15005</t>
  </si>
  <si>
    <t>A15006</t>
  </si>
  <si>
    <t>A15007</t>
  </si>
  <si>
    <t>A15008</t>
  </si>
  <si>
    <t>A15009</t>
  </si>
  <si>
    <t>A15010</t>
  </si>
  <si>
    <t>A15011</t>
  </si>
  <si>
    <t>A15012</t>
  </si>
  <si>
    <t>A15013</t>
  </si>
  <si>
    <t>A15014</t>
  </si>
  <si>
    <t>A15015</t>
  </si>
  <si>
    <t>A15016</t>
  </si>
  <si>
    <t>A15017</t>
  </si>
  <si>
    <t>A15018</t>
  </si>
  <si>
    <t>A15019</t>
  </si>
  <si>
    <t>A15020</t>
  </si>
  <si>
    <t>Table A15 - guidance</t>
  </si>
  <si>
    <t>A15 - Fixed assets</t>
  </si>
  <si>
    <t>A18001</t>
  </si>
  <si>
    <t>A18002</t>
  </si>
  <si>
    <t>A18003</t>
  </si>
  <si>
    <t>A18004</t>
  </si>
  <si>
    <t>A18005</t>
  </si>
  <si>
    <t>A18006</t>
  </si>
  <si>
    <t>A19 - Revenue and cost recovery</t>
  </si>
  <si>
    <t>A19001</t>
  </si>
  <si>
    <t>A19002</t>
  </si>
  <si>
    <t>A19003</t>
  </si>
  <si>
    <t>A19004</t>
  </si>
  <si>
    <t>A19005</t>
  </si>
  <si>
    <t>A19006</t>
  </si>
  <si>
    <t>A19007</t>
  </si>
  <si>
    <t>A19008</t>
  </si>
  <si>
    <t>A19009</t>
  </si>
  <si>
    <t>A19010</t>
  </si>
  <si>
    <t>A19011</t>
  </si>
  <si>
    <t>A19012</t>
  </si>
  <si>
    <t>A19013</t>
  </si>
  <si>
    <t>A19014</t>
  </si>
  <si>
    <t>A19015</t>
  </si>
  <si>
    <t>A19016</t>
  </si>
  <si>
    <t>A22 - Share capital and dividends</t>
  </si>
  <si>
    <t>A21 - Analysis of debt</t>
  </si>
  <si>
    <t>A23 - Debt and interest costs</t>
  </si>
  <si>
    <t>Assumption</t>
  </si>
  <si>
    <t>Indicative interest rates</t>
  </si>
  <si>
    <t>Indicative debt portfolio breakdown</t>
  </si>
  <si>
    <t>Totals</t>
  </si>
  <si>
    <t>A23001</t>
  </si>
  <si>
    <t>A23002</t>
  </si>
  <si>
    <t>A23003</t>
  </si>
  <si>
    <t>A23004</t>
  </si>
  <si>
    <t>A23005</t>
  </si>
  <si>
    <t>A23006</t>
  </si>
  <si>
    <t>A23007</t>
  </si>
  <si>
    <t>A23008</t>
  </si>
  <si>
    <t>A23009</t>
  </si>
  <si>
    <t>A23010</t>
  </si>
  <si>
    <t>A23011</t>
  </si>
  <si>
    <t>A23012</t>
  </si>
  <si>
    <t>A23013</t>
  </si>
  <si>
    <t>A23014</t>
  </si>
  <si>
    <t>A23015</t>
  </si>
  <si>
    <t>A23016</t>
  </si>
  <si>
    <t>A23017</t>
  </si>
  <si>
    <t>A23018</t>
  </si>
  <si>
    <t>A20 - Scenarios</t>
  </si>
  <si>
    <t>Table A20 - guidance</t>
  </si>
  <si>
    <t>The basis for each scenario is explained in the guidance document</t>
  </si>
  <si>
    <t>Disallowable expenditure - water</t>
  </si>
  <si>
    <t>Allowable expenditure - water</t>
  </si>
  <si>
    <t>Defined benefit pension scheme contributions</t>
  </si>
  <si>
    <t>Other taxable income - water</t>
  </si>
  <si>
    <t>Other adjustments - water</t>
  </si>
  <si>
    <t>J</t>
  </si>
  <si>
    <t>Disallowable expenditure - wastewater</t>
  </si>
  <si>
    <t>K</t>
  </si>
  <si>
    <t>Allowable expenditure - wastewater</t>
  </si>
  <si>
    <t>L</t>
  </si>
  <si>
    <t>Other taxable income - wastewater</t>
  </si>
  <si>
    <t>M</t>
  </si>
  <si>
    <t>Other adjustments - wastewater</t>
  </si>
  <si>
    <t>N</t>
  </si>
  <si>
    <t xml:space="preserve">This should include all expenditure that is not allowable as a deduction from taxable trading profits. However it should exclude the following which are dealt with separately;
- change in general provisions
- pension scheme charges for DB schemes.
</t>
  </si>
  <si>
    <t>An increase in general provision should be entered as a positive item.</t>
  </si>
  <si>
    <t>This should only relate to defined benefit pension scheme contributions. It should only reflect those contributions which are not capitalised.</t>
  </si>
  <si>
    <t>This should include all expenditure that is not allowable as a deduction from taxable trading profits. However it should exclude the following which are dealt with separately;
- change in general provisions
- pension scheme charges for DB schemes.</t>
  </si>
  <si>
    <t>Capex creditor</t>
  </si>
  <si>
    <t>Grants and contributions recognised in the income statements</t>
  </si>
  <si>
    <t>Wastewater</t>
  </si>
  <si>
    <t>A3001</t>
  </si>
  <si>
    <t>A3002</t>
  </si>
  <si>
    <t>A3003</t>
  </si>
  <si>
    <t>A3004</t>
  </si>
  <si>
    <t>A3005</t>
  </si>
  <si>
    <t>A3006</t>
  </si>
  <si>
    <t>A3007</t>
  </si>
  <si>
    <t>A3008</t>
  </si>
  <si>
    <t>A3009</t>
  </si>
  <si>
    <t>A3010</t>
  </si>
  <si>
    <t>A3011</t>
  </si>
  <si>
    <t>A3012</t>
  </si>
  <si>
    <t>A3013</t>
  </si>
  <si>
    <t>A3014</t>
  </si>
  <si>
    <t>A3015</t>
  </si>
  <si>
    <t>A3016</t>
  </si>
  <si>
    <t>A3017</t>
  </si>
  <si>
    <t>A3018</t>
  </si>
  <si>
    <t>A3019</t>
  </si>
  <si>
    <t>A3020</t>
  </si>
  <si>
    <t>A3021</t>
  </si>
  <si>
    <t>A3022</t>
  </si>
  <si>
    <t>A3023</t>
  </si>
  <si>
    <t>Closing equity share</t>
  </si>
  <si>
    <t>Ordinary dividend</t>
  </si>
  <si>
    <t>Appointee forecast revenue - total</t>
  </si>
  <si>
    <t>Sum of lines 11 and 18</t>
  </si>
  <si>
    <t>Sum of lines 12 to 17</t>
  </si>
  <si>
    <t>A19017</t>
  </si>
  <si>
    <t>A18 - Grants and contributions (wholesale only)</t>
  </si>
  <si>
    <t>Sum of lines 2 and 3</t>
  </si>
  <si>
    <t>Sum of lines 5 and 6</t>
  </si>
  <si>
    <t xml:space="preserve">w </t>
  </si>
  <si>
    <t xml:space="preserve">s </t>
  </si>
  <si>
    <t>ww</t>
  </si>
  <si>
    <t>ws</t>
  </si>
  <si>
    <t>rh</t>
  </si>
  <si>
    <t>rnh</t>
  </si>
  <si>
    <t>a</t>
  </si>
  <si>
    <t>item block reference</t>
  </si>
  <si>
    <t>A20001</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</si>
  <si>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</si>
  <si>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</si>
  <si>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</si>
  <si>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</si>
  <si>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</si>
  <si>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</si>
  <si>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</si>
  <si>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</si>
  <si>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</si>
  <si>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</si>
  <si>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</si>
  <si>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</si>
  <si>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</si>
  <si>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</si>
  <si>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</si>
  <si>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</si>
  <si>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</si>
  <si>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</si>
  <si>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</si>
  <si>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</si>
  <si>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</si>
  <si>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</si>
  <si>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</si>
  <si>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</si>
  <si>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</si>
  <si>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</si>
  <si>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</si>
  <si>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</si>
  <si>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</si>
  <si>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</si>
  <si>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</si>
  <si>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</si>
  <si>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</si>
  <si>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</si>
  <si>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</si>
  <si>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</si>
  <si>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</si>
  <si>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</si>
  <si>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</si>
  <si>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</si>
  <si>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</si>
  <si>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</si>
  <si>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</si>
  <si>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</si>
  <si>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</si>
  <si>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</si>
  <si>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</si>
  <si>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</si>
  <si>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</si>
  <si>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</si>
  <si>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</si>
  <si>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</si>
  <si>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</si>
  <si>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</si>
  <si>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</si>
  <si>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</si>
  <si>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</si>
  <si>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</si>
  <si>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</si>
  <si>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</si>
  <si>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</si>
  <si>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</si>
  <si>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</si>
  <si>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A20065</t>
  </si>
  <si>
    <t>A20066</t>
  </si>
  <si>
    <t>A20067</t>
  </si>
  <si>
    <t>A20068</t>
  </si>
  <si>
    <t>A20069</t>
  </si>
  <si>
    <t>A20070</t>
  </si>
  <si>
    <t>A20071</t>
  </si>
  <si>
    <t>A20072</t>
  </si>
  <si>
    <t>A20073</t>
  </si>
  <si>
    <t>A20074</t>
  </si>
  <si>
    <t>A20075</t>
  </si>
  <si>
    <t>A20076</t>
  </si>
  <si>
    <t>A20077</t>
  </si>
  <si>
    <t>A20078</t>
  </si>
  <si>
    <t>A20079</t>
  </si>
  <si>
    <t>A20080</t>
  </si>
  <si>
    <t>A20081</t>
  </si>
  <si>
    <t>A20082</t>
  </si>
  <si>
    <t>A20083</t>
  </si>
  <si>
    <t>A20084</t>
  </si>
  <si>
    <t>A20085</t>
  </si>
  <si>
    <t>A20086</t>
  </si>
  <si>
    <t>A20087</t>
  </si>
  <si>
    <t>A20088</t>
  </si>
  <si>
    <t>A20089</t>
  </si>
  <si>
    <t>A20090</t>
  </si>
  <si>
    <t>A20091</t>
  </si>
  <si>
    <t>A20092</t>
  </si>
  <si>
    <t>A20093</t>
  </si>
  <si>
    <t>A20094</t>
  </si>
  <si>
    <t>A20095</t>
  </si>
  <si>
    <t>A20096</t>
  </si>
  <si>
    <t>A20097</t>
  </si>
  <si>
    <t>A20098</t>
  </si>
  <si>
    <t>A20099</t>
  </si>
  <si>
    <t>A20100</t>
  </si>
  <si>
    <t>A20101</t>
  </si>
  <si>
    <t>A20102</t>
  </si>
  <si>
    <t>A20103</t>
  </si>
  <si>
    <t>A20104</t>
  </si>
  <si>
    <t>A20105</t>
  </si>
  <si>
    <t>A20106</t>
  </si>
  <si>
    <t>A20107</t>
  </si>
  <si>
    <t>A20108</t>
  </si>
  <si>
    <t>A20109</t>
  </si>
  <si>
    <t>A20110</t>
  </si>
  <si>
    <t>A20111</t>
  </si>
  <si>
    <t>A20112</t>
  </si>
  <si>
    <t>A20113</t>
  </si>
  <si>
    <t>A20114</t>
  </si>
  <si>
    <t>A20115</t>
  </si>
  <si>
    <t>A20116</t>
  </si>
  <si>
    <t>A20117</t>
  </si>
  <si>
    <t>A20118</t>
  </si>
  <si>
    <t>A20119</t>
  </si>
  <si>
    <t>A20120</t>
  </si>
  <si>
    <t>A20121</t>
  </si>
  <si>
    <t>A20122</t>
  </si>
  <si>
    <t>A20123</t>
  </si>
  <si>
    <t>A20124</t>
  </si>
  <si>
    <t>A20125</t>
  </si>
  <si>
    <t>A20126</t>
  </si>
  <si>
    <t>A20127</t>
  </si>
  <si>
    <t>A20128</t>
  </si>
  <si>
    <t>A20129</t>
  </si>
  <si>
    <t>A20130</t>
  </si>
  <si>
    <t>A20131</t>
  </si>
  <si>
    <t>A20132</t>
  </si>
  <si>
    <t>A20133</t>
  </si>
  <si>
    <t>A20134</t>
  </si>
  <si>
    <t>A20135</t>
  </si>
  <si>
    <t>A20136</t>
  </si>
  <si>
    <t>A20137</t>
  </si>
  <si>
    <t>A20138</t>
  </si>
  <si>
    <t>A20139</t>
  </si>
  <si>
    <t>A20140</t>
  </si>
  <si>
    <t>A20141</t>
  </si>
  <si>
    <t>A20142</t>
  </si>
  <si>
    <t>A20143</t>
  </si>
  <si>
    <t>A20144</t>
  </si>
  <si>
    <t>A20145</t>
  </si>
  <si>
    <t>A20146</t>
  </si>
  <si>
    <t>A20147</t>
  </si>
  <si>
    <t>A20148</t>
  </si>
  <si>
    <t>A20149</t>
  </si>
  <si>
    <t>A20150</t>
  </si>
  <si>
    <t>A20151</t>
  </si>
  <si>
    <t>A20152</t>
  </si>
  <si>
    <t>A20153</t>
  </si>
  <si>
    <t>A20154</t>
  </si>
  <si>
    <t>A20155</t>
  </si>
  <si>
    <t>A20156</t>
  </si>
  <si>
    <t>A20157</t>
  </si>
  <si>
    <t>A20158</t>
  </si>
  <si>
    <t>A20159</t>
  </si>
  <si>
    <t>A20160</t>
  </si>
  <si>
    <t>A20161</t>
  </si>
  <si>
    <t>A20162</t>
  </si>
  <si>
    <t>A20163</t>
  </si>
  <si>
    <t>A20164</t>
  </si>
  <si>
    <t>A20165</t>
  </si>
  <si>
    <t>A20166</t>
  </si>
  <si>
    <t>A20167</t>
  </si>
  <si>
    <t>A20168</t>
  </si>
  <si>
    <t>A20169</t>
  </si>
  <si>
    <t>A20170</t>
  </si>
  <si>
    <t>A20171</t>
  </si>
  <si>
    <t>A20172</t>
  </si>
  <si>
    <t>A20173</t>
  </si>
  <si>
    <t>A20174</t>
  </si>
  <si>
    <t>A20175</t>
  </si>
  <si>
    <t>A20176</t>
  </si>
  <si>
    <t>A20177</t>
  </si>
  <si>
    <t>A20178</t>
  </si>
  <si>
    <t>A20179</t>
  </si>
  <si>
    <t>A20180</t>
  </si>
  <si>
    <t>A20181</t>
  </si>
  <si>
    <t>A20182</t>
  </si>
  <si>
    <t>A20183</t>
  </si>
  <si>
    <t>A20184</t>
  </si>
  <si>
    <t>A20185</t>
  </si>
  <si>
    <t>A20186</t>
  </si>
  <si>
    <t>A20187</t>
  </si>
  <si>
    <t>A20188</t>
  </si>
  <si>
    <t>A20189</t>
  </si>
  <si>
    <t>A20190</t>
  </si>
  <si>
    <t>A20191</t>
  </si>
  <si>
    <t>A20192</t>
  </si>
  <si>
    <t>A20193</t>
  </si>
  <si>
    <t>A20194</t>
  </si>
  <si>
    <t>A20195</t>
  </si>
  <si>
    <t>A20196</t>
  </si>
  <si>
    <t>A20197</t>
  </si>
  <si>
    <t>A20198</t>
  </si>
  <si>
    <t>A20199</t>
  </si>
  <si>
    <t>A20200</t>
  </si>
  <si>
    <t>A20201</t>
  </si>
  <si>
    <t>A20202</t>
  </si>
  <si>
    <t>A20203</t>
  </si>
  <si>
    <t>A20204</t>
  </si>
  <si>
    <t>A20205</t>
  </si>
  <si>
    <t>A20206</t>
  </si>
  <si>
    <t>A20207</t>
  </si>
  <si>
    <t>A20208</t>
  </si>
  <si>
    <t>A20209</t>
  </si>
  <si>
    <t>A20210</t>
  </si>
  <si>
    <t>A20211</t>
  </si>
  <si>
    <t>A20212</t>
  </si>
  <si>
    <t>A20213</t>
  </si>
  <si>
    <t>A20214</t>
  </si>
  <si>
    <t>A20215</t>
  </si>
  <si>
    <t>A20216</t>
  </si>
  <si>
    <t>A20217</t>
  </si>
  <si>
    <t>A20218</t>
  </si>
  <si>
    <t>A20219</t>
  </si>
  <si>
    <t>A20220</t>
  </si>
  <si>
    <t>A20221</t>
  </si>
  <si>
    <t>A20222</t>
  </si>
  <si>
    <t>A20223</t>
  </si>
  <si>
    <t>A20224</t>
  </si>
  <si>
    <t>A20225</t>
  </si>
  <si>
    <t>A20226</t>
  </si>
  <si>
    <t>A20227</t>
  </si>
  <si>
    <t>A20228</t>
  </si>
  <si>
    <t>A20229</t>
  </si>
  <si>
    <t>A20230</t>
  </si>
  <si>
    <t>A20231</t>
  </si>
  <si>
    <t>A20232</t>
  </si>
  <si>
    <t>A20233</t>
  </si>
  <si>
    <t>A20234</t>
  </si>
  <si>
    <t>A20235</t>
  </si>
  <si>
    <t>A20236</t>
  </si>
  <si>
    <t>A20237</t>
  </si>
  <si>
    <t>A20238</t>
  </si>
  <si>
    <t>A20239</t>
  </si>
  <si>
    <t>A20240</t>
  </si>
  <si>
    <t>A20241</t>
  </si>
  <si>
    <t>A20242</t>
  </si>
  <si>
    <t>A20243</t>
  </si>
  <si>
    <t>A20244</t>
  </si>
  <si>
    <t>A20245</t>
  </si>
  <si>
    <t>A20246</t>
  </si>
  <si>
    <t>A20247</t>
  </si>
  <si>
    <t>A20248</t>
  </si>
  <si>
    <t>A20249</t>
  </si>
  <si>
    <t>A20250</t>
  </si>
  <si>
    <t>A20251</t>
  </si>
  <si>
    <t>A20252</t>
  </si>
  <si>
    <t>A20253</t>
  </si>
  <si>
    <t>A20254</t>
  </si>
  <si>
    <t>A20255</t>
  </si>
  <si>
    <t>A20256</t>
  </si>
  <si>
    <t>A20257</t>
  </si>
  <si>
    <t>A20258</t>
  </si>
  <si>
    <t>A20259</t>
  </si>
  <si>
    <t>A20260</t>
  </si>
  <si>
    <t>A20261</t>
  </si>
  <si>
    <t>A20262</t>
  </si>
  <si>
    <t>A20263</t>
  </si>
  <si>
    <t>A20264</t>
  </si>
  <si>
    <t>A20265</t>
  </si>
  <si>
    <t>A20266</t>
  </si>
  <si>
    <t>A20267</t>
  </si>
  <si>
    <t>A20268</t>
  </si>
  <si>
    <t>A20269</t>
  </si>
  <si>
    <t>A20270</t>
  </si>
  <si>
    <t>A20271</t>
  </si>
  <si>
    <t>A20272</t>
  </si>
  <si>
    <t>A20273</t>
  </si>
  <si>
    <t>A20274</t>
  </si>
  <si>
    <t>A20275</t>
  </si>
  <si>
    <t>A20276</t>
  </si>
  <si>
    <t>A20277</t>
  </si>
  <si>
    <t>A20278</t>
  </si>
  <si>
    <t>A20279</t>
  </si>
  <si>
    <t>A20280</t>
  </si>
  <si>
    <t>A20281</t>
  </si>
  <si>
    <t>A20282</t>
  </si>
  <si>
    <t>A20283</t>
  </si>
  <si>
    <t>A20284</t>
  </si>
  <si>
    <t>A20285</t>
  </si>
  <si>
    <t>A20286</t>
  </si>
  <si>
    <t>A20287</t>
  </si>
  <si>
    <t>A20288</t>
  </si>
  <si>
    <t>A20289</t>
  </si>
  <si>
    <t>A20290</t>
  </si>
  <si>
    <t>A20291</t>
  </si>
  <si>
    <t>A20292</t>
  </si>
  <si>
    <t>A20293</t>
  </si>
  <si>
    <t>A20294</t>
  </si>
  <si>
    <t>A20295</t>
  </si>
  <si>
    <t>A20296</t>
  </si>
  <si>
    <t>A20297</t>
  </si>
  <si>
    <t>A20298</t>
  </si>
  <si>
    <t>A20299</t>
  </si>
  <si>
    <t>A20300</t>
  </si>
  <si>
    <t>A20301</t>
  </si>
  <si>
    <t>A20302</t>
  </si>
  <si>
    <t>A20303</t>
  </si>
  <si>
    <t>A20304</t>
  </si>
  <si>
    <t>A20305</t>
  </si>
  <si>
    <t>A20306</t>
  </si>
  <si>
    <t>A20307</t>
  </si>
  <si>
    <t>A20308</t>
  </si>
  <si>
    <t>A20309</t>
  </si>
  <si>
    <t>A20310</t>
  </si>
  <si>
    <t>A20311</t>
  </si>
  <si>
    <t>A20312</t>
  </si>
  <si>
    <t>A20313</t>
  </si>
  <si>
    <t>A20314</t>
  </si>
  <si>
    <t>A20315</t>
  </si>
  <si>
    <t>A20316</t>
  </si>
  <si>
    <t>A20317</t>
  </si>
  <si>
    <t>A20318</t>
  </si>
  <si>
    <t>A20319</t>
  </si>
  <si>
    <t>A20320</t>
  </si>
  <si>
    <t>A20321</t>
  </si>
  <si>
    <t>A20322</t>
  </si>
  <si>
    <t>A20323</t>
  </si>
  <si>
    <t>A20324</t>
  </si>
  <si>
    <t>A20325</t>
  </si>
  <si>
    <t>A20326</t>
  </si>
  <si>
    <t>A20327</t>
  </si>
  <si>
    <t>A20328</t>
  </si>
  <si>
    <t>A20329</t>
  </si>
  <si>
    <t>A20330</t>
  </si>
  <si>
    <t>A20331</t>
  </si>
  <si>
    <t>A20332</t>
  </si>
  <si>
    <t>A20333</t>
  </si>
  <si>
    <t>A20334</t>
  </si>
  <si>
    <t>A20335</t>
  </si>
  <si>
    <t>A20336</t>
  </si>
  <si>
    <t>A20337</t>
  </si>
  <si>
    <t>A20338</t>
  </si>
  <si>
    <t>A20339</t>
  </si>
  <si>
    <t>A20340</t>
  </si>
  <si>
    <t>A20341</t>
  </si>
  <si>
    <t>A20342</t>
  </si>
  <si>
    <t>A20343</t>
  </si>
  <si>
    <t>A20344</t>
  </si>
  <si>
    <t>A20345</t>
  </si>
  <si>
    <t>A20346</t>
  </si>
  <si>
    <t>A20347</t>
  </si>
  <si>
    <t>A20348</t>
  </si>
  <si>
    <t>A20349</t>
  </si>
  <si>
    <t>A20350</t>
  </si>
  <si>
    <t>A20351</t>
  </si>
  <si>
    <t>A20352</t>
  </si>
  <si>
    <t>A20353</t>
  </si>
  <si>
    <t>A20354</t>
  </si>
  <si>
    <t>A20355</t>
  </si>
  <si>
    <t>A20356</t>
  </si>
  <si>
    <t>A20357</t>
  </si>
  <si>
    <t>A20358</t>
  </si>
  <si>
    <t>A20359</t>
  </si>
  <si>
    <t>A20360</t>
  </si>
  <si>
    <t>A20361</t>
  </si>
  <si>
    <t>A20362</t>
  </si>
  <si>
    <t>A20363</t>
  </si>
  <si>
    <t>A20364</t>
  </si>
  <si>
    <t>A20365</t>
  </si>
  <si>
    <t>A20366</t>
  </si>
  <si>
    <t>A20367</t>
  </si>
  <si>
    <t>A20368</t>
  </si>
  <si>
    <t>A20369</t>
  </si>
  <si>
    <t>A20370</t>
  </si>
  <si>
    <t>A20371</t>
  </si>
  <si>
    <t>A20372</t>
  </si>
  <si>
    <t>A20373</t>
  </si>
  <si>
    <t>A20374</t>
  </si>
  <si>
    <t>A20375</t>
  </si>
  <si>
    <t>A20376</t>
  </si>
  <si>
    <t>A20377</t>
  </si>
  <si>
    <t>A20378</t>
  </si>
  <si>
    <t>A20379</t>
  </si>
  <si>
    <t>A20380</t>
  </si>
  <si>
    <t>A20381</t>
  </si>
  <si>
    <t>A20382</t>
  </si>
  <si>
    <t>A20383</t>
  </si>
  <si>
    <t>A20384</t>
  </si>
  <si>
    <t>Calculated average of rows 2 to 13 with full precision and displayed with 1 decimal place</t>
  </si>
  <si>
    <t>Calculated average of rows 17 to 20 with full precision and displayed with 1 decimal place</t>
  </si>
  <si>
    <t>A - high</t>
  </si>
  <si>
    <t>A - low</t>
  </si>
  <si>
    <t>B - high</t>
  </si>
  <si>
    <t xml:space="preserve">B - low </t>
  </si>
  <si>
    <t>C - high</t>
  </si>
  <si>
    <t>C - low</t>
  </si>
  <si>
    <t>D - high</t>
  </si>
  <si>
    <t>D -low</t>
  </si>
  <si>
    <t>E - high</t>
  </si>
  <si>
    <t>E - low</t>
  </si>
  <si>
    <t>F - high</t>
  </si>
  <si>
    <t>F - low</t>
  </si>
  <si>
    <t>G - high</t>
  </si>
  <si>
    <t>G - low</t>
  </si>
  <si>
    <t>H - high</t>
  </si>
  <si>
    <t>H - low</t>
  </si>
  <si>
    <t>I - low</t>
  </si>
  <si>
    <t>I - high</t>
  </si>
  <si>
    <t>Block A.
The all items retail price index (RPI) data are available on the ONS website.
For 2013-14 onwards enter forecast values.
For 2013-14 this can be done by a) leave rows 4 to 13 blank and populate row 14, OR b) populate rows 4 to 13 and leave row 14 blank and update row 1 to match the number of months populated. Where one or more of rows 2 to 13 are blank then row 14 must be populated to specify the assumed rate of change for the unpopulated months.
For 2014-15 and onwards this can be done by a) leave rows 2 to 13 blank and populate row 14, OR b) populate rows 2 to 13 and leave row 14 blank and update row 1 to match the number of months populated. Where one or more of rows 2 to 13 are blank then row 14 must be populated to specify the assumed rate of change for the unpopulated months.</t>
  </si>
  <si>
    <t>COPI(2010) (Base 2005=100) Assumed percentage increase for unpopulated quarterly values</t>
  </si>
  <si>
    <t>RPI: Assumed percentage increase for unpopulated monthly values</t>
  </si>
  <si>
    <t>Indexation rate for index linked debt percentage increase</t>
  </si>
  <si>
    <t xml:space="preserve">Block B.
The output price indices data are available on the BIS website.
For 2012-13 the data we have provided are the published "provisional" values from the June 2013 release. These may change until the data become "firm" values (each quarterly index value carries the provisional status for 4 quarters). The values provided for 2012-13 must be updated for changes.
For 2013-14 and 2014-15 enter forecast values. This can be done by a) leave rows 16 to 20 blank and populate row 21, OR b) populate rows 16 to 20 and leave row 21 blank. Where one or more of rows 17 to 20 are blank then row 21 must be populated to specify the assumed rate of change for the unpopulated quarters. </t>
  </si>
  <si>
    <t>A4003</t>
  </si>
  <si>
    <t>A4004</t>
  </si>
  <si>
    <t>A8001</t>
  </si>
  <si>
    <t>A8002</t>
  </si>
  <si>
    <t>A8003</t>
  </si>
  <si>
    <t>A8004</t>
  </si>
  <si>
    <t>A8005</t>
  </si>
  <si>
    <t>A8006</t>
  </si>
  <si>
    <t>A8007</t>
  </si>
  <si>
    <t>A8008</t>
  </si>
  <si>
    <t>A8009</t>
  </si>
  <si>
    <t>A8010</t>
  </si>
  <si>
    <t>A8011</t>
  </si>
  <si>
    <t>A8012</t>
  </si>
  <si>
    <t>A22001</t>
  </si>
  <si>
    <t>A22002</t>
  </si>
  <si>
    <t>A22003</t>
  </si>
  <si>
    <t>A22004</t>
  </si>
  <si>
    <t>A22006</t>
  </si>
  <si>
    <t>A22007</t>
  </si>
  <si>
    <t>A22008</t>
  </si>
  <si>
    <t>A22009</t>
  </si>
  <si>
    <t>A22010</t>
  </si>
  <si>
    <t>A22011</t>
  </si>
  <si>
    <t>A22012</t>
  </si>
  <si>
    <t>A22013</t>
  </si>
  <si>
    <t>A22014</t>
  </si>
  <si>
    <t>A22015</t>
  </si>
  <si>
    <t>A22016</t>
  </si>
  <si>
    <t>This sheet no longer in use</t>
  </si>
  <si>
    <t>Adjusted cash interest cover ratio (funds from operations less capital charges) / net interest)</t>
  </si>
  <si>
    <t>1-28 only Signage should follow accounting conventions ie assets should be positive and liabilities should be negative.</t>
  </si>
  <si>
    <t>For tables A10-A15 companies should use whichever accounting basis they intend to adopt for 2015-16, ie historical cost IFRS, FRS101 or FRS102. However there are 2 areas where we will require companies to deviate from these standards;</t>
  </si>
  <si>
    <t>Changes in working capital - Inventories, trade and other receivables</t>
  </si>
  <si>
    <t>Operating income</t>
  </si>
  <si>
    <t>Sum of lines 8 to 15</t>
  </si>
  <si>
    <t>A19018</t>
  </si>
  <si>
    <t>A19019</t>
  </si>
  <si>
    <t>Sum of lines 4, 7 and 16</t>
  </si>
  <si>
    <t>Proportion of charge wholesale charge capitalised</t>
  </si>
  <si>
    <t>Accounting charge included in opex in regulatory accounts</t>
  </si>
  <si>
    <t>Wholesale wastewater</t>
  </si>
  <si>
    <t xml:space="preserve"> </t>
  </si>
  <si>
    <t>Sum of lines 13 to 16</t>
  </si>
  <si>
    <t>Sum of lines 18 to 21</t>
  </si>
  <si>
    <t>A5006</t>
  </si>
  <si>
    <t>A5007</t>
  </si>
  <si>
    <t>A5008</t>
  </si>
  <si>
    <t>A5009</t>
  </si>
  <si>
    <t>A5010</t>
  </si>
  <si>
    <t>A5011</t>
  </si>
  <si>
    <t>A5012</t>
  </si>
  <si>
    <t>A5013</t>
  </si>
  <si>
    <t>A5014</t>
  </si>
  <si>
    <t>A5015</t>
  </si>
  <si>
    <t>A5016</t>
  </si>
  <si>
    <t>A5017</t>
  </si>
  <si>
    <t>A5018</t>
  </si>
  <si>
    <t>A5019</t>
  </si>
  <si>
    <t>A5020</t>
  </si>
  <si>
    <t>A5021</t>
  </si>
  <si>
    <t>A21001</t>
  </si>
  <si>
    <t>A21002</t>
  </si>
  <si>
    <t>A21003</t>
  </si>
  <si>
    <t>A21004</t>
  </si>
  <si>
    <t>A21005</t>
  </si>
  <si>
    <t>A21006</t>
  </si>
  <si>
    <t>A21007</t>
  </si>
  <si>
    <t>A5022</t>
  </si>
  <si>
    <t>A5023</t>
  </si>
  <si>
    <t>A5 - Defined benefit pensions</t>
  </si>
  <si>
    <t>2021-22</t>
  </si>
  <si>
    <t>Retained cash flow (RCF) to capex ((funds from operations-dividends paid)/capex)</t>
  </si>
  <si>
    <t>Wholesale water revenue - with legacy adjustments</t>
  </si>
  <si>
    <t>Wholesale wastewater revenue - with legacy adjustments</t>
  </si>
  <si>
    <t>A1013</t>
  </si>
  <si>
    <t>A1014</t>
  </si>
  <si>
    <t>Wholesale water revenue - base</t>
  </si>
  <si>
    <t>Wholesale wastewater revenue - base</t>
  </si>
  <si>
    <t>Calculated from line 7 divided by total households for water service in retail table R3 (water &amp; sewerage plus water-only)</t>
  </si>
  <si>
    <t>Calculated from line 9 divided by total households for sewerage service in retail table R3 (water &amp; sewerage plus water only)</t>
  </si>
  <si>
    <t>Line 8 + line 11</t>
  </si>
  <si>
    <t>Line 10 + line 12</t>
  </si>
  <si>
    <t>A4 - Network management</t>
  </si>
  <si>
    <t>FRS17/ IAS19 charge for DB schemes - retail non-household</t>
  </si>
  <si>
    <t>A5024</t>
  </si>
  <si>
    <t>FRS17/ IAS19 charge for DB schemes - retail household</t>
  </si>
  <si>
    <t>FRS17/ IAS19 charge for DC schemes - retail household</t>
  </si>
  <si>
    <t>FRS17/ IAS19 charge for DC schemes - retail non-household</t>
  </si>
  <si>
    <t>FRS17/ IAS19 charge for DC schemes -  wholesale water</t>
  </si>
  <si>
    <t>FRS17/ IAS19 charge for DC schemes - wholesale wastewater</t>
  </si>
  <si>
    <t>FRS17/ IAS19 charge for DB schemes - wholesale wastewater</t>
  </si>
  <si>
    <t>For each block, companies should use the definition of retail household and non-household as described in the guidance on retail tables.</t>
  </si>
  <si>
    <t>The discount rate should represent your proposed cost of capital plus an inflation uplift, as all amounts in the calculations are nominal. This should reconcile with the cost of capital proposed for wholesale control(s) and inflation assumptions should be consistent with table A9.</t>
  </si>
  <si>
    <t>Signage should follow accounting conventions ie income should be positive and expenditure should be negative.</t>
  </si>
  <si>
    <t>This table should reconcile to the relevant lines in wholesale and retail tables.</t>
  </si>
  <si>
    <t>Lines in this table should reconcile with the breakdowns in subsequent tables (A12 and A15).</t>
  </si>
  <si>
    <t>Block F should reconcile with capex in the wholesale tables.</t>
  </si>
  <si>
    <t>Net margin (excluding tax)</t>
  </si>
  <si>
    <t>Wholesale total revenue impact (wastewater) - High case</t>
  </si>
  <si>
    <t>Wholesale total expenditure (totex) impact (wastewater) - High case</t>
  </si>
  <si>
    <t>Wholesale outcome delivery incentives (ODI) impact (wastewater) - High case</t>
  </si>
  <si>
    <t>Cost performance incentives impact (wastewater) - High case</t>
  </si>
  <si>
    <t>Wholesale total revenue impact (wastewater) - Low case</t>
  </si>
  <si>
    <t>Wholesale total expenditure (totex) impact (wastewater) - Low case</t>
  </si>
  <si>
    <t>Wholesale outcome delivery incentives (ODI) impact (wastewater) - Low case</t>
  </si>
  <si>
    <t>Cost performance incentives impact (wastewater) - Low case</t>
  </si>
  <si>
    <t>Wholesale total revenue impact (wastewater)
Scenario impact on annual wholesale wastewater revenue  [excluding impact of incentive adjustments]</t>
  </si>
  <si>
    <t>Wholesale total expenditure (totex) impact (wastewater) 
Scenario impact on wholesale wastewater totex defined as the sum of "Total net capital expenditure" and "Total wholesale operating expenditure" for wholesale wastewater</t>
  </si>
  <si>
    <t>Wholesale outcome delivery incentives (ODI) impact (wastewater)
The change in financial reward/penalty associated with the company's proposed ODIs for wholesale wastewater resulting from the scenario impact. The reward/penalty impact should be recorded in the year in which it is earned/incurred (rather than when it is paid).</t>
  </si>
  <si>
    <t>Cost performance incentives impact (wastewater)
[The change in financial reward/penalty associated with the company's cost performance on the wholesale wastewater menu due to the scenario impact. This should reflect the incremental incentive reward/penalty resulting from the scenario only. The reward/penalty impact should be recorded in the year in which it is earned/incurred (rather than when it is paid).]</t>
  </si>
  <si>
    <t>Allowed revenue</t>
  </si>
  <si>
    <t>Allowed revenue - unmeasured</t>
  </si>
  <si>
    <t>Allowed revenue - measured</t>
  </si>
  <si>
    <t>Allowed revenue - total</t>
  </si>
  <si>
    <t>A3024</t>
  </si>
  <si>
    <t>O</t>
  </si>
  <si>
    <t>Brought forward losses</t>
  </si>
  <si>
    <t>Brought forward losses - wholesale water</t>
  </si>
  <si>
    <t>Brought forward losses - wholesale wastewater</t>
  </si>
  <si>
    <t>A3025</t>
  </si>
  <si>
    <t>Cumulative appointed business corporation tax losses carried forward as at 31 March 2015. Companies should assume that all tax losses brought forward are assumed to relate to the wholesale business only as at 31 March 2015 - because it is the capital programme and hence the capital allowances which have, in the past, created tax losses. Companies should apportion the losses between water and wastewater on whatever basis they deem appropriate.</t>
  </si>
  <si>
    <t>Sum of lines 17 and 21</t>
  </si>
  <si>
    <t xml:space="preserve">The discount factor is the factor by which the cash flow arising from the land sale must be multiplied by order to obtain the present value. It should be calculated using the discount rate in line 4.
</t>
  </si>
  <si>
    <t>Funds from operations / net debt</t>
  </si>
  <si>
    <t>Retained cash flow / net debt</t>
  </si>
  <si>
    <t>This table should be completed based on the debt in the companies balance sheet at 31 March 2013</t>
  </si>
  <si>
    <t>For the fixed rate debt in block A the real coupon rate is calculated as  ((1+nominal interest rate)/(1+RPI))-1</t>
  </si>
  <si>
    <t>For the floating rate debt in block B the nominal interest rate is calculated as the sum of the reference interest rate and the margin. The real coupon is calculated as for the  fixed rate debt in block A</t>
  </si>
  <si>
    <t>For the index linked debt in block C the Nominal interest rate is calculated as (1+the real coupon rate)*(1+RPI)-1</t>
  </si>
  <si>
    <t>The nominal interest cost is calculated as the nominal interest rate x the principal outstanding</t>
  </si>
  <si>
    <t>The cash interest cost is calculated as the actual interest rate paid x the principal outstanding. For fixed and floating rate debt instruments the actual interest rate is equivalent to the nominal interest rate. For index linked debt the actual interest rate is equivalent to the real coupon rate.</t>
  </si>
  <si>
    <t>Calculated as the total nominal interest cost divided by total principal outstanding</t>
  </si>
  <si>
    <t>Calculated as the total cash interest cost divided by total principal outstanding</t>
  </si>
  <si>
    <t>Calculated as  (the sum of the principal outstanding on each debt instrument times its years to maturity) divided by the total principal outstanding</t>
  </si>
  <si>
    <t>Copied from table A9 for March 2013</t>
  </si>
  <si>
    <t>If there is more than one type of share in issue the nominal share value should be the weighted average nominal value of all the shares in issue at the year end.</t>
  </si>
  <si>
    <t>Total dividends paid in the year as described in section B of the table should reconcile to  A2 line 2</t>
  </si>
  <si>
    <t>Line 1 multiplied by line 2</t>
  </si>
  <si>
    <t>Fixed rate debt issued</t>
  </si>
  <si>
    <t>Interest rate for existing index-linked debt</t>
  </si>
  <si>
    <t>Regulatory equity / retained earnings for the regulated company</t>
  </si>
  <si>
    <t>FRS17/ IAS19 charge for DB schemes - wholesale water</t>
  </si>
  <si>
    <t>Cash contributions (DB schemes, ongoing) - actual and forecast</t>
  </si>
  <si>
    <t>Cash contributions (DB schemes, deficit recovery) - actual and forecast</t>
  </si>
  <si>
    <t>We are treating preference shares as debt.</t>
  </si>
  <si>
    <t>Returns to providers of finance as a proportion of RCV</t>
  </si>
  <si>
    <t>Balance at 31 March 2015. Enter in 2012-13 year end price base.</t>
  </si>
  <si>
    <t>A18007</t>
  </si>
  <si>
    <t>A18008</t>
  </si>
  <si>
    <t>Government grant (capex) received in period - water</t>
  </si>
  <si>
    <t>Developer contribution received in period - wastewater</t>
  </si>
  <si>
    <t>Developer contribution received in period - water</t>
  </si>
  <si>
    <t>Government grant (capex) received in period - wastewater</t>
  </si>
  <si>
    <t>In lines 5 and 6, companies should show the wholesale charges as positive for wholesale and negative for retail - so no totals for the appointee are required (as these should be zero).</t>
  </si>
  <si>
    <t>In Block A, companies should include their wholesale revenues before legacy adjustments and then with their assumptions about legacy adjustments included - with wholesale K factors calculated including legacy adjustments. Since there is no wholesale revenue in 2014-15, companies should assume that K is 0% for 2015-16.
Companies can include their wholesale revenues for 2014-15, as split between water and wastewater where applicable. Companies should explain how they have calculated wholesale revenues for 2014-15.</t>
  </si>
  <si>
    <t>Return on regulatory equity (RORE) (return due to shareholders/equity component of RCV )</t>
  </si>
  <si>
    <t>Calculated as (EBIT - tax - (cost of debt * average net debt))/(average RCV - average net debt)</t>
  </si>
  <si>
    <t>Return on capital employed (ROCE) ((EBIT - tax)/RCV)</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</si>
</sst>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
    <numFmt numFmtId="166" formatCode="0.000"/>
  </numFmts>
  <fonts count="39">
    <font>
      <sz val="11"/>
      <color theme="1"/>
      <name val="Arial"/>
      <family val="2"/>
    </font>
    <font>
      <sz val="11"/>
      <color theme="1"/>
      <name val="Arial"/>
      <family val="2"/>
    </font>
    <font>
      <b/>
      <sz val="11"/>
      <color theme="1"/>
      <name val="Arial"/>
      <family val="2"/>
    </font>
    <font>
      <sz val="10"/>
      <name val="Arial"/>
      <family val="2"/>
    </font>
    <font>
      <b/>
      <sz val="24"/>
      <color indexed="8"/>
      <name val="Arial"/>
      <family val="2"/>
    </font>
    <font>
      <b/>
      <sz val="24"/>
      <color indexed="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1"/>
      <name val="Arial"/>
      <family val="2"/>
    </font>
    <font>
      <sz val="12"/>
      <name val="Arial"/>
      <family val="2"/>
    </font>
    <font>
      <b/>
      <sz val="12"/>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rgb="FF000000"/>
      <name val="Arial"/>
      <family val="2"/>
    </font>
    <font>
      <b/>
      <sz val="10"/>
      <color rgb="FF000000"/>
      <name val="Arial"/>
      <family val="2"/>
    </font>
    <font>
      <sz val="10"/>
      <color theme="1"/>
      <name val="Arial"/>
      <family val="2"/>
    </font>
    <font>
      <sz val="11"/>
      <color rgb="FF000000"/>
      <name val="Calibri"/>
      <family val="2"/>
    </font>
    <font>
      <i/>
      <sz val="10"/>
      <name val="Arial"/>
      <family val="2"/>
    </font>
    <font>
      <b/>
      <sz val="10"/>
      <color theme="1"/>
      <name val="Arial"/>
      <family val="2"/>
    </font>
    <font>
      <b/>
      <sz val="10"/>
      <color theme="0"/>
      <name val="Arial"/>
      <family val="2"/>
    </font>
    <font>
      <b/>
      <sz val="8"/>
      <color theme="0"/>
      <name val="Arial"/>
      <family val="2"/>
    </font>
    <font>
      <sz val="10"/>
      <color rgb="FFFF0000"/>
      <name val="Arial"/>
      <family val="2"/>
    </font>
    <font>
      <sz val="11"/>
      <color rgb="FFFF0000"/>
      <name val="Arial"/>
      <family val="2"/>
    </font>
    <font>
      <b/>
      <sz val="14"/>
      <color rgb="FFFF0000"/>
      <name val="Arial"/>
      <family val="2"/>
    </font>
    <font>
      <sz val="14"/>
      <color rgb="FFFF0000"/>
      <name val="Arial"/>
      <family val="2"/>
    </font>
    <font>
      <strike/>
      <sz val="10"/>
      <color rgb="FFFF0000"/>
      <name val="Arial"/>
      <family val="2"/>
    </font>
    <font>
      <b/>
      <sz val="10"/>
      <color rgb="FFFF0000"/>
      <name val="Arial"/>
      <family val="2"/>
    </font>
    <font>
      <i/>
      <sz val="10"/>
      <color rgb="FFFF0000"/>
      <name val="Arial"/>
      <family val="2"/>
    </font>
    <font>
      <u/>
      <sz val="10"/>
      <name val="Arial"/>
      <family val="2"/>
    </font>
    <font>
      <sz val="14"/>
      <name val="Arial Rounded MT Bold"/>
      <family val="1"/>
      <scheme val="major"/>
    </font>
    <font>
      <sz val="14"/>
      <name val="Arial Rounded MT Bold"/>
      <family val="2"/>
      <scheme val="major"/>
    </font>
    <font>
      <sz val="12"/>
      <name val="Arial Rounded MT Bold"/>
      <family val="2"/>
      <scheme val="major"/>
    </font>
  </fonts>
  <fills count="1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bgColor rgb="FFFFFFFF"/>
      </patternFill>
    </fill>
    <fill>
      <patternFill patternType="solid">
        <fgColor indexed="44"/>
        <bgColor indexed="64"/>
      </patternFill>
    </fill>
    <fill>
      <patternFill patternType="solid">
        <fgColor theme="0" tint="-0.249977111117893"/>
        <bgColor indexed="64"/>
      </patternFill>
    </fill>
    <fill>
      <patternFill patternType="solid">
        <fgColor theme="0"/>
        <bgColor rgb="FFFFFFCC"/>
      </patternFill>
    </fill>
    <fill>
      <patternFill patternType="solid">
        <fgColor theme="0"/>
        <bgColor rgb="FFFFFF99"/>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auto="1"/>
      </right>
      <top style="thin">
        <color auto="1"/>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auto="1"/>
      </bottom>
      <diagonal/>
    </border>
    <border>
      <left style="thin">
        <color auto="1"/>
      </left>
      <right style="medium">
        <color auto="1"/>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auto="1"/>
      </right>
      <top/>
      <bottom style="thin">
        <color auto="1"/>
      </bottom>
      <diagonal/>
    </border>
    <border>
      <left/>
      <right/>
      <top style="medium">
        <color indexed="64"/>
      </top>
      <bottom/>
      <diagonal/>
    </border>
    <border>
      <left style="thin">
        <color indexed="64"/>
      </left>
      <right/>
      <top/>
      <bottom/>
      <diagonal/>
    </border>
    <border>
      <left/>
      <right style="thin">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auto="1"/>
      </top>
      <bottom style="medium">
        <color indexed="64"/>
      </bottom>
      <diagonal/>
    </border>
    <border>
      <left/>
      <right/>
      <top style="thin">
        <color indexed="64"/>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bottom/>
      <diagonal/>
    </border>
    <border>
      <left/>
      <right style="thin">
        <color auto="1"/>
      </right>
      <top/>
      <bottom/>
      <diagonal/>
    </border>
  </borders>
  <cellStyleXfs count="28">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6" fillId="3" borderId="21">
      <alignment horizontal="left"/>
    </xf>
    <xf numFmtId="37" fontId="7" fillId="3" borderId="22"/>
    <xf numFmtId="0" fontId="3" fillId="3" borderId="23" applyNumberFormat="0" applyBorder="0"/>
    <xf numFmtId="0" fontId="3" fillId="3" borderId="23" applyNumberFormat="0" applyBorder="0"/>
    <xf numFmtId="43" fontId="3" fillId="0" borderId="0" applyFont="0" applyFill="0" applyBorder="0" applyAlignment="0" applyProtection="0"/>
    <xf numFmtId="0" fontId="8" fillId="3" borderId="24"/>
    <xf numFmtId="37" fontId="3" fillId="3" borderId="0">
      <alignment horizontal="right"/>
    </xf>
    <xf numFmtId="37" fontId="3" fillId="3"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9" fillId="4" borderId="25"/>
    <xf numFmtId="0" fontId="10" fillId="0" borderId="26">
      <alignment horizontal="right"/>
    </xf>
    <xf numFmtId="0" fontId="14" fillId="0" borderId="0"/>
    <xf numFmtId="0" fontId="15" fillId="0" borderId="0"/>
    <xf numFmtId="40" fontId="16" fillId="2" borderId="0">
      <alignment horizontal="right"/>
    </xf>
    <xf numFmtId="0" fontId="17" fillId="2" borderId="0">
      <alignment horizontal="right"/>
    </xf>
    <xf numFmtId="0" fontId="18" fillId="2" borderId="49"/>
    <xf numFmtId="0" fontId="18" fillId="0" borderId="0" applyBorder="0">
      <alignment horizontal="centerContinuous"/>
    </xf>
    <xf numFmtId="0" fontId="19" fillId="0" borderId="0" applyBorder="0">
      <alignment horizontal="centerContinuous"/>
    </xf>
    <xf numFmtId="0" fontId="20" fillId="0" borderId="0" applyNumberFormat="0" applyBorder="0" applyProtection="0"/>
    <xf numFmtId="0" fontId="23" fillId="0" borderId="0"/>
  </cellStyleXfs>
  <cellXfs count="576">
    <xf numFmtId="0" fontId="0" fillId="0" borderId="0" xfId="0"/>
    <xf numFmtId="0" fontId="3" fillId="2" borderId="0" xfId="1" applyFill="1" applyAlignment="1">
      <alignment vertical="center"/>
    </xf>
    <xf numFmtId="0" fontId="4" fillId="2" borderId="0" xfId="1" applyFont="1" applyFill="1" applyAlignment="1">
      <alignment horizontal="right" vertical="center"/>
    </xf>
    <xf numFmtId="0" fontId="5" fillId="2" borderId="0" xfId="1" applyFont="1" applyFill="1" applyAlignment="1">
      <alignment horizontal="right" vertical="center"/>
    </xf>
    <xf numFmtId="0" fontId="3" fillId="0" borderId="0" xfId="1" applyFill="1" applyBorder="1" applyAlignment="1">
      <alignment vertical="center"/>
    </xf>
    <xf numFmtId="0" fontId="3" fillId="2" borderId="0" xfId="1" applyFill="1" applyBorder="1" applyAlignment="1">
      <alignment vertical="center"/>
    </xf>
    <xf numFmtId="0" fontId="3" fillId="0" borderId="0" xfId="1"/>
    <xf numFmtId="0" fontId="3" fillId="5" borderId="0" xfId="1" applyFill="1" applyBorder="1" applyAlignment="1">
      <alignment vertical="center"/>
    </xf>
    <xf numFmtId="0" fontId="3" fillId="5" borderId="0" xfId="1" applyFill="1" applyBorder="1"/>
    <xf numFmtId="0" fontId="3" fillId="0" borderId="0" xfId="12" applyFill="1" applyBorder="1"/>
    <xf numFmtId="0" fontId="3" fillId="2" borderId="0" xfId="1" applyFont="1" applyFill="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2" borderId="33" xfId="1" applyFont="1" applyFill="1" applyBorder="1" applyAlignment="1">
      <alignment horizontal="center" vertical="center"/>
    </xf>
    <xf numFmtId="0" fontId="6" fillId="2" borderId="7" xfId="1" applyFont="1" applyFill="1" applyBorder="1" applyAlignment="1">
      <alignment horizontal="center" vertical="center"/>
    </xf>
    <xf numFmtId="0" fontId="3" fillId="2" borderId="0" xfId="1" applyFont="1" applyFill="1" applyBorder="1" applyAlignment="1">
      <alignment vertical="center"/>
    </xf>
    <xf numFmtId="0" fontId="6" fillId="2" borderId="11" xfId="1" applyFont="1" applyFill="1" applyBorder="1" applyAlignment="1">
      <alignment horizontal="center" vertical="center"/>
    </xf>
    <xf numFmtId="0" fontId="6" fillId="2" borderId="0" xfId="1" applyFont="1" applyFill="1" applyBorder="1" applyAlignment="1">
      <alignment horizontal="center" vertical="center"/>
    </xf>
    <xf numFmtId="0" fontId="3" fillId="2" borderId="0" xfId="1" applyFont="1" applyFill="1" applyBorder="1" applyAlignment="1">
      <alignment horizontal="center" vertical="center"/>
    </xf>
    <xf numFmtId="0" fontId="12" fillId="2" borderId="0" xfId="1" applyFont="1" applyFill="1" applyAlignment="1">
      <alignment vertical="center"/>
    </xf>
    <xf numFmtId="0" fontId="3" fillId="2" borderId="0" xfId="1" applyFill="1"/>
    <xf numFmtId="0" fontId="3" fillId="0" borderId="0" xfId="1" applyFill="1" applyBorder="1"/>
    <xf numFmtId="0" fontId="6" fillId="5" borderId="0" xfId="1" applyFont="1" applyFill="1" applyBorder="1" applyAlignment="1">
      <alignment horizontal="center" vertical="center" wrapText="1"/>
    </xf>
    <xf numFmtId="0" fontId="3" fillId="5" borderId="0" xfId="1" applyFill="1" applyAlignment="1">
      <alignment vertical="center"/>
    </xf>
    <xf numFmtId="0" fontId="6" fillId="2" borderId="5" xfId="1" applyFont="1" applyFill="1" applyBorder="1" applyAlignment="1">
      <alignment horizontal="center" vertical="center"/>
    </xf>
    <xf numFmtId="0" fontId="6" fillId="2" borderId="43" xfId="1" applyFont="1" applyFill="1" applyBorder="1" applyAlignment="1">
      <alignment horizontal="center" vertical="center"/>
    </xf>
    <xf numFmtId="0" fontId="3" fillId="5" borderId="0" xfId="1" applyFont="1" applyFill="1" applyBorder="1" applyAlignment="1">
      <alignment vertical="center"/>
    </xf>
    <xf numFmtId="0" fontId="3" fillId="5" borderId="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3" fillId="2" borderId="27" xfId="1" applyFont="1" applyFill="1" applyBorder="1" applyAlignment="1">
      <alignment vertical="center"/>
    </xf>
    <xf numFmtId="0" fontId="3" fillId="2" borderId="32" xfId="1" applyFill="1" applyBorder="1" applyAlignment="1">
      <alignment vertical="center"/>
    </xf>
    <xf numFmtId="0" fontId="6" fillId="2" borderId="41" xfId="1" applyFont="1" applyFill="1" applyBorder="1" applyAlignment="1">
      <alignment horizontal="center" vertical="center"/>
    </xf>
    <xf numFmtId="0" fontId="3" fillId="2" borderId="39" xfId="1" applyFont="1" applyFill="1" applyBorder="1" applyAlignment="1">
      <alignment vertical="center"/>
    </xf>
    <xf numFmtId="0" fontId="3" fillId="2" borderId="4" xfId="1" applyFont="1" applyFill="1" applyBorder="1" applyAlignment="1">
      <alignment horizontal="center" vertical="center"/>
    </xf>
    <xf numFmtId="0" fontId="3" fillId="2" borderId="32" xfId="1" applyFont="1" applyFill="1" applyBorder="1" applyAlignment="1">
      <alignment vertical="center"/>
    </xf>
    <xf numFmtId="0" fontId="3" fillId="2" borderId="1" xfId="1" applyFont="1" applyFill="1" applyBorder="1" applyAlignment="1">
      <alignment horizontal="center" vertical="center"/>
    </xf>
    <xf numFmtId="0" fontId="11" fillId="2" borderId="0" xfId="1" applyFont="1" applyFill="1" applyBorder="1" applyAlignment="1">
      <alignment vertical="center"/>
    </xf>
    <xf numFmtId="0" fontId="3" fillId="2" borderId="51" xfId="1" applyFont="1" applyFill="1" applyBorder="1" applyAlignment="1">
      <alignment vertical="center"/>
    </xf>
    <xf numFmtId="0" fontId="6" fillId="2" borderId="3" xfId="1" applyFont="1" applyFill="1" applyBorder="1" applyAlignment="1">
      <alignment vertical="center"/>
    </xf>
    <xf numFmtId="0" fontId="3" fillId="2" borderId="9" xfId="1" applyFont="1" applyFill="1" applyBorder="1" applyAlignment="1">
      <alignment vertical="center"/>
    </xf>
    <xf numFmtId="0" fontId="3" fillId="5" borderId="17" xfId="1" applyFill="1" applyBorder="1" applyAlignment="1">
      <alignment vertical="center"/>
    </xf>
    <xf numFmtId="0" fontId="3" fillId="2" borderId="8" xfId="1" applyFont="1" applyFill="1" applyBorder="1" applyAlignment="1">
      <alignment vertical="center"/>
    </xf>
    <xf numFmtId="0" fontId="3" fillId="0" borderId="15" xfId="1" applyFill="1" applyBorder="1" applyAlignment="1">
      <alignment vertical="center"/>
    </xf>
    <xf numFmtId="0" fontId="3" fillId="2" borderId="14" xfId="1" applyFont="1" applyFill="1" applyBorder="1" applyAlignment="1">
      <alignment horizontal="center" vertical="center"/>
    </xf>
    <xf numFmtId="0" fontId="6" fillId="2" borderId="27" xfId="1" applyFont="1" applyFill="1" applyBorder="1" applyAlignment="1">
      <alignment vertical="center"/>
    </xf>
    <xf numFmtId="0" fontId="3" fillId="0" borderId="0" xfId="1" applyFont="1" applyBorder="1" applyAlignment="1">
      <alignment horizontal="left" vertical="top" wrapText="1"/>
    </xf>
    <xf numFmtId="0" fontId="3" fillId="2" borderId="1" xfId="1" applyFont="1" applyFill="1" applyBorder="1" applyAlignment="1">
      <alignment horizontal="left" vertical="center"/>
    </xf>
    <xf numFmtId="0" fontId="3" fillId="0" borderId="0" xfId="1" applyFont="1" applyFill="1" applyAlignment="1">
      <alignment horizontal="center" vertical="center"/>
    </xf>
    <xf numFmtId="0" fontId="3" fillId="2" borderId="0" xfId="1" applyFont="1" applyFill="1" applyBorder="1" applyAlignment="1">
      <alignment horizontal="left" vertical="center"/>
    </xf>
    <xf numFmtId="0" fontId="3" fillId="0" borderId="0"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xf numFmtId="0" fontId="3" fillId="2" borderId="4" xfId="1" applyFont="1" applyFill="1" applyBorder="1" applyAlignment="1">
      <alignment horizontal="left" vertical="center"/>
    </xf>
    <xf numFmtId="0" fontId="3" fillId="2" borderId="45" xfId="1" applyFont="1" applyFill="1" applyBorder="1" applyAlignment="1">
      <alignment horizontal="left" vertical="center"/>
    </xf>
    <xf numFmtId="0" fontId="3" fillId="2" borderId="40" xfId="1" applyFont="1" applyFill="1" applyBorder="1" applyAlignment="1">
      <alignment horizontal="left" vertical="center"/>
    </xf>
    <xf numFmtId="0" fontId="3" fillId="5" borderId="0" xfId="1" applyFont="1" applyFill="1" applyBorder="1" applyAlignment="1">
      <alignment horizontal="left" vertical="center"/>
    </xf>
    <xf numFmtId="0" fontId="3" fillId="5" borderId="0" xfId="1" applyFont="1" applyFill="1" applyBorder="1"/>
    <xf numFmtId="0" fontId="3" fillId="5" borderId="0" xfId="12" applyFill="1" applyBorder="1"/>
    <xf numFmtId="0" fontId="6" fillId="2" borderId="35" xfId="1" applyFont="1" applyFill="1" applyBorder="1" applyAlignment="1">
      <alignment vertical="center"/>
    </xf>
    <xf numFmtId="0" fontId="3" fillId="0" borderId="27" xfId="1" applyFont="1" applyFill="1" applyBorder="1" applyAlignment="1" applyProtection="1">
      <alignment vertical="center"/>
    </xf>
    <xf numFmtId="0" fontId="3" fillId="2" borderId="28" xfId="1" applyFont="1" applyFill="1" applyBorder="1" applyAlignment="1">
      <alignment horizontal="left" vertical="center"/>
    </xf>
    <xf numFmtId="0" fontId="20" fillId="0" borderId="0" xfId="1" applyFont="1" applyBorder="1" applyAlignment="1">
      <alignment vertical="center" wrapText="1"/>
    </xf>
    <xf numFmtId="0" fontId="21" fillId="0" borderId="32" xfId="1" applyFont="1" applyBorder="1" applyAlignment="1">
      <alignment vertical="center" wrapText="1"/>
    </xf>
    <xf numFmtId="0" fontId="21" fillId="0" borderId="0" xfId="1" applyFont="1" applyBorder="1" applyAlignment="1">
      <alignment vertical="center" wrapText="1"/>
    </xf>
    <xf numFmtId="0" fontId="6" fillId="2" borderId="1" xfId="1" applyFont="1" applyFill="1" applyBorder="1" applyAlignment="1">
      <alignment horizontal="left" vertical="center"/>
    </xf>
    <xf numFmtId="0" fontId="3" fillId="2" borderId="31" xfId="1" applyFont="1" applyFill="1" applyBorder="1" applyAlignment="1">
      <alignment horizontal="left" vertical="center"/>
    </xf>
    <xf numFmtId="0" fontId="3" fillId="5" borderId="15" xfId="12" applyFill="1" applyBorder="1"/>
    <xf numFmtId="0" fontId="3" fillId="5" borderId="19" xfId="12" applyFill="1" applyBorder="1"/>
    <xf numFmtId="0" fontId="3" fillId="5" borderId="19" xfId="1" applyFill="1" applyBorder="1"/>
    <xf numFmtId="0" fontId="3" fillId="2" borderId="3" xfId="1" applyFont="1" applyFill="1" applyBorder="1" applyAlignment="1">
      <alignment vertical="center"/>
    </xf>
    <xf numFmtId="0" fontId="0" fillId="5" borderId="0" xfId="0" applyFill="1"/>
    <xf numFmtId="0" fontId="6" fillId="5" borderId="0" xfId="1" applyFont="1" applyFill="1" applyBorder="1" applyAlignment="1">
      <alignment horizontal="center" vertical="center"/>
    </xf>
    <xf numFmtId="0" fontId="3" fillId="2" borderId="0" xfId="1" applyFont="1" applyFill="1" applyBorder="1" applyAlignment="1">
      <alignment vertical="center"/>
    </xf>
    <xf numFmtId="0" fontId="3" fillId="2" borderId="0" xfId="1" applyFont="1" applyFill="1" applyAlignment="1">
      <alignment vertical="center"/>
    </xf>
    <xf numFmtId="0" fontId="6" fillId="2" borderId="35" xfId="1" applyFont="1" applyFill="1" applyBorder="1" applyAlignment="1">
      <alignment horizontal="center" vertical="center"/>
    </xf>
    <xf numFmtId="0" fontId="6" fillId="2" borderId="48" xfId="1" applyFont="1" applyFill="1" applyBorder="1" applyAlignment="1">
      <alignment vertical="center"/>
    </xf>
    <xf numFmtId="0" fontId="3" fillId="2" borderId="48" xfId="1" applyFont="1" applyFill="1" applyBorder="1" applyAlignment="1">
      <alignment vertical="center"/>
    </xf>
    <xf numFmtId="0" fontId="6" fillId="2" borderId="19" xfId="1" applyFont="1" applyFill="1" applyBorder="1" applyAlignment="1">
      <alignment horizontal="center" vertical="center"/>
    </xf>
    <xf numFmtId="0" fontId="3" fillId="2" borderId="52" xfId="1" applyFont="1" applyFill="1" applyBorder="1" applyAlignment="1">
      <alignment horizontal="left" vertical="center"/>
    </xf>
    <xf numFmtId="0" fontId="6" fillId="2" borderId="55" xfId="1" applyFont="1" applyFill="1" applyBorder="1" applyAlignment="1">
      <alignment horizontal="center" vertical="center"/>
    </xf>
    <xf numFmtId="0" fontId="20" fillId="0" borderId="35" xfId="1" applyFont="1" applyBorder="1" applyAlignment="1">
      <alignment vertical="center" wrapText="1"/>
    </xf>
    <xf numFmtId="0" fontId="6" fillId="2" borderId="52" xfId="1" applyFont="1" applyFill="1" applyBorder="1" applyAlignment="1">
      <alignment horizontal="center" vertical="center"/>
    </xf>
    <xf numFmtId="0" fontId="6" fillId="5" borderId="0" xfId="1" applyFont="1" applyFill="1" applyBorder="1" applyAlignment="1">
      <alignment horizontal="left" vertical="center"/>
    </xf>
    <xf numFmtId="0" fontId="3" fillId="0" borderId="56" xfId="1" applyBorder="1"/>
    <xf numFmtId="0" fontId="3" fillId="2" borderId="57" xfId="1" applyFont="1" applyFill="1" applyBorder="1" applyAlignment="1">
      <alignment horizontal="left" vertical="center"/>
    </xf>
    <xf numFmtId="0" fontId="3" fillId="2" borderId="6" xfId="1" applyFont="1" applyFill="1" applyBorder="1" applyAlignment="1">
      <alignment horizontal="center" vertical="center"/>
    </xf>
    <xf numFmtId="0" fontId="6" fillId="2" borderId="28" xfId="1" applyFont="1" applyFill="1" applyBorder="1" applyAlignment="1">
      <alignment horizontal="center" vertical="center"/>
    </xf>
    <xf numFmtId="0" fontId="3" fillId="2" borderId="55" xfId="1" applyFont="1" applyFill="1" applyBorder="1" applyAlignment="1">
      <alignment horizontal="left" vertical="center"/>
    </xf>
    <xf numFmtId="0" fontId="3" fillId="0" borderId="8" xfId="1" applyFont="1" applyFill="1" applyBorder="1" applyAlignment="1">
      <alignment horizontal="center" vertical="center"/>
    </xf>
    <xf numFmtId="0" fontId="3" fillId="2" borderId="54" xfId="1" applyFont="1" applyFill="1" applyBorder="1" applyAlignment="1">
      <alignment horizontal="left" vertical="center"/>
    </xf>
    <xf numFmtId="0" fontId="6" fillId="2" borderId="31" xfId="1" applyFont="1" applyFill="1" applyBorder="1" applyAlignment="1">
      <alignment horizontal="center" vertical="center"/>
    </xf>
    <xf numFmtId="0" fontId="3" fillId="2" borderId="61" xfId="1" applyFont="1" applyFill="1" applyBorder="1" applyAlignment="1">
      <alignment horizontal="left" vertical="center"/>
    </xf>
    <xf numFmtId="0" fontId="3" fillId="0" borderId="12" xfId="1" applyFont="1" applyFill="1" applyBorder="1" applyAlignment="1">
      <alignment horizontal="center" vertical="center"/>
    </xf>
    <xf numFmtId="0" fontId="3" fillId="2" borderId="64" xfId="1" applyFont="1" applyFill="1" applyBorder="1" applyAlignment="1">
      <alignment vertical="center"/>
    </xf>
    <xf numFmtId="0" fontId="3" fillId="5" borderId="0" xfId="15" applyFont="1" applyFill="1"/>
    <xf numFmtId="0" fontId="3" fillId="5" borderId="0" xfId="15" applyFont="1" applyFill="1" applyBorder="1" applyAlignment="1">
      <alignment horizontal="center"/>
    </xf>
    <xf numFmtId="0" fontId="3" fillId="5" borderId="0" xfId="15" applyFont="1" applyFill="1" applyBorder="1"/>
    <xf numFmtId="0" fontId="6" fillId="5" borderId="0" xfId="15" applyFont="1" applyFill="1" applyBorder="1"/>
    <xf numFmtId="0" fontId="3" fillId="5" borderId="0" xfId="15" applyFont="1" applyFill="1" applyAlignment="1">
      <alignment horizontal="center"/>
    </xf>
    <xf numFmtId="10" fontId="3" fillId="5" borderId="0" xfId="16" applyNumberFormat="1" applyFont="1" applyFill="1" applyBorder="1" applyAlignment="1" applyProtection="1">
      <alignment vertical="center"/>
    </xf>
    <xf numFmtId="10" fontId="3" fillId="5" borderId="0" xfId="16" applyNumberFormat="1" applyFont="1" applyFill="1" applyBorder="1" applyAlignment="1" applyProtection="1">
      <alignment horizontal="left" vertical="center"/>
    </xf>
    <xf numFmtId="10" fontId="3" fillId="5" borderId="0" xfId="16" applyNumberFormat="1" applyFont="1" applyFill="1" applyBorder="1" applyAlignment="1" applyProtection="1">
      <alignment horizontal="center" vertical="center"/>
    </xf>
    <xf numFmtId="43" fontId="3" fillId="5" borderId="0" xfId="8" applyNumberFormat="1" applyFont="1" applyFill="1" applyBorder="1" applyAlignment="1" applyProtection="1">
      <alignment horizontal="right" vertical="center"/>
      <protection locked="0"/>
    </xf>
    <xf numFmtId="1" fontId="3" fillId="5" borderId="0" xfId="16" applyNumberFormat="1" applyFont="1" applyFill="1" applyBorder="1" applyAlignment="1" applyProtection="1">
      <alignment horizontal="center" vertical="center"/>
    </xf>
    <xf numFmtId="0" fontId="3" fillId="5" borderId="0" xfId="15" applyFont="1" applyFill="1" applyBorder="1" applyAlignment="1" applyProtection="1">
      <alignment vertical="center"/>
    </xf>
    <xf numFmtId="1" fontId="3" fillId="5" borderId="0" xfId="15" applyNumberFormat="1" applyFont="1" applyFill="1" applyBorder="1" applyAlignment="1" applyProtection="1">
      <alignment horizontal="center" vertical="center"/>
    </xf>
    <xf numFmtId="0" fontId="3" fillId="5" borderId="16" xfId="15" applyFont="1" applyFill="1" applyBorder="1"/>
    <xf numFmtId="10" fontId="6" fillId="5" borderId="0" xfId="16" applyNumberFormat="1" applyFont="1" applyFill="1" applyBorder="1" applyAlignment="1" applyProtection="1">
      <alignment horizontal="left" vertical="center"/>
    </xf>
    <xf numFmtId="1" fontId="6" fillId="5" borderId="0" xfId="16" applyNumberFormat="1" applyFont="1" applyFill="1" applyBorder="1" applyAlignment="1" applyProtection="1">
      <alignment horizontal="center" vertical="center"/>
    </xf>
    <xf numFmtId="10" fontId="6" fillId="5" borderId="0" xfId="16" applyNumberFormat="1" applyFont="1" applyFill="1" applyBorder="1" applyAlignment="1" applyProtection="1">
      <alignment horizontal="center" vertical="center"/>
    </xf>
    <xf numFmtId="1" fontId="3" fillId="5" borderId="52" xfId="15" applyNumberFormat="1" applyFont="1" applyFill="1" applyBorder="1" applyAlignment="1" applyProtection="1">
      <alignment horizontal="center" vertical="center"/>
    </xf>
    <xf numFmtId="1" fontId="3" fillId="5" borderId="28" xfId="15" applyNumberFormat="1" applyFont="1" applyFill="1" applyBorder="1" applyAlignment="1" applyProtection="1">
      <alignment horizontal="center" vertical="center"/>
    </xf>
    <xf numFmtId="1" fontId="3" fillId="5" borderId="28" xfId="16" applyNumberFormat="1" applyFont="1" applyFill="1" applyBorder="1" applyAlignment="1" applyProtection="1">
      <alignment horizontal="center" vertical="center"/>
    </xf>
    <xf numFmtId="1" fontId="3" fillId="5" borderId="31" xfId="16" applyNumberFormat="1" applyFont="1" applyFill="1" applyBorder="1" applyAlignment="1" applyProtection="1">
      <alignment horizontal="center" vertical="center"/>
    </xf>
    <xf numFmtId="0" fontId="3" fillId="5" borderId="59" xfId="15" applyFont="1" applyFill="1" applyBorder="1" applyAlignment="1" applyProtection="1">
      <alignment vertical="center"/>
    </xf>
    <xf numFmtId="0" fontId="3" fillId="5" borderId="20" xfId="15" applyFont="1" applyFill="1" applyBorder="1" applyAlignment="1" applyProtection="1">
      <alignment vertical="center"/>
    </xf>
    <xf numFmtId="10" fontId="3" fillId="5" borderId="20" xfId="16" applyNumberFormat="1" applyFont="1" applyFill="1" applyBorder="1" applyAlignment="1" applyProtection="1">
      <alignment vertical="center"/>
    </xf>
    <xf numFmtId="10" fontId="3" fillId="5" borderId="62" xfId="16" applyNumberFormat="1" applyFont="1" applyFill="1" applyBorder="1" applyAlignment="1" applyProtection="1">
      <alignment vertical="center"/>
    </xf>
    <xf numFmtId="0" fontId="3" fillId="5" borderId="52" xfId="15" applyFont="1" applyFill="1" applyBorder="1" applyAlignment="1" applyProtection="1">
      <alignment horizontal="left" vertical="center"/>
    </xf>
    <xf numFmtId="0" fontId="3" fillId="5" borderId="28" xfId="15" applyFont="1" applyFill="1" applyBorder="1" applyAlignment="1" applyProtection="1">
      <alignment horizontal="left" vertical="center"/>
    </xf>
    <xf numFmtId="10" fontId="3" fillId="5" borderId="28" xfId="16" applyNumberFormat="1" applyFont="1" applyFill="1" applyBorder="1" applyAlignment="1" applyProtection="1">
      <alignment horizontal="left" vertical="center"/>
    </xf>
    <xf numFmtId="0" fontId="3" fillId="5" borderId="52" xfId="15" applyFont="1" applyFill="1" applyBorder="1" applyAlignment="1">
      <alignment horizontal="center"/>
    </xf>
    <xf numFmtId="0" fontId="3" fillId="5" borderId="28" xfId="15" applyFont="1" applyFill="1" applyBorder="1" applyAlignment="1">
      <alignment horizontal="center"/>
    </xf>
    <xf numFmtId="0" fontId="3" fillId="5" borderId="31" xfId="15" applyFont="1" applyFill="1" applyBorder="1" applyAlignment="1">
      <alignment horizontal="center"/>
    </xf>
    <xf numFmtId="0" fontId="3" fillId="5" borderId="45" xfId="15" applyFont="1" applyFill="1" applyBorder="1" applyAlignment="1">
      <alignment horizontal="center"/>
    </xf>
    <xf numFmtId="0" fontId="3" fillId="5" borderId="17" xfId="15" applyFont="1" applyFill="1" applyBorder="1" applyAlignment="1" applyProtection="1">
      <alignment vertical="center"/>
    </xf>
    <xf numFmtId="0" fontId="3" fillId="5" borderId="4" xfId="15" applyFont="1" applyFill="1" applyBorder="1" applyAlignment="1">
      <alignment horizontal="center"/>
    </xf>
    <xf numFmtId="10" fontId="6" fillId="5" borderId="4" xfId="16" applyNumberFormat="1" applyFont="1" applyFill="1" applyBorder="1" applyAlignment="1" applyProtection="1">
      <alignment horizontal="left" vertical="center"/>
    </xf>
    <xf numFmtId="0" fontId="3" fillId="5" borderId="46" xfId="15" applyFont="1" applyFill="1" applyBorder="1" applyAlignment="1">
      <alignment horizontal="center"/>
    </xf>
    <xf numFmtId="0" fontId="6" fillId="5" borderId="47" xfId="15" applyFont="1" applyFill="1" applyBorder="1" applyAlignment="1" applyProtection="1">
      <alignment horizontal="left" vertical="center"/>
    </xf>
    <xf numFmtId="0" fontId="3" fillId="5" borderId="65" xfId="15" applyFont="1" applyFill="1" applyBorder="1" applyAlignment="1" applyProtection="1">
      <alignment vertical="center"/>
    </xf>
    <xf numFmtId="0" fontId="3" fillId="5" borderId="27" xfId="15" applyFont="1" applyFill="1" applyBorder="1" applyAlignment="1" applyProtection="1">
      <alignment vertical="center"/>
    </xf>
    <xf numFmtId="1" fontId="3" fillId="5" borderId="65" xfId="15" applyNumberFormat="1" applyFont="1" applyFill="1" applyBorder="1" applyAlignment="1" applyProtection="1">
      <alignment horizontal="center" vertical="center"/>
    </xf>
    <xf numFmtId="1" fontId="3" fillId="5" borderId="27" xfId="15" applyNumberFormat="1" applyFont="1" applyFill="1" applyBorder="1" applyAlignment="1" applyProtection="1">
      <alignment horizontal="center" vertical="center"/>
    </xf>
    <xf numFmtId="1" fontId="3" fillId="5" borderId="30" xfId="16" applyNumberFormat="1" applyFont="1" applyFill="1" applyBorder="1" applyAlignment="1" applyProtection="1">
      <alignment horizontal="center" vertical="center"/>
    </xf>
    <xf numFmtId="0" fontId="3" fillId="5" borderId="52" xfId="15" applyFont="1" applyFill="1" applyBorder="1" applyAlignment="1" applyProtection="1">
      <alignment vertical="center"/>
    </xf>
    <xf numFmtId="0" fontId="3" fillId="5" borderId="28" xfId="15" applyFont="1" applyFill="1" applyBorder="1" applyAlignment="1" applyProtection="1">
      <alignment vertical="center"/>
    </xf>
    <xf numFmtId="10" fontId="3" fillId="5" borderId="31" xfId="16" applyNumberFormat="1" applyFont="1" applyFill="1" applyBorder="1" applyAlignment="1" applyProtection="1">
      <alignment vertical="center"/>
    </xf>
    <xf numFmtId="10" fontId="6" fillId="5" borderId="47" xfId="16" applyNumberFormat="1" applyFont="1" applyFill="1" applyBorder="1" applyAlignment="1" applyProtection="1">
      <alignment horizontal="left" vertical="center"/>
    </xf>
    <xf numFmtId="164" fontId="3" fillId="5" borderId="65" xfId="15" applyNumberFormat="1" applyFont="1" applyFill="1" applyBorder="1" applyAlignment="1">
      <alignment horizontal="left" vertical="center" shrinkToFit="1"/>
    </xf>
    <xf numFmtId="164" fontId="3" fillId="5" borderId="30" xfId="15" applyNumberFormat="1" applyFont="1" applyFill="1" applyBorder="1" applyAlignment="1">
      <alignment horizontal="left" vertical="center" shrinkToFit="1"/>
    </xf>
    <xf numFmtId="164" fontId="3" fillId="5" borderId="59" xfId="15" applyNumberFormat="1" applyFont="1" applyFill="1" applyBorder="1" applyAlignment="1">
      <alignment horizontal="left" vertical="center"/>
    </xf>
    <xf numFmtId="164" fontId="3" fillId="5" borderId="62" xfId="15" applyNumberFormat="1" applyFont="1" applyFill="1" applyBorder="1" applyAlignment="1">
      <alignment horizontal="left" vertical="center"/>
    </xf>
    <xf numFmtId="1" fontId="3" fillId="5" borderId="30" xfId="15" applyNumberFormat="1" applyFont="1" applyFill="1" applyBorder="1" applyAlignment="1" applyProtection="1">
      <alignment horizontal="center" vertical="center"/>
    </xf>
    <xf numFmtId="0" fontId="3" fillId="5" borderId="31" xfId="15" applyFont="1" applyFill="1" applyBorder="1" applyAlignment="1" applyProtection="1">
      <alignment vertical="center"/>
    </xf>
    <xf numFmtId="0" fontId="6" fillId="2" borderId="0" xfId="1" applyFont="1" applyFill="1" applyAlignment="1">
      <alignment vertical="center"/>
    </xf>
    <xf numFmtId="0" fontId="6" fillId="0" borderId="0" xfId="1" applyFont="1" applyAlignment="1">
      <alignment vertical="center"/>
    </xf>
    <xf numFmtId="0" fontId="3" fillId="2" borderId="0" xfId="1" applyFont="1" applyFill="1" applyAlignment="1">
      <alignment vertical="center"/>
    </xf>
    <xf numFmtId="0" fontId="3" fillId="5" borderId="0" xfId="26" applyFont="1" applyFill="1" applyBorder="1" applyAlignment="1" applyProtection="1">
      <alignment horizontal="left" vertical="top" wrapText="1"/>
    </xf>
    <xf numFmtId="10" fontId="22" fillId="5" borderId="30" xfId="16" applyNumberFormat="1" applyFont="1" applyFill="1" applyBorder="1" applyAlignment="1" applyProtection="1">
      <alignment vertical="center"/>
    </xf>
    <xf numFmtId="10" fontId="22" fillId="5" borderId="31" xfId="16" applyNumberFormat="1" applyFont="1" applyFill="1" applyBorder="1" applyAlignment="1" applyProtection="1">
      <alignment horizontal="left" vertical="center"/>
    </xf>
    <xf numFmtId="0" fontId="3" fillId="0" borderId="40" xfId="12" applyFill="1" applyBorder="1"/>
    <xf numFmtId="0" fontId="3" fillId="0" borderId="32" xfId="12" applyFill="1" applyBorder="1"/>
    <xf numFmtId="0" fontId="3" fillId="6" borderId="1" xfId="1" applyFont="1" applyFill="1" applyBorder="1" applyAlignment="1">
      <alignment horizontal="center" vertical="center"/>
    </xf>
    <xf numFmtId="0" fontId="3" fillId="2" borderId="68" xfId="1" applyFont="1" applyFill="1" applyBorder="1" applyAlignment="1">
      <alignment horizontal="center" vertical="center"/>
    </xf>
    <xf numFmtId="0" fontId="3" fillId="2" borderId="32" xfId="1" applyFont="1" applyFill="1" applyBorder="1" applyAlignment="1">
      <alignment horizontal="center" vertical="center"/>
    </xf>
    <xf numFmtId="0" fontId="26" fillId="7" borderId="4" xfId="1" applyFont="1" applyFill="1" applyBorder="1" applyAlignment="1">
      <alignment horizontal="center" vertical="center"/>
    </xf>
    <xf numFmtId="0" fontId="27" fillId="7" borderId="4" xfId="1" applyFont="1" applyFill="1" applyBorder="1" applyAlignment="1">
      <alignment horizontal="center" vertical="center" wrapText="1"/>
    </xf>
    <xf numFmtId="0" fontId="3" fillId="8" borderId="8" xfId="1" applyFill="1" applyBorder="1"/>
    <xf numFmtId="0" fontId="3" fillId="9" borderId="8" xfId="1" applyFill="1" applyBorder="1"/>
    <xf numFmtId="0" fontId="3" fillId="8" borderId="8" xfId="1" applyFill="1" applyBorder="1" applyAlignment="1">
      <alignment vertical="center"/>
    </xf>
    <xf numFmtId="0" fontId="26" fillId="7" borderId="1" xfId="1" applyFont="1" applyFill="1" applyBorder="1" applyAlignment="1">
      <alignment horizontal="center" vertical="center"/>
    </xf>
    <xf numFmtId="0" fontId="3" fillId="8" borderId="5" xfId="1" applyFill="1" applyBorder="1"/>
    <xf numFmtId="0" fontId="3" fillId="8" borderId="6" xfId="1" applyFill="1" applyBorder="1"/>
    <xf numFmtId="0" fontId="3" fillId="8" borderId="58" xfId="1" applyFill="1" applyBorder="1"/>
    <xf numFmtId="0" fontId="3" fillId="8" borderId="7" xfId="1" applyFill="1" applyBorder="1"/>
    <xf numFmtId="0" fontId="3" fillId="8" borderId="9" xfId="1" applyFill="1" applyBorder="1"/>
    <xf numFmtId="0" fontId="3" fillId="8" borderId="11" xfId="1" applyFill="1" applyBorder="1"/>
    <xf numFmtId="0" fontId="3" fillId="8" borderId="12" xfId="1" applyFill="1" applyBorder="1"/>
    <xf numFmtId="0" fontId="3" fillId="8" borderId="13" xfId="1" applyFill="1" applyBorder="1"/>
    <xf numFmtId="0" fontId="3" fillId="8" borderId="8" xfId="12" applyFill="1" applyBorder="1"/>
    <xf numFmtId="0" fontId="3" fillId="10" borderId="8" xfId="14" applyFill="1" applyBorder="1" applyAlignment="1">
      <alignment vertical="center"/>
    </xf>
    <xf numFmtId="1" fontId="26" fillId="7" borderId="4" xfId="1" applyNumberFormat="1" applyFont="1" applyFill="1" applyBorder="1" applyAlignment="1">
      <alignment horizontal="center" vertical="center"/>
    </xf>
    <xf numFmtId="0" fontId="3" fillId="8" borderId="18" xfId="12" applyFill="1" applyBorder="1"/>
    <xf numFmtId="0" fontId="3" fillId="8" borderId="57" xfId="12" applyFill="1" applyBorder="1"/>
    <xf numFmtId="0" fontId="3" fillId="8" borderId="60" xfId="12" applyFill="1" applyBorder="1"/>
    <xf numFmtId="0" fontId="3" fillId="8" borderId="6" xfId="12" applyFill="1" applyBorder="1"/>
    <xf numFmtId="0" fontId="3" fillId="8" borderId="58" xfId="12" applyFill="1" applyBorder="1"/>
    <xf numFmtId="0" fontId="3" fillId="8" borderId="53" xfId="12" applyFill="1" applyBorder="1"/>
    <xf numFmtId="0" fontId="3" fillId="8" borderId="34" xfId="12" applyFill="1" applyBorder="1"/>
    <xf numFmtId="0" fontId="3" fillId="8" borderId="42" xfId="12" applyFill="1" applyBorder="1"/>
    <xf numFmtId="0" fontId="3" fillId="8" borderId="55" xfId="12" applyFill="1" applyBorder="1"/>
    <xf numFmtId="0" fontId="3" fillId="8" borderId="9" xfId="12" applyFill="1" applyBorder="1"/>
    <xf numFmtId="0" fontId="3" fillId="8" borderId="54" xfId="12" applyFill="1" applyBorder="1"/>
    <xf numFmtId="0" fontId="3" fillId="8" borderId="44" xfId="12" applyFill="1" applyBorder="1"/>
    <xf numFmtId="0" fontId="3" fillId="8" borderId="36" xfId="12" applyFill="1" applyBorder="1"/>
    <xf numFmtId="0" fontId="3" fillId="8" borderId="12" xfId="12" applyFill="1" applyBorder="1"/>
    <xf numFmtId="0" fontId="3" fillId="8" borderId="43" xfId="12" applyFill="1" applyBorder="1"/>
    <xf numFmtId="0" fontId="3" fillId="8" borderId="63" xfId="12" applyFill="1" applyBorder="1"/>
    <xf numFmtId="0" fontId="22" fillId="8" borderId="4" xfId="0" applyFont="1" applyFill="1" applyBorder="1" applyAlignment="1">
      <alignment vertical="center"/>
    </xf>
    <xf numFmtId="0" fontId="26" fillId="7" borderId="4" xfId="1" applyFont="1" applyFill="1" applyBorder="1" applyAlignment="1">
      <alignment horizontal="center" vertical="center" wrapText="1"/>
    </xf>
    <xf numFmtId="0" fontId="3" fillId="11" borderId="10" xfId="1" applyFill="1" applyBorder="1"/>
    <xf numFmtId="0" fontId="3" fillId="11" borderId="8" xfId="1" applyFill="1" applyBorder="1"/>
    <xf numFmtId="0" fontId="3" fillId="2" borderId="1" xfId="1" applyFont="1" applyFill="1" applyBorder="1" applyAlignment="1">
      <alignment horizontal="left" vertical="center" wrapText="1"/>
    </xf>
    <xf numFmtId="0" fontId="3" fillId="8" borderId="29" xfId="1" applyFill="1" applyBorder="1"/>
    <xf numFmtId="0" fontId="3" fillId="8" borderId="36" xfId="1" applyFill="1" applyBorder="1"/>
    <xf numFmtId="0" fontId="3" fillId="8" borderId="37" xfId="1" applyFill="1" applyBorder="1"/>
    <xf numFmtId="0" fontId="26" fillId="7" borderId="1" xfId="1" applyFont="1" applyFill="1" applyBorder="1" applyAlignment="1">
      <alignment horizontal="center" vertical="center"/>
    </xf>
    <xf numFmtId="0" fontId="3" fillId="5" borderId="70" xfId="1" applyFill="1" applyBorder="1"/>
    <xf numFmtId="0" fontId="3" fillId="5" borderId="56" xfId="1" applyFill="1" applyBorder="1"/>
    <xf numFmtId="0" fontId="3" fillId="5" borderId="69" xfId="1" applyFill="1" applyBorder="1"/>
    <xf numFmtId="0" fontId="3" fillId="2" borderId="8" xfId="1" applyFill="1" applyBorder="1" applyAlignment="1">
      <alignment vertical="center"/>
    </xf>
    <xf numFmtId="0" fontId="3" fillId="2" borderId="8" xfId="1" applyFill="1" applyBorder="1" applyAlignment="1">
      <alignment vertical="center" wrapText="1"/>
    </xf>
    <xf numFmtId="0" fontId="3" fillId="2" borderId="8" xfId="1" applyFill="1" applyBorder="1" applyAlignment="1">
      <alignment horizontal="center" vertical="center"/>
    </xf>
    <xf numFmtId="0" fontId="3" fillId="2" borderId="31" xfId="1" applyFont="1" applyFill="1" applyBorder="1" applyAlignment="1">
      <alignment vertical="center"/>
    </xf>
    <xf numFmtId="0" fontId="32" fillId="2" borderId="0" xfId="1" applyFont="1" applyFill="1" applyAlignment="1">
      <alignment vertical="center"/>
    </xf>
    <xf numFmtId="0" fontId="32" fillId="8" borderId="8" xfId="1" applyFont="1" applyFill="1" applyBorder="1" applyAlignment="1">
      <alignment vertical="center"/>
    </xf>
    <xf numFmtId="0" fontId="13" fillId="2" borderId="0" xfId="1" applyFont="1" applyFill="1" applyAlignment="1">
      <alignment vertical="center"/>
    </xf>
    <xf numFmtId="0" fontId="12" fillId="0" borderId="0" xfId="1" applyFont="1" applyAlignment="1">
      <alignment vertical="center"/>
    </xf>
    <xf numFmtId="0" fontId="26" fillId="7" borderId="3" xfId="1" applyFont="1" applyFill="1" applyBorder="1" applyAlignment="1">
      <alignment horizontal="left" vertical="center"/>
    </xf>
    <xf numFmtId="0" fontId="6" fillId="0" borderId="0" xfId="1" applyFont="1" applyAlignment="1">
      <alignment vertical="center"/>
    </xf>
    <xf numFmtId="0" fontId="13" fillId="5" borderId="0" xfId="1" applyFont="1" applyFill="1" applyAlignment="1">
      <alignment vertical="center"/>
    </xf>
    <xf numFmtId="0" fontId="12" fillId="5" borderId="0" xfId="1" applyFont="1" applyFill="1" applyAlignment="1">
      <alignment vertical="center"/>
    </xf>
    <xf numFmtId="0" fontId="6" fillId="2" borderId="0" xfId="1" applyFont="1" applyFill="1" applyAlignment="1">
      <alignment vertical="center"/>
    </xf>
    <xf numFmtId="0" fontId="3" fillId="12" borderId="0" xfId="26" applyFont="1" applyFill="1" applyBorder="1" applyAlignment="1" applyProtection="1">
      <alignment horizontal="center" vertical="top" wrapText="1"/>
    </xf>
    <xf numFmtId="0" fontId="26" fillId="5" borderId="3" xfId="1" applyFont="1" applyFill="1" applyBorder="1" applyAlignment="1">
      <alignment horizontal="left" vertical="center"/>
    </xf>
    <xf numFmtId="0" fontId="6" fillId="5" borderId="4" xfId="1" applyFont="1" applyFill="1" applyBorder="1" applyAlignment="1">
      <alignment horizontal="center" vertical="center" wrapText="1"/>
    </xf>
    <xf numFmtId="0" fontId="6" fillId="5" borderId="0" xfId="0" applyFont="1" applyFill="1" applyBorder="1" applyAlignment="1" applyProtection="1">
      <alignment horizontal="left" vertical="center"/>
    </xf>
    <xf numFmtId="0" fontId="2" fillId="0" borderId="0" xfId="0" applyFont="1"/>
    <xf numFmtId="166" fontId="22" fillId="13" borderId="71" xfId="0" applyNumberFormat="1" applyFont="1" applyFill="1" applyBorder="1" applyAlignment="1">
      <alignment horizontal="right"/>
    </xf>
    <xf numFmtId="0" fontId="6" fillId="5" borderId="0" xfId="0" applyFont="1" applyFill="1" applyBorder="1"/>
    <xf numFmtId="166" fontId="6" fillId="13" borderId="71" xfId="0" applyNumberFormat="1" applyFont="1" applyFill="1" applyBorder="1" applyAlignment="1">
      <alignment horizontal="right"/>
    </xf>
    <xf numFmtId="0" fontId="6" fillId="5" borderId="0" xfId="0" applyFont="1" applyFill="1" applyBorder="1" applyAlignment="1">
      <alignment vertical="center"/>
    </xf>
    <xf numFmtId="166" fontId="6" fillId="0" borderId="0" xfId="0" applyNumberFormat="1" applyFont="1" applyBorder="1" applyAlignment="1" applyProtection="1">
      <alignment horizontal="right" vertical="center"/>
    </xf>
    <xf numFmtId="166" fontId="22" fillId="13" borderId="8" xfId="0" applyNumberFormat="1" applyFont="1" applyFill="1" applyBorder="1" applyAlignment="1">
      <alignment horizontal="right"/>
    </xf>
    <xf numFmtId="166" fontId="6" fillId="13" borderId="8" xfId="0" applyNumberFormat="1" applyFont="1" applyFill="1" applyBorder="1" applyAlignment="1" applyProtection="1">
      <alignment horizontal="right"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4" xfId="0" applyFont="1" applyFill="1" applyBorder="1" applyAlignment="1" applyProtection="1">
      <alignment horizontal="left"/>
    </xf>
    <xf numFmtId="0" fontId="22" fillId="5" borderId="0" xfId="0" applyFont="1" applyFill="1" applyBorder="1"/>
    <xf numFmtId="0" fontId="3" fillId="2" borderId="0" xfId="14" applyFill="1" applyAlignment="1">
      <alignment vertical="center"/>
    </xf>
    <xf numFmtId="0" fontId="6" fillId="5" borderId="4" xfId="1" applyFont="1" applyFill="1" applyBorder="1" applyAlignment="1">
      <alignment horizontal="center" vertical="center"/>
    </xf>
    <xf numFmtId="0" fontId="6" fillId="5" borderId="35" xfId="1" applyFont="1" applyFill="1" applyBorder="1" applyAlignment="1">
      <alignment horizontal="center" vertical="center"/>
    </xf>
    <xf numFmtId="0" fontId="3" fillId="0" borderId="51" xfId="1" applyFont="1" applyFill="1" applyBorder="1" applyAlignment="1" applyProtection="1">
      <alignment vertical="center"/>
    </xf>
    <xf numFmtId="0" fontId="6" fillId="5" borderId="28" xfId="1" applyFont="1" applyFill="1" applyBorder="1" applyAlignment="1">
      <alignment horizontal="center" vertical="center"/>
    </xf>
    <xf numFmtId="0" fontId="6" fillId="5" borderId="31" xfId="1" applyFont="1" applyFill="1" applyBorder="1" applyAlignment="1">
      <alignment horizontal="center" vertical="center"/>
    </xf>
    <xf numFmtId="0" fontId="3" fillId="0" borderId="31" xfId="1" applyFont="1" applyFill="1" applyBorder="1" applyAlignment="1" applyProtection="1">
      <alignment vertical="center"/>
    </xf>
    <xf numFmtId="0" fontId="6" fillId="5" borderId="7" xfId="1" applyFont="1" applyFill="1" applyBorder="1" applyAlignment="1">
      <alignment horizontal="center" vertical="center"/>
    </xf>
    <xf numFmtId="0" fontId="3" fillId="5" borderId="0" xfId="1" applyFont="1" applyFill="1" applyAlignment="1">
      <alignment vertical="center"/>
    </xf>
    <xf numFmtId="0" fontId="6" fillId="5" borderId="0" xfId="1" applyFont="1" applyFill="1" applyAlignment="1">
      <alignment vertical="center"/>
    </xf>
    <xf numFmtId="0" fontId="3" fillId="0" borderId="52" xfId="1" applyFont="1" applyFill="1" applyBorder="1" applyAlignment="1" applyProtection="1">
      <alignment vertical="center"/>
    </xf>
    <xf numFmtId="0" fontId="3" fillId="0" borderId="28" xfId="1" applyFont="1" applyFill="1" applyBorder="1" applyAlignment="1" applyProtection="1">
      <alignment vertical="center"/>
    </xf>
    <xf numFmtId="0" fontId="3" fillId="0" borderId="72" xfId="1" applyFont="1" applyFill="1" applyBorder="1" applyAlignment="1" applyProtection="1">
      <alignment vertical="center"/>
    </xf>
    <xf numFmtId="0" fontId="6" fillId="5" borderId="52" xfId="1" applyFont="1" applyFill="1" applyBorder="1" applyAlignment="1">
      <alignment horizontal="center" vertical="center"/>
    </xf>
    <xf numFmtId="0" fontId="34" fillId="2" borderId="0" xfId="1" applyFont="1" applyFill="1" applyAlignment="1">
      <alignment vertical="center"/>
    </xf>
    <xf numFmtId="0" fontId="3" fillId="2" borderId="0" xfId="1" applyFill="1" applyAlignment="1">
      <alignment vertical="center" wrapText="1"/>
    </xf>
    <xf numFmtId="0" fontId="3" fillId="0" borderId="55" xfId="1" applyFont="1" applyFill="1" applyBorder="1" applyAlignment="1">
      <alignment horizontal="left" vertical="center"/>
    </xf>
    <xf numFmtId="0" fontId="3" fillId="0" borderId="54" xfId="1" applyFont="1" applyFill="1" applyBorder="1" applyAlignment="1">
      <alignment horizontal="left" vertical="center"/>
    </xf>
    <xf numFmtId="0" fontId="3" fillId="0" borderId="61" xfId="1" applyFont="1" applyFill="1" applyBorder="1" applyAlignment="1">
      <alignment horizontal="left" vertical="center"/>
    </xf>
    <xf numFmtId="0" fontId="3" fillId="0" borderId="73" xfId="12" applyFill="1" applyBorder="1"/>
    <xf numFmtId="0" fontId="3" fillId="0" borderId="57" xfId="1" applyFont="1" applyFill="1" applyBorder="1" applyAlignment="1">
      <alignment horizontal="left" vertical="center"/>
    </xf>
    <xf numFmtId="0" fontId="3" fillId="0" borderId="55" xfId="12" applyFill="1" applyBorder="1"/>
    <xf numFmtId="0" fontId="3" fillId="0" borderId="74" xfId="12" applyFill="1" applyBorder="1"/>
    <xf numFmtId="0" fontId="3" fillId="0" borderId="71" xfId="12" applyFill="1" applyBorder="1"/>
    <xf numFmtId="0" fontId="3" fillId="8" borderId="61" xfId="12" applyFill="1" applyBorder="1"/>
    <xf numFmtId="0" fontId="3" fillId="2" borderId="0" xfId="14" applyFont="1" applyFill="1" applyAlignment="1">
      <alignment vertical="center"/>
    </xf>
    <xf numFmtId="0" fontId="6" fillId="2" borderId="18" xfId="14" applyFont="1" applyFill="1" applyBorder="1" applyAlignment="1">
      <alignment vertical="center"/>
    </xf>
    <xf numFmtId="0" fontId="6" fillId="2" borderId="74" xfId="14" applyFont="1" applyFill="1" applyBorder="1" applyAlignment="1">
      <alignment vertical="center"/>
    </xf>
    <xf numFmtId="0" fontId="6" fillId="2" borderId="71" xfId="14" applyFont="1" applyFill="1" applyBorder="1" applyAlignment="1">
      <alignment vertical="center"/>
    </xf>
    <xf numFmtId="0" fontId="3" fillId="2" borderId="8" xfId="14" applyFont="1" applyFill="1" applyBorder="1" applyAlignment="1">
      <alignment horizontal="center" vertical="center"/>
    </xf>
    <xf numFmtId="0" fontId="3" fillId="0" borderId="71" xfId="14" applyFont="1" applyFill="1" applyBorder="1" applyAlignment="1">
      <alignment horizontal="centerContinuous" vertical="center" wrapText="1"/>
    </xf>
    <xf numFmtId="0" fontId="6" fillId="5" borderId="0" xfId="15" applyFont="1" applyFill="1" applyBorder="1" applyAlignment="1">
      <alignment vertical="center"/>
    </xf>
    <xf numFmtId="0" fontId="6" fillId="0" borderId="0" xfId="1" applyFont="1" applyFill="1" applyBorder="1"/>
    <xf numFmtId="0" fontId="6" fillId="2" borderId="0" xfId="1" applyFont="1" applyFill="1"/>
    <xf numFmtId="0" fontId="3" fillId="2" borderId="18" xfId="1" applyFill="1" applyBorder="1" applyAlignment="1">
      <alignment vertical="center"/>
    </xf>
    <xf numFmtId="0" fontId="3" fillId="2" borderId="74" xfId="1" applyFill="1" applyBorder="1" applyAlignment="1">
      <alignment vertical="center"/>
    </xf>
    <xf numFmtId="0" fontId="3" fillId="2" borderId="71" xfId="1" applyFill="1" applyBorder="1" applyAlignment="1">
      <alignment vertical="center"/>
    </xf>
    <xf numFmtId="0" fontId="3" fillId="2" borderId="8" xfId="1" applyFill="1" applyBorder="1" applyAlignment="1">
      <alignment horizontal="center" vertical="top"/>
    </xf>
    <xf numFmtId="0" fontId="6" fillId="2" borderId="8" xfId="1" applyFont="1" applyFill="1" applyBorder="1" applyAlignment="1">
      <alignment horizontal="center" vertical="top"/>
    </xf>
    <xf numFmtId="0" fontId="3" fillId="2" borderId="13" xfId="1" applyFont="1" applyFill="1" applyBorder="1" applyAlignment="1">
      <alignment vertical="center"/>
    </xf>
    <xf numFmtId="0" fontId="3" fillId="2" borderId="66" xfId="1" applyFont="1" applyFill="1" applyBorder="1" applyAlignment="1">
      <alignment vertical="center"/>
    </xf>
    <xf numFmtId="0" fontId="3" fillId="0" borderId="27" xfId="1" applyFont="1" applyBorder="1" applyAlignment="1">
      <alignment horizontal="left" vertical="top" wrapText="1"/>
    </xf>
    <xf numFmtId="0" fontId="6" fillId="2" borderId="40" xfId="1" applyFont="1" applyFill="1" applyBorder="1" applyAlignment="1">
      <alignment horizontal="center" vertical="center"/>
    </xf>
    <xf numFmtId="0" fontId="3" fillId="2" borderId="30" xfId="1" applyFill="1" applyBorder="1" applyAlignment="1">
      <alignment vertical="center"/>
    </xf>
    <xf numFmtId="0" fontId="3" fillId="0" borderId="51" xfId="1" applyFont="1" applyBorder="1" applyAlignment="1">
      <alignment horizontal="left" vertical="top" wrapText="1"/>
    </xf>
    <xf numFmtId="0" fontId="6" fillId="2" borderId="1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75" xfId="1" applyFont="1" applyFill="1" applyBorder="1" applyAlignment="1">
      <alignment horizontal="center" vertical="center"/>
    </xf>
    <xf numFmtId="0" fontId="3" fillId="0" borderId="39" xfId="1" applyFont="1" applyBorder="1" applyAlignment="1">
      <alignment horizontal="left" vertical="top" wrapText="1"/>
    </xf>
    <xf numFmtId="0" fontId="25" fillId="5" borderId="0" xfId="0" applyFont="1" applyFill="1"/>
    <xf numFmtId="0" fontId="3" fillId="2" borderId="8" xfId="1" applyFill="1" applyBorder="1" applyAlignment="1">
      <alignment horizontal="left" vertical="top" wrapText="1"/>
    </xf>
    <xf numFmtId="0" fontId="6" fillId="2" borderId="0" xfId="1" applyFont="1" applyFill="1" applyBorder="1" applyAlignment="1">
      <alignment horizontal="center" vertical="top"/>
    </xf>
    <xf numFmtId="0" fontId="3" fillId="2" borderId="0" xfId="1" applyFill="1" applyBorder="1" applyAlignment="1">
      <alignment horizontal="center" vertical="top"/>
    </xf>
    <xf numFmtId="0" fontId="6" fillId="2" borderId="0" xfId="1" applyFont="1" applyFill="1" applyAlignment="1">
      <alignment horizontal="center" vertical="top"/>
    </xf>
    <xf numFmtId="166" fontId="3" fillId="9" borderId="8" xfId="1" applyNumberFormat="1" applyFill="1" applyBorder="1"/>
    <xf numFmtId="2" fontId="3" fillId="9" borderId="8" xfId="1" applyNumberFormat="1" applyFill="1" applyBorder="1"/>
    <xf numFmtId="0" fontId="6" fillId="2" borderId="0" xfId="1" applyFont="1" applyFill="1" applyAlignment="1">
      <alignment horizontal="center" vertical="center"/>
    </xf>
    <xf numFmtId="0" fontId="3" fillId="2" borderId="0" xfId="1" applyFont="1" applyFill="1" applyBorder="1" applyAlignment="1">
      <alignment vertical="center" wrapText="1"/>
    </xf>
    <xf numFmtId="0" fontId="21" fillId="0" borderId="4" xfId="1" applyFont="1" applyBorder="1" applyAlignment="1">
      <alignment vertical="center" wrapText="1"/>
    </xf>
    <xf numFmtId="0" fontId="3" fillId="2" borderId="72" xfId="1" applyFont="1" applyFill="1" applyBorder="1" applyAlignment="1">
      <alignment vertical="center"/>
    </xf>
    <xf numFmtId="0" fontId="3" fillId="2" borderId="2" xfId="1" applyFont="1" applyFill="1" applyBorder="1" applyAlignment="1">
      <alignment horizontal="left" vertical="center"/>
    </xf>
    <xf numFmtId="0" fontId="3" fillId="2" borderId="68" xfId="1" applyFont="1" applyFill="1" applyBorder="1" applyAlignment="1">
      <alignment horizontal="left" vertical="center"/>
    </xf>
    <xf numFmtId="0" fontId="3" fillId="2" borderId="65" xfId="1" applyFont="1" applyFill="1" applyBorder="1" applyAlignment="1">
      <alignment horizontal="left" vertical="center"/>
    </xf>
    <xf numFmtId="0" fontId="6" fillId="2" borderId="72" xfId="1" applyFont="1" applyFill="1" applyBorder="1" applyAlignment="1">
      <alignment horizontal="center" vertical="center"/>
    </xf>
    <xf numFmtId="0" fontId="21" fillId="0" borderId="30" xfId="1" applyFont="1" applyBorder="1" applyAlignment="1">
      <alignment vertical="center" wrapText="1"/>
    </xf>
    <xf numFmtId="0" fontId="6" fillId="2" borderId="76" xfId="1" applyFont="1" applyFill="1" applyBorder="1" applyAlignment="1">
      <alignment horizontal="center" vertical="center"/>
    </xf>
    <xf numFmtId="0" fontId="20" fillId="0" borderId="4" xfId="1" applyFont="1" applyBorder="1" applyAlignment="1">
      <alignment vertical="center" wrapText="1"/>
    </xf>
    <xf numFmtId="166" fontId="3" fillId="9" borderId="18" xfId="1" applyNumberFormat="1" applyFill="1" applyBorder="1"/>
    <xf numFmtId="0" fontId="6" fillId="2" borderId="8" xfId="1" applyFont="1" applyFill="1" applyBorder="1" applyAlignment="1">
      <alignment horizontal="left" vertical="top"/>
    </xf>
    <xf numFmtId="166" fontId="3" fillId="9" borderId="9" xfId="1" applyNumberFormat="1" applyFill="1" applyBorder="1"/>
    <xf numFmtId="0" fontId="3" fillId="2" borderId="0" xfId="12" applyFill="1"/>
    <xf numFmtId="0" fontId="3" fillId="2" borderId="0" xfId="12" applyFill="1" applyAlignment="1">
      <alignment vertical="center"/>
    </xf>
    <xf numFmtId="0" fontId="3" fillId="9" borderId="8" xfId="12" applyFill="1" applyBorder="1"/>
    <xf numFmtId="166" fontId="6" fillId="5" borderId="0" xfId="0" quotePrefix="1" applyNumberFormat="1" applyFont="1" applyFill="1" applyBorder="1" applyAlignment="1">
      <alignment horizontal="right"/>
    </xf>
    <xf numFmtId="0" fontId="3" fillId="2" borderId="74" xfId="14" applyFont="1" applyFill="1" applyBorder="1" applyAlignment="1">
      <alignment vertical="center"/>
    </xf>
    <xf numFmtId="0" fontId="3" fillId="2" borderId="71" xfId="14" applyFont="1" applyFill="1" applyBorder="1" applyAlignment="1">
      <alignment vertical="center"/>
    </xf>
    <xf numFmtId="0" fontId="6" fillId="2" borderId="0" xfId="1" applyFont="1" applyFill="1" applyAlignment="1">
      <alignment vertical="center"/>
    </xf>
    <xf numFmtId="0" fontId="6" fillId="5" borderId="0" xfId="15" applyFont="1" applyFill="1" applyBorder="1" applyAlignment="1">
      <alignment horizontal="left" vertical="top"/>
    </xf>
    <xf numFmtId="0" fontId="3" fillId="2" borderId="18" xfId="14" applyFont="1" applyFill="1" applyBorder="1" applyAlignment="1">
      <alignment horizontal="center" vertical="center"/>
    </xf>
    <xf numFmtId="0" fontId="3" fillId="2" borderId="71" xfId="14" applyFont="1" applyFill="1" applyBorder="1" applyAlignment="1">
      <alignment horizontal="center" vertical="center"/>
    </xf>
    <xf numFmtId="0" fontId="6" fillId="2" borderId="8" xfId="14" applyFont="1" applyFill="1" applyBorder="1" applyAlignment="1">
      <alignment horizontal="center" vertical="center"/>
    </xf>
    <xf numFmtId="0" fontId="6" fillId="2" borderId="2" xfId="1" applyFont="1" applyFill="1" applyBorder="1" applyAlignment="1">
      <alignment vertical="center"/>
    </xf>
    <xf numFmtId="166" fontId="3" fillId="0" borderId="0" xfId="1" applyNumberFormat="1" applyFill="1" applyBorder="1"/>
    <xf numFmtId="0" fontId="3" fillId="0" borderId="4" xfId="1" applyFont="1" applyFill="1" applyBorder="1" applyAlignment="1">
      <alignment horizontal="center" vertical="center"/>
    </xf>
    <xf numFmtId="0" fontId="28" fillId="0" borderId="0" xfId="1" applyFont="1" applyFill="1" applyAlignment="1">
      <alignment vertical="center"/>
    </xf>
    <xf numFmtId="0" fontId="27" fillId="7" borderId="35" xfId="1" applyFont="1" applyFill="1" applyBorder="1" applyAlignment="1">
      <alignment horizontal="center" vertical="center" wrapText="1"/>
    </xf>
    <xf numFmtId="0" fontId="3" fillId="2" borderId="77" xfId="1" applyFont="1" applyFill="1" applyBorder="1" applyAlignment="1">
      <alignment horizontal="center" vertical="center"/>
    </xf>
    <xf numFmtId="0" fontId="3" fillId="0" borderId="71" xfId="1" applyFont="1" applyFill="1" applyBorder="1" applyAlignment="1">
      <alignment horizontal="center" vertical="center"/>
    </xf>
    <xf numFmtId="0" fontId="3" fillId="0" borderId="73" xfId="1" applyFont="1" applyFill="1" applyBorder="1" applyAlignment="1">
      <alignment horizontal="center" vertical="center"/>
    </xf>
    <xf numFmtId="164" fontId="3" fillId="11" borderId="10" xfId="1" applyNumberFormat="1" applyFill="1" applyBorder="1"/>
    <xf numFmtId="164" fontId="3" fillId="11" borderId="8" xfId="1" applyNumberFormat="1" applyFill="1" applyBorder="1"/>
    <xf numFmtId="164" fontId="3" fillId="8" borderId="8" xfId="1" applyNumberFormat="1" applyFill="1" applyBorder="1"/>
    <xf numFmtId="164" fontId="3" fillId="9" borderId="8" xfId="1" applyNumberFormat="1" applyFill="1" applyBorder="1"/>
    <xf numFmtId="0" fontId="6" fillId="2" borderId="8" xfId="1" applyFont="1" applyFill="1" applyBorder="1" applyAlignment="1">
      <alignment vertical="center"/>
    </xf>
    <xf numFmtId="0" fontId="3" fillId="2" borderId="1" xfId="1" applyFont="1" applyFill="1" applyBorder="1" applyAlignment="1">
      <alignment vertical="center"/>
    </xf>
    <xf numFmtId="0" fontId="6" fillId="2" borderId="0" xfId="1" applyFont="1" applyFill="1" applyAlignment="1">
      <alignment vertical="center"/>
    </xf>
    <xf numFmtId="0" fontId="6" fillId="0" borderId="0" xfId="1" applyFont="1" applyAlignment="1">
      <alignment vertical="center"/>
    </xf>
    <xf numFmtId="0" fontId="6" fillId="2" borderId="36" xfId="1" applyFont="1" applyFill="1" applyBorder="1" applyAlignment="1">
      <alignment horizontal="center" vertical="top"/>
    </xf>
    <xf numFmtId="0" fontId="3" fillId="2" borderId="42" xfId="1" applyFont="1" applyFill="1" applyBorder="1" applyAlignment="1">
      <alignment horizontal="center" vertical="center"/>
    </xf>
    <xf numFmtId="0" fontId="3" fillId="2" borderId="8" xfId="1" applyFont="1" applyFill="1" applyBorder="1" applyAlignment="1">
      <alignment horizontal="center" vertical="center"/>
    </xf>
    <xf numFmtId="0" fontId="6" fillId="2" borderId="8" xfId="1" applyFont="1" applyFill="1" applyBorder="1" applyAlignment="1">
      <alignment horizontal="center" vertical="top"/>
    </xf>
    <xf numFmtId="0" fontId="3" fillId="2" borderId="8" xfId="1" applyFont="1" applyFill="1" applyBorder="1" applyAlignment="1">
      <alignment horizontal="center" vertical="top"/>
    </xf>
    <xf numFmtId="0" fontId="3" fillId="2" borderId="18" xfId="1" applyFont="1" applyFill="1" applyBorder="1" applyAlignment="1">
      <alignment horizontal="left" vertical="top" wrapText="1"/>
    </xf>
    <xf numFmtId="0" fontId="3" fillId="2" borderId="74" xfId="1" applyFont="1" applyFill="1" applyBorder="1" applyAlignment="1">
      <alignment horizontal="left" vertical="top" wrapText="1"/>
    </xf>
    <xf numFmtId="0" fontId="3" fillId="2" borderId="71" xfId="1" applyFont="1" applyFill="1" applyBorder="1" applyAlignment="1">
      <alignment horizontal="left" vertical="top" wrapText="1"/>
    </xf>
    <xf numFmtId="0" fontId="6" fillId="2" borderId="8" xfId="1" applyFont="1" applyFill="1" applyBorder="1" applyAlignment="1">
      <alignment horizontal="center" vertical="center"/>
    </xf>
    <xf numFmtId="0" fontId="6" fillId="0" borderId="4" xfId="1" applyFont="1" applyFill="1" applyBorder="1" applyAlignment="1">
      <alignment vertical="center"/>
    </xf>
    <xf numFmtId="0" fontId="3" fillId="0" borderId="1"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Fill="1" applyBorder="1" applyAlignment="1">
      <alignment horizontal="left"/>
    </xf>
    <xf numFmtId="0" fontId="30" fillId="0" borderId="0" xfId="1" applyFont="1" applyFill="1" applyBorder="1" applyAlignment="1">
      <alignment vertical="center"/>
    </xf>
    <xf numFmtId="0" fontId="31" fillId="0" borderId="0" xfId="1" applyFont="1" applyFill="1" applyBorder="1" applyAlignment="1">
      <alignment vertical="center"/>
    </xf>
    <xf numFmtId="0" fontId="26" fillId="0" borderId="0" xfId="1" applyFont="1" applyFill="1" applyBorder="1" applyAlignment="1">
      <alignment horizontal="center" vertical="center"/>
    </xf>
    <xf numFmtId="0" fontId="6" fillId="0" borderId="0" xfId="1" applyFont="1" applyFill="1" applyBorder="1" applyAlignment="1">
      <alignment vertical="center"/>
    </xf>
    <xf numFmtId="0" fontId="3" fillId="0" borderId="0" xfId="1" applyFont="1" applyFill="1" applyBorder="1" applyAlignment="1">
      <alignment vertical="justify"/>
    </xf>
    <xf numFmtId="0" fontId="3" fillId="2" borderId="3" xfId="1" applyFont="1" applyFill="1" applyBorder="1" applyAlignment="1">
      <alignment horizontal="center" vertical="center"/>
    </xf>
    <xf numFmtId="0" fontId="3" fillId="8" borderId="8" xfId="1" applyFont="1" applyFill="1" applyBorder="1" applyAlignment="1">
      <alignment vertical="center"/>
    </xf>
    <xf numFmtId="0" fontId="3" fillId="2" borderId="16" xfId="1" applyFont="1" applyFill="1" applyBorder="1" applyAlignment="1">
      <alignment vertical="center"/>
    </xf>
    <xf numFmtId="0" fontId="3" fillId="9" borderId="8" xfId="1" applyFont="1" applyFill="1" applyBorder="1"/>
    <xf numFmtId="0" fontId="3" fillId="8" borderId="8" xfId="1" applyFont="1" applyFill="1" applyBorder="1"/>
    <xf numFmtId="0" fontId="3" fillId="0" borderId="0" xfId="1" applyFont="1" applyFill="1" applyBorder="1"/>
    <xf numFmtId="0" fontId="3" fillId="0" borderId="0" xfId="1" applyFont="1"/>
    <xf numFmtId="166" fontId="3" fillId="9" borderId="8" xfId="1" applyNumberFormat="1" applyFont="1" applyFill="1" applyBorder="1" applyAlignment="1"/>
    <xf numFmtId="0" fontId="3" fillId="2" borderId="36" xfId="1" applyFont="1" applyFill="1" applyBorder="1" applyAlignment="1">
      <alignment horizontal="center" vertical="center"/>
    </xf>
    <xf numFmtId="0" fontId="3" fillId="2" borderId="38" xfId="1" applyFont="1" applyFill="1" applyBorder="1" applyAlignment="1">
      <alignment horizontal="center" vertical="center"/>
    </xf>
    <xf numFmtId="0" fontId="3" fillId="8" borderId="18" xfId="1" applyFont="1" applyFill="1" applyBorder="1" applyAlignment="1">
      <alignment vertical="center"/>
    </xf>
    <xf numFmtId="0" fontId="3" fillId="5" borderId="34" xfId="1" applyFont="1" applyFill="1" applyBorder="1" applyAlignment="1">
      <alignment vertical="center"/>
    </xf>
    <xf numFmtId="0" fontId="3" fillId="5" borderId="17" xfId="1" applyFont="1" applyFill="1" applyBorder="1" applyAlignment="1">
      <alignment vertical="center"/>
    </xf>
    <xf numFmtId="0" fontId="3" fillId="5" borderId="15" xfId="1" applyFont="1" applyFill="1" applyBorder="1" applyAlignment="1">
      <alignment vertical="center"/>
    </xf>
    <xf numFmtId="0" fontId="3" fillId="5" borderId="18" xfId="1" applyFont="1" applyFill="1" applyBorder="1" applyAlignment="1">
      <alignment vertical="center"/>
    </xf>
    <xf numFmtId="0" fontId="3" fillId="5" borderId="20" xfId="1" applyFont="1" applyFill="1" applyBorder="1" applyAlignment="1">
      <alignment vertical="center"/>
    </xf>
    <xf numFmtId="0" fontId="3" fillId="5" borderId="34" xfId="1" applyFont="1" applyFill="1" applyBorder="1"/>
    <xf numFmtId="0" fontId="3" fillId="5" borderId="44" xfId="1" applyFont="1" applyFill="1" applyBorder="1"/>
    <xf numFmtId="0" fontId="3" fillId="5" borderId="16" xfId="1" applyFont="1" applyFill="1" applyBorder="1"/>
    <xf numFmtId="0" fontId="3" fillId="5" borderId="50" xfId="1" applyFont="1" applyFill="1" applyBorder="1"/>
    <xf numFmtId="0" fontId="3" fillId="5" borderId="1" xfId="1" applyFont="1" applyFill="1" applyBorder="1" applyAlignment="1">
      <alignment horizontal="center" vertical="center"/>
    </xf>
    <xf numFmtId="0" fontId="3" fillId="5" borderId="23" xfId="1" applyFont="1" applyFill="1" applyBorder="1" applyAlignment="1">
      <alignment horizontal="center" vertical="center"/>
    </xf>
    <xf numFmtId="10" fontId="3" fillId="5" borderId="31" xfId="16" applyNumberFormat="1" applyFont="1" applyFill="1" applyBorder="1" applyAlignment="1" applyProtection="1">
      <alignment horizontal="left" vertical="center"/>
    </xf>
    <xf numFmtId="0" fontId="3" fillId="8" borderId="8" xfId="12" applyFont="1" applyFill="1" applyBorder="1"/>
    <xf numFmtId="166" fontId="3" fillId="9" borderId="8" xfId="1" applyNumberFormat="1" applyFont="1" applyFill="1" applyBorder="1"/>
    <xf numFmtId="166" fontId="3" fillId="10" borderId="8" xfId="14" applyNumberFormat="1" applyFont="1" applyFill="1" applyBorder="1" applyAlignment="1">
      <alignment vertical="center"/>
    </xf>
    <xf numFmtId="0" fontId="3" fillId="0" borderId="0" xfId="1" applyFont="1" applyFill="1"/>
    <xf numFmtId="0" fontId="3" fillId="10" borderId="8" xfId="14" applyFont="1" applyFill="1" applyBorder="1" applyAlignment="1">
      <alignment vertical="center"/>
    </xf>
    <xf numFmtId="0" fontId="3" fillId="2" borderId="0" xfId="1" applyFont="1" applyFill="1" applyBorder="1" applyAlignment="1">
      <alignment horizontal="center" vertical="top" wrapText="1"/>
    </xf>
    <xf numFmtId="0" fontId="3" fillId="0" borderId="32" xfId="1" applyFont="1" applyFill="1" applyBorder="1" applyAlignment="1">
      <alignment horizontal="center" vertical="center"/>
    </xf>
    <xf numFmtId="0" fontId="3" fillId="0" borderId="2" xfId="1" applyFont="1" applyFill="1" applyBorder="1" applyAlignment="1">
      <alignment horizontal="left" vertical="center"/>
    </xf>
    <xf numFmtId="0" fontId="3" fillId="0" borderId="0" xfId="12" applyFont="1" applyFill="1" applyBorder="1"/>
    <xf numFmtId="0" fontId="3" fillId="2" borderId="40" xfId="1" applyFont="1" applyFill="1" applyBorder="1" applyAlignment="1">
      <alignment horizontal="center" vertical="center"/>
    </xf>
    <xf numFmtId="0" fontId="3" fillId="5" borderId="17" xfId="1" applyFont="1" applyFill="1" applyBorder="1"/>
    <xf numFmtId="0" fontId="3" fillId="5" borderId="0" xfId="12" applyFont="1" applyFill="1" applyBorder="1"/>
    <xf numFmtId="0" fontId="3" fillId="2" borderId="2" xfId="1" applyFont="1" applyFill="1" applyBorder="1" applyAlignment="1">
      <alignment horizontal="center" vertical="center"/>
    </xf>
    <xf numFmtId="0" fontId="3" fillId="0" borderId="1" xfId="1" applyFont="1" applyFill="1" applyBorder="1" applyAlignment="1">
      <alignment horizontal="left" vertical="center"/>
    </xf>
    <xf numFmtId="0" fontId="6" fillId="2" borderId="1" xfId="1" applyFont="1" applyFill="1" applyBorder="1" applyAlignment="1">
      <alignment vertical="center"/>
    </xf>
    <xf numFmtId="0" fontId="3" fillId="0" borderId="0" xfId="1" applyFont="1" applyFill="1" applyBorder="1" applyAlignment="1">
      <alignment vertical="center" wrapText="1"/>
    </xf>
    <xf numFmtId="0" fontId="3" fillId="2" borderId="52"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72"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45" xfId="1" applyFont="1" applyFill="1" applyBorder="1" applyAlignment="1">
      <alignment horizontal="center" vertical="center"/>
    </xf>
    <xf numFmtId="0" fontId="3" fillId="2" borderId="74" xfId="1" applyFont="1" applyFill="1" applyBorder="1" applyAlignment="1">
      <alignment vertical="center"/>
    </xf>
    <xf numFmtId="0" fontId="3" fillId="5" borderId="4" xfId="1" applyFont="1" applyFill="1" applyBorder="1" applyAlignment="1">
      <alignment horizontal="center" vertical="center"/>
    </xf>
    <xf numFmtId="0" fontId="3" fillId="5" borderId="32" xfId="1" applyFont="1" applyFill="1" applyBorder="1" applyAlignment="1">
      <alignment vertical="center"/>
    </xf>
    <xf numFmtId="0" fontId="6" fillId="2" borderId="0" xfId="1" applyFont="1" applyFill="1" applyAlignment="1">
      <alignment vertical="center"/>
    </xf>
    <xf numFmtId="0" fontId="6" fillId="0" borderId="0" xfId="1" applyFont="1" applyAlignment="1">
      <alignment vertical="center"/>
    </xf>
    <xf numFmtId="166" fontId="3" fillId="5" borderId="0" xfId="1" applyNumberFormat="1" applyFill="1" applyBorder="1"/>
    <xf numFmtId="0" fontId="3" fillId="0" borderId="42" xfId="1" applyFont="1" applyBorder="1" applyAlignment="1">
      <alignment vertical="justify"/>
    </xf>
    <xf numFmtId="0" fontId="3" fillId="0" borderId="8" xfId="1" applyFont="1" applyBorder="1" applyAlignment="1">
      <alignment vertical="justify"/>
    </xf>
    <xf numFmtId="0" fontId="3" fillId="0" borderId="34" xfId="1" applyFont="1" applyBorder="1" applyAlignment="1">
      <alignment horizontal="left"/>
    </xf>
    <xf numFmtId="0" fontId="3" fillId="0" borderId="18" xfId="1" applyFont="1" applyBorder="1" applyAlignment="1">
      <alignment horizontal="left"/>
    </xf>
    <xf numFmtId="0" fontId="3" fillId="0" borderId="13" xfId="1" applyFont="1" applyBorder="1" applyAlignment="1">
      <alignment horizontal="left"/>
    </xf>
    <xf numFmtId="0" fontId="3" fillId="0" borderId="0" xfId="1" applyFont="1" applyBorder="1" applyAlignment="1">
      <alignment horizontal="left"/>
    </xf>
    <xf numFmtId="0" fontId="3" fillId="8" borderId="6" xfId="1" applyFill="1" applyBorder="1" applyAlignment="1">
      <alignment vertical="center"/>
    </xf>
    <xf numFmtId="0" fontId="6" fillId="2" borderId="29" xfId="1" applyFont="1" applyFill="1" applyBorder="1" applyAlignment="1">
      <alignment horizontal="center" vertical="center"/>
    </xf>
    <xf numFmtId="0" fontId="3" fillId="9" borderId="12" xfId="1" applyFill="1" applyBorder="1" applyAlignment="1">
      <alignment vertical="center"/>
    </xf>
    <xf numFmtId="0" fontId="3" fillId="8" borderId="71" xfId="1" applyFill="1" applyBorder="1"/>
    <xf numFmtId="0" fontId="3" fillId="14" borderId="52" xfId="1" applyFont="1" applyFill="1" applyBorder="1" applyAlignment="1">
      <alignment horizontal="center" vertical="center"/>
    </xf>
    <xf numFmtId="0" fontId="3" fillId="14" borderId="28" xfId="1" applyFont="1" applyFill="1" applyBorder="1" applyAlignment="1">
      <alignment horizontal="center" vertical="center"/>
    </xf>
    <xf numFmtId="0" fontId="3" fillId="14" borderId="31" xfId="1" applyFont="1" applyFill="1" applyBorder="1" applyAlignment="1">
      <alignment horizontal="center" vertical="center"/>
    </xf>
    <xf numFmtId="0" fontId="6" fillId="5" borderId="0" xfId="0" applyFont="1" applyFill="1" applyBorder="1" applyAlignment="1" applyProtection="1">
      <alignment horizontal="left"/>
    </xf>
    <xf numFmtId="0" fontId="22" fillId="5" borderId="1" xfId="0" applyFont="1" applyFill="1" applyBorder="1"/>
    <xf numFmtId="0" fontId="3" fillId="9" borderId="71" xfId="1" applyFill="1" applyBorder="1"/>
    <xf numFmtId="0" fontId="3" fillId="5" borderId="52" xfId="1" applyFont="1" applyFill="1" applyBorder="1" applyAlignment="1">
      <alignment horizontal="center" vertical="center"/>
    </xf>
    <xf numFmtId="0" fontId="3" fillId="5" borderId="28" xfId="1" applyFont="1" applyFill="1" applyBorder="1" applyAlignment="1">
      <alignment horizontal="center" vertical="center"/>
    </xf>
    <xf numFmtId="0" fontId="3" fillId="5" borderId="31" xfId="1" applyFont="1" applyFill="1" applyBorder="1" applyAlignment="1">
      <alignment horizontal="center" vertical="center"/>
    </xf>
    <xf numFmtId="0" fontId="33" fillId="5" borderId="0" xfId="0" applyFont="1" applyFill="1" applyBorder="1"/>
    <xf numFmtId="0" fontId="3" fillId="5" borderId="0" xfId="1" applyFont="1" applyFill="1" applyAlignment="1">
      <alignment horizontal="center" vertical="center"/>
    </xf>
    <xf numFmtId="0" fontId="28" fillId="5" borderId="0" xfId="1" applyFont="1" applyFill="1" applyAlignment="1">
      <alignment vertical="center"/>
    </xf>
    <xf numFmtId="0" fontId="3" fillId="8" borderId="5" xfId="1" applyFill="1" applyBorder="1" applyAlignment="1">
      <alignment vertical="center"/>
    </xf>
    <xf numFmtId="0" fontId="3" fillId="8" borderId="58" xfId="1" applyFill="1" applyBorder="1" applyAlignment="1">
      <alignment vertical="center"/>
    </xf>
    <xf numFmtId="0" fontId="3" fillId="8" borderId="7" xfId="1" applyFill="1" applyBorder="1" applyAlignment="1">
      <alignment vertical="center"/>
    </xf>
    <xf numFmtId="0" fontId="3" fillId="8" borderId="9" xfId="1" applyFill="1" applyBorder="1" applyAlignment="1">
      <alignment vertical="center"/>
    </xf>
    <xf numFmtId="0" fontId="3" fillId="8" borderId="11" xfId="1" applyFill="1" applyBorder="1" applyAlignment="1">
      <alignment vertical="center"/>
    </xf>
    <xf numFmtId="0" fontId="3" fillId="8" borderId="13" xfId="1" applyFill="1" applyBorder="1" applyAlignment="1">
      <alignment vertical="center"/>
    </xf>
    <xf numFmtId="0" fontId="3" fillId="9" borderId="11" xfId="1" applyFill="1" applyBorder="1" applyAlignment="1">
      <alignment vertical="center"/>
    </xf>
    <xf numFmtId="0" fontId="3" fillId="9" borderId="13" xfId="1" applyFill="1" applyBorder="1" applyAlignment="1">
      <alignment vertical="center"/>
    </xf>
    <xf numFmtId="0" fontId="3" fillId="9" borderId="11" xfId="1" applyFill="1" applyBorder="1"/>
    <xf numFmtId="0" fontId="3" fillId="9" borderId="12" xfId="1" applyFill="1" applyBorder="1"/>
    <xf numFmtId="0" fontId="3" fillId="9" borderId="13" xfId="1" applyFill="1" applyBorder="1"/>
    <xf numFmtId="0" fontId="3" fillId="0" borderId="67" xfId="1" applyFont="1" applyBorder="1" applyAlignment="1">
      <alignment vertical="justify"/>
    </xf>
    <xf numFmtId="0" fontId="3" fillId="0" borderId="71" xfId="1" applyFont="1" applyBorder="1" applyAlignment="1">
      <alignment vertical="justify"/>
    </xf>
    <xf numFmtId="0" fontId="3" fillId="8" borderId="3" xfId="1" applyFont="1" applyFill="1" applyBorder="1" applyAlignment="1">
      <alignment vertical="center"/>
    </xf>
    <xf numFmtId="0" fontId="3" fillId="8" borderId="5" xfId="1" applyFont="1" applyFill="1" applyBorder="1" applyAlignment="1">
      <alignment vertical="center"/>
    </xf>
    <xf numFmtId="0" fontId="3" fillId="8" borderId="7" xfId="1" applyFont="1" applyFill="1" applyBorder="1" applyAlignment="1">
      <alignment vertical="center"/>
    </xf>
    <xf numFmtId="166" fontId="3" fillId="9" borderId="11" xfId="1" applyNumberFormat="1" applyFont="1" applyFill="1" applyBorder="1" applyAlignment="1"/>
    <xf numFmtId="0" fontId="3" fillId="8" borderId="6" xfId="1" applyFont="1" applyFill="1" applyBorder="1" applyAlignment="1">
      <alignment vertical="center"/>
    </xf>
    <xf numFmtId="0" fontId="3" fillId="8" borderId="58" xfId="1" applyFont="1" applyFill="1" applyBorder="1" applyAlignment="1">
      <alignment vertical="center"/>
    </xf>
    <xf numFmtId="0" fontId="3" fillId="8" borderId="9" xfId="1" applyFont="1" applyFill="1" applyBorder="1" applyAlignment="1">
      <alignment vertical="center"/>
    </xf>
    <xf numFmtId="166" fontId="3" fillId="9" borderId="9" xfId="1" applyNumberFormat="1" applyFont="1" applyFill="1" applyBorder="1" applyAlignment="1"/>
    <xf numFmtId="0" fontId="3" fillId="8" borderId="12" xfId="1" applyFont="1" applyFill="1" applyBorder="1" applyAlignment="1">
      <alignment vertical="center"/>
    </xf>
    <xf numFmtId="0" fontId="3" fillId="8" borderId="13" xfId="1" applyFont="1" applyFill="1" applyBorder="1" applyAlignment="1">
      <alignment vertical="center"/>
    </xf>
    <xf numFmtId="0" fontId="3" fillId="8" borderId="11" xfId="1" applyFont="1" applyFill="1" applyBorder="1" applyAlignment="1">
      <alignment vertical="center"/>
    </xf>
    <xf numFmtId="0" fontId="3" fillId="0" borderId="62" xfId="12" applyFill="1" applyBorder="1"/>
    <xf numFmtId="0" fontId="3" fillId="8" borderId="5" xfId="12" applyFill="1" applyBorder="1"/>
    <xf numFmtId="0" fontId="3" fillId="8" borderId="7" xfId="12" applyFill="1" applyBorder="1"/>
    <xf numFmtId="0" fontId="3" fillId="0" borderId="9" xfId="12" applyFill="1" applyBorder="1"/>
    <xf numFmtId="0" fontId="3" fillId="8" borderId="11" xfId="12" applyFill="1" applyBorder="1"/>
    <xf numFmtId="0" fontId="3" fillId="0" borderId="13" xfId="12" applyFill="1" applyBorder="1"/>
    <xf numFmtId="0" fontId="3" fillId="0" borderId="18"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19" xfId="12" applyFill="1" applyBorder="1"/>
    <xf numFmtId="0" fontId="3" fillId="0" borderId="78" xfId="12" applyFill="1" applyBorder="1"/>
    <xf numFmtId="0" fontId="29" fillId="5" borderId="0" xfId="0" applyFont="1" applyFill="1"/>
    <xf numFmtId="0" fontId="2" fillId="5" borderId="0" xfId="1" applyFont="1" applyFill="1" applyBorder="1"/>
    <xf numFmtId="0" fontId="6" fillId="12" borderId="0" xfId="26" applyFont="1" applyFill="1" applyBorder="1" applyAlignment="1" applyProtection="1">
      <alignment horizontal="center" vertical="top" wrapText="1"/>
    </xf>
    <xf numFmtId="0" fontId="6" fillId="12" borderId="0" xfId="26" applyFont="1" applyFill="1" applyBorder="1" applyAlignment="1" applyProtection="1">
      <alignment horizontal="left" vertical="top" wrapText="1"/>
    </xf>
    <xf numFmtId="0" fontId="28" fillId="5" borderId="0" xfId="1" applyFont="1" applyFill="1" applyBorder="1"/>
    <xf numFmtId="0" fontId="26" fillId="5" borderId="0" xfId="1" applyFont="1" applyFill="1" applyBorder="1" applyAlignment="1">
      <alignment horizontal="center" vertical="center"/>
    </xf>
    <xf numFmtId="0" fontId="26" fillId="15" borderId="0" xfId="26" applyFont="1" applyFill="1" applyBorder="1" applyAlignment="1" applyProtection="1">
      <alignment horizontal="center" vertical="center" wrapText="1"/>
    </xf>
    <xf numFmtId="0" fontId="26" fillId="15" borderId="0" xfId="26" applyFont="1" applyFill="1" applyBorder="1" applyAlignment="1" applyProtection="1">
      <alignment horizontal="left" vertical="center" wrapText="1"/>
    </xf>
    <xf numFmtId="0" fontId="3" fillId="12" borderId="0" xfId="26" applyFont="1" applyFill="1" applyBorder="1" applyAlignment="1" applyProtection="1">
      <alignment vertical="center"/>
    </xf>
    <xf numFmtId="0" fontId="3" fillId="12" borderId="0" xfId="26" applyFont="1" applyFill="1" applyBorder="1" applyAlignment="1" applyProtection="1">
      <alignment horizontal="left" vertical="top" wrapText="1"/>
    </xf>
    <xf numFmtId="165" fontId="3" fillId="16" borderId="0" xfId="26" applyNumberFormat="1" applyFont="1" applyFill="1" applyBorder="1" applyAlignment="1" applyProtection="1">
      <alignment horizontal="right" vertical="top" wrapText="1"/>
    </xf>
    <xf numFmtId="165" fontId="3" fillId="5" borderId="0" xfId="1" applyNumberFormat="1" applyFont="1" applyFill="1" applyBorder="1"/>
    <xf numFmtId="0" fontId="6" fillId="12" borderId="0" xfId="26" applyFont="1" applyFill="1" applyBorder="1" applyAlignment="1" applyProtection="1">
      <alignment horizontal="center" vertical="center"/>
    </xf>
    <xf numFmtId="0" fontId="3" fillId="5" borderId="0" xfId="26" applyFont="1" applyFill="1" applyBorder="1" applyAlignment="1" applyProtection="1">
      <alignment horizontal="center" vertical="top" wrapText="1"/>
    </xf>
    <xf numFmtId="0" fontId="6" fillId="5" borderId="0" xfId="1" applyFont="1" applyFill="1" applyBorder="1" applyAlignment="1">
      <alignment vertical="center"/>
    </xf>
    <xf numFmtId="0" fontId="6" fillId="5" borderId="0" xfId="1" applyFont="1" applyFill="1" applyBorder="1"/>
    <xf numFmtId="0" fontId="3" fillId="8" borderId="13" xfId="12" applyFill="1" applyBorder="1"/>
    <xf numFmtId="0" fontId="6" fillId="5" borderId="8" xfId="1" applyFont="1" applyFill="1" applyBorder="1" applyAlignment="1">
      <alignment vertical="center"/>
    </xf>
    <xf numFmtId="0" fontId="6" fillId="2" borderId="36" xfId="1" applyFont="1" applyFill="1" applyBorder="1" applyAlignment="1">
      <alignment vertical="center"/>
    </xf>
    <xf numFmtId="0" fontId="3" fillId="2" borderId="18" xfId="1" applyFill="1" applyBorder="1" applyAlignment="1">
      <alignment vertical="center" wrapText="1"/>
    </xf>
    <xf numFmtId="0" fontId="3" fillId="5" borderId="8" xfId="1" applyFont="1" applyFill="1" applyBorder="1" applyAlignment="1">
      <alignment horizontal="center" vertical="center"/>
    </xf>
    <xf numFmtId="0" fontId="3" fillId="2" borderId="42" xfId="1" applyFill="1" applyBorder="1" applyAlignment="1">
      <alignment horizontal="center" vertical="center"/>
    </xf>
    <xf numFmtId="0" fontId="3" fillId="5" borderId="0" xfId="0" applyFont="1" applyFill="1" applyBorder="1"/>
    <xf numFmtId="0" fontId="11" fillId="5" borderId="0" xfId="0" applyFont="1" applyFill="1"/>
    <xf numFmtId="0" fontId="28" fillId="5" borderId="0" xfId="1" applyFont="1" applyFill="1" applyBorder="1" applyAlignment="1">
      <alignment vertical="center"/>
    </xf>
    <xf numFmtId="0" fontId="3" fillId="8" borderId="12" xfId="1" applyFill="1" applyBorder="1" applyAlignment="1">
      <alignment vertical="center"/>
    </xf>
    <xf numFmtId="0" fontId="3" fillId="2" borderId="32" xfId="1" applyFont="1" applyFill="1" applyBorder="1" applyAlignment="1">
      <alignment horizontal="left" vertical="center"/>
    </xf>
    <xf numFmtId="0" fontId="3" fillId="2" borderId="8" xfId="1" applyFont="1" applyFill="1" applyBorder="1" applyAlignment="1">
      <alignment horizontal="left" vertical="top"/>
    </xf>
    <xf numFmtId="0" fontId="3" fillId="2" borderId="8" xfId="1" applyFont="1" applyFill="1" applyBorder="1" applyAlignment="1">
      <alignment horizontal="center" vertical="top"/>
    </xf>
    <xf numFmtId="0" fontId="3" fillId="2" borderId="8" xfId="1" applyFont="1" applyFill="1" applyBorder="1" applyAlignment="1">
      <alignment horizontal="left" vertical="top"/>
    </xf>
    <xf numFmtId="0" fontId="3" fillId="2" borderId="8" xfId="1" applyFont="1" applyFill="1" applyBorder="1" applyAlignment="1">
      <alignment horizontal="left" vertical="top" wrapText="1"/>
    </xf>
    <xf numFmtId="0" fontId="26" fillId="7" borderId="1" xfId="1" applyFont="1" applyFill="1" applyBorder="1" applyAlignment="1">
      <alignment horizontal="left" vertical="center"/>
    </xf>
    <xf numFmtId="0" fontId="26" fillId="7" borderId="3" xfId="1" applyFont="1" applyFill="1" applyBorder="1" applyAlignment="1">
      <alignment horizontal="left" vertical="center"/>
    </xf>
    <xf numFmtId="0" fontId="6" fillId="2" borderId="0" xfId="1" applyFont="1" applyFill="1" applyAlignment="1">
      <alignment vertical="center"/>
    </xf>
    <xf numFmtId="0" fontId="6" fillId="0" borderId="0" xfId="1" applyFont="1" applyAlignment="1">
      <alignment vertical="center"/>
    </xf>
    <xf numFmtId="0" fontId="6" fillId="2" borderId="36" xfId="1" applyFont="1" applyFill="1" applyBorder="1" applyAlignment="1">
      <alignment horizontal="center" vertical="top"/>
    </xf>
    <xf numFmtId="0" fontId="3" fillId="2" borderId="16"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17" xfId="1" applyFont="1" applyFill="1" applyBorder="1" applyAlignment="1">
      <alignment horizontal="left" vertical="top" wrapText="1"/>
    </xf>
    <xf numFmtId="0" fontId="3" fillId="2" borderId="42" xfId="1" applyFont="1" applyFill="1" applyBorder="1" applyAlignment="1">
      <alignment horizontal="left" vertical="top"/>
    </xf>
    <xf numFmtId="0" fontId="6" fillId="2" borderId="44"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67" xfId="1" applyFont="1" applyFill="1" applyBorder="1" applyAlignment="1">
      <alignment horizontal="center" vertical="center"/>
    </xf>
    <xf numFmtId="0" fontId="3" fillId="2" borderId="42"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8" xfId="1" applyFill="1" applyBorder="1" applyAlignment="1">
      <alignment horizontal="left" vertical="top" wrapText="1"/>
    </xf>
    <xf numFmtId="0" fontId="3" fillId="2" borderId="8" xfId="1" applyFont="1" applyFill="1" applyBorder="1" applyAlignment="1">
      <alignment horizontal="center" vertical="top"/>
    </xf>
    <xf numFmtId="0" fontId="6" fillId="2" borderId="8" xfId="1" applyFont="1" applyFill="1" applyBorder="1" applyAlignment="1">
      <alignment horizontal="left" vertical="top" wrapText="1"/>
    </xf>
    <xf numFmtId="0" fontId="6" fillId="2" borderId="8" xfId="1" applyFont="1" applyFill="1" applyBorder="1" applyAlignment="1">
      <alignment horizontal="center" vertical="top"/>
    </xf>
    <xf numFmtId="0" fontId="3" fillId="2" borderId="18" xfId="1" applyFont="1" applyFill="1" applyBorder="1" applyAlignment="1">
      <alignment horizontal="center" vertical="top"/>
    </xf>
    <xf numFmtId="0" fontId="3" fillId="2" borderId="71" xfId="1" applyFont="1" applyFill="1" applyBorder="1" applyAlignment="1">
      <alignment horizontal="center" vertical="top"/>
    </xf>
    <xf numFmtId="0" fontId="26" fillId="5" borderId="0" xfId="1" applyFont="1" applyFill="1" applyBorder="1" applyAlignment="1">
      <alignment horizontal="left" vertical="center"/>
    </xf>
    <xf numFmtId="0" fontId="3" fillId="5" borderId="0" xfId="1" applyFont="1" applyFill="1" applyBorder="1" applyAlignment="1">
      <alignment horizontal="left" vertical="top" wrapText="1"/>
    </xf>
    <xf numFmtId="0" fontId="28" fillId="5" borderId="0" xfId="1" applyFont="1" applyFill="1" applyBorder="1" applyAlignment="1">
      <alignment horizontal="left" vertical="top" wrapText="1"/>
    </xf>
    <xf numFmtId="0" fontId="6" fillId="2" borderId="18" xfId="1" applyFont="1" applyFill="1" applyBorder="1" applyAlignment="1">
      <alignment horizontal="center" vertical="top" wrapText="1"/>
    </xf>
    <xf numFmtId="0" fontId="6" fillId="2" borderId="71" xfId="1" applyFont="1" applyFill="1" applyBorder="1" applyAlignment="1">
      <alignment horizontal="center" vertical="top" wrapText="1"/>
    </xf>
    <xf numFmtId="0" fontId="6" fillId="2" borderId="74" xfId="1" applyFont="1" applyFill="1" applyBorder="1" applyAlignment="1">
      <alignment horizontal="center" vertical="top" wrapText="1"/>
    </xf>
    <xf numFmtId="0" fontId="3" fillId="2" borderId="18" xfId="1" applyFont="1" applyFill="1" applyBorder="1" applyAlignment="1">
      <alignment horizontal="left" vertical="top" wrapText="1"/>
    </xf>
    <xf numFmtId="0" fontId="3" fillId="2" borderId="74" xfId="1" applyFont="1" applyFill="1" applyBorder="1" applyAlignment="1">
      <alignment horizontal="left" vertical="top" wrapText="1"/>
    </xf>
    <xf numFmtId="0" fontId="3" fillId="2" borderId="71" xfId="1" applyFont="1" applyFill="1" applyBorder="1" applyAlignment="1">
      <alignment horizontal="left" vertical="top" wrapText="1"/>
    </xf>
    <xf numFmtId="0" fontId="3" fillId="2" borderId="18" xfId="1" applyFont="1" applyFill="1" applyBorder="1" applyAlignment="1">
      <alignment horizontal="center" vertical="top" wrapText="1"/>
    </xf>
    <xf numFmtId="0" fontId="3" fillId="2" borderId="71" xfId="1" applyFont="1" applyFill="1" applyBorder="1" applyAlignment="1">
      <alignment horizontal="center" vertical="top" wrapText="1"/>
    </xf>
    <xf numFmtId="0" fontId="3" fillId="5" borderId="18" xfId="1" applyFont="1" applyFill="1" applyBorder="1" applyAlignment="1">
      <alignment horizontal="left" vertical="top" wrapText="1"/>
    </xf>
    <xf numFmtId="0" fontId="3" fillId="5" borderId="74" xfId="1" applyFont="1" applyFill="1" applyBorder="1" applyAlignment="1">
      <alignment horizontal="left" vertical="top" wrapText="1"/>
    </xf>
    <xf numFmtId="0" fontId="3" fillId="5" borderId="71" xfId="1" applyFont="1" applyFill="1" applyBorder="1" applyAlignment="1">
      <alignment horizontal="left" vertical="top" wrapText="1"/>
    </xf>
    <xf numFmtId="0" fontId="3" fillId="5" borderId="18" xfId="15" applyFont="1" applyFill="1" applyBorder="1" applyAlignment="1">
      <alignment horizontal="left" vertical="top" wrapText="1"/>
    </xf>
    <xf numFmtId="0" fontId="3" fillId="5" borderId="74" xfId="15" applyFont="1" applyFill="1" applyBorder="1" applyAlignment="1">
      <alignment horizontal="left" vertical="top"/>
    </xf>
    <xf numFmtId="0" fontId="3" fillId="5" borderId="71" xfId="15" applyFont="1" applyFill="1" applyBorder="1" applyAlignment="1">
      <alignment horizontal="left" vertical="top"/>
    </xf>
    <xf numFmtId="10" fontId="3" fillId="5" borderId="18" xfId="16" applyNumberFormat="1" applyFont="1" applyFill="1" applyBorder="1" applyAlignment="1" applyProtection="1">
      <alignment horizontal="left" vertical="top" wrapText="1"/>
    </xf>
    <xf numFmtId="10" fontId="3" fillId="5" borderId="74" xfId="16" applyNumberFormat="1" applyFont="1" applyFill="1" applyBorder="1" applyAlignment="1" applyProtection="1">
      <alignment horizontal="left" vertical="top" wrapText="1"/>
    </xf>
    <xf numFmtId="10" fontId="3" fillId="5" borderId="71" xfId="16" applyNumberFormat="1" applyFont="1" applyFill="1" applyBorder="1" applyAlignment="1" applyProtection="1">
      <alignment horizontal="left" vertical="top" wrapText="1"/>
    </xf>
    <xf numFmtId="0" fontId="6" fillId="5" borderId="0" xfId="15" applyFont="1" applyFill="1" applyBorder="1" applyAlignment="1">
      <alignment horizontal="left" vertical="top"/>
    </xf>
    <xf numFmtId="0" fontId="3" fillId="2" borderId="18" xfId="1" applyFill="1" applyBorder="1" applyAlignment="1">
      <alignment horizontal="left" vertical="center"/>
    </xf>
    <xf numFmtId="0" fontId="3" fillId="2" borderId="74" xfId="1" applyFill="1" applyBorder="1" applyAlignment="1">
      <alignment horizontal="left" vertical="center"/>
    </xf>
    <xf numFmtId="0" fontId="3" fillId="2" borderId="71" xfId="1" applyFill="1" applyBorder="1" applyAlignment="1">
      <alignment horizontal="left" vertical="center"/>
    </xf>
    <xf numFmtId="0" fontId="3" fillId="2" borderId="8" xfId="1" applyFill="1" applyBorder="1" applyAlignment="1">
      <alignment vertical="top" wrapText="1"/>
    </xf>
    <xf numFmtId="0" fontId="3" fillId="2" borderId="18" xfId="1" applyFont="1" applyFill="1" applyBorder="1" applyAlignment="1">
      <alignment horizontal="left" vertical="center"/>
    </xf>
    <xf numFmtId="0" fontId="3" fillId="2" borderId="74" xfId="1" applyFont="1" applyFill="1" applyBorder="1" applyAlignment="1">
      <alignment horizontal="left" vertical="center"/>
    </xf>
    <xf numFmtId="0" fontId="3" fillId="2" borderId="71" xfId="1" applyFont="1" applyFill="1" applyBorder="1" applyAlignment="1">
      <alignment horizontal="left" vertical="center"/>
    </xf>
    <xf numFmtId="0" fontId="6" fillId="2" borderId="8" xfId="1" applyFont="1" applyFill="1" applyBorder="1" applyAlignment="1">
      <alignment horizontal="center" vertical="center"/>
    </xf>
    <xf numFmtId="0" fontId="3" fillId="2" borderId="18" xfId="1" applyFill="1" applyBorder="1" applyAlignment="1">
      <alignment horizontal="left" vertical="top" wrapText="1"/>
    </xf>
    <xf numFmtId="0" fontId="3" fillId="2" borderId="71" xfId="1" applyFill="1" applyBorder="1" applyAlignment="1">
      <alignment horizontal="left" vertical="top" wrapText="1"/>
    </xf>
    <xf numFmtId="0" fontId="3" fillId="2" borderId="8" xfId="1" applyFill="1" applyBorder="1" applyAlignment="1">
      <alignment vertical="top"/>
    </xf>
    <xf numFmtId="0" fontId="3" fillId="2" borderId="18" xfId="1" applyFill="1" applyBorder="1" applyAlignment="1">
      <alignment horizontal="center" vertical="top"/>
    </xf>
    <xf numFmtId="0" fontId="3" fillId="2" borderId="71" xfId="1" applyFill="1" applyBorder="1" applyAlignment="1">
      <alignment horizontal="center" vertical="top"/>
    </xf>
    <xf numFmtId="0" fontId="26" fillId="0" borderId="0" xfId="1" applyFont="1" applyFill="1" applyBorder="1" applyAlignment="1">
      <alignment horizontal="left" vertical="center"/>
    </xf>
    <xf numFmtId="0" fontId="26" fillId="7" borderId="1" xfId="1" applyFont="1" applyFill="1" applyBorder="1" applyAlignment="1">
      <alignment horizontal="center" vertical="center"/>
    </xf>
    <xf numFmtId="0" fontId="26" fillId="7" borderId="2" xfId="1" applyFont="1" applyFill="1" applyBorder="1" applyAlignment="1">
      <alignment horizontal="center" vertical="center"/>
    </xf>
    <xf numFmtId="0" fontId="26" fillId="7" borderId="3" xfId="1" applyFont="1" applyFill="1" applyBorder="1" applyAlignment="1">
      <alignment horizontal="center" vertical="center"/>
    </xf>
    <xf numFmtId="0" fontId="3" fillId="0" borderId="18" xfId="14" applyFont="1" applyFill="1" applyBorder="1" applyAlignment="1">
      <alignment horizontal="left" vertical="center" wrapText="1"/>
    </xf>
    <xf numFmtId="0" fontId="3" fillId="0" borderId="74" xfId="14" applyFont="1" applyFill="1" applyBorder="1" applyAlignment="1">
      <alignment horizontal="left" vertical="center" wrapText="1"/>
    </xf>
    <xf numFmtId="0" fontId="3" fillId="0" borderId="71" xfId="14" applyFont="1" applyFill="1" applyBorder="1" applyAlignment="1">
      <alignment horizontal="left" vertical="center" wrapText="1"/>
    </xf>
    <xf numFmtId="0" fontId="3" fillId="2" borderId="18" xfId="14" applyFont="1" applyFill="1" applyBorder="1" applyAlignment="1">
      <alignment horizontal="center" vertical="center"/>
    </xf>
    <xf numFmtId="0" fontId="3" fillId="2" borderId="71" xfId="14" applyFont="1" applyFill="1" applyBorder="1" applyAlignment="1">
      <alignment horizontal="center" vertical="center"/>
    </xf>
    <xf numFmtId="0" fontId="3" fillId="2" borderId="18" xfId="14" applyFont="1" applyFill="1" applyBorder="1" applyAlignment="1">
      <alignment horizontal="left" vertical="center"/>
    </xf>
    <xf numFmtId="0" fontId="3" fillId="2" borderId="71" xfId="14" applyFont="1" applyFill="1" applyBorder="1" applyAlignment="1">
      <alignment horizontal="left" vertical="center"/>
    </xf>
    <xf numFmtId="0" fontId="6" fillId="2" borderId="8" xfId="14" applyFont="1" applyFill="1" applyBorder="1" applyAlignment="1">
      <alignment horizontal="center" vertical="center"/>
    </xf>
    <xf numFmtId="0" fontId="3" fillId="2" borderId="69" xfId="1" applyFill="1" applyBorder="1" applyAlignment="1">
      <alignment horizontal="left" vertical="center" wrapText="1"/>
    </xf>
    <xf numFmtId="0" fontId="3" fillId="2" borderId="0" xfId="1" applyFill="1" applyBorder="1" applyAlignment="1">
      <alignment horizontal="left" vertical="center" wrapText="1"/>
    </xf>
    <xf numFmtId="0" fontId="3" fillId="2" borderId="79" xfId="1" applyFill="1" applyBorder="1" applyAlignment="1">
      <alignment horizontal="left" vertical="center" wrapText="1"/>
    </xf>
    <xf numFmtId="0" fontId="3" fillId="2" borderId="34" xfId="1" applyFill="1" applyBorder="1" applyAlignment="1">
      <alignment horizontal="left" vertical="center" wrapText="1"/>
    </xf>
    <xf numFmtId="0" fontId="3" fillId="2" borderId="17" xfId="1" applyFill="1" applyBorder="1" applyAlignment="1">
      <alignment horizontal="left" vertical="center" wrapText="1"/>
    </xf>
    <xf numFmtId="0" fontId="3" fillId="2" borderId="67" xfId="1" applyFill="1" applyBorder="1" applyAlignment="1">
      <alignment horizontal="left" vertical="center" wrapText="1"/>
    </xf>
    <xf numFmtId="0" fontId="26" fillId="5" borderId="1" xfId="1" applyFont="1" applyFill="1" applyBorder="1" applyAlignment="1">
      <alignment horizontal="left" vertical="center"/>
    </xf>
    <xf numFmtId="0" fontId="26" fillId="5" borderId="3" xfId="1" applyFont="1" applyFill="1" applyBorder="1" applyAlignment="1">
      <alignment horizontal="left" vertical="center"/>
    </xf>
    <xf numFmtId="0" fontId="3" fillId="2" borderId="44" xfId="1" applyFill="1" applyBorder="1" applyAlignment="1">
      <alignment horizontal="left" vertical="center" wrapText="1"/>
    </xf>
    <xf numFmtId="0" fontId="3" fillId="2" borderId="16" xfId="1" applyFill="1" applyBorder="1" applyAlignment="1">
      <alignment horizontal="left" vertical="center" wrapText="1"/>
    </xf>
    <xf numFmtId="0" fontId="3" fillId="2" borderId="50" xfId="1" applyFill="1" applyBorder="1" applyAlignment="1">
      <alignment horizontal="left" vertical="center" wrapText="1"/>
    </xf>
    <xf numFmtId="0" fontId="3" fillId="2" borderId="18" xfId="1" applyFill="1" applyBorder="1" applyAlignment="1">
      <alignment horizontal="left" vertical="center" wrapText="1"/>
    </xf>
    <xf numFmtId="0" fontId="3" fillId="2" borderId="74" xfId="1" applyFill="1" applyBorder="1" applyAlignment="1">
      <alignment horizontal="left" vertical="center" wrapText="1"/>
    </xf>
    <xf numFmtId="0" fontId="3" fillId="2" borderId="71" xfId="1" applyFill="1" applyBorder="1" applyAlignment="1">
      <alignment horizontal="left" vertical="center" wrapText="1"/>
    </xf>
    <xf numFmtId="0" fontId="36" fillId="2" borderId="0" xfId="1" applyFont="1" applyFill="1" applyAlignment="1">
      <alignment vertical="center"/>
    </xf>
    <xf numFmtId="0" fontId="36" fillId="0" borderId="0" xfId="1" applyFont="1" applyAlignment="1">
      <alignment vertical="center"/>
    </xf>
    <xf numFmtId="0" fontId="37" fillId="2" borderId="0" xfId="1" applyFont="1" applyFill="1" applyAlignment="1">
      <alignment vertical="center"/>
    </xf>
    <xf numFmtId="0" fontId="37" fillId="0" borderId="0" xfId="1" applyFont="1" applyAlignment="1">
      <alignment vertical="center"/>
    </xf>
    <xf numFmtId="0" fontId="37" fillId="5" borderId="0" xfId="1" applyFont="1" applyFill="1" applyAlignment="1">
      <alignment vertical="center"/>
    </xf>
    <xf numFmtId="0" fontId="37" fillId="5" borderId="0" xfId="15" applyFont="1" applyFill="1" applyBorder="1" applyAlignment="1">
      <alignment vertical="center"/>
    </xf>
    <xf numFmtId="0" fontId="38" fillId="5" borderId="0" xfId="1" applyFont="1" applyFill="1" applyAlignment="1">
      <alignment vertical="center"/>
    </xf>
    <xf numFmtId="0" fontId="37" fillId="5" borderId="0" xfId="1" applyFont="1" applyFill="1" applyAlignment="1">
      <alignment vertical="center"/>
    </xf>
  </cellXfs>
  <cellStyles count="28">
    <cellStyle name="Att1" xfId="2"/>
    <cellStyle name="Att1 2" xfId="3"/>
    <cellStyle name="bold_text" xfId="4"/>
    <cellStyle name="boldbluetxt_green" xfId="5"/>
    <cellStyle name="box" xfId="6"/>
    <cellStyle name="box 2" xfId="7"/>
    <cellStyle name="Comma 2" xfId="8"/>
    <cellStyle name="Header" xfId="9"/>
    <cellStyle name="Header3rdlevel" xfId="10"/>
    <cellStyle name="Header3rdlevel 2" xfId="11"/>
    <cellStyle name="NJS" xfId="20"/>
    <cellStyle name="Normal" xfId="0" builtinId="0"/>
    <cellStyle name="Normal 2" xfId="1"/>
    <cellStyle name="Normal 2 2" xfId="12"/>
    <cellStyle name="Normal 2 3" xfId="26"/>
    <cellStyle name="Normal 3" xfId="13"/>
    <cellStyle name="Normal 4" xfId="14"/>
    <cellStyle name="Normal 4 2" xfId="15"/>
    <cellStyle name="Normal 5" xfId="19"/>
    <cellStyle name="Normal 6" xfId="27"/>
    <cellStyle name="Output Amounts" xfId="21"/>
    <cellStyle name="Output Column Headings" xfId="22"/>
    <cellStyle name="Output Line Items" xfId="23"/>
    <cellStyle name="Output Report Heading" xfId="24"/>
    <cellStyle name="Output Report Title" xfId="25"/>
    <cellStyle name="Percent 2" xfId="16"/>
    <cellStyle name="white_text_on_blue" xfId="17"/>
    <cellStyle name="year_formats_pink" xfId="18"/>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11" Type="http://schemas.openxmlformats.org/officeDocument/2006/relationships/printerSettings" Target="../printerSettings/printerSettings88.bin"/><Relationship Id="rId5" Type="http://schemas.openxmlformats.org/officeDocument/2006/relationships/printerSettings" Target="../printerSettings/printerSettings82.bin"/><Relationship Id="rId10" Type="http://schemas.openxmlformats.org/officeDocument/2006/relationships/printerSettings" Target="../printerSettings/printerSettings87.bin"/><Relationship Id="rId4" Type="http://schemas.openxmlformats.org/officeDocument/2006/relationships/printerSettings" Target="../printerSettings/printerSettings81.bin"/><Relationship Id="rId9" Type="http://schemas.openxmlformats.org/officeDocument/2006/relationships/printerSettings" Target="../printerSettings/printerSettings86.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11" Type="http://schemas.openxmlformats.org/officeDocument/2006/relationships/printerSettings" Target="../printerSettings/printerSettings99.bin"/><Relationship Id="rId5" Type="http://schemas.openxmlformats.org/officeDocument/2006/relationships/printerSettings" Target="../printerSettings/printerSettings93.bin"/><Relationship Id="rId10" Type="http://schemas.openxmlformats.org/officeDocument/2006/relationships/printerSettings" Target="../printerSettings/printerSettings98.bin"/><Relationship Id="rId4" Type="http://schemas.openxmlformats.org/officeDocument/2006/relationships/printerSettings" Target="../printerSettings/printerSettings92.bin"/><Relationship Id="rId9" Type="http://schemas.openxmlformats.org/officeDocument/2006/relationships/printerSettings" Target="../printerSettings/printerSettings9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11" Type="http://schemas.openxmlformats.org/officeDocument/2006/relationships/printerSettings" Target="../printerSettings/printerSettings110.bin"/><Relationship Id="rId5" Type="http://schemas.openxmlformats.org/officeDocument/2006/relationships/printerSettings" Target="../printerSettings/printerSettings104.bin"/><Relationship Id="rId10" Type="http://schemas.openxmlformats.org/officeDocument/2006/relationships/printerSettings" Target="../printerSettings/printerSettings109.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11" Type="http://schemas.openxmlformats.org/officeDocument/2006/relationships/printerSettings" Target="../printerSettings/printerSettings121.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9.bin"/><Relationship Id="rId3" Type="http://schemas.openxmlformats.org/officeDocument/2006/relationships/printerSettings" Target="../printerSettings/printerSettings124.bin"/><Relationship Id="rId7" Type="http://schemas.openxmlformats.org/officeDocument/2006/relationships/printerSettings" Target="../printerSettings/printerSettings128.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11" Type="http://schemas.openxmlformats.org/officeDocument/2006/relationships/printerSettings" Target="../printerSettings/printerSettings132.bin"/><Relationship Id="rId5" Type="http://schemas.openxmlformats.org/officeDocument/2006/relationships/printerSettings" Target="../printerSettings/printerSettings126.bin"/><Relationship Id="rId10" Type="http://schemas.openxmlformats.org/officeDocument/2006/relationships/printerSettings" Target="../printerSettings/printerSettings131.bin"/><Relationship Id="rId4" Type="http://schemas.openxmlformats.org/officeDocument/2006/relationships/printerSettings" Target="../printerSettings/printerSettings125.bin"/><Relationship Id="rId9" Type="http://schemas.openxmlformats.org/officeDocument/2006/relationships/printerSettings" Target="../printerSettings/printerSettings1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2.bin"/><Relationship Id="rId7" Type="http://schemas.openxmlformats.org/officeDocument/2006/relationships/printerSettings" Target="../printerSettings/printerSettings146.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49.bin"/><Relationship Id="rId7" Type="http://schemas.openxmlformats.org/officeDocument/2006/relationships/printerSettings" Target="../printerSettings/printerSettings153.bin"/><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 Id="rId6" Type="http://schemas.openxmlformats.org/officeDocument/2006/relationships/printerSettings" Target="../printerSettings/printerSettings152.bin"/><Relationship Id="rId5" Type="http://schemas.openxmlformats.org/officeDocument/2006/relationships/printerSettings" Target="../printerSettings/printerSettings151.bin"/><Relationship Id="rId4" Type="http://schemas.openxmlformats.org/officeDocument/2006/relationships/printerSettings" Target="../printerSettings/printerSettings1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6.bin"/><Relationship Id="rId7" Type="http://schemas.openxmlformats.org/officeDocument/2006/relationships/printerSettings" Target="../printerSettings/printerSettings160.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4" Type="http://schemas.openxmlformats.org/officeDocument/2006/relationships/printerSettings" Target="../printerSettings/printerSettings16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67.bin"/><Relationship Id="rId2" Type="http://schemas.openxmlformats.org/officeDocument/2006/relationships/printerSettings" Target="../printerSettings/printerSettings166.bin"/><Relationship Id="rId1" Type="http://schemas.openxmlformats.org/officeDocument/2006/relationships/printerSettings" Target="../printerSettings/printerSettings165.bin"/><Relationship Id="rId4" Type="http://schemas.openxmlformats.org/officeDocument/2006/relationships/printerSettings" Target="../printerSettings/printerSettings16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4" Type="http://schemas.openxmlformats.org/officeDocument/2006/relationships/printerSettings" Target="../printerSettings/printerSettings17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4" Type="http://schemas.openxmlformats.org/officeDocument/2006/relationships/printerSettings" Target="../printerSettings/printerSettings17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11" Type="http://schemas.openxmlformats.org/officeDocument/2006/relationships/printerSettings" Target="../printerSettings/printerSettings18.bin"/><Relationship Id="rId5" Type="http://schemas.openxmlformats.org/officeDocument/2006/relationships/printerSettings" Target="../printerSettings/printerSettings12.bin"/><Relationship Id="rId10" Type="http://schemas.openxmlformats.org/officeDocument/2006/relationships/printerSettings" Target="../printerSettings/printerSettings17.bin"/><Relationship Id="rId4" Type="http://schemas.openxmlformats.org/officeDocument/2006/relationships/printerSettings" Target="../printerSettings/printerSettings11.bin"/><Relationship Id="rId9"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customSheetViews>
    <customSheetView guid="{970D9CA3-A716-4AA4-ADB5-92E3A4AD178B}" state="hidden">
      <pageMargins left="0.7" right="0.7" top="0.75" bottom="0.75" header="0.3" footer="0.3"/>
    </customSheetView>
    <customSheetView guid="{19678EC5-2E50-4D8F-9F65-D893CC8DCC47}" state="hidden">
      <pageMargins left="0.7" right="0.7" top="0.75" bottom="0.75" header="0.3" footer="0.3"/>
    </customSheetView>
    <customSheetView guid="{52A93C89-C36B-443E-A5AE-23E860B6CAA8}" state="hidden">
      <pageMargins left="0.7" right="0.7" top="0.75" bottom="0.75" header="0.3" footer="0.3"/>
    </customSheetView>
  </customSheetView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DB213"/>
  <sheetViews>
    <sheetView topLeftCell="B1" zoomScaleNormal="100" workbookViewId="0">
      <selection activeCell="B1" sqref="B1"/>
    </sheetView>
  </sheetViews>
  <sheetFormatPr defaultColWidth="8" defaultRowHeight="12.75"/>
  <cols>
    <col min="1" max="1" width="4.375" style="95" customWidth="1"/>
    <col min="2" max="2" width="3.875" style="96" bestFit="1" customWidth="1"/>
    <col min="3" max="3" width="73.375" style="98" bestFit="1" customWidth="1"/>
    <col min="4" max="4" width="17.375" style="97" customWidth="1"/>
    <col min="5" max="5" width="5.75" style="97" customWidth="1"/>
    <col min="6" max="6" width="6.375" style="96" customWidth="1"/>
    <col min="7" max="7" width="8.75" style="97" customWidth="1"/>
    <col min="8" max="8" width="8.75" style="95" customWidth="1"/>
    <col min="9" max="9" width="9.375" style="95" customWidth="1"/>
    <col min="10" max="10" width="8.5" style="95" customWidth="1"/>
    <col min="11" max="16384" width="8" style="95"/>
  </cols>
  <sheetData>
    <row r="1" spans="2:106" ht="32.25" customHeight="1">
      <c r="B1" s="573" t="s">
        <v>476</v>
      </c>
      <c r="C1" s="95"/>
    </row>
    <row r="2" spans="2:106" ht="9" customHeight="1" thickBot="1">
      <c r="B2" s="263"/>
      <c r="C2" s="95"/>
    </row>
    <row r="3" spans="2:106" ht="30" customHeight="1" thickBot="1">
      <c r="B3" s="485" t="s">
        <v>152</v>
      </c>
      <c r="C3" s="486" t="s">
        <v>153</v>
      </c>
      <c r="D3" s="157" t="s">
        <v>15</v>
      </c>
      <c r="E3" s="157" t="s">
        <v>1</v>
      </c>
      <c r="F3" s="162" t="s">
        <v>2</v>
      </c>
      <c r="G3" s="157" t="s">
        <v>154</v>
      </c>
      <c r="H3" s="157" t="s">
        <v>155</v>
      </c>
      <c r="I3" s="157" t="s">
        <v>156</v>
      </c>
      <c r="J3" s="157" t="s">
        <v>16</v>
      </c>
      <c r="K3" s="157" t="s">
        <v>17</v>
      </c>
      <c r="L3" s="162" t="s">
        <v>3</v>
      </c>
      <c r="M3" s="157" t="s">
        <v>4</v>
      </c>
      <c r="N3" s="157" t="s">
        <v>5</v>
      </c>
      <c r="O3" s="157" t="s">
        <v>6</v>
      </c>
      <c r="P3" s="157" t="s">
        <v>7</v>
      </c>
      <c r="Q3" s="157" t="s">
        <v>8</v>
      </c>
      <c r="R3" s="157" t="s">
        <v>9</v>
      </c>
      <c r="S3" s="157" t="s">
        <v>10</v>
      </c>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row>
    <row r="4" spans="2:106" s="97" customFormat="1" ht="13.5" thickBot="1">
      <c r="B4" s="96"/>
      <c r="C4" s="100"/>
      <c r="D4" s="101"/>
      <c r="E4" s="100"/>
      <c r="F4" s="102"/>
      <c r="G4" s="103"/>
      <c r="H4" s="103"/>
      <c r="I4" s="103"/>
      <c r="J4" s="103"/>
      <c r="K4" s="103"/>
      <c r="L4" s="103"/>
      <c r="M4" s="103"/>
      <c r="N4" s="103"/>
      <c r="O4" s="95"/>
      <c r="P4" s="95"/>
      <c r="Q4" s="95"/>
      <c r="R4" s="95"/>
      <c r="S4" s="95"/>
    </row>
    <row r="5" spans="2:106" s="97" customFormat="1" ht="13.5" thickBot="1">
      <c r="B5" s="127" t="s">
        <v>12</v>
      </c>
      <c r="C5" s="128" t="s">
        <v>157</v>
      </c>
      <c r="E5" s="100"/>
      <c r="F5" s="102"/>
      <c r="G5" s="103"/>
      <c r="H5" s="103"/>
      <c r="I5" s="103"/>
      <c r="J5" s="103"/>
      <c r="K5" s="103"/>
      <c r="L5" s="103"/>
      <c r="M5" s="103"/>
      <c r="N5" s="103"/>
      <c r="O5" s="95"/>
      <c r="P5" s="95"/>
      <c r="Q5" s="95"/>
      <c r="R5" s="95"/>
      <c r="S5" s="95"/>
    </row>
    <row r="6" spans="2:106" ht="15" customHeight="1">
      <c r="B6" s="125">
        <v>1</v>
      </c>
      <c r="C6" s="126" t="s">
        <v>158</v>
      </c>
      <c r="D6" s="119" t="s">
        <v>159</v>
      </c>
      <c r="E6" s="115" t="s">
        <v>23</v>
      </c>
      <c r="F6" s="111">
        <v>1</v>
      </c>
      <c r="G6" s="192">
        <v>12</v>
      </c>
      <c r="H6" s="193">
        <v>12</v>
      </c>
      <c r="I6" s="193">
        <v>12</v>
      </c>
      <c r="J6" s="193">
        <v>12</v>
      </c>
      <c r="K6" s="193">
        <v>12</v>
      </c>
      <c r="L6" s="193">
        <v>12</v>
      </c>
      <c r="M6" s="159">
        <v>2</v>
      </c>
      <c r="N6" s="159"/>
      <c r="O6" s="159"/>
      <c r="P6" s="159"/>
      <c r="Q6" s="159"/>
      <c r="R6" s="159"/>
      <c r="S6" s="159"/>
    </row>
    <row r="7" spans="2:106" ht="15" customHeight="1">
      <c r="B7" s="123">
        <v>2</v>
      </c>
      <c r="C7" s="116" t="s">
        <v>160</v>
      </c>
      <c r="D7" s="120" t="s">
        <v>161</v>
      </c>
      <c r="E7" s="116" t="s">
        <v>23</v>
      </c>
      <c r="F7" s="112">
        <v>1</v>
      </c>
      <c r="G7" s="321">
        <v>205.4</v>
      </c>
      <c r="H7" s="322">
        <v>214</v>
      </c>
      <c r="I7" s="322">
        <v>211.5</v>
      </c>
      <c r="J7" s="322">
        <v>222.8</v>
      </c>
      <c r="K7" s="322">
        <v>234.4</v>
      </c>
      <c r="L7" s="322">
        <v>242.5</v>
      </c>
      <c r="M7" s="322">
        <v>249.5</v>
      </c>
      <c r="N7" s="323"/>
      <c r="O7" s="323"/>
      <c r="P7" s="323"/>
      <c r="Q7" s="323"/>
      <c r="R7" s="323"/>
      <c r="S7" s="323"/>
    </row>
    <row r="8" spans="2:106" ht="15" customHeight="1">
      <c r="B8" s="123">
        <v>3</v>
      </c>
      <c r="C8" s="116" t="s">
        <v>162</v>
      </c>
      <c r="D8" s="120" t="s">
        <v>163</v>
      </c>
      <c r="E8" s="116" t="s">
        <v>23</v>
      </c>
      <c r="F8" s="112">
        <v>1</v>
      </c>
      <c r="G8" s="321">
        <v>206.2</v>
      </c>
      <c r="H8" s="322">
        <v>215.1</v>
      </c>
      <c r="I8" s="322">
        <v>212.8</v>
      </c>
      <c r="J8" s="322">
        <v>223.6</v>
      </c>
      <c r="K8" s="322">
        <v>235.2</v>
      </c>
      <c r="L8" s="322">
        <v>242.4</v>
      </c>
      <c r="M8" s="322">
        <v>250</v>
      </c>
      <c r="N8" s="323"/>
      <c r="O8" s="323"/>
      <c r="P8" s="323"/>
      <c r="Q8" s="323"/>
      <c r="R8" s="323"/>
      <c r="S8" s="323"/>
    </row>
    <row r="9" spans="2:106" ht="15" customHeight="1">
      <c r="B9" s="123">
        <v>4</v>
      </c>
      <c r="C9" s="116" t="s">
        <v>164</v>
      </c>
      <c r="D9" s="120" t="s">
        <v>165</v>
      </c>
      <c r="E9" s="116" t="s">
        <v>23</v>
      </c>
      <c r="F9" s="112">
        <v>1</v>
      </c>
      <c r="G9" s="321">
        <v>207.3</v>
      </c>
      <c r="H9" s="322">
        <v>216.8</v>
      </c>
      <c r="I9" s="322">
        <v>213.4</v>
      </c>
      <c r="J9" s="322">
        <v>224.1</v>
      </c>
      <c r="K9" s="322">
        <v>235.2</v>
      </c>
      <c r="L9" s="322">
        <v>241.8</v>
      </c>
      <c r="M9" s="323" t="s">
        <v>198</v>
      </c>
      <c r="N9" s="323"/>
      <c r="O9" s="323"/>
      <c r="P9" s="323"/>
      <c r="Q9" s="323"/>
      <c r="R9" s="323"/>
      <c r="S9" s="323"/>
    </row>
    <row r="10" spans="2:106" ht="15" customHeight="1">
      <c r="B10" s="123">
        <v>5</v>
      </c>
      <c r="C10" s="116" t="s">
        <v>166</v>
      </c>
      <c r="D10" s="120" t="s">
        <v>167</v>
      </c>
      <c r="E10" s="116" t="s">
        <v>23</v>
      </c>
      <c r="F10" s="112">
        <v>1</v>
      </c>
      <c r="G10" s="321">
        <v>206.1</v>
      </c>
      <c r="H10" s="322">
        <v>216.5</v>
      </c>
      <c r="I10" s="322">
        <v>213.4</v>
      </c>
      <c r="J10" s="322">
        <v>223.6</v>
      </c>
      <c r="K10" s="322">
        <v>234.7</v>
      </c>
      <c r="L10" s="322">
        <v>242.1</v>
      </c>
      <c r="M10" s="323" t="s">
        <v>198</v>
      </c>
      <c r="N10" s="323"/>
      <c r="O10" s="323"/>
      <c r="P10" s="323"/>
      <c r="Q10" s="323"/>
      <c r="R10" s="323"/>
      <c r="S10" s="323"/>
    </row>
    <row r="11" spans="2:106" ht="15" customHeight="1">
      <c r="B11" s="123">
        <v>6</v>
      </c>
      <c r="C11" s="116" t="s">
        <v>168</v>
      </c>
      <c r="D11" s="120" t="s">
        <v>169</v>
      </c>
      <c r="E11" s="116" t="s">
        <v>23</v>
      </c>
      <c r="F11" s="112">
        <v>1</v>
      </c>
      <c r="G11" s="321">
        <v>207.3</v>
      </c>
      <c r="H11" s="322">
        <v>217.2</v>
      </c>
      <c r="I11" s="322">
        <v>214.4</v>
      </c>
      <c r="J11" s="322">
        <v>224.5</v>
      </c>
      <c r="K11" s="322">
        <v>236.1</v>
      </c>
      <c r="L11" s="322">
        <v>243</v>
      </c>
      <c r="M11" s="323" t="s">
        <v>198</v>
      </c>
      <c r="N11" s="323"/>
      <c r="O11" s="323"/>
      <c r="P11" s="323"/>
      <c r="Q11" s="323"/>
      <c r="R11" s="323"/>
      <c r="S11" s="323"/>
    </row>
    <row r="12" spans="2:106" ht="15" customHeight="1">
      <c r="B12" s="123">
        <v>7</v>
      </c>
      <c r="C12" s="116" t="s">
        <v>170</v>
      </c>
      <c r="D12" s="120" t="s">
        <v>171</v>
      </c>
      <c r="E12" s="116" t="s">
        <v>23</v>
      </c>
      <c r="F12" s="112">
        <v>1</v>
      </c>
      <c r="G12" s="321">
        <v>208</v>
      </c>
      <c r="H12" s="322">
        <v>218.4</v>
      </c>
      <c r="I12" s="322">
        <v>215.3</v>
      </c>
      <c r="J12" s="322">
        <v>225.3</v>
      </c>
      <c r="K12" s="322">
        <v>237.9</v>
      </c>
      <c r="L12" s="322">
        <v>244.2</v>
      </c>
      <c r="M12" s="323" t="s">
        <v>198</v>
      </c>
      <c r="N12" s="323"/>
      <c r="O12" s="323"/>
      <c r="P12" s="323"/>
      <c r="Q12" s="323"/>
      <c r="R12" s="323"/>
      <c r="S12" s="323"/>
    </row>
    <row r="13" spans="2:106" ht="15" customHeight="1">
      <c r="B13" s="123">
        <v>8</v>
      </c>
      <c r="C13" s="116" t="s">
        <v>172</v>
      </c>
      <c r="D13" s="120" t="s">
        <v>173</v>
      </c>
      <c r="E13" s="116" t="s">
        <v>23</v>
      </c>
      <c r="F13" s="112">
        <v>1</v>
      </c>
      <c r="G13" s="321">
        <v>208.9</v>
      </c>
      <c r="H13" s="322">
        <v>217.7</v>
      </c>
      <c r="I13" s="322">
        <v>216</v>
      </c>
      <c r="J13" s="322">
        <v>225.8</v>
      </c>
      <c r="K13" s="322">
        <v>238</v>
      </c>
      <c r="L13" s="322">
        <v>245.6</v>
      </c>
      <c r="M13" s="323" t="s">
        <v>198</v>
      </c>
      <c r="N13" s="323"/>
      <c r="O13" s="323"/>
      <c r="P13" s="323"/>
      <c r="Q13" s="323"/>
      <c r="R13" s="323"/>
      <c r="S13" s="323"/>
    </row>
    <row r="14" spans="2:106" ht="15" customHeight="1">
      <c r="B14" s="123">
        <v>9</v>
      </c>
      <c r="C14" s="116" t="s">
        <v>174</v>
      </c>
      <c r="D14" s="120" t="s">
        <v>175</v>
      </c>
      <c r="E14" s="116" t="s">
        <v>23</v>
      </c>
      <c r="F14" s="112">
        <v>1</v>
      </c>
      <c r="G14" s="321">
        <v>209.7</v>
      </c>
      <c r="H14" s="322">
        <v>216</v>
      </c>
      <c r="I14" s="322">
        <v>216.6</v>
      </c>
      <c r="J14" s="322">
        <v>226.8</v>
      </c>
      <c r="K14" s="322">
        <v>238.5</v>
      </c>
      <c r="L14" s="322">
        <v>245.6</v>
      </c>
      <c r="M14" s="323" t="s">
        <v>198</v>
      </c>
      <c r="N14" s="323"/>
      <c r="O14" s="323"/>
      <c r="P14" s="323"/>
      <c r="Q14" s="323"/>
      <c r="R14" s="323"/>
      <c r="S14" s="323"/>
    </row>
    <row r="15" spans="2:106" ht="15" customHeight="1">
      <c r="B15" s="123">
        <v>10</v>
      </c>
      <c r="C15" s="116" t="s">
        <v>176</v>
      </c>
      <c r="D15" s="120" t="s">
        <v>177</v>
      </c>
      <c r="E15" s="116" t="s">
        <v>23</v>
      </c>
      <c r="F15" s="112">
        <v>1</v>
      </c>
      <c r="G15" s="321">
        <v>210.9</v>
      </c>
      <c r="H15" s="322">
        <v>212.9</v>
      </c>
      <c r="I15" s="322">
        <v>218</v>
      </c>
      <c r="J15" s="322">
        <v>228.4</v>
      </c>
      <c r="K15" s="322">
        <v>239.4</v>
      </c>
      <c r="L15" s="322">
        <v>246.8</v>
      </c>
      <c r="M15" s="323" t="s">
        <v>198</v>
      </c>
      <c r="N15" s="323"/>
      <c r="O15" s="323"/>
      <c r="P15" s="323"/>
      <c r="Q15" s="323"/>
      <c r="R15" s="323"/>
      <c r="S15" s="323"/>
    </row>
    <row r="16" spans="2:106" ht="15" customHeight="1">
      <c r="B16" s="123">
        <v>11</v>
      </c>
      <c r="C16" s="116" t="s">
        <v>178</v>
      </c>
      <c r="D16" s="120" t="s">
        <v>179</v>
      </c>
      <c r="E16" s="116" t="s">
        <v>23</v>
      </c>
      <c r="F16" s="112">
        <v>1</v>
      </c>
      <c r="G16" s="321">
        <v>209.8</v>
      </c>
      <c r="H16" s="322">
        <v>210.1</v>
      </c>
      <c r="I16" s="322">
        <v>217.9</v>
      </c>
      <c r="J16" s="322">
        <v>229</v>
      </c>
      <c r="K16" s="322">
        <v>238</v>
      </c>
      <c r="L16" s="322">
        <v>245.8</v>
      </c>
      <c r="M16" s="323" t="s">
        <v>198</v>
      </c>
      <c r="N16" s="323"/>
      <c r="O16" s="323"/>
      <c r="P16" s="323"/>
      <c r="Q16" s="323"/>
      <c r="R16" s="323"/>
      <c r="S16" s="323"/>
    </row>
    <row r="17" spans="2:20" ht="15" customHeight="1">
      <c r="B17" s="123">
        <v>12</v>
      </c>
      <c r="C17" s="116" t="s">
        <v>180</v>
      </c>
      <c r="D17" s="120" t="s">
        <v>181</v>
      </c>
      <c r="E17" s="116" t="s">
        <v>23</v>
      </c>
      <c r="F17" s="112">
        <v>1</v>
      </c>
      <c r="G17" s="321">
        <v>211.4</v>
      </c>
      <c r="H17" s="322">
        <v>211.4</v>
      </c>
      <c r="I17" s="322">
        <v>219.2</v>
      </c>
      <c r="J17" s="322">
        <v>231.3</v>
      </c>
      <c r="K17" s="322">
        <v>239.9</v>
      </c>
      <c r="L17" s="322">
        <v>247.6</v>
      </c>
      <c r="M17" s="323" t="s">
        <v>198</v>
      </c>
      <c r="N17" s="323"/>
      <c r="O17" s="323"/>
      <c r="P17" s="323"/>
      <c r="Q17" s="323"/>
      <c r="R17" s="323"/>
      <c r="S17" s="323"/>
    </row>
    <row r="18" spans="2:20" ht="15" customHeight="1">
      <c r="B18" s="123">
        <v>13</v>
      </c>
      <c r="C18" s="116" t="s">
        <v>182</v>
      </c>
      <c r="D18" s="120" t="s">
        <v>183</v>
      </c>
      <c r="E18" s="116" t="s">
        <v>23</v>
      </c>
      <c r="F18" s="112">
        <v>1</v>
      </c>
      <c r="G18" s="321">
        <v>212.1</v>
      </c>
      <c r="H18" s="322">
        <v>211.3</v>
      </c>
      <c r="I18" s="322">
        <v>220.7</v>
      </c>
      <c r="J18" s="322">
        <v>232.5</v>
      </c>
      <c r="K18" s="322">
        <v>240.8</v>
      </c>
      <c r="L18" s="322">
        <v>248.7</v>
      </c>
      <c r="M18" s="323" t="s">
        <v>198</v>
      </c>
      <c r="N18" s="323"/>
      <c r="O18" s="323"/>
      <c r="P18" s="323"/>
      <c r="Q18" s="323"/>
      <c r="R18" s="323"/>
      <c r="S18" s="323"/>
    </row>
    <row r="19" spans="2:20" ht="15" customHeight="1">
      <c r="B19" s="123">
        <v>14</v>
      </c>
      <c r="C19" s="117" t="s">
        <v>1195</v>
      </c>
      <c r="D19" s="121" t="s">
        <v>184</v>
      </c>
      <c r="E19" s="117" t="s">
        <v>24</v>
      </c>
      <c r="F19" s="113">
        <v>2</v>
      </c>
      <c r="G19" s="103"/>
      <c r="H19" s="103"/>
      <c r="I19" s="103"/>
      <c r="J19" s="103"/>
      <c r="K19" s="103"/>
      <c r="L19" s="103"/>
      <c r="M19" s="159"/>
      <c r="N19" s="159"/>
      <c r="O19" s="159"/>
      <c r="P19" s="159"/>
      <c r="Q19" s="159"/>
      <c r="R19" s="159"/>
      <c r="S19" s="159"/>
    </row>
    <row r="20" spans="2:20" ht="15" customHeight="1" thickBot="1">
      <c r="B20" s="124">
        <v>15</v>
      </c>
      <c r="C20" s="118" t="s">
        <v>1196</v>
      </c>
      <c r="D20" s="370" t="s">
        <v>477</v>
      </c>
      <c r="E20" s="118" t="s">
        <v>24</v>
      </c>
      <c r="F20" s="114">
        <v>2</v>
      </c>
      <c r="G20" s="103"/>
      <c r="H20" s="103"/>
      <c r="I20" s="103"/>
      <c r="J20" s="103"/>
      <c r="K20" s="103"/>
      <c r="L20" s="103"/>
      <c r="M20" s="103"/>
      <c r="N20" s="159"/>
      <c r="O20" s="159"/>
      <c r="P20" s="159"/>
      <c r="Q20" s="159"/>
      <c r="R20" s="159"/>
      <c r="S20" s="159"/>
    </row>
    <row r="21" spans="2:20" s="97" customFormat="1" ht="13.5" thickBot="1">
      <c r="B21" s="96"/>
      <c r="C21" s="100"/>
      <c r="D21" s="101"/>
      <c r="E21" s="100"/>
      <c r="F21" s="104"/>
      <c r="G21" s="103"/>
      <c r="H21" s="103"/>
      <c r="I21" s="103"/>
      <c r="J21" s="103"/>
      <c r="K21" s="103"/>
      <c r="L21" s="103"/>
      <c r="M21" s="103"/>
      <c r="N21" s="103"/>
      <c r="O21" s="95"/>
      <c r="P21" s="95"/>
      <c r="Q21" s="95"/>
      <c r="R21" s="95"/>
      <c r="S21" s="95"/>
    </row>
    <row r="22" spans="2:20" s="97" customFormat="1" ht="13.5" thickBot="1">
      <c r="B22" s="129" t="s">
        <v>14</v>
      </c>
      <c r="C22" s="130" t="s">
        <v>185</v>
      </c>
      <c r="E22" s="105"/>
      <c r="F22" s="106"/>
      <c r="G22" s="103"/>
      <c r="H22" s="103"/>
      <c r="I22" s="103"/>
      <c r="J22" s="103"/>
      <c r="K22" s="103"/>
      <c r="L22" s="103"/>
      <c r="M22" s="103"/>
      <c r="N22" s="103"/>
      <c r="O22" s="95"/>
      <c r="P22" s="95"/>
      <c r="Q22" s="95"/>
      <c r="R22" s="95"/>
      <c r="S22" s="95"/>
    </row>
    <row r="23" spans="2:20" ht="13.5" customHeight="1">
      <c r="B23" s="122">
        <v>16</v>
      </c>
      <c r="C23" s="131" t="s">
        <v>186</v>
      </c>
      <c r="D23" s="119" t="s">
        <v>187</v>
      </c>
      <c r="E23" s="136" t="s">
        <v>23</v>
      </c>
      <c r="F23" s="133">
        <v>1</v>
      </c>
      <c r="G23" s="192">
        <v>4</v>
      </c>
      <c r="H23" s="193">
        <v>4</v>
      </c>
      <c r="I23" s="193">
        <v>4</v>
      </c>
      <c r="J23" s="193">
        <v>4</v>
      </c>
      <c r="K23" s="193">
        <v>4</v>
      </c>
      <c r="L23" s="159">
        <v>4</v>
      </c>
      <c r="M23" s="159"/>
      <c r="N23" s="159"/>
      <c r="O23" s="103"/>
      <c r="P23" s="103"/>
      <c r="Q23" s="103"/>
      <c r="R23" s="103"/>
      <c r="S23" s="103"/>
    </row>
    <row r="24" spans="2:20" ht="13.5" customHeight="1">
      <c r="B24" s="123">
        <v>17</v>
      </c>
      <c r="C24" s="132" t="s">
        <v>188</v>
      </c>
      <c r="D24" s="120" t="s">
        <v>189</v>
      </c>
      <c r="E24" s="137" t="s">
        <v>23</v>
      </c>
      <c r="F24" s="134">
        <v>1</v>
      </c>
      <c r="G24" s="192">
        <v>108.9</v>
      </c>
      <c r="H24" s="193">
        <v>113.9</v>
      </c>
      <c r="I24" s="193">
        <v>112.2</v>
      </c>
      <c r="J24" s="193">
        <v>107.7</v>
      </c>
      <c r="K24" s="193">
        <v>108.8</v>
      </c>
      <c r="L24" s="159">
        <v>112.1</v>
      </c>
      <c r="M24" s="159"/>
      <c r="N24" s="159"/>
      <c r="O24" s="103"/>
      <c r="P24" s="103"/>
      <c r="Q24" s="103"/>
      <c r="R24" s="103"/>
      <c r="S24" s="103"/>
    </row>
    <row r="25" spans="2:20" ht="13.5" customHeight="1">
      <c r="B25" s="123">
        <v>18</v>
      </c>
      <c r="C25" s="132" t="s">
        <v>190</v>
      </c>
      <c r="D25" s="120" t="s">
        <v>191</v>
      </c>
      <c r="E25" s="137" t="s">
        <v>23</v>
      </c>
      <c r="F25" s="134">
        <v>1</v>
      </c>
      <c r="G25" s="192">
        <v>111.1</v>
      </c>
      <c r="H25" s="193">
        <v>114.2</v>
      </c>
      <c r="I25" s="193">
        <v>111.4</v>
      </c>
      <c r="J25" s="193">
        <v>106.9</v>
      </c>
      <c r="K25" s="193">
        <v>109.2</v>
      </c>
      <c r="L25" s="159">
        <v>113.2</v>
      </c>
      <c r="M25" s="159"/>
      <c r="N25" s="159"/>
      <c r="O25" s="103"/>
      <c r="P25" s="103"/>
      <c r="Q25" s="103"/>
      <c r="R25" s="103"/>
      <c r="S25" s="103"/>
    </row>
    <row r="26" spans="2:20" ht="13.5" customHeight="1">
      <c r="B26" s="123">
        <v>19</v>
      </c>
      <c r="C26" s="132" t="s">
        <v>192</v>
      </c>
      <c r="D26" s="120" t="s">
        <v>193</v>
      </c>
      <c r="E26" s="137" t="s">
        <v>23</v>
      </c>
      <c r="F26" s="134">
        <v>1</v>
      </c>
      <c r="G26" s="192">
        <v>112.1</v>
      </c>
      <c r="H26" s="193">
        <v>114.2</v>
      </c>
      <c r="I26" s="193">
        <v>109.9</v>
      </c>
      <c r="J26" s="193">
        <v>107.1</v>
      </c>
      <c r="K26" s="193">
        <v>110.2</v>
      </c>
      <c r="L26" s="159">
        <v>113.7</v>
      </c>
      <c r="M26" s="159"/>
      <c r="N26" s="159"/>
      <c r="O26" s="103"/>
      <c r="P26" s="103"/>
      <c r="Q26" s="103"/>
      <c r="R26" s="103"/>
      <c r="S26" s="103"/>
    </row>
    <row r="27" spans="2:20" ht="13.5" customHeight="1">
      <c r="B27" s="123">
        <v>20</v>
      </c>
      <c r="C27" s="132" t="s">
        <v>194</v>
      </c>
      <c r="D27" s="120" t="s">
        <v>195</v>
      </c>
      <c r="E27" s="137" t="s">
        <v>23</v>
      </c>
      <c r="F27" s="134">
        <v>1</v>
      </c>
      <c r="G27" s="192">
        <v>113.1</v>
      </c>
      <c r="H27" s="193">
        <v>113.6</v>
      </c>
      <c r="I27" s="193">
        <v>108.4</v>
      </c>
      <c r="J27" s="193">
        <v>107.8</v>
      </c>
      <c r="K27" s="193">
        <v>111.6</v>
      </c>
      <c r="L27" s="159">
        <v>114.2</v>
      </c>
      <c r="M27" s="159"/>
      <c r="N27" s="159"/>
      <c r="O27" s="103"/>
      <c r="P27" s="103"/>
      <c r="Q27" s="103"/>
      <c r="R27" s="103"/>
      <c r="S27" s="103"/>
    </row>
    <row r="28" spans="2:20" ht="13.5" customHeight="1" thickBot="1">
      <c r="B28" s="124">
        <v>21</v>
      </c>
      <c r="C28" s="150" t="s">
        <v>1194</v>
      </c>
      <c r="D28" s="151" t="s">
        <v>196</v>
      </c>
      <c r="E28" s="138" t="s">
        <v>24</v>
      </c>
      <c r="F28" s="135">
        <v>2</v>
      </c>
      <c r="G28" s="107"/>
      <c r="H28" s="103"/>
      <c r="I28" s="103"/>
      <c r="J28" s="103"/>
      <c r="K28" s="103"/>
      <c r="L28" s="103"/>
      <c r="M28" s="159"/>
      <c r="N28" s="159"/>
      <c r="O28" s="103"/>
      <c r="P28" s="103"/>
      <c r="Q28" s="103"/>
      <c r="R28" s="103"/>
      <c r="S28" s="103"/>
    </row>
    <row r="29" spans="2:20" s="97" customFormat="1" ht="13.5" thickBot="1">
      <c r="B29" s="96"/>
      <c r="C29" s="100"/>
      <c r="D29" s="101"/>
      <c r="E29" s="100"/>
      <c r="F29" s="104"/>
      <c r="G29" s="103"/>
      <c r="H29" s="103"/>
      <c r="I29" s="103"/>
      <c r="J29" s="103"/>
      <c r="K29" s="103"/>
      <c r="L29" s="103"/>
      <c r="M29" s="103"/>
      <c r="N29" s="103"/>
      <c r="O29" s="103"/>
      <c r="P29" s="103"/>
      <c r="Q29" s="103"/>
      <c r="R29" s="103"/>
      <c r="S29" s="103"/>
    </row>
    <row r="30" spans="2:20" ht="13.5" thickBot="1">
      <c r="B30" s="129" t="s">
        <v>19</v>
      </c>
      <c r="C30" s="139" t="s">
        <v>197</v>
      </c>
      <c r="E30" s="108" t="s">
        <v>198</v>
      </c>
      <c r="F30" s="109" t="s">
        <v>198</v>
      </c>
    </row>
    <row r="31" spans="2:20" ht="16.5" customHeight="1">
      <c r="B31" s="122">
        <v>22</v>
      </c>
      <c r="C31" s="140" t="s">
        <v>199</v>
      </c>
      <c r="D31" s="142" t="s">
        <v>200</v>
      </c>
      <c r="E31" s="136" t="s">
        <v>23</v>
      </c>
      <c r="F31" s="133">
        <v>1</v>
      </c>
      <c r="G31" s="324">
        <f t="shared" ref="G31:L31" si="0">AVERAGE(G7:G18)</f>
        <v>208.5916666666667</v>
      </c>
      <c r="H31" s="324">
        <f t="shared" si="0"/>
        <v>214.78333333333339</v>
      </c>
      <c r="I31" s="324">
        <f t="shared" si="0"/>
        <v>215.76666666666662</v>
      </c>
      <c r="J31" s="324">
        <f t="shared" si="0"/>
        <v>226.47499999999999</v>
      </c>
      <c r="K31" s="324">
        <f t="shared" si="0"/>
        <v>237.3416666666667</v>
      </c>
      <c r="L31" s="324">
        <f t="shared" si="0"/>
        <v>244.67499999999998</v>
      </c>
      <c r="M31" s="324"/>
      <c r="N31" s="324"/>
      <c r="O31" s="324"/>
      <c r="P31" s="324"/>
      <c r="Q31" s="324"/>
      <c r="R31" s="324"/>
      <c r="S31" s="324"/>
      <c r="T31" s="95" t="s">
        <v>1173</v>
      </c>
    </row>
    <row r="32" spans="2:20" ht="16.5" customHeight="1" thickBot="1">
      <c r="B32" s="124">
        <v>23</v>
      </c>
      <c r="C32" s="141" t="s">
        <v>201</v>
      </c>
      <c r="D32" s="143" t="s">
        <v>202</v>
      </c>
      <c r="E32" s="145" t="s">
        <v>23</v>
      </c>
      <c r="F32" s="144">
        <v>1</v>
      </c>
      <c r="G32" s="324">
        <f t="shared" ref="G32:L32" si="1">AVERAGE(G24:G27)</f>
        <v>111.30000000000001</v>
      </c>
      <c r="H32" s="324">
        <f t="shared" si="1"/>
        <v>113.97499999999999</v>
      </c>
      <c r="I32" s="324">
        <f t="shared" si="1"/>
        <v>110.47499999999999</v>
      </c>
      <c r="J32" s="324">
        <f t="shared" si="1"/>
        <v>107.37500000000001</v>
      </c>
      <c r="K32" s="324">
        <f t="shared" si="1"/>
        <v>109.94999999999999</v>
      </c>
      <c r="L32" s="324">
        <f t="shared" si="1"/>
        <v>113.3</v>
      </c>
      <c r="T32" s="95" t="s">
        <v>1174</v>
      </c>
    </row>
    <row r="33" spans="2:106">
      <c r="C33" s="108" t="s">
        <v>198</v>
      </c>
      <c r="E33" s="108" t="s">
        <v>198</v>
      </c>
      <c r="F33" s="109" t="s">
        <v>198</v>
      </c>
    </row>
    <row r="34" spans="2:106" s="97" customFormat="1">
      <c r="B34" s="146" t="s">
        <v>20</v>
      </c>
      <c r="C34" s="147"/>
      <c r="E34" s="108" t="s">
        <v>198</v>
      </c>
      <c r="F34" s="110" t="s">
        <v>198</v>
      </c>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5"/>
      <c r="CY34" s="95"/>
      <c r="CZ34" s="95"/>
      <c r="DA34" s="95"/>
      <c r="DB34" s="95"/>
    </row>
    <row r="35" spans="2:106" s="97" customFormat="1">
      <c r="B35" s="1"/>
      <c r="C35" s="148"/>
      <c r="E35" s="108" t="s">
        <v>198</v>
      </c>
      <c r="F35" s="110" t="s">
        <v>198</v>
      </c>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row>
    <row r="36" spans="2:106" s="97" customFormat="1">
      <c r="B36" s="159"/>
      <c r="C36" s="20" t="s">
        <v>21</v>
      </c>
      <c r="E36" s="108" t="s">
        <v>198</v>
      </c>
      <c r="F36" s="110" t="s">
        <v>198</v>
      </c>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row>
    <row r="37" spans="2:106" s="97" customFormat="1">
      <c r="B37" s="1"/>
      <c r="C37" s="1"/>
      <c r="E37" s="108" t="s">
        <v>198</v>
      </c>
      <c r="F37" s="110" t="s">
        <v>198</v>
      </c>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row>
    <row r="38" spans="2:106" s="97" customFormat="1">
      <c r="B38" s="160"/>
      <c r="C38" s="20" t="s">
        <v>22</v>
      </c>
      <c r="E38" s="108" t="s">
        <v>198</v>
      </c>
      <c r="F38" s="110" t="s">
        <v>198</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row>
    <row r="39" spans="2:106" s="97" customFormat="1">
      <c r="B39" s="96"/>
      <c r="C39" s="108" t="s">
        <v>198</v>
      </c>
      <c r="E39" s="108" t="s">
        <v>198</v>
      </c>
      <c r="F39" s="110" t="s">
        <v>198</v>
      </c>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row>
    <row r="40" spans="2:106" s="97" customFormat="1">
      <c r="B40" s="528" t="s">
        <v>533</v>
      </c>
      <c r="C40" s="528"/>
      <c r="E40" s="108" t="s">
        <v>198</v>
      </c>
      <c r="F40" s="110" t="s">
        <v>198</v>
      </c>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5"/>
      <c r="CY40" s="95"/>
      <c r="CZ40" s="95"/>
      <c r="DA40" s="95"/>
      <c r="DB40" s="95"/>
    </row>
    <row r="41" spans="2:106" s="97" customFormat="1">
      <c r="B41" s="309"/>
      <c r="C41" s="309"/>
      <c r="E41" s="108"/>
      <c r="F41" s="110"/>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5"/>
      <c r="CY41" s="95"/>
      <c r="CZ41" s="95"/>
      <c r="DA41" s="95"/>
      <c r="DB41" s="95"/>
    </row>
    <row r="42" spans="2:106" s="97" customFormat="1" ht="133.15" customHeight="1">
      <c r="B42" s="522" t="s">
        <v>1193</v>
      </c>
      <c r="C42" s="523"/>
      <c r="D42" s="523"/>
      <c r="E42" s="523"/>
      <c r="F42" s="523"/>
      <c r="G42" s="524"/>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row>
    <row r="43" spans="2:106" s="97" customFormat="1" ht="94.5" customHeight="1">
      <c r="B43" s="525" t="s">
        <v>1197</v>
      </c>
      <c r="C43" s="526"/>
      <c r="D43" s="526"/>
      <c r="E43" s="526"/>
      <c r="F43" s="526"/>
      <c r="G43" s="527"/>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row>
    <row r="44" spans="2:106" s="97" customFormat="1">
      <c r="B44" s="528"/>
      <c r="C44" s="528"/>
      <c r="E44" s="108" t="s">
        <v>198</v>
      </c>
      <c r="F44" s="110" t="s">
        <v>198</v>
      </c>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row>
    <row r="45" spans="2:106" s="97" customFormat="1">
      <c r="B45" s="96"/>
      <c r="C45" s="108" t="s">
        <v>198</v>
      </c>
      <c r="E45" s="108" t="s">
        <v>198</v>
      </c>
      <c r="F45" s="110" t="s">
        <v>198</v>
      </c>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row>
    <row r="46" spans="2:106" s="97" customFormat="1">
      <c r="B46" s="96"/>
      <c r="C46" s="108" t="s">
        <v>198</v>
      </c>
      <c r="E46" s="108" t="s">
        <v>198</v>
      </c>
      <c r="F46" s="110" t="s">
        <v>198</v>
      </c>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row>
    <row r="47" spans="2:106" s="97" customFormat="1">
      <c r="B47" s="96"/>
      <c r="C47" s="108" t="s">
        <v>198</v>
      </c>
      <c r="E47" s="108" t="s">
        <v>198</v>
      </c>
      <c r="F47" s="110" t="s">
        <v>198</v>
      </c>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row>
    <row r="48" spans="2:106" s="97" customFormat="1">
      <c r="B48" s="96"/>
      <c r="C48" s="108" t="s">
        <v>198</v>
      </c>
      <c r="E48" s="108" t="s">
        <v>198</v>
      </c>
      <c r="F48" s="110" t="s">
        <v>198</v>
      </c>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row>
    <row r="49" spans="2:106" s="97" customFormat="1">
      <c r="B49" s="96"/>
      <c r="C49" s="108" t="s">
        <v>198</v>
      </c>
      <c r="E49" s="108" t="s">
        <v>198</v>
      </c>
      <c r="F49" s="110" t="s">
        <v>198</v>
      </c>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row>
    <row r="50" spans="2:106" s="97" customFormat="1">
      <c r="B50" s="96"/>
      <c r="C50" s="108" t="s">
        <v>198</v>
      </c>
      <c r="E50" s="108" t="s">
        <v>198</v>
      </c>
      <c r="F50" s="110" t="s">
        <v>198</v>
      </c>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row>
    <row r="51" spans="2:106" s="97" customFormat="1">
      <c r="B51" s="96"/>
      <c r="C51" s="108" t="s">
        <v>198</v>
      </c>
      <c r="E51" s="108" t="s">
        <v>198</v>
      </c>
      <c r="F51" s="110" t="s">
        <v>198</v>
      </c>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row>
    <row r="52" spans="2:106" s="97" customFormat="1">
      <c r="B52" s="96"/>
      <c r="C52" s="108" t="s">
        <v>198</v>
      </c>
      <c r="E52" s="108" t="s">
        <v>198</v>
      </c>
      <c r="F52" s="110" t="s">
        <v>198</v>
      </c>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row>
    <row r="53" spans="2:106" s="97" customFormat="1">
      <c r="B53" s="96"/>
      <c r="C53" s="108" t="s">
        <v>198</v>
      </c>
      <c r="E53" s="108" t="s">
        <v>198</v>
      </c>
      <c r="F53" s="110" t="s">
        <v>198</v>
      </c>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row>
    <row r="54" spans="2:106" s="97" customFormat="1">
      <c r="B54" s="96"/>
      <c r="C54" s="108" t="s">
        <v>198</v>
      </c>
      <c r="E54" s="108" t="s">
        <v>198</v>
      </c>
      <c r="F54" s="110" t="s">
        <v>198</v>
      </c>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row>
    <row r="55" spans="2:106" s="97" customFormat="1">
      <c r="B55" s="96"/>
      <c r="C55" s="108" t="s">
        <v>198</v>
      </c>
      <c r="E55" s="108" t="s">
        <v>198</v>
      </c>
      <c r="F55" s="110" t="s">
        <v>198</v>
      </c>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row>
    <row r="56" spans="2:106" s="97" customFormat="1">
      <c r="B56" s="96"/>
      <c r="C56" s="108" t="s">
        <v>198</v>
      </c>
      <c r="E56" s="108" t="s">
        <v>198</v>
      </c>
      <c r="F56" s="110" t="s">
        <v>198</v>
      </c>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row>
    <row r="57" spans="2:106" s="97" customFormat="1">
      <c r="B57" s="96"/>
      <c r="C57" s="108" t="s">
        <v>198</v>
      </c>
      <c r="E57" s="108" t="s">
        <v>198</v>
      </c>
      <c r="F57" s="110" t="s">
        <v>198</v>
      </c>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row>
    <row r="58" spans="2:106" s="97" customFormat="1">
      <c r="B58" s="96"/>
      <c r="C58" s="108" t="s">
        <v>198</v>
      </c>
      <c r="E58" s="108" t="s">
        <v>198</v>
      </c>
      <c r="F58" s="110" t="s">
        <v>198</v>
      </c>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row>
    <row r="59" spans="2:106" s="97" customFormat="1">
      <c r="B59" s="96"/>
      <c r="C59" s="108" t="s">
        <v>198</v>
      </c>
      <c r="E59" s="108" t="s">
        <v>198</v>
      </c>
      <c r="F59" s="110" t="s">
        <v>198</v>
      </c>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row>
    <row r="60" spans="2:106" s="97" customFormat="1">
      <c r="B60" s="96"/>
      <c r="C60" s="108" t="s">
        <v>198</v>
      </c>
      <c r="E60" s="108" t="s">
        <v>198</v>
      </c>
      <c r="F60" s="110" t="s">
        <v>198</v>
      </c>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row>
    <row r="61" spans="2:106" s="97" customFormat="1">
      <c r="B61" s="96"/>
      <c r="C61" s="108" t="s">
        <v>198</v>
      </c>
      <c r="E61" s="108" t="s">
        <v>198</v>
      </c>
      <c r="F61" s="110" t="s">
        <v>198</v>
      </c>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row>
    <row r="62" spans="2:106" s="97" customFormat="1">
      <c r="B62" s="96"/>
      <c r="C62" s="108" t="s">
        <v>198</v>
      </c>
      <c r="E62" s="108" t="s">
        <v>198</v>
      </c>
      <c r="F62" s="110" t="s">
        <v>198</v>
      </c>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95"/>
      <c r="CE62" s="95"/>
      <c r="CF62" s="95"/>
      <c r="CG62" s="95"/>
      <c r="CH62" s="95"/>
      <c r="CI62" s="95"/>
      <c r="CJ62" s="95"/>
      <c r="CK62" s="95"/>
      <c r="CL62" s="95"/>
      <c r="CM62" s="95"/>
      <c r="CN62" s="95"/>
      <c r="CO62" s="95"/>
      <c r="CP62" s="95"/>
      <c r="CQ62" s="95"/>
      <c r="CR62" s="95"/>
      <c r="CS62" s="95"/>
      <c r="CT62" s="95"/>
      <c r="CU62" s="95"/>
      <c r="CV62" s="95"/>
      <c r="CW62" s="95"/>
      <c r="CX62" s="95"/>
      <c r="CY62" s="95"/>
      <c r="CZ62" s="95"/>
      <c r="DA62" s="95"/>
      <c r="DB62" s="95"/>
    </row>
    <row r="63" spans="2:106" s="97" customFormat="1">
      <c r="B63" s="96"/>
      <c r="C63" s="108" t="s">
        <v>198</v>
      </c>
      <c r="E63" s="108" t="s">
        <v>198</v>
      </c>
      <c r="F63" s="110" t="s">
        <v>198</v>
      </c>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row>
    <row r="64" spans="2:106" s="97" customFormat="1">
      <c r="B64" s="96"/>
      <c r="C64" s="108" t="s">
        <v>198</v>
      </c>
      <c r="E64" s="108" t="s">
        <v>198</v>
      </c>
      <c r="F64" s="110" t="s">
        <v>198</v>
      </c>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S64" s="95"/>
      <c r="CT64" s="95"/>
      <c r="CU64" s="95"/>
      <c r="CV64" s="95"/>
      <c r="CW64" s="95"/>
      <c r="CX64" s="95"/>
      <c r="CY64" s="95"/>
      <c r="CZ64" s="95"/>
      <c r="DA64" s="95"/>
      <c r="DB64" s="95"/>
    </row>
    <row r="65" spans="2:106" s="97" customFormat="1">
      <c r="B65" s="96"/>
      <c r="C65" s="108" t="s">
        <v>198</v>
      </c>
      <c r="E65" s="108" t="s">
        <v>198</v>
      </c>
      <c r="F65" s="110" t="s">
        <v>198</v>
      </c>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S65" s="95"/>
      <c r="CT65" s="95"/>
      <c r="CU65" s="95"/>
      <c r="CV65" s="95"/>
      <c r="CW65" s="95"/>
      <c r="CX65" s="95"/>
      <c r="CY65" s="95"/>
      <c r="CZ65" s="95"/>
      <c r="DA65" s="95"/>
      <c r="DB65" s="95"/>
    </row>
    <row r="66" spans="2:106" s="97" customFormat="1">
      <c r="B66" s="96"/>
      <c r="C66" s="108" t="s">
        <v>198</v>
      </c>
      <c r="E66" s="108" t="s">
        <v>198</v>
      </c>
      <c r="F66" s="110" t="s">
        <v>198</v>
      </c>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c r="CD66" s="95"/>
      <c r="CE66" s="95"/>
      <c r="CF66" s="95"/>
      <c r="CG66" s="95"/>
      <c r="CH66" s="95"/>
      <c r="CI66" s="95"/>
      <c r="CJ66" s="95"/>
      <c r="CK66" s="95"/>
      <c r="CL66" s="95"/>
      <c r="CM66" s="95"/>
      <c r="CN66" s="95"/>
      <c r="CO66" s="95"/>
      <c r="CP66" s="95"/>
      <c r="CQ66" s="95"/>
      <c r="CR66" s="95"/>
      <c r="CS66" s="95"/>
      <c r="CT66" s="95"/>
      <c r="CU66" s="95"/>
      <c r="CV66" s="95"/>
      <c r="CW66" s="95"/>
      <c r="CX66" s="95"/>
      <c r="CY66" s="95"/>
      <c r="CZ66" s="95"/>
      <c r="DA66" s="95"/>
      <c r="DB66" s="95"/>
    </row>
    <row r="67" spans="2:106" s="97" customFormat="1">
      <c r="B67" s="96"/>
      <c r="C67" s="108" t="s">
        <v>198</v>
      </c>
      <c r="E67" s="108" t="s">
        <v>198</v>
      </c>
      <c r="F67" s="110" t="s">
        <v>198</v>
      </c>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5"/>
      <c r="CH67" s="95"/>
      <c r="CI67" s="95"/>
      <c r="CJ67" s="95"/>
      <c r="CK67" s="95"/>
      <c r="CL67" s="95"/>
      <c r="CM67" s="95"/>
      <c r="CN67" s="95"/>
      <c r="CO67" s="95"/>
      <c r="CP67" s="95"/>
      <c r="CQ67" s="95"/>
      <c r="CR67" s="95"/>
      <c r="CS67" s="95"/>
      <c r="CT67" s="95"/>
      <c r="CU67" s="95"/>
      <c r="CV67" s="95"/>
      <c r="CW67" s="95"/>
      <c r="CX67" s="95"/>
      <c r="CY67" s="95"/>
      <c r="CZ67" s="95"/>
      <c r="DA67" s="95"/>
      <c r="DB67" s="95"/>
    </row>
    <row r="68" spans="2:106" s="97" customFormat="1">
      <c r="B68" s="96"/>
      <c r="C68" s="108" t="s">
        <v>198</v>
      </c>
      <c r="E68" s="108" t="s">
        <v>198</v>
      </c>
      <c r="F68" s="110" t="s">
        <v>198</v>
      </c>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row>
    <row r="69" spans="2:106" s="97" customFormat="1">
      <c r="B69" s="96"/>
      <c r="C69" s="108" t="s">
        <v>198</v>
      </c>
      <c r="E69" s="108" t="s">
        <v>198</v>
      </c>
      <c r="F69" s="110" t="s">
        <v>198</v>
      </c>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row>
    <row r="70" spans="2:106" s="97" customFormat="1">
      <c r="B70" s="96"/>
      <c r="C70" s="108" t="s">
        <v>198</v>
      </c>
      <c r="E70" s="108" t="s">
        <v>198</v>
      </c>
      <c r="F70" s="110" t="s">
        <v>198</v>
      </c>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95"/>
      <c r="CG70" s="95"/>
      <c r="CH70" s="95"/>
      <c r="CI70" s="95"/>
      <c r="CJ70" s="95"/>
      <c r="CK70" s="95"/>
      <c r="CL70" s="95"/>
      <c r="CM70" s="95"/>
      <c r="CN70" s="95"/>
      <c r="CO70" s="95"/>
      <c r="CP70" s="95"/>
      <c r="CQ70" s="95"/>
      <c r="CR70" s="95"/>
      <c r="CS70" s="95"/>
      <c r="CT70" s="95"/>
      <c r="CU70" s="95"/>
      <c r="CV70" s="95"/>
      <c r="CW70" s="95"/>
      <c r="CX70" s="95"/>
      <c r="CY70" s="95"/>
      <c r="CZ70" s="95"/>
      <c r="DA70" s="95"/>
      <c r="DB70" s="95"/>
    </row>
    <row r="71" spans="2:106" s="97" customFormat="1">
      <c r="B71" s="96"/>
      <c r="C71" s="108" t="s">
        <v>198</v>
      </c>
      <c r="E71" s="108" t="s">
        <v>198</v>
      </c>
      <c r="F71" s="110" t="s">
        <v>198</v>
      </c>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95"/>
      <c r="CG71" s="95"/>
      <c r="CH71" s="95"/>
      <c r="CI71" s="95"/>
      <c r="CJ71" s="95"/>
      <c r="CK71" s="95"/>
      <c r="CL71" s="95"/>
      <c r="CM71" s="95"/>
      <c r="CN71" s="95"/>
      <c r="CO71" s="95"/>
      <c r="CP71" s="95"/>
      <c r="CQ71" s="95"/>
      <c r="CR71" s="95"/>
      <c r="CS71" s="95"/>
      <c r="CT71" s="95"/>
      <c r="CU71" s="95"/>
      <c r="CV71" s="95"/>
      <c r="CW71" s="95"/>
      <c r="CX71" s="95"/>
      <c r="CY71" s="95"/>
      <c r="CZ71" s="95"/>
      <c r="DA71" s="95"/>
      <c r="DB71" s="95"/>
    </row>
    <row r="72" spans="2:106" s="97" customFormat="1">
      <c r="B72" s="96"/>
      <c r="C72" s="108" t="s">
        <v>198</v>
      </c>
      <c r="E72" s="108" t="s">
        <v>198</v>
      </c>
      <c r="F72" s="110" t="s">
        <v>198</v>
      </c>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c r="CN72" s="95"/>
      <c r="CO72" s="95"/>
      <c r="CP72" s="95"/>
      <c r="CQ72" s="95"/>
      <c r="CR72" s="95"/>
      <c r="CS72" s="95"/>
      <c r="CT72" s="95"/>
      <c r="CU72" s="95"/>
      <c r="CV72" s="95"/>
      <c r="CW72" s="95"/>
      <c r="CX72" s="95"/>
      <c r="CY72" s="95"/>
      <c r="CZ72" s="95"/>
      <c r="DA72" s="95"/>
      <c r="DB72" s="95"/>
    </row>
    <row r="73" spans="2:106" s="97" customFormat="1">
      <c r="B73" s="96"/>
      <c r="C73" s="108" t="s">
        <v>198</v>
      </c>
      <c r="E73" s="108" t="s">
        <v>198</v>
      </c>
      <c r="F73" s="110" t="s">
        <v>198</v>
      </c>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row>
    <row r="74" spans="2:106" s="97" customFormat="1">
      <c r="B74" s="96"/>
      <c r="C74" s="108" t="s">
        <v>198</v>
      </c>
      <c r="E74" s="108" t="s">
        <v>198</v>
      </c>
      <c r="F74" s="110" t="s">
        <v>198</v>
      </c>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row>
    <row r="75" spans="2:106" s="97" customFormat="1">
      <c r="B75" s="96"/>
      <c r="C75" s="108" t="s">
        <v>198</v>
      </c>
      <c r="E75" s="108" t="s">
        <v>198</v>
      </c>
      <c r="F75" s="110" t="s">
        <v>198</v>
      </c>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row>
    <row r="76" spans="2:106" s="97" customFormat="1">
      <c r="B76" s="96"/>
      <c r="C76" s="108" t="s">
        <v>198</v>
      </c>
      <c r="E76" s="108" t="s">
        <v>198</v>
      </c>
      <c r="F76" s="110" t="s">
        <v>198</v>
      </c>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c r="CL76" s="95"/>
      <c r="CM76" s="95"/>
      <c r="CN76" s="95"/>
      <c r="CO76" s="95"/>
      <c r="CP76" s="95"/>
      <c r="CQ76" s="95"/>
      <c r="CR76" s="95"/>
      <c r="CS76" s="95"/>
      <c r="CT76" s="95"/>
      <c r="CU76" s="95"/>
      <c r="CV76" s="95"/>
      <c r="CW76" s="95"/>
      <c r="CX76" s="95"/>
      <c r="CY76" s="95"/>
      <c r="CZ76" s="95"/>
      <c r="DA76" s="95"/>
      <c r="DB76" s="95"/>
    </row>
    <row r="77" spans="2:106" s="97" customFormat="1">
      <c r="B77" s="96"/>
      <c r="C77" s="108" t="s">
        <v>198</v>
      </c>
      <c r="E77" s="108" t="s">
        <v>198</v>
      </c>
      <c r="F77" s="110" t="s">
        <v>198</v>
      </c>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c r="CL77" s="95"/>
      <c r="CM77" s="95"/>
      <c r="CN77" s="95"/>
      <c r="CO77" s="95"/>
      <c r="CP77" s="95"/>
      <c r="CQ77" s="95"/>
      <c r="CR77" s="95"/>
      <c r="CS77" s="95"/>
      <c r="CT77" s="95"/>
      <c r="CU77" s="95"/>
      <c r="CV77" s="95"/>
      <c r="CW77" s="95"/>
      <c r="CX77" s="95"/>
      <c r="CY77" s="95"/>
      <c r="CZ77" s="95"/>
      <c r="DA77" s="95"/>
      <c r="DB77" s="95"/>
    </row>
    <row r="78" spans="2:106" s="97" customFormat="1">
      <c r="B78" s="96"/>
      <c r="C78" s="108" t="s">
        <v>198</v>
      </c>
      <c r="E78" s="108" t="s">
        <v>198</v>
      </c>
      <c r="F78" s="110" t="s">
        <v>198</v>
      </c>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c r="CL78" s="95"/>
      <c r="CM78" s="95"/>
      <c r="CN78" s="95"/>
      <c r="CO78" s="95"/>
      <c r="CP78" s="95"/>
      <c r="CQ78" s="95"/>
      <c r="CR78" s="95"/>
      <c r="CS78" s="95"/>
      <c r="CT78" s="95"/>
      <c r="CU78" s="95"/>
      <c r="CV78" s="95"/>
      <c r="CW78" s="95"/>
      <c r="CX78" s="95"/>
      <c r="CY78" s="95"/>
      <c r="CZ78" s="95"/>
      <c r="DA78" s="95"/>
      <c r="DB78" s="95"/>
    </row>
    <row r="79" spans="2:106" s="97" customFormat="1">
      <c r="B79" s="96"/>
      <c r="C79" s="108" t="s">
        <v>198</v>
      </c>
      <c r="E79" s="108" t="s">
        <v>198</v>
      </c>
      <c r="F79" s="110" t="s">
        <v>198</v>
      </c>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c r="CL79" s="95"/>
      <c r="CM79" s="95"/>
      <c r="CN79" s="95"/>
      <c r="CO79" s="95"/>
      <c r="CP79" s="95"/>
      <c r="CQ79" s="95"/>
      <c r="CR79" s="95"/>
      <c r="CS79" s="95"/>
      <c r="CT79" s="95"/>
      <c r="CU79" s="95"/>
      <c r="CV79" s="95"/>
      <c r="CW79" s="95"/>
      <c r="CX79" s="95"/>
      <c r="CY79" s="95"/>
      <c r="CZ79" s="95"/>
      <c r="DA79" s="95"/>
      <c r="DB79" s="95"/>
    </row>
    <row r="80" spans="2:106" s="97" customFormat="1">
      <c r="B80" s="96"/>
      <c r="C80" s="108" t="s">
        <v>198</v>
      </c>
      <c r="E80" s="108" t="s">
        <v>198</v>
      </c>
      <c r="F80" s="110" t="s">
        <v>198</v>
      </c>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row>
    <row r="81" spans="2:106" s="97" customFormat="1">
      <c r="B81" s="96"/>
      <c r="C81" s="108" t="s">
        <v>198</v>
      </c>
      <c r="E81" s="108" t="s">
        <v>198</v>
      </c>
      <c r="F81" s="110" t="s">
        <v>198</v>
      </c>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row>
    <row r="82" spans="2:106" s="97" customFormat="1">
      <c r="B82" s="96"/>
      <c r="C82" s="108" t="s">
        <v>198</v>
      </c>
      <c r="E82" s="108" t="s">
        <v>198</v>
      </c>
      <c r="F82" s="110" t="s">
        <v>198</v>
      </c>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c r="CL82" s="95"/>
      <c r="CM82" s="95"/>
      <c r="CN82" s="95"/>
      <c r="CO82" s="95"/>
      <c r="CP82" s="95"/>
      <c r="CQ82" s="95"/>
      <c r="CR82" s="95"/>
      <c r="CS82" s="95"/>
      <c r="CT82" s="95"/>
      <c r="CU82" s="95"/>
      <c r="CV82" s="95"/>
      <c r="CW82" s="95"/>
      <c r="CX82" s="95"/>
      <c r="CY82" s="95"/>
      <c r="CZ82" s="95"/>
      <c r="DA82" s="95"/>
      <c r="DB82" s="95"/>
    </row>
    <row r="83" spans="2:106" s="97" customFormat="1">
      <c r="B83" s="96"/>
      <c r="C83" s="108" t="s">
        <v>198</v>
      </c>
      <c r="E83" s="108" t="s">
        <v>198</v>
      </c>
      <c r="F83" s="110" t="s">
        <v>198</v>
      </c>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S83" s="95"/>
      <c r="CT83" s="95"/>
      <c r="CU83" s="95"/>
      <c r="CV83" s="95"/>
      <c r="CW83" s="95"/>
      <c r="CX83" s="95"/>
      <c r="CY83" s="95"/>
      <c r="CZ83" s="95"/>
      <c r="DA83" s="95"/>
      <c r="DB83" s="95"/>
    </row>
    <row r="84" spans="2:106" s="97" customFormat="1">
      <c r="B84" s="96"/>
      <c r="C84" s="108" t="s">
        <v>198</v>
      </c>
      <c r="E84" s="108" t="s">
        <v>198</v>
      </c>
      <c r="F84" s="110" t="s">
        <v>198</v>
      </c>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c r="CL84" s="95"/>
      <c r="CM84" s="95"/>
      <c r="CN84" s="95"/>
      <c r="CO84" s="95"/>
      <c r="CP84" s="95"/>
      <c r="CQ84" s="95"/>
      <c r="CR84" s="95"/>
      <c r="CS84" s="95"/>
      <c r="CT84" s="95"/>
      <c r="CU84" s="95"/>
      <c r="CV84" s="95"/>
      <c r="CW84" s="95"/>
      <c r="CX84" s="95"/>
      <c r="CY84" s="95"/>
      <c r="CZ84" s="95"/>
      <c r="DA84" s="95"/>
      <c r="DB84" s="95"/>
    </row>
    <row r="85" spans="2:106" s="97" customFormat="1">
      <c r="B85" s="96"/>
      <c r="C85" s="108" t="s">
        <v>198</v>
      </c>
      <c r="E85" s="108" t="s">
        <v>198</v>
      </c>
      <c r="F85" s="110" t="s">
        <v>198</v>
      </c>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row>
    <row r="86" spans="2:106" s="97" customFormat="1">
      <c r="B86" s="96"/>
      <c r="C86" s="108" t="s">
        <v>198</v>
      </c>
      <c r="E86" s="108" t="s">
        <v>198</v>
      </c>
      <c r="F86" s="110" t="s">
        <v>198</v>
      </c>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c r="CL86" s="95"/>
      <c r="CM86" s="95"/>
      <c r="CN86" s="95"/>
      <c r="CO86" s="95"/>
      <c r="CP86" s="95"/>
      <c r="CQ86" s="95"/>
      <c r="CR86" s="95"/>
      <c r="CS86" s="95"/>
      <c r="CT86" s="95"/>
      <c r="CU86" s="95"/>
      <c r="CV86" s="95"/>
      <c r="CW86" s="95"/>
      <c r="CX86" s="95"/>
      <c r="CY86" s="95"/>
      <c r="CZ86" s="95"/>
      <c r="DA86" s="95"/>
      <c r="DB86" s="95"/>
    </row>
    <row r="87" spans="2:106" s="97" customFormat="1">
      <c r="B87" s="96"/>
      <c r="C87" s="108" t="s">
        <v>198</v>
      </c>
      <c r="E87" s="108" t="s">
        <v>198</v>
      </c>
      <c r="F87" s="110" t="s">
        <v>198</v>
      </c>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row>
    <row r="88" spans="2:106" s="97" customFormat="1">
      <c r="B88" s="96"/>
      <c r="C88" s="108" t="s">
        <v>198</v>
      </c>
      <c r="E88" s="108" t="s">
        <v>198</v>
      </c>
      <c r="F88" s="110" t="s">
        <v>198</v>
      </c>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95"/>
      <c r="CX88" s="95"/>
      <c r="CY88" s="95"/>
      <c r="CZ88" s="95"/>
      <c r="DA88" s="95"/>
      <c r="DB88" s="95"/>
    </row>
    <row r="89" spans="2:106" s="97" customFormat="1">
      <c r="B89" s="96"/>
      <c r="C89" s="108" t="s">
        <v>198</v>
      </c>
      <c r="E89" s="108" t="s">
        <v>198</v>
      </c>
      <c r="F89" s="110" t="s">
        <v>198</v>
      </c>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95"/>
      <c r="DB89" s="95"/>
    </row>
    <row r="90" spans="2:106" s="97" customFormat="1">
      <c r="B90" s="96"/>
      <c r="C90" s="108" t="s">
        <v>198</v>
      </c>
      <c r="E90" s="108" t="s">
        <v>198</v>
      </c>
      <c r="F90" s="110" t="s">
        <v>198</v>
      </c>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c r="BL90" s="95"/>
      <c r="BM90" s="95"/>
      <c r="BN90" s="95"/>
      <c r="BO90" s="95"/>
      <c r="BP90" s="95"/>
      <c r="BQ90" s="95"/>
      <c r="BR90" s="95"/>
      <c r="BS90" s="95"/>
      <c r="BT90" s="95"/>
      <c r="BU90" s="95"/>
      <c r="BV90" s="95"/>
      <c r="BW90" s="95"/>
      <c r="BX90" s="95"/>
      <c r="BY90" s="95"/>
      <c r="BZ90" s="95"/>
      <c r="CA90" s="95"/>
      <c r="CB90" s="95"/>
      <c r="CC90" s="95"/>
      <c r="CD90" s="95"/>
      <c r="CE90" s="95"/>
      <c r="CF90" s="95"/>
      <c r="CG90" s="95"/>
      <c r="CH90" s="95"/>
      <c r="CI90" s="95"/>
      <c r="CJ90" s="95"/>
      <c r="CK90" s="95"/>
      <c r="CL90" s="95"/>
      <c r="CM90" s="95"/>
      <c r="CN90" s="95"/>
      <c r="CO90" s="95"/>
      <c r="CP90" s="95"/>
      <c r="CQ90" s="95"/>
      <c r="CR90" s="95"/>
      <c r="CS90" s="95"/>
      <c r="CT90" s="95"/>
      <c r="CU90" s="95"/>
      <c r="CV90" s="95"/>
      <c r="CW90" s="95"/>
      <c r="CX90" s="95"/>
      <c r="CY90" s="95"/>
      <c r="CZ90" s="95"/>
      <c r="DA90" s="95"/>
      <c r="DB90" s="95"/>
    </row>
    <row r="91" spans="2:106" s="97" customFormat="1">
      <c r="B91" s="96"/>
      <c r="C91" s="108" t="s">
        <v>198</v>
      </c>
      <c r="E91" s="108" t="s">
        <v>198</v>
      </c>
      <c r="F91" s="110" t="s">
        <v>198</v>
      </c>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5"/>
      <c r="BR91" s="95"/>
      <c r="BS91" s="95"/>
      <c r="BT91" s="95"/>
      <c r="BU91" s="95"/>
      <c r="BV91" s="95"/>
      <c r="BW91" s="95"/>
      <c r="BX91" s="95"/>
      <c r="BY91" s="95"/>
      <c r="BZ91" s="95"/>
      <c r="CA91" s="95"/>
      <c r="CB91" s="95"/>
      <c r="CC91" s="95"/>
      <c r="CD91" s="95"/>
      <c r="CE91" s="95"/>
      <c r="CF91" s="95"/>
      <c r="CG91" s="95"/>
      <c r="CH91" s="95"/>
      <c r="CI91" s="95"/>
      <c r="CJ91" s="95"/>
      <c r="CK91" s="95"/>
      <c r="CL91" s="95"/>
      <c r="CM91" s="95"/>
      <c r="CN91" s="95"/>
      <c r="CO91" s="95"/>
      <c r="CP91" s="95"/>
      <c r="CQ91" s="95"/>
      <c r="CR91" s="95"/>
      <c r="CS91" s="95"/>
      <c r="CT91" s="95"/>
      <c r="CU91" s="95"/>
      <c r="CV91" s="95"/>
      <c r="CW91" s="95"/>
      <c r="CX91" s="95"/>
      <c r="CY91" s="95"/>
      <c r="CZ91" s="95"/>
      <c r="DA91" s="95"/>
      <c r="DB91" s="95"/>
    </row>
    <row r="92" spans="2:106" s="97" customFormat="1">
      <c r="B92" s="96"/>
      <c r="C92" s="108" t="s">
        <v>198</v>
      </c>
      <c r="E92" s="108" t="s">
        <v>198</v>
      </c>
      <c r="F92" s="110" t="s">
        <v>198</v>
      </c>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5"/>
      <c r="BR92" s="95"/>
      <c r="BS92" s="95"/>
      <c r="BT92" s="95"/>
      <c r="BU92" s="95"/>
      <c r="BV92" s="95"/>
      <c r="BW92" s="95"/>
      <c r="BX92" s="95"/>
      <c r="BY92" s="95"/>
      <c r="BZ92" s="95"/>
      <c r="CA92" s="95"/>
      <c r="CB92" s="95"/>
      <c r="CC92" s="95"/>
      <c r="CD92" s="95"/>
      <c r="CE92" s="95"/>
      <c r="CF92" s="95"/>
      <c r="CG92" s="95"/>
      <c r="CH92" s="95"/>
      <c r="CI92" s="95"/>
      <c r="CJ92" s="95"/>
      <c r="CK92" s="95"/>
      <c r="CL92" s="95"/>
      <c r="CM92" s="95"/>
      <c r="CN92" s="95"/>
      <c r="CO92" s="95"/>
      <c r="CP92" s="95"/>
      <c r="CQ92" s="95"/>
      <c r="CR92" s="95"/>
      <c r="CS92" s="95"/>
      <c r="CT92" s="95"/>
      <c r="CU92" s="95"/>
      <c r="CV92" s="95"/>
      <c r="CW92" s="95"/>
      <c r="CX92" s="95"/>
      <c r="CY92" s="95"/>
      <c r="CZ92" s="95"/>
      <c r="DA92" s="95"/>
      <c r="DB92" s="95"/>
    </row>
    <row r="93" spans="2:106" s="97" customFormat="1">
      <c r="B93" s="96"/>
      <c r="C93" s="108" t="s">
        <v>198</v>
      </c>
      <c r="E93" s="108" t="s">
        <v>198</v>
      </c>
      <c r="F93" s="110" t="s">
        <v>198</v>
      </c>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row>
    <row r="94" spans="2:106" s="97" customFormat="1">
      <c r="B94" s="96"/>
      <c r="C94" s="108" t="s">
        <v>198</v>
      </c>
      <c r="E94" s="108" t="s">
        <v>198</v>
      </c>
      <c r="F94" s="110" t="s">
        <v>198</v>
      </c>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row>
    <row r="95" spans="2:106" s="97" customFormat="1">
      <c r="B95" s="96"/>
      <c r="C95" s="108" t="s">
        <v>198</v>
      </c>
      <c r="E95" s="108" t="s">
        <v>198</v>
      </c>
      <c r="F95" s="110" t="s">
        <v>198</v>
      </c>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row>
    <row r="96" spans="2:106" s="97" customFormat="1">
      <c r="B96" s="96"/>
      <c r="C96" s="108" t="s">
        <v>198</v>
      </c>
      <c r="E96" s="108" t="s">
        <v>198</v>
      </c>
      <c r="F96" s="110" t="s">
        <v>198</v>
      </c>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5"/>
      <c r="CY96" s="95"/>
      <c r="CZ96" s="95"/>
      <c r="DA96" s="95"/>
      <c r="DB96" s="95"/>
    </row>
    <row r="97" spans="2:106" s="97" customFormat="1">
      <c r="B97" s="96"/>
      <c r="C97" s="108" t="s">
        <v>198</v>
      </c>
      <c r="E97" s="108" t="s">
        <v>198</v>
      </c>
      <c r="F97" s="110" t="s">
        <v>198</v>
      </c>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95"/>
      <c r="CY97" s="95"/>
      <c r="CZ97" s="95"/>
      <c r="DA97" s="95"/>
      <c r="DB97" s="95"/>
    </row>
    <row r="98" spans="2:106" s="97" customFormat="1">
      <c r="B98" s="96"/>
      <c r="C98" s="108" t="s">
        <v>198</v>
      </c>
      <c r="E98" s="108" t="s">
        <v>198</v>
      </c>
      <c r="F98" s="110" t="s">
        <v>198</v>
      </c>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row>
    <row r="99" spans="2:106" s="97" customFormat="1">
      <c r="B99" s="96"/>
      <c r="C99" s="108" t="s">
        <v>198</v>
      </c>
      <c r="E99" s="108" t="s">
        <v>198</v>
      </c>
      <c r="F99" s="110" t="s">
        <v>198</v>
      </c>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row>
    <row r="100" spans="2:106" s="97" customFormat="1">
      <c r="B100" s="96"/>
      <c r="C100" s="108" t="s">
        <v>198</v>
      </c>
      <c r="E100" s="108" t="s">
        <v>198</v>
      </c>
      <c r="F100" s="110" t="s">
        <v>198</v>
      </c>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row>
    <row r="101" spans="2:106" s="97" customFormat="1">
      <c r="B101" s="96"/>
      <c r="C101" s="108" t="s">
        <v>198</v>
      </c>
      <c r="E101" s="108" t="s">
        <v>198</v>
      </c>
      <c r="F101" s="110" t="s">
        <v>198</v>
      </c>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row>
    <row r="102" spans="2:106" s="97" customFormat="1">
      <c r="B102" s="96"/>
      <c r="C102" s="108" t="s">
        <v>198</v>
      </c>
      <c r="E102" s="108" t="s">
        <v>198</v>
      </c>
      <c r="F102" s="110" t="s">
        <v>198</v>
      </c>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row>
    <row r="103" spans="2:106" s="97" customFormat="1">
      <c r="B103" s="96"/>
      <c r="C103" s="108" t="s">
        <v>198</v>
      </c>
      <c r="E103" s="108" t="s">
        <v>198</v>
      </c>
      <c r="F103" s="110" t="s">
        <v>198</v>
      </c>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row>
    <row r="104" spans="2:106" s="97" customFormat="1">
      <c r="B104" s="96"/>
      <c r="C104" s="108" t="s">
        <v>198</v>
      </c>
      <c r="E104" s="108" t="s">
        <v>198</v>
      </c>
      <c r="F104" s="110" t="s">
        <v>198</v>
      </c>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row>
    <row r="105" spans="2:106" s="97" customFormat="1">
      <c r="B105" s="96"/>
      <c r="C105" s="108" t="s">
        <v>198</v>
      </c>
      <c r="E105" s="108" t="s">
        <v>198</v>
      </c>
      <c r="F105" s="110" t="s">
        <v>198</v>
      </c>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row>
    <row r="106" spans="2:106" s="97" customFormat="1">
      <c r="B106" s="96"/>
      <c r="C106" s="108" t="s">
        <v>198</v>
      </c>
      <c r="E106" s="108" t="s">
        <v>198</v>
      </c>
      <c r="F106" s="110" t="s">
        <v>198</v>
      </c>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row>
    <row r="107" spans="2:106" s="97" customFormat="1">
      <c r="B107" s="96"/>
      <c r="C107" s="108" t="s">
        <v>198</v>
      </c>
      <c r="E107" s="108" t="s">
        <v>198</v>
      </c>
      <c r="F107" s="110" t="s">
        <v>198</v>
      </c>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row>
    <row r="108" spans="2:106" s="97" customFormat="1">
      <c r="B108" s="96"/>
      <c r="C108" s="108" t="s">
        <v>198</v>
      </c>
      <c r="E108" s="108" t="s">
        <v>198</v>
      </c>
      <c r="F108" s="110" t="s">
        <v>198</v>
      </c>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row>
    <row r="109" spans="2:106" s="97" customFormat="1">
      <c r="B109" s="96"/>
      <c r="C109" s="108" t="s">
        <v>198</v>
      </c>
      <c r="E109" s="108" t="s">
        <v>198</v>
      </c>
      <c r="F109" s="110" t="s">
        <v>198</v>
      </c>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row>
    <row r="110" spans="2:106" s="97" customFormat="1">
      <c r="B110" s="96"/>
      <c r="C110" s="108" t="s">
        <v>198</v>
      </c>
      <c r="E110" s="108" t="s">
        <v>198</v>
      </c>
      <c r="F110" s="110" t="s">
        <v>198</v>
      </c>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row>
    <row r="111" spans="2:106" s="97" customFormat="1">
      <c r="B111" s="96"/>
      <c r="C111" s="108" t="s">
        <v>198</v>
      </c>
      <c r="E111" s="108" t="s">
        <v>198</v>
      </c>
      <c r="F111" s="110" t="s">
        <v>198</v>
      </c>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row>
    <row r="112" spans="2:106" s="97" customFormat="1">
      <c r="B112" s="96"/>
      <c r="C112" s="108" t="s">
        <v>198</v>
      </c>
      <c r="E112" s="108" t="s">
        <v>198</v>
      </c>
      <c r="F112" s="110" t="s">
        <v>198</v>
      </c>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row>
    <row r="113" spans="2:106" s="97" customFormat="1">
      <c r="B113" s="96"/>
      <c r="C113" s="108" t="s">
        <v>198</v>
      </c>
      <c r="E113" s="108" t="s">
        <v>198</v>
      </c>
      <c r="F113" s="110" t="s">
        <v>198</v>
      </c>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row>
    <row r="114" spans="2:106" s="97" customFormat="1">
      <c r="B114" s="96"/>
      <c r="C114" s="108" t="s">
        <v>198</v>
      </c>
      <c r="E114" s="108" t="s">
        <v>198</v>
      </c>
      <c r="F114" s="110" t="s">
        <v>198</v>
      </c>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row>
    <row r="115" spans="2:106" s="97" customFormat="1">
      <c r="B115" s="96"/>
      <c r="C115" s="108" t="s">
        <v>198</v>
      </c>
      <c r="E115" s="108" t="s">
        <v>198</v>
      </c>
      <c r="F115" s="110" t="s">
        <v>198</v>
      </c>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row>
    <row r="116" spans="2:106" s="97" customFormat="1">
      <c r="B116" s="96"/>
      <c r="C116" s="108" t="s">
        <v>198</v>
      </c>
      <c r="E116" s="108" t="s">
        <v>198</v>
      </c>
      <c r="F116" s="110" t="s">
        <v>198</v>
      </c>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row>
    <row r="117" spans="2:106" s="97" customFormat="1">
      <c r="B117" s="96"/>
      <c r="C117" s="108" t="s">
        <v>198</v>
      </c>
      <c r="E117" s="108" t="s">
        <v>198</v>
      </c>
      <c r="F117" s="110" t="s">
        <v>198</v>
      </c>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row>
    <row r="118" spans="2:106" s="97" customFormat="1">
      <c r="B118" s="96"/>
      <c r="C118" s="108" t="s">
        <v>198</v>
      </c>
      <c r="E118" s="108" t="s">
        <v>198</v>
      </c>
      <c r="F118" s="110" t="s">
        <v>198</v>
      </c>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row>
    <row r="119" spans="2:106" s="97" customFormat="1">
      <c r="B119" s="96"/>
      <c r="C119" s="108" t="s">
        <v>198</v>
      </c>
      <c r="E119" s="108" t="s">
        <v>198</v>
      </c>
      <c r="F119" s="110" t="s">
        <v>198</v>
      </c>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row>
    <row r="120" spans="2:106" s="97" customFormat="1">
      <c r="B120" s="96"/>
      <c r="C120" s="108" t="s">
        <v>198</v>
      </c>
      <c r="E120" s="108" t="s">
        <v>198</v>
      </c>
      <c r="F120" s="110" t="s">
        <v>198</v>
      </c>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row>
    <row r="121" spans="2:106" s="97" customFormat="1">
      <c r="B121" s="96"/>
      <c r="C121" s="108" t="s">
        <v>198</v>
      </c>
      <c r="E121" s="108" t="s">
        <v>198</v>
      </c>
      <c r="F121" s="110" t="s">
        <v>198</v>
      </c>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row>
    <row r="122" spans="2:106" s="97" customFormat="1">
      <c r="B122" s="96"/>
      <c r="C122" s="108" t="s">
        <v>198</v>
      </c>
      <c r="E122" s="108" t="s">
        <v>198</v>
      </c>
      <c r="F122" s="110" t="s">
        <v>198</v>
      </c>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row>
    <row r="123" spans="2:106" s="97" customFormat="1">
      <c r="B123" s="96"/>
      <c r="C123" s="108" t="s">
        <v>198</v>
      </c>
      <c r="E123" s="108" t="s">
        <v>198</v>
      </c>
      <c r="F123" s="110" t="s">
        <v>198</v>
      </c>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row>
    <row r="124" spans="2:106" s="97" customFormat="1">
      <c r="B124" s="96"/>
      <c r="C124" s="108" t="s">
        <v>198</v>
      </c>
      <c r="E124" s="108" t="s">
        <v>198</v>
      </c>
      <c r="F124" s="110" t="s">
        <v>198</v>
      </c>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row>
    <row r="125" spans="2:106" s="97" customFormat="1">
      <c r="B125" s="96"/>
      <c r="C125" s="108" t="s">
        <v>198</v>
      </c>
      <c r="E125" s="108" t="s">
        <v>198</v>
      </c>
      <c r="F125" s="110" t="s">
        <v>198</v>
      </c>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row>
    <row r="126" spans="2:106" s="97" customFormat="1">
      <c r="B126" s="96"/>
      <c r="C126" s="108" t="s">
        <v>198</v>
      </c>
      <c r="E126" s="108" t="s">
        <v>198</v>
      </c>
      <c r="F126" s="110" t="s">
        <v>198</v>
      </c>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row>
    <row r="127" spans="2:106" s="97" customFormat="1">
      <c r="B127" s="96"/>
      <c r="C127" s="108" t="s">
        <v>198</v>
      </c>
      <c r="E127" s="108" t="s">
        <v>198</v>
      </c>
      <c r="F127" s="110" t="s">
        <v>198</v>
      </c>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row>
    <row r="128" spans="2:106" s="97" customFormat="1">
      <c r="B128" s="96"/>
      <c r="C128" s="108" t="s">
        <v>198</v>
      </c>
      <c r="E128" s="108" t="s">
        <v>198</v>
      </c>
      <c r="F128" s="110" t="s">
        <v>198</v>
      </c>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row>
    <row r="129" spans="2:106" s="97" customFormat="1">
      <c r="B129" s="96"/>
      <c r="C129" s="108" t="s">
        <v>198</v>
      </c>
      <c r="E129" s="108" t="s">
        <v>198</v>
      </c>
      <c r="F129" s="110" t="s">
        <v>198</v>
      </c>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row>
    <row r="130" spans="2:106" s="97" customFormat="1">
      <c r="B130" s="96"/>
      <c r="C130" s="108" t="s">
        <v>198</v>
      </c>
      <c r="E130" s="108" t="s">
        <v>198</v>
      </c>
      <c r="F130" s="110" t="s">
        <v>198</v>
      </c>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row>
    <row r="131" spans="2:106" s="97" customFormat="1">
      <c r="B131" s="96"/>
      <c r="C131" s="108" t="s">
        <v>198</v>
      </c>
      <c r="E131" s="108" t="s">
        <v>198</v>
      </c>
      <c r="F131" s="110" t="s">
        <v>198</v>
      </c>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c r="BL131" s="95"/>
      <c r="BM131" s="95"/>
      <c r="BN131" s="95"/>
      <c r="BO131" s="95"/>
      <c r="BP131" s="95"/>
      <c r="BQ131" s="95"/>
      <c r="BR131" s="95"/>
      <c r="BS131" s="95"/>
      <c r="BT131" s="95"/>
      <c r="BU131" s="95"/>
      <c r="BV131" s="95"/>
      <c r="BW131" s="95"/>
      <c r="BX131" s="95"/>
      <c r="BY131" s="95"/>
      <c r="BZ131" s="95"/>
      <c r="CA131" s="95"/>
      <c r="CB131" s="95"/>
      <c r="CC131" s="95"/>
      <c r="CD131" s="95"/>
      <c r="CE131" s="95"/>
      <c r="CF131" s="95"/>
      <c r="CG131" s="95"/>
      <c r="CH131" s="95"/>
      <c r="CI131" s="95"/>
      <c r="CJ131" s="95"/>
      <c r="CK131" s="95"/>
      <c r="CL131" s="95"/>
      <c r="CM131" s="95"/>
      <c r="CN131" s="95"/>
      <c r="CO131" s="95"/>
      <c r="CP131" s="95"/>
      <c r="CQ131" s="95"/>
      <c r="CR131" s="95"/>
      <c r="CS131" s="95"/>
      <c r="CT131" s="95"/>
      <c r="CU131" s="95"/>
      <c r="CV131" s="95"/>
      <c r="CW131" s="95"/>
      <c r="CX131" s="95"/>
      <c r="CY131" s="95"/>
      <c r="CZ131" s="95"/>
      <c r="DA131" s="95"/>
      <c r="DB131" s="95"/>
    </row>
    <row r="132" spans="2:106" s="97" customFormat="1">
      <c r="B132" s="96"/>
      <c r="C132" s="108" t="s">
        <v>198</v>
      </c>
      <c r="E132" s="108" t="s">
        <v>198</v>
      </c>
      <c r="F132" s="110" t="s">
        <v>198</v>
      </c>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5"/>
      <c r="CB132" s="95"/>
      <c r="CC132" s="95"/>
      <c r="CD132" s="95"/>
      <c r="CE132" s="95"/>
      <c r="CF132" s="95"/>
      <c r="CG132" s="95"/>
      <c r="CH132" s="95"/>
      <c r="CI132" s="95"/>
      <c r="CJ132" s="95"/>
      <c r="CK132" s="95"/>
      <c r="CL132" s="95"/>
      <c r="CM132" s="95"/>
      <c r="CN132" s="95"/>
      <c r="CO132" s="95"/>
      <c r="CP132" s="95"/>
      <c r="CQ132" s="95"/>
      <c r="CR132" s="95"/>
      <c r="CS132" s="95"/>
      <c r="CT132" s="95"/>
      <c r="CU132" s="95"/>
      <c r="CV132" s="95"/>
      <c r="CW132" s="95"/>
      <c r="CX132" s="95"/>
      <c r="CY132" s="95"/>
      <c r="CZ132" s="95"/>
      <c r="DA132" s="95"/>
      <c r="DB132" s="95"/>
    </row>
    <row r="133" spans="2:106" s="97" customFormat="1">
      <c r="B133" s="96"/>
      <c r="C133" s="108" t="s">
        <v>198</v>
      </c>
      <c r="E133" s="108" t="s">
        <v>198</v>
      </c>
      <c r="F133" s="110" t="s">
        <v>198</v>
      </c>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5"/>
      <c r="BR133" s="95"/>
      <c r="BS133" s="95"/>
      <c r="BT133" s="95"/>
      <c r="BU133" s="95"/>
      <c r="BV133" s="95"/>
      <c r="BW133" s="95"/>
      <c r="BX133" s="95"/>
      <c r="BY133" s="95"/>
      <c r="BZ133" s="95"/>
      <c r="CA133" s="95"/>
      <c r="CB133" s="95"/>
      <c r="CC133" s="95"/>
      <c r="CD133" s="95"/>
      <c r="CE133" s="95"/>
      <c r="CF133" s="95"/>
      <c r="CG133" s="95"/>
      <c r="CH133" s="95"/>
      <c r="CI133" s="95"/>
      <c r="CJ133" s="95"/>
      <c r="CK133" s="95"/>
      <c r="CL133" s="95"/>
      <c r="CM133" s="95"/>
      <c r="CN133" s="95"/>
      <c r="CO133" s="95"/>
      <c r="CP133" s="95"/>
      <c r="CQ133" s="95"/>
      <c r="CR133" s="95"/>
      <c r="CS133" s="95"/>
      <c r="CT133" s="95"/>
      <c r="CU133" s="95"/>
      <c r="CV133" s="95"/>
      <c r="CW133" s="95"/>
      <c r="CX133" s="95"/>
      <c r="CY133" s="95"/>
      <c r="CZ133" s="95"/>
      <c r="DA133" s="95"/>
      <c r="DB133" s="95"/>
    </row>
    <row r="134" spans="2:106" s="97" customFormat="1">
      <c r="B134" s="96"/>
      <c r="C134" s="108" t="s">
        <v>198</v>
      </c>
      <c r="E134" s="108" t="s">
        <v>198</v>
      </c>
      <c r="F134" s="110" t="s">
        <v>198</v>
      </c>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5"/>
      <c r="CR134" s="95"/>
      <c r="CS134" s="95"/>
      <c r="CT134" s="95"/>
      <c r="CU134" s="95"/>
      <c r="CV134" s="95"/>
      <c r="CW134" s="95"/>
      <c r="CX134" s="95"/>
      <c r="CY134" s="95"/>
      <c r="CZ134" s="95"/>
      <c r="DA134" s="95"/>
      <c r="DB134" s="95"/>
    </row>
    <row r="135" spans="2:106" s="97" customFormat="1">
      <c r="B135" s="96"/>
      <c r="C135" s="108" t="s">
        <v>198</v>
      </c>
      <c r="E135" s="108" t="s">
        <v>198</v>
      </c>
      <c r="F135" s="110" t="s">
        <v>198</v>
      </c>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c r="BL135" s="95"/>
      <c r="BM135" s="95"/>
      <c r="BN135" s="95"/>
      <c r="BO135" s="95"/>
      <c r="BP135" s="95"/>
      <c r="BQ135" s="95"/>
      <c r="BR135" s="95"/>
      <c r="BS135" s="95"/>
      <c r="BT135" s="95"/>
      <c r="BU135" s="95"/>
      <c r="BV135" s="95"/>
      <c r="BW135" s="95"/>
      <c r="BX135" s="95"/>
      <c r="BY135" s="95"/>
      <c r="BZ135" s="95"/>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row>
    <row r="136" spans="2:106" s="97" customFormat="1">
      <c r="B136" s="96"/>
      <c r="C136" s="108" t="s">
        <v>198</v>
      </c>
      <c r="E136" s="108" t="s">
        <v>198</v>
      </c>
      <c r="F136" s="110" t="s">
        <v>198</v>
      </c>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95"/>
      <c r="CJ136" s="95"/>
      <c r="CK136" s="95"/>
      <c r="CL136" s="95"/>
      <c r="CM136" s="95"/>
      <c r="CN136" s="95"/>
      <c r="CO136" s="95"/>
      <c r="CP136" s="95"/>
      <c r="CQ136" s="95"/>
      <c r="CR136" s="95"/>
      <c r="CS136" s="95"/>
      <c r="CT136" s="95"/>
      <c r="CU136" s="95"/>
      <c r="CV136" s="95"/>
      <c r="CW136" s="95"/>
      <c r="CX136" s="95"/>
      <c r="CY136" s="95"/>
      <c r="CZ136" s="95"/>
      <c r="DA136" s="95"/>
      <c r="DB136" s="95"/>
    </row>
    <row r="137" spans="2:106" s="97" customFormat="1">
      <c r="B137" s="96"/>
      <c r="C137" s="108" t="s">
        <v>198</v>
      </c>
      <c r="E137" s="108" t="s">
        <v>198</v>
      </c>
      <c r="F137" s="110" t="s">
        <v>198</v>
      </c>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c r="BI137" s="95"/>
      <c r="BJ137" s="95"/>
      <c r="BK137" s="95"/>
      <c r="BL137" s="95"/>
      <c r="BM137" s="95"/>
      <c r="BN137" s="95"/>
      <c r="BO137" s="95"/>
      <c r="BP137" s="95"/>
      <c r="BQ137" s="95"/>
      <c r="BR137" s="95"/>
      <c r="BS137" s="95"/>
      <c r="BT137" s="95"/>
      <c r="BU137" s="95"/>
      <c r="BV137" s="95"/>
      <c r="BW137" s="95"/>
      <c r="BX137" s="95"/>
      <c r="BY137" s="95"/>
      <c r="BZ137" s="95"/>
      <c r="CA137" s="95"/>
      <c r="CB137" s="95"/>
      <c r="CC137" s="95"/>
      <c r="CD137" s="95"/>
      <c r="CE137" s="95"/>
      <c r="CF137" s="95"/>
      <c r="CG137" s="95"/>
      <c r="CH137" s="95"/>
      <c r="CI137" s="95"/>
      <c r="CJ137" s="95"/>
      <c r="CK137" s="95"/>
      <c r="CL137" s="95"/>
      <c r="CM137" s="95"/>
      <c r="CN137" s="95"/>
      <c r="CO137" s="95"/>
      <c r="CP137" s="95"/>
      <c r="CQ137" s="95"/>
      <c r="CR137" s="95"/>
      <c r="CS137" s="95"/>
      <c r="CT137" s="95"/>
      <c r="CU137" s="95"/>
      <c r="CV137" s="95"/>
      <c r="CW137" s="95"/>
      <c r="CX137" s="95"/>
      <c r="CY137" s="95"/>
      <c r="CZ137" s="95"/>
      <c r="DA137" s="95"/>
      <c r="DB137" s="95"/>
    </row>
    <row r="138" spans="2:106" s="97" customFormat="1">
      <c r="B138" s="96"/>
      <c r="C138" s="108" t="s">
        <v>198</v>
      </c>
      <c r="E138" s="108" t="s">
        <v>198</v>
      </c>
      <c r="F138" s="110" t="s">
        <v>198</v>
      </c>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c r="BI138" s="95"/>
      <c r="BJ138" s="95"/>
      <c r="BK138" s="95"/>
      <c r="BL138" s="95"/>
      <c r="BM138" s="95"/>
      <c r="BN138" s="95"/>
      <c r="BO138" s="95"/>
      <c r="BP138" s="95"/>
      <c r="BQ138" s="95"/>
      <c r="BR138" s="95"/>
      <c r="BS138" s="95"/>
      <c r="BT138" s="95"/>
      <c r="BU138" s="95"/>
      <c r="BV138" s="95"/>
      <c r="BW138" s="95"/>
      <c r="BX138" s="95"/>
      <c r="BY138" s="95"/>
      <c r="BZ138" s="95"/>
      <c r="CA138" s="95"/>
      <c r="CB138" s="95"/>
      <c r="CC138" s="95"/>
      <c r="CD138" s="95"/>
      <c r="CE138" s="95"/>
      <c r="CF138" s="95"/>
      <c r="CG138" s="95"/>
      <c r="CH138" s="95"/>
      <c r="CI138" s="95"/>
      <c r="CJ138" s="95"/>
      <c r="CK138" s="95"/>
      <c r="CL138" s="95"/>
      <c r="CM138" s="95"/>
      <c r="CN138" s="95"/>
      <c r="CO138" s="95"/>
      <c r="CP138" s="95"/>
      <c r="CQ138" s="95"/>
      <c r="CR138" s="95"/>
      <c r="CS138" s="95"/>
      <c r="CT138" s="95"/>
      <c r="CU138" s="95"/>
      <c r="CV138" s="95"/>
      <c r="CW138" s="95"/>
      <c r="CX138" s="95"/>
      <c r="CY138" s="95"/>
      <c r="CZ138" s="95"/>
      <c r="DA138" s="95"/>
      <c r="DB138" s="95"/>
    </row>
    <row r="139" spans="2:106" s="97" customFormat="1">
      <c r="B139" s="96"/>
      <c r="C139" s="108" t="s">
        <v>198</v>
      </c>
      <c r="E139" s="108" t="s">
        <v>198</v>
      </c>
      <c r="F139" s="110" t="s">
        <v>198</v>
      </c>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row>
    <row r="140" spans="2:106" s="97" customFormat="1">
      <c r="B140" s="96"/>
      <c r="C140" s="108" t="s">
        <v>198</v>
      </c>
      <c r="E140" s="108" t="s">
        <v>198</v>
      </c>
      <c r="F140" s="110" t="s">
        <v>198</v>
      </c>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row>
    <row r="141" spans="2:106" s="97" customFormat="1">
      <c r="B141" s="96"/>
      <c r="C141" s="108" t="s">
        <v>198</v>
      </c>
      <c r="E141" s="108" t="s">
        <v>198</v>
      </c>
      <c r="F141" s="110" t="s">
        <v>198</v>
      </c>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row>
    <row r="142" spans="2:106" s="97" customFormat="1">
      <c r="B142" s="96"/>
      <c r="C142" s="108" t="s">
        <v>198</v>
      </c>
      <c r="E142" s="108" t="s">
        <v>198</v>
      </c>
      <c r="F142" s="110" t="s">
        <v>198</v>
      </c>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row>
    <row r="143" spans="2:106" s="97" customFormat="1">
      <c r="B143" s="96"/>
      <c r="C143" s="108" t="s">
        <v>198</v>
      </c>
      <c r="E143" s="108" t="s">
        <v>198</v>
      </c>
      <c r="F143" s="110" t="s">
        <v>198</v>
      </c>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row>
    <row r="144" spans="2:106" s="97" customFormat="1">
      <c r="B144" s="96"/>
      <c r="C144" s="108" t="s">
        <v>198</v>
      </c>
      <c r="E144" s="108" t="s">
        <v>198</v>
      </c>
      <c r="F144" s="110" t="s">
        <v>198</v>
      </c>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row>
    <row r="145" spans="2:106" s="97" customFormat="1">
      <c r="B145" s="96"/>
      <c r="C145" s="108" t="s">
        <v>198</v>
      </c>
      <c r="E145" s="108" t="s">
        <v>198</v>
      </c>
      <c r="F145" s="110" t="s">
        <v>198</v>
      </c>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95"/>
      <c r="CJ145" s="95"/>
      <c r="CK145" s="95"/>
      <c r="CL145" s="95"/>
      <c r="CM145" s="95"/>
      <c r="CN145" s="95"/>
      <c r="CO145" s="95"/>
      <c r="CP145" s="95"/>
      <c r="CQ145" s="95"/>
      <c r="CR145" s="95"/>
      <c r="CS145" s="95"/>
      <c r="CT145" s="95"/>
      <c r="CU145" s="95"/>
      <c r="CV145" s="95"/>
      <c r="CW145" s="95"/>
      <c r="CX145" s="95"/>
      <c r="CY145" s="95"/>
      <c r="CZ145" s="95"/>
      <c r="DA145" s="95"/>
      <c r="DB145" s="95"/>
    </row>
    <row r="146" spans="2:106" s="97" customFormat="1">
      <c r="B146" s="96"/>
      <c r="C146" s="108" t="s">
        <v>198</v>
      </c>
      <c r="E146" s="108" t="s">
        <v>198</v>
      </c>
      <c r="F146" s="110" t="s">
        <v>198</v>
      </c>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95"/>
      <c r="CJ146" s="95"/>
      <c r="CK146" s="95"/>
      <c r="CL146" s="95"/>
      <c r="CM146" s="95"/>
      <c r="CN146" s="95"/>
      <c r="CO146" s="95"/>
      <c r="CP146" s="95"/>
      <c r="CQ146" s="95"/>
      <c r="CR146" s="95"/>
      <c r="CS146" s="95"/>
      <c r="CT146" s="95"/>
      <c r="CU146" s="95"/>
      <c r="CV146" s="95"/>
      <c r="CW146" s="95"/>
      <c r="CX146" s="95"/>
      <c r="CY146" s="95"/>
      <c r="CZ146" s="95"/>
      <c r="DA146" s="95"/>
      <c r="DB146" s="95"/>
    </row>
    <row r="147" spans="2:106" s="97" customFormat="1">
      <c r="B147" s="96"/>
      <c r="C147" s="108" t="s">
        <v>198</v>
      </c>
      <c r="E147" s="108" t="s">
        <v>198</v>
      </c>
      <c r="F147" s="110" t="s">
        <v>198</v>
      </c>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row>
    <row r="148" spans="2:106" s="97" customFormat="1">
      <c r="B148" s="96"/>
      <c r="C148" s="108" t="s">
        <v>198</v>
      </c>
      <c r="E148" s="108" t="s">
        <v>198</v>
      </c>
      <c r="F148" s="110" t="s">
        <v>198</v>
      </c>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95"/>
      <c r="CJ148" s="95"/>
      <c r="CK148" s="95"/>
      <c r="CL148" s="95"/>
      <c r="CM148" s="95"/>
      <c r="CN148" s="95"/>
      <c r="CO148" s="95"/>
      <c r="CP148" s="95"/>
      <c r="CQ148" s="95"/>
      <c r="CR148" s="95"/>
      <c r="CS148" s="95"/>
      <c r="CT148" s="95"/>
      <c r="CU148" s="95"/>
      <c r="CV148" s="95"/>
      <c r="CW148" s="95"/>
      <c r="CX148" s="95"/>
      <c r="CY148" s="95"/>
      <c r="CZ148" s="95"/>
      <c r="DA148" s="95"/>
      <c r="DB148" s="95"/>
    </row>
    <row r="149" spans="2:106" s="97" customFormat="1">
      <c r="B149" s="96"/>
      <c r="C149" s="108" t="s">
        <v>198</v>
      </c>
      <c r="E149" s="108" t="s">
        <v>198</v>
      </c>
      <c r="F149" s="110" t="s">
        <v>198</v>
      </c>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95"/>
      <c r="CJ149" s="95"/>
      <c r="CK149" s="95"/>
      <c r="CL149" s="95"/>
      <c r="CM149" s="95"/>
      <c r="CN149" s="95"/>
      <c r="CO149" s="95"/>
      <c r="CP149" s="95"/>
      <c r="CQ149" s="95"/>
      <c r="CR149" s="95"/>
      <c r="CS149" s="95"/>
      <c r="CT149" s="95"/>
      <c r="CU149" s="95"/>
      <c r="CV149" s="95"/>
      <c r="CW149" s="95"/>
      <c r="CX149" s="95"/>
      <c r="CY149" s="95"/>
      <c r="CZ149" s="95"/>
      <c r="DA149" s="95"/>
      <c r="DB149" s="95"/>
    </row>
    <row r="150" spans="2:106" s="97" customFormat="1">
      <c r="B150" s="96"/>
      <c r="C150" s="108" t="s">
        <v>198</v>
      </c>
      <c r="E150" s="108" t="s">
        <v>198</v>
      </c>
      <c r="F150" s="110" t="s">
        <v>198</v>
      </c>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95"/>
      <c r="CJ150" s="95"/>
      <c r="CK150" s="95"/>
      <c r="CL150" s="95"/>
      <c r="CM150" s="95"/>
      <c r="CN150" s="95"/>
      <c r="CO150" s="95"/>
      <c r="CP150" s="95"/>
      <c r="CQ150" s="95"/>
      <c r="CR150" s="95"/>
      <c r="CS150" s="95"/>
      <c r="CT150" s="95"/>
      <c r="CU150" s="95"/>
      <c r="CV150" s="95"/>
      <c r="CW150" s="95"/>
      <c r="CX150" s="95"/>
      <c r="CY150" s="95"/>
      <c r="CZ150" s="95"/>
      <c r="DA150" s="95"/>
      <c r="DB150" s="95"/>
    </row>
    <row r="151" spans="2:106" s="97" customFormat="1">
      <c r="B151" s="96"/>
      <c r="C151" s="108" t="s">
        <v>198</v>
      </c>
      <c r="E151" s="108" t="s">
        <v>198</v>
      </c>
      <c r="F151" s="110" t="s">
        <v>198</v>
      </c>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95"/>
      <c r="CJ151" s="95"/>
      <c r="CK151" s="95"/>
      <c r="CL151" s="95"/>
      <c r="CM151" s="95"/>
      <c r="CN151" s="95"/>
      <c r="CO151" s="95"/>
      <c r="CP151" s="95"/>
      <c r="CQ151" s="95"/>
      <c r="CR151" s="95"/>
      <c r="CS151" s="95"/>
      <c r="CT151" s="95"/>
      <c r="CU151" s="95"/>
      <c r="CV151" s="95"/>
      <c r="CW151" s="95"/>
      <c r="CX151" s="95"/>
      <c r="CY151" s="95"/>
      <c r="CZ151" s="95"/>
      <c r="DA151" s="95"/>
      <c r="DB151" s="95"/>
    </row>
    <row r="152" spans="2:106" s="97" customFormat="1">
      <c r="B152" s="96"/>
      <c r="C152" s="108" t="s">
        <v>198</v>
      </c>
      <c r="E152" s="108" t="s">
        <v>198</v>
      </c>
      <c r="F152" s="110" t="s">
        <v>198</v>
      </c>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95"/>
      <c r="CJ152" s="95"/>
      <c r="CK152" s="95"/>
      <c r="CL152" s="95"/>
      <c r="CM152" s="95"/>
      <c r="CN152" s="95"/>
      <c r="CO152" s="95"/>
      <c r="CP152" s="95"/>
      <c r="CQ152" s="95"/>
      <c r="CR152" s="95"/>
      <c r="CS152" s="95"/>
      <c r="CT152" s="95"/>
      <c r="CU152" s="95"/>
      <c r="CV152" s="95"/>
      <c r="CW152" s="95"/>
      <c r="CX152" s="95"/>
      <c r="CY152" s="95"/>
      <c r="CZ152" s="95"/>
      <c r="DA152" s="95"/>
      <c r="DB152" s="95"/>
    </row>
    <row r="153" spans="2:106" s="97" customFormat="1">
      <c r="B153" s="96"/>
      <c r="C153" s="108" t="s">
        <v>198</v>
      </c>
      <c r="E153" s="108" t="s">
        <v>198</v>
      </c>
      <c r="F153" s="110" t="s">
        <v>198</v>
      </c>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row>
    <row r="154" spans="2:106" s="97" customFormat="1">
      <c r="B154" s="96"/>
      <c r="C154" s="108" t="s">
        <v>198</v>
      </c>
      <c r="E154" s="108" t="s">
        <v>198</v>
      </c>
      <c r="F154" s="110" t="s">
        <v>198</v>
      </c>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95"/>
      <c r="CS154" s="95"/>
      <c r="CT154" s="95"/>
      <c r="CU154" s="95"/>
      <c r="CV154" s="95"/>
      <c r="CW154" s="95"/>
      <c r="CX154" s="95"/>
      <c r="CY154" s="95"/>
      <c r="CZ154" s="95"/>
      <c r="DA154" s="95"/>
      <c r="DB154" s="95"/>
    </row>
    <row r="155" spans="2:106" s="97" customFormat="1">
      <c r="B155" s="96"/>
      <c r="C155" s="108" t="s">
        <v>198</v>
      </c>
      <c r="E155" s="108" t="s">
        <v>198</v>
      </c>
      <c r="F155" s="110" t="s">
        <v>198</v>
      </c>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95"/>
      <c r="CJ155" s="95"/>
      <c r="CK155" s="95"/>
      <c r="CL155" s="95"/>
      <c r="CM155" s="95"/>
      <c r="CN155" s="95"/>
      <c r="CO155" s="95"/>
      <c r="CP155" s="95"/>
      <c r="CQ155" s="95"/>
      <c r="CR155" s="95"/>
      <c r="CS155" s="95"/>
      <c r="CT155" s="95"/>
      <c r="CU155" s="95"/>
      <c r="CV155" s="95"/>
      <c r="CW155" s="95"/>
      <c r="CX155" s="95"/>
      <c r="CY155" s="95"/>
      <c r="CZ155" s="95"/>
      <c r="DA155" s="95"/>
      <c r="DB155" s="95"/>
    </row>
    <row r="156" spans="2:106" s="97" customFormat="1">
      <c r="B156" s="96"/>
      <c r="C156" s="108" t="s">
        <v>198</v>
      </c>
      <c r="E156" s="108" t="s">
        <v>198</v>
      </c>
      <c r="F156" s="110" t="s">
        <v>198</v>
      </c>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95"/>
      <c r="CJ156" s="95"/>
      <c r="CK156" s="95"/>
      <c r="CL156" s="95"/>
      <c r="CM156" s="95"/>
      <c r="CN156" s="95"/>
      <c r="CO156" s="95"/>
      <c r="CP156" s="95"/>
      <c r="CQ156" s="95"/>
      <c r="CR156" s="95"/>
      <c r="CS156" s="95"/>
      <c r="CT156" s="95"/>
      <c r="CU156" s="95"/>
      <c r="CV156" s="95"/>
      <c r="CW156" s="95"/>
      <c r="CX156" s="95"/>
      <c r="CY156" s="95"/>
      <c r="CZ156" s="95"/>
      <c r="DA156" s="95"/>
      <c r="DB156" s="95"/>
    </row>
    <row r="157" spans="2:106" s="97" customFormat="1">
      <c r="B157" s="96"/>
      <c r="C157" s="108" t="s">
        <v>198</v>
      </c>
      <c r="E157" s="108" t="s">
        <v>198</v>
      </c>
      <c r="F157" s="110" t="s">
        <v>198</v>
      </c>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95"/>
      <c r="CJ157" s="95"/>
      <c r="CK157" s="95"/>
      <c r="CL157" s="95"/>
      <c r="CM157" s="95"/>
      <c r="CN157" s="95"/>
      <c r="CO157" s="95"/>
      <c r="CP157" s="95"/>
      <c r="CQ157" s="95"/>
      <c r="CR157" s="95"/>
      <c r="CS157" s="95"/>
      <c r="CT157" s="95"/>
      <c r="CU157" s="95"/>
      <c r="CV157" s="95"/>
      <c r="CW157" s="95"/>
      <c r="CX157" s="95"/>
      <c r="CY157" s="95"/>
      <c r="CZ157" s="95"/>
      <c r="DA157" s="95"/>
      <c r="DB157" s="95"/>
    </row>
    <row r="158" spans="2:106" s="97" customFormat="1">
      <c r="B158" s="96"/>
      <c r="C158" s="108" t="s">
        <v>198</v>
      </c>
      <c r="E158" s="108" t="s">
        <v>198</v>
      </c>
      <c r="F158" s="110" t="s">
        <v>198</v>
      </c>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row>
    <row r="159" spans="2:106" s="97" customFormat="1">
      <c r="B159" s="96"/>
      <c r="C159" s="108" t="s">
        <v>198</v>
      </c>
      <c r="E159" s="108" t="s">
        <v>198</v>
      </c>
      <c r="F159" s="110" t="s">
        <v>198</v>
      </c>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row>
    <row r="160" spans="2:106" s="97" customFormat="1">
      <c r="B160" s="96"/>
      <c r="C160" s="108" t="s">
        <v>198</v>
      </c>
      <c r="E160" s="108" t="s">
        <v>198</v>
      </c>
      <c r="F160" s="110" t="s">
        <v>198</v>
      </c>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95"/>
      <c r="CJ160" s="95"/>
      <c r="CK160" s="95"/>
      <c r="CL160" s="95"/>
      <c r="CM160" s="95"/>
      <c r="CN160" s="95"/>
      <c r="CO160" s="95"/>
      <c r="CP160" s="95"/>
      <c r="CQ160" s="95"/>
      <c r="CR160" s="95"/>
      <c r="CS160" s="95"/>
      <c r="CT160" s="95"/>
      <c r="CU160" s="95"/>
      <c r="CV160" s="95"/>
      <c r="CW160" s="95"/>
      <c r="CX160" s="95"/>
      <c r="CY160" s="95"/>
      <c r="CZ160" s="95"/>
      <c r="DA160" s="95"/>
      <c r="DB160" s="95"/>
    </row>
    <row r="161" spans="2:106" s="97" customFormat="1">
      <c r="B161" s="96"/>
      <c r="C161" s="108" t="s">
        <v>198</v>
      </c>
      <c r="E161" s="108" t="s">
        <v>198</v>
      </c>
      <c r="F161" s="110" t="s">
        <v>198</v>
      </c>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row>
    <row r="162" spans="2:106" s="97" customFormat="1">
      <c r="B162" s="96"/>
      <c r="C162" s="108" t="s">
        <v>198</v>
      </c>
      <c r="E162" s="108" t="s">
        <v>198</v>
      </c>
      <c r="F162" s="110" t="s">
        <v>198</v>
      </c>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row>
    <row r="163" spans="2:106" s="97" customFormat="1">
      <c r="B163" s="96"/>
      <c r="C163" s="108" t="s">
        <v>198</v>
      </c>
      <c r="E163" s="108" t="s">
        <v>198</v>
      </c>
      <c r="F163" s="110" t="s">
        <v>198</v>
      </c>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row>
    <row r="164" spans="2:106" s="97" customFormat="1">
      <c r="B164" s="96"/>
      <c r="C164" s="108" t="s">
        <v>198</v>
      </c>
      <c r="F164" s="96"/>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95"/>
      <c r="CJ164" s="95"/>
      <c r="CK164" s="95"/>
      <c r="CL164" s="95"/>
      <c r="CM164" s="95"/>
      <c r="CN164" s="95"/>
      <c r="CO164" s="95"/>
      <c r="CP164" s="95"/>
      <c r="CQ164" s="95"/>
      <c r="CR164" s="95"/>
      <c r="CS164" s="95"/>
      <c r="CT164" s="95"/>
      <c r="CU164" s="95"/>
      <c r="CV164" s="95"/>
      <c r="CW164" s="95"/>
      <c r="CX164" s="95"/>
      <c r="CY164" s="95"/>
      <c r="CZ164" s="95"/>
      <c r="DA164" s="95"/>
      <c r="DB164" s="95"/>
    </row>
    <row r="165" spans="2:106" s="97" customFormat="1">
      <c r="B165" s="96"/>
      <c r="C165" s="108" t="s">
        <v>198</v>
      </c>
      <c r="F165" s="96"/>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row>
    <row r="166" spans="2:106" s="97" customFormat="1">
      <c r="B166" s="96"/>
      <c r="C166" s="108" t="s">
        <v>198</v>
      </c>
      <c r="F166" s="96"/>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row>
    <row r="167" spans="2:106" s="97" customFormat="1">
      <c r="B167" s="96"/>
      <c r="C167" s="108" t="s">
        <v>198</v>
      </c>
      <c r="F167" s="96"/>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row>
    <row r="168" spans="2:106" s="97" customFormat="1">
      <c r="B168" s="96"/>
      <c r="C168" s="108" t="s">
        <v>198</v>
      </c>
      <c r="F168" s="96"/>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row>
    <row r="169" spans="2:106" s="97" customFormat="1">
      <c r="B169" s="96"/>
      <c r="C169" s="108" t="s">
        <v>198</v>
      </c>
      <c r="F169" s="96"/>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row>
    <row r="170" spans="2:106" s="97" customFormat="1">
      <c r="B170" s="96"/>
      <c r="C170" s="108" t="s">
        <v>198</v>
      </c>
      <c r="F170" s="96"/>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row>
    <row r="171" spans="2:106" s="97" customFormat="1">
      <c r="B171" s="96"/>
      <c r="C171" s="108" t="s">
        <v>198</v>
      </c>
      <c r="F171" s="96"/>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c r="BS171" s="95"/>
      <c r="BT171" s="95"/>
      <c r="BU171" s="95"/>
      <c r="BV171" s="95"/>
      <c r="BW171" s="95"/>
      <c r="BX171" s="95"/>
      <c r="BY171" s="95"/>
      <c r="BZ171" s="95"/>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row>
    <row r="172" spans="2:106" s="97" customFormat="1">
      <c r="B172" s="96"/>
      <c r="C172" s="108" t="s">
        <v>198</v>
      </c>
      <c r="F172" s="96"/>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c r="BS172" s="95"/>
      <c r="BT172" s="95"/>
      <c r="BU172" s="95"/>
      <c r="BV172" s="95"/>
      <c r="BW172" s="95"/>
      <c r="BX172" s="95"/>
      <c r="BY172" s="95"/>
      <c r="BZ172" s="95"/>
      <c r="CA172" s="95"/>
      <c r="CB172" s="95"/>
      <c r="CC172" s="95"/>
      <c r="CD172" s="95"/>
      <c r="CE172" s="95"/>
      <c r="CF172" s="95"/>
      <c r="CG172" s="95"/>
      <c r="CH172" s="95"/>
      <c r="CI172" s="95"/>
      <c r="CJ172" s="95"/>
      <c r="CK172" s="95"/>
      <c r="CL172" s="95"/>
      <c r="CM172" s="95"/>
      <c r="CN172" s="95"/>
      <c r="CO172" s="95"/>
      <c r="CP172" s="95"/>
      <c r="CQ172" s="95"/>
      <c r="CR172" s="95"/>
      <c r="CS172" s="95"/>
      <c r="CT172" s="95"/>
      <c r="CU172" s="95"/>
      <c r="CV172" s="95"/>
      <c r="CW172" s="95"/>
      <c r="CX172" s="95"/>
      <c r="CY172" s="95"/>
      <c r="CZ172" s="95"/>
      <c r="DA172" s="95"/>
      <c r="DB172" s="95"/>
    </row>
    <row r="173" spans="2:106" s="97" customFormat="1">
      <c r="B173" s="96"/>
      <c r="C173" s="108" t="s">
        <v>198</v>
      </c>
      <c r="F173" s="96"/>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c r="BS173" s="95"/>
      <c r="BT173" s="95"/>
      <c r="BU173" s="95"/>
      <c r="BV173" s="95"/>
      <c r="BW173" s="95"/>
      <c r="BX173" s="95"/>
      <c r="BY173" s="95"/>
      <c r="BZ173" s="95"/>
      <c r="CA173" s="95"/>
      <c r="CB173" s="95"/>
      <c r="CC173" s="95"/>
      <c r="CD173" s="95"/>
      <c r="CE173" s="95"/>
      <c r="CF173" s="95"/>
      <c r="CG173" s="95"/>
      <c r="CH173" s="95"/>
      <c r="CI173" s="95"/>
      <c r="CJ173" s="95"/>
      <c r="CK173" s="95"/>
      <c r="CL173" s="95"/>
      <c r="CM173" s="95"/>
      <c r="CN173" s="95"/>
      <c r="CO173" s="95"/>
      <c r="CP173" s="95"/>
      <c r="CQ173" s="95"/>
      <c r="CR173" s="95"/>
      <c r="CS173" s="95"/>
      <c r="CT173" s="95"/>
      <c r="CU173" s="95"/>
      <c r="CV173" s="95"/>
      <c r="CW173" s="95"/>
      <c r="CX173" s="95"/>
      <c r="CY173" s="95"/>
      <c r="CZ173" s="95"/>
      <c r="DA173" s="95"/>
      <c r="DB173" s="95"/>
    </row>
    <row r="174" spans="2:106" s="97" customFormat="1">
      <c r="B174" s="96"/>
      <c r="C174" s="108" t="s">
        <v>198</v>
      </c>
      <c r="F174" s="96"/>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c r="BS174" s="95"/>
      <c r="BT174" s="95"/>
      <c r="BU174" s="95"/>
      <c r="BV174" s="95"/>
      <c r="BW174" s="95"/>
      <c r="BX174" s="95"/>
      <c r="BY174" s="95"/>
      <c r="BZ174" s="95"/>
      <c r="CA174" s="95"/>
      <c r="CB174" s="95"/>
      <c r="CC174" s="95"/>
      <c r="CD174" s="95"/>
      <c r="CE174" s="95"/>
      <c r="CF174" s="95"/>
      <c r="CG174" s="95"/>
      <c r="CH174" s="95"/>
      <c r="CI174" s="95"/>
      <c r="CJ174" s="95"/>
      <c r="CK174" s="95"/>
      <c r="CL174" s="95"/>
      <c r="CM174" s="95"/>
      <c r="CN174" s="95"/>
      <c r="CO174" s="95"/>
      <c r="CP174" s="95"/>
      <c r="CQ174" s="95"/>
      <c r="CR174" s="95"/>
      <c r="CS174" s="95"/>
      <c r="CT174" s="95"/>
      <c r="CU174" s="95"/>
      <c r="CV174" s="95"/>
      <c r="CW174" s="95"/>
      <c r="CX174" s="95"/>
      <c r="CY174" s="95"/>
      <c r="CZ174" s="95"/>
      <c r="DA174" s="95"/>
      <c r="DB174" s="95"/>
    </row>
    <row r="175" spans="2:106" s="97" customFormat="1">
      <c r="B175" s="96"/>
      <c r="C175" s="108" t="s">
        <v>198</v>
      </c>
      <c r="F175" s="96"/>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c r="BI175" s="95"/>
      <c r="BJ175" s="95"/>
      <c r="BK175" s="95"/>
      <c r="BL175" s="95"/>
      <c r="BM175" s="95"/>
      <c r="BN175" s="95"/>
      <c r="BO175" s="95"/>
      <c r="BP175" s="95"/>
      <c r="BQ175" s="95"/>
      <c r="BR175" s="95"/>
      <c r="BS175" s="95"/>
      <c r="BT175" s="95"/>
      <c r="BU175" s="95"/>
      <c r="BV175" s="95"/>
      <c r="BW175" s="95"/>
      <c r="BX175" s="95"/>
      <c r="BY175" s="95"/>
      <c r="BZ175" s="95"/>
      <c r="CA175" s="95"/>
      <c r="CB175" s="95"/>
      <c r="CC175" s="95"/>
      <c r="CD175" s="95"/>
      <c r="CE175" s="95"/>
      <c r="CF175" s="95"/>
      <c r="CG175" s="95"/>
      <c r="CH175" s="95"/>
      <c r="CI175" s="95"/>
      <c r="CJ175" s="95"/>
      <c r="CK175" s="95"/>
      <c r="CL175" s="95"/>
      <c r="CM175" s="95"/>
      <c r="CN175" s="95"/>
      <c r="CO175" s="95"/>
      <c r="CP175" s="95"/>
      <c r="CQ175" s="95"/>
      <c r="CR175" s="95"/>
      <c r="CS175" s="95"/>
      <c r="CT175" s="95"/>
      <c r="CU175" s="95"/>
      <c r="CV175" s="95"/>
      <c r="CW175" s="95"/>
      <c r="CX175" s="95"/>
      <c r="CY175" s="95"/>
      <c r="CZ175" s="95"/>
      <c r="DA175" s="95"/>
      <c r="DB175" s="95"/>
    </row>
    <row r="176" spans="2:106" s="97" customFormat="1">
      <c r="B176" s="96"/>
      <c r="C176" s="108" t="s">
        <v>198</v>
      </c>
      <c r="F176" s="96"/>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c r="BI176" s="95"/>
      <c r="BJ176" s="95"/>
      <c r="BK176" s="95"/>
      <c r="BL176" s="95"/>
      <c r="BM176" s="95"/>
      <c r="BN176" s="95"/>
      <c r="BO176" s="95"/>
      <c r="BP176" s="95"/>
      <c r="BQ176" s="95"/>
      <c r="BR176" s="95"/>
      <c r="BS176" s="95"/>
      <c r="BT176" s="95"/>
      <c r="BU176" s="95"/>
      <c r="BV176" s="95"/>
      <c r="BW176" s="95"/>
      <c r="BX176" s="95"/>
      <c r="BY176" s="95"/>
      <c r="BZ176" s="95"/>
      <c r="CA176" s="95"/>
      <c r="CB176" s="95"/>
      <c r="CC176" s="95"/>
      <c r="CD176" s="95"/>
      <c r="CE176" s="95"/>
      <c r="CF176" s="95"/>
      <c r="CG176" s="95"/>
      <c r="CH176" s="95"/>
      <c r="CI176" s="95"/>
      <c r="CJ176" s="95"/>
      <c r="CK176" s="95"/>
      <c r="CL176" s="95"/>
      <c r="CM176" s="95"/>
      <c r="CN176" s="95"/>
      <c r="CO176" s="95"/>
      <c r="CP176" s="95"/>
      <c r="CQ176" s="95"/>
      <c r="CR176" s="95"/>
      <c r="CS176" s="95"/>
      <c r="CT176" s="95"/>
      <c r="CU176" s="95"/>
      <c r="CV176" s="95"/>
      <c r="CW176" s="95"/>
      <c r="CX176" s="95"/>
      <c r="CY176" s="95"/>
      <c r="CZ176" s="95"/>
      <c r="DA176" s="95"/>
      <c r="DB176" s="95"/>
    </row>
    <row r="177" spans="2:106" s="97" customFormat="1">
      <c r="B177" s="96"/>
      <c r="C177" s="108" t="s">
        <v>198</v>
      </c>
      <c r="F177" s="96"/>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row>
    <row r="178" spans="2:106" s="97" customFormat="1">
      <c r="B178" s="96"/>
      <c r="C178" s="108" t="s">
        <v>198</v>
      </c>
      <c r="F178" s="96"/>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S178" s="95"/>
      <c r="CT178" s="95"/>
      <c r="CU178" s="95"/>
      <c r="CV178" s="95"/>
      <c r="CW178" s="95"/>
      <c r="CX178" s="95"/>
      <c r="CY178" s="95"/>
      <c r="CZ178" s="95"/>
      <c r="DA178" s="95"/>
      <c r="DB178" s="95"/>
    </row>
    <row r="179" spans="2:106" s="97" customFormat="1">
      <c r="B179" s="96"/>
      <c r="C179" s="108" t="s">
        <v>198</v>
      </c>
      <c r="F179" s="96"/>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c r="BI179" s="95"/>
      <c r="BJ179" s="95"/>
      <c r="BK179" s="95"/>
      <c r="BL179" s="95"/>
      <c r="BM179" s="95"/>
      <c r="BN179" s="95"/>
      <c r="BO179" s="95"/>
      <c r="BP179" s="95"/>
      <c r="BQ179" s="95"/>
      <c r="BR179" s="95"/>
      <c r="BS179" s="95"/>
      <c r="BT179" s="95"/>
      <c r="BU179" s="95"/>
      <c r="BV179" s="95"/>
      <c r="BW179" s="95"/>
      <c r="BX179" s="95"/>
      <c r="BY179" s="95"/>
      <c r="BZ179" s="95"/>
      <c r="CA179" s="95"/>
      <c r="CB179" s="95"/>
      <c r="CC179" s="95"/>
      <c r="CD179" s="95"/>
      <c r="CE179" s="95"/>
      <c r="CF179" s="95"/>
      <c r="CG179" s="95"/>
      <c r="CH179" s="95"/>
      <c r="CI179" s="95"/>
      <c r="CJ179" s="95"/>
      <c r="CK179" s="95"/>
      <c r="CL179" s="95"/>
      <c r="CM179" s="95"/>
      <c r="CN179" s="95"/>
      <c r="CO179" s="95"/>
      <c r="CP179" s="95"/>
      <c r="CQ179" s="95"/>
      <c r="CR179" s="95"/>
      <c r="CS179" s="95"/>
      <c r="CT179" s="95"/>
      <c r="CU179" s="95"/>
      <c r="CV179" s="95"/>
      <c r="CW179" s="95"/>
      <c r="CX179" s="95"/>
      <c r="CY179" s="95"/>
      <c r="CZ179" s="95"/>
      <c r="DA179" s="95"/>
      <c r="DB179" s="95"/>
    </row>
    <row r="180" spans="2:106" s="97" customFormat="1">
      <c r="B180" s="96"/>
      <c r="C180" s="108" t="s">
        <v>198</v>
      </c>
      <c r="F180" s="96"/>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row>
    <row r="181" spans="2:106" s="97" customFormat="1">
      <c r="B181" s="96"/>
      <c r="C181" s="108" t="s">
        <v>198</v>
      </c>
      <c r="F181" s="96"/>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row>
    <row r="182" spans="2:106" s="97" customFormat="1">
      <c r="B182" s="96"/>
      <c r="C182" s="108" t="s">
        <v>198</v>
      </c>
      <c r="F182" s="96"/>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95"/>
      <c r="CJ182" s="95"/>
      <c r="CK182" s="95"/>
      <c r="CL182" s="95"/>
      <c r="CM182" s="95"/>
      <c r="CN182" s="95"/>
      <c r="CO182" s="95"/>
      <c r="CP182" s="95"/>
      <c r="CQ182" s="95"/>
      <c r="CR182" s="95"/>
      <c r="CS182" s="95"/>
      <c r="CT182" s="95"/>
      <c r="CU182" s="95"/>
      <c r="CV182" s="95"/>
      <c r="CW182" s="95"/>
      <c r="CX182" s="95"/>
      <c r="CY182" s="95"/>
      <c r="CZ182" s="95"/>
      <c r="DA182" s="95"/>
      <c r="DB182" s="95"/>
    </row>
    <row r="183" spans="2:106" s="97" customFormat="1">
      <c r="B183" s="96"/>
      <c r="C183" s="108" t="s">
        <v>198</v>
      </c>
      <c r="F183" s="96"/>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row>
    <row r="184" spans="2:106" s="97" customFormat="1">
      <c r="B184" s="96"/>
      <c r="C184" s="108" t="s">
        <v>198</v>
      </c>
      <c r="F184" s="96"/>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95"/>
      <c r="CJ184" s="95"/>
      <c r="CK184" s="95"/>
      <c r="CL184" s="95"/>
      <c r="CM184" s="95"/>
      <c r="CN184" s="95"/>
      <c r="CO184" s="95"/>
      <c r="CP184" s="95"/>
      <c r="CQ184" s="95"/>
      <c r="CR184" s="95"/>
      <c r="CS184" s="95"/>
      <c r="CT184" s="95"/>
      <c r="CU184" s="95"/>
      <c r="CV184" s="95"/>
      <c r="CW184" s="95"/>
      <c r="CX184" s="95"/>
      <c r="CY184" s="95"/>
      <c r="CZ184" s="95"/>
      <c r="DA184" s="95"/>
      <c r="DB184" s="95"/>
    </row>
    <row r="185" spans="2:106" s="97" customFormat="1">
      <c r="B185" s="96"/>
      <c r="C185" s="108" t="s">
        <v>198</v>
      </c>
      <c r="F185" s="96"/>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95"/>
      <c r="CJ185" s="95"/>
      <c r="CK185" s="95"/>
      <c r="CL185" s="95"/>
      <c r="CM185" s="95"/>
      <c r="CN185" s="95"/>
      <c r="CO185" s="95"/>
      <c r="CP185" s="95"/>
      <c r="CQ185" s="95"/>
      <c r="CR185" s="95"/>
      <c r="CS185" s="95"/>
      <c r="CT185" s="95"/>
      <c r="CU185" s="95"/>
      <c r="CV185" s="95"/>
      <c r="CW185" s="95"/>
      <c r="CX185" s="95"/>
      <c r="CY185" s="95"/>
      <c r="CZ185" s="95"/>
      <c r="DA185" s="95"/>
      <c r="DB185" s="95"/>
    </row>
    <row r="186" spans="2:106" s="97" customFormat="1">
      <c r="B186" s="96"/>
      <c r="C186" s="108" t="s">
        <v>198</v>
      </c>
      <c r="F186" s="96"/>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95"/>
      <c r="CJ186" s="95"/>
      <c r="CK186" s="95"/>
      <c r="CL186" s="95"/>
      <c r="CM186" s="95"/>
      <c r="CN186" s="95"/>
      <c r="CO186" s="95"/>
      <c r="CP186" s="95"/>
      <c r="CQ186" s="95"/>
      <c r="CR186" s="95"/>
      <c r="CS186" s="95"/>
      <c r="CT186" s="95"/>
      <c r="CU186" s="95"/>
      <c r="CV186" s="95"/>
      <c r="CW186" s="95"/>
      <c r="CX186" s="95"/>
      <c r="CY186" s="95"/>
      <c r="CZ186" s="95"/>
      <c r="DA186" s="95"/>
      <c r="DB186" s="95"/>
    </row>
    <row r="187" spans="2:106" s="97" customFormat="1">
      <c r="B187" s="96"/>
      <c r="C187" s="108" t="s">
        <v>198</v>
      </c>
      <c r="F187" s="96"/>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95"/>
      <c r="CJ187" s="95"/>
      <c r="CK187" s="95"/>
      <c r="CL187" s="95"/>
      <c r="CM187" s="95"/>
      <c r="CN187" s="95"/>
      <c r="CO187" s="95"/>
      <c r="CP187" s="95"/>
      <c r="CQ187" s="95"/>
      <c r="CR187" s="95"/>
      <c r="CS187" s="95"/>
      <c r="CT187" s="95"/>
      <c r="CU187" s="95"/>
      <c r="CV187" s="95"/>
      <c r="CW187" s="95"/>
      <c r="CX187" s="95"/>
      <c r="CY187" s="95"/>
      <c r="CZ187" s="95"/>
      <c r="DA187" s="95"/>
      <c r="DB187" s="95"/>
    </row>
    <row r="188" spans="2:106" s="97" customFormat="1">
      <c r="B188" s="96"/>
      <c r="C188" s="108" t="s">
        <v>198</v>
      </c>
      <c r="F188" s="96"/>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95"/>
      <c r="CJ188" s="95"/>
      <c r="CK188" s="95"/>
      <c r="CL188" s="95"/>
      <c r="CM188" s="95"/>
      <c r="CN188" s="95"/>
      <c r="CO188" s="95"/>
      <c r="CP188" s="95"/>
      <c r="CQ188" s="95"/>
      <c r="CR188" s="95"/>
      <c r="CS188" s="95"/>
      <c r="CT188" s="95"/>
      <c r="CU188" s="95"/>
      <c r="CV188" s="95"/>
      <c r="CW188" s="95"/>
      <c r="CX188" s="95"/>
      <c r="CY188" s="95"/>
      <c r="CZ188" s="95"/>
      <c r="DA188" s="95"/>
      <c r="DB188" s="95"/>
    </row>
    <row r="189" spans="2:106" s="97" customFormat="1">
      <c r="B189" s="96"/>
      <c r="C189" s="108" t="s">
        <v>198</v>
      </c>
      <c r="F189" s="96"/>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row>
    <row r="190" spans="2:106" s="97" customFormat="1">
      <c r="B190" s="96"/>
      <c r="C190" s="108" t="s">
        <v>198</v>
      </c>
      <c r="F190" s="96"/>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95"/>
      <c r="CJ190" s="95"/>
      <c r="CK190" s="95"/>
      <c r="CL190" s="95"/>
      <c r="CM190" s="95"/>
      <c r="CN190" s="95"/>
      <c r="CO190" s="95"/>
      <c r="CP190" s="95"/>
      <c r="CQ190" s="95"/>
      <c r="CR190" s="95"/>
      <c r="CS190" s="95"/>
      <c r="CT190" s="95"/>
      <c r="CU190" s="95"/>
      <c r="CV190" s="95"/>
      <c r="CW190" s="95"/>
      <c r="CX190" s="95"/>
      <c r="CY190" s="95"/>
      <c r="CZ190" s="95"/>
      <c r="DA190" s="95"/>
      <c r="DB190" s="95"/>
    </row>
    <row r="191" spans="2:106" s="97" customFormat="1">
      <c r="B191" s="96"/>
      <c r="C191" s="108" t="s">
        <v>198</v>
      </c>
      <c r="F191" s="96"/>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5"/>
      <c r="CX191" s="95"/>
      <c r="CY191" s="95"/>
      <c r="CZ191" s="95"/>
      <c r="DA191" s="95"/>
      <c r="DB191" s="95"/>
    </row>
    <row r="192" spans="2:106" s="97" customFormat="1">
      <c r="B192" s="96"/>
      <c r="C192" s="108" t="s">
        <v>198</v>
      </c>
      <c r="F192" s="96"/>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5"/>
      <c r="CX192" s="95"/>
      <c r="CY192" s="95"/>
      <c r="CZ192" s="95"/>
      <c r="DA192" s="95"/>
      <c r="DB192" s="95"/>
    </row>
    <row r="193" spans="2:106" s="97" customFormat="1">
      <c r="B193" s="96"/>
      <c r="C193" s="108" t="s">
        <v>198</v>
      </c>
      <c r="F193" s="96"/>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5"/>
      <c r="CX193" s="95"/>
      <c r="CY193" s="95"/>
      <c r="CZ193" s="95"/>
      <c r="DA193" s="95"/>
      <c r="DB193" s="95"/>
    </row>
    <row r="194" spans="2:106" s="97" customFormat="1">
      <c r="B194" s="96"/>
      <c r="C194" s="108" t="s">
        <v>198</v>
      </c>
      <c r="F194" s="96"/>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95"/>
      <c r="CJ194" s="95"/>
      <c r="CK194" s="95"/>
      <c r="CL194" s="95"/>
      <c r="CM194" s="95"/>
      <c r="CN194" s="95"/>
      <c r="CO194" s="95"/>
      <c r="CP194" s="95"/>
      <c r="CQ194" s="95"/>
      <c r="CR194" s="95"/>
      <c r="CS194" s="95"/>
      <c r="CT194" s="95"/>
      <c r="CU194" s="95"/>
      <c r="CV194" s="95"/>
      <c r="CW194" s="95"/>
      <c r="CX194" s="95"/>
      <c r="CY194" s="95"/>
      <c r="CZ194" s="95"/>
      <c r="DA194" s="95"/>
      <c r="DB194" s="95"/>
    </row>
    <row r="195" spans="2:106" s="97" customFormat="1">
      <c r="B195" s="96"/>
      <c r="C195" s="108" t="s">
        <v>198</v>
      </c>
      <c r="F195" s="96"/>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row>
    <row r="196" spans="2:106" s="97" customFormat="1">
      <c r="B196" s="96"/>
      <c r="C196" s="108" t="s">
        <v>198</v>
      </c>
      <c r="F196" s="96"/>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95"/>
      <c r="CJ196" s="95"/>
      <c r="CK196" s="95"/>
      <c r="CL196" s="95"/>
      <c r="CM196" s="95"/>
      <c r="CN196" s="95"/>
      <c r="CO196" s="95"/>
      <c r="CP196" s="95"/>
      <c r="CQ196" s="95"/>
      <c r="CR196" s="95"/>
      <c r="CS196" s="95"/>
      <c r="CT196" s="95"/>
      <c r="CU196" s="95"/>
      <c r="CV196" s="95"/>
      <c r="CW196" s="95"/>
      <c r="CX196" s="95"/>
      <c r="CY196" s="95"/>
      <c r="CZ196" s="95"/>
      <c r="DA196" s="95"/>
      <c r="DB196" s="95"/>
    </row>
    <row r="197" spans="2:106" s="97" customFormat="1">
      <c r="B197" s="96"/>
      <c r="C197" s="108" t="s">
        <v>198</v>
      </c>
      <c r="F197" s="96"/>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row>
    <row r="198" spans="2:106" s="97" customFormat="1">
      <c r="B198" s="96"/>
      <c r="C198" s="108" t="s">
        <v>198</v>
      </c>
      <c r="F198" s="96"/>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row>
    <row r="199" spans="2:106" s="97" customFormat="1">
      <c r="B199" s="96"/>
      <c r="C199" s="108" t="s">
        <v>198</v>
      </c>
      <c r="F199" s="96"/>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row>
    <row r="200" spans="2:106" s="97" customFormat="1">
      <c r="B200" s="96"/>
      <c r="C200" s="108" t="s">
        <v>198</v>
      </c>
      <c r="F200" s="96"/>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row>
    <row r="201" spans="2:106" s="97" customFormat="1">
      <c r="B201" s="96"/>
      <c r="C201" s="108" t="s">
        <v>198</v>
      </c>
      <c r="F201" s="96"/>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row>
    <row r="202" spans="2:106" s="97" customFormat="1">
      <c r="B202" s="96"/>
      <c r="C202" s="108" t="s">
        <v>198</v>
      </c>
      <c r="F202" s="96"/>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row>
    <row r="203" spans="2:106" s="97" customFormat="1">
      <c r="B203" s="96"/>
      <c r="C203" s="108" t="s">
        <v>198</v>
      </c>
      <c r="F203" s="96"/>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95"/>
      <c r="CJ203" s="95"/>
      <c r="CK203" s="95"/>
      <c r="CL203" s="95"/>
      <c r="CM203" s="95"/>
      <c r="CN203" s="95"/>
      <c r="CO203" s="95"/>
      <c r="CP203" s="95"/>
      <c r="CQ203" s="95"/>
      <c r="CR203" s="95"/>
      <c r="CS203" s="95"/>
      <c r="CT203" s="95"/>
      <c r="CU203" s="95"/>
      <c r="CV203" s="95"/>
      <c r="CW203" s="95"/>
      <c r="CX203" s="95"/>
      <c r="CY203" s="95"/>
      <c r="CZ203" s="95"/>
      <c r="DA203" s="95"/>
      <c r="DB203" s="95"/>
    </row>
    <row r="204" spans="2:106" s="97" customFormat="1">
      <c r="B204" s="96"/>
      <c r="C204" s="108" t="s">
        <v>198</v>
      </c>
      <c r="F204" s="96"/>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95"/>
      <c r="CJ204" s="95"/>
      <c r="CK204" s="95"/>
      <c r="CL204" s="95"/>
      <c r="CM204" s="95"/>
      <c r="CN204" s="95"/>
      <c r="CO204" s="95"/>
      <c r="CP204" s="95"/>
      <c r="CQ204" s="95"/>
      <c r="CR204" s="95"/>
      <c r="CS204" s="95"/>
      <c r="CT204" s="95"/>
      <c r="CU204" s="95"/>
      <c r="CV204" s="95"/>
      <c r="CW204" s="95"/>
      <c r="CX204" s="95"/>
      <c r="CY204" s="95"/>
      <c r="CZ204" s="95"/>
      <c r="DA204" s="95"/>
      <c r="DB204" s="95"/>
    </row>
    <row r="205" spans="2:106" s="97" customFormat="1">
      <c r="B205" s="96"/>
      <c r="C205" s="108" t="s">
        <v>198</v>
      </c>
      <c r="F205" s="96"/>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95"/>
      <c r="CJ205" s="95"/>
      <c r="CK205" s="95"/>
      <c r="CL205" s="95"/>
      <c r="CM205" s="95"/>
      <c r="CN205" s="95"/>
      <c r="CO205" s="95"/>
      <c r="CP205" s="95"/>
      <c r="CQ205" s="95"/>
      <c r="CR205" s="95"/>
      <c r="CS205" s="95"/>
      <c r="CT205" s="95"/>
      <c r="CU205" s="95"/>
      <c r="CV205" s="95"/>
      <c r="CW205" s="95"/>
      <c r="CX205" s="95"/>
      <c r="CY205" s="95"/>
      <c r="CZ205" s="95"/>
      <c r="DA205" s="95"/>
      <c r="DB205" s="95"/>
    </row>
    <row r="206" spans="2:106" s="97" customFormat="1">
      <c r="B206" s="96"/>
      <c r="C206" s="108" t="s">
        <v>198</v>
      </c>
      <c r="F206" s="96"/>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95"/>
      <c r="CJ206" s="95"/>
      <c r="CK206" s="95"/>
      <c r="CL206" s="95"/>
      <c r="CM206" s="95"/>
      <c r="CN206" s="95"/>
      <c r="CO206" s="95"/>
      <c r="CP206" s="95"/>
      <c r="CQ206" s="95"/>
      <c r="CR206" s="95"/>
      <c r="CS206" s="95"/>
      <c r="CT206" s="95"/>
      <c r="CU206" s="95"/>
      <c r="CV206" s="95"/>
      <c r="CW206" s="95"/>
      <c r="CX206" s="95"/>
      <c r="CY206" s="95"/>
      <c r="CZ206" s="95"/>
      <c r="DA206" s="95"/>
      <c r="DB206" s="95"/>
    </row>
    <row r="207" spans="2:106" s="97" customFormat="1">
      <c r="B207" s="96"/>
      <c r="C207" s="108" t="s">
        <v>198</v>
      </c>
      <c r="F207" s="96"/>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95"/>
      <c r="CJ207" s="95"/>
      <c r="CK207" s="95"/>
      <c r="CL207" s="95"/>
      <c r="CM207" s="95"/>
      <c r="CN207" s="95"/>
      <c r="CO207" s="95"/>
      <c r="CP207" s="95"/>
      <c r="CQ207" s="95"/>
      <c r="CR207" s="95"/>
      <c r="CS207" s="95"/>
      <c r="CT207" s="95"/>
      <c r="CU207" s="95"/>
      <c r="CV207" s="95"/>
      <c r="CW207" s="95"/>
      <c r="CX207" s="95"/>
      <c r="CY207" s="95"/>
      <c r="CZ207" s="95"/>
      <c r="DA207" s="95"/>
      <c r="DB207" s="95"/>
    </row>
    <row r="208" spans="2:106" s="97" customFormat="1">
      <c r="B208" s="96"/>
      <c r="C208" s="108" t="s">
        <v>198</v>
      </c>
      <c r="F208" s="96"/>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95"/>
      <c r="CJ208" s="95"/>
      <c r="CK208" s="95"/>
      <c r="CL208" s="95"/>
      <c r="CM208" s="95"/>
      <c r="CN208" s="95"/>
      <c r="CO208" s="95"/>
      <c r="CP208" s="95"/>
      <c r="CQ208" s="95"/>
      <c r="CR208" s="95"/>
      <c r="CS208" s="95"/>
      <c r="CT208" s="95"/>
      <c r="CU208" s="95"/>
      <c r="CV208" s="95"/>
      <c r="CW208" s="95"/>
      <c r="CX208" s="95"/>
      <c r="CY208" s="95"/>
      <c r="CZ208" s="95"/>
      <c r="DA208" s="95"/>
      <c r="DB208" s="95"/>
    </row>
    <row r="209" spans="2:106" s="97" customFormat="1">
      <c r="B209" s="96"/>
      <c r="C209" s="108" t="s">
        <v>198</v>
      </c>
      <c r="F209" s="96"/>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95"/>
      <c r="CJ209" s="95"/>
      <c r="CK209" s="95"/>
      <c r="CL209" s="95"/>
      <c r="CM209" s="95"/>
      <c r="CN209" s="95"/>
      <c r="CO209" s="95"/>
      <c r="CP209" s="95"/>
      <c r="CQ209" s="95"/>
      <c r="CR209" s="95"/>
      <c r="CS209" s="95"/>
      <c r="CT209" s="95"/>
      <c r="CU209" s="95"/>
      <c r="CV209" s="95"/>
      <c r="CW209" s="95"/>
      <c r="CX209" s="95"/>
      <c r="CY209" s="95"/>
      <c r="CZ209" s="95"/>
      <c r="DA209" s="95"/>
      <c r="DB209" s="95"/>
    </row>
    <row r="210" spans="2:106" s="97" customFormat="1">
      <c r="B210" s="96"/>
      <c r="C210" s="108" t="s">
        <v>198</v>
      </c>
      <c r="F210" s="96"/>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row>
    <row r="211" spans="2:106" s="97" customFormat="1">
      <c r="B211" s="96"/>
      <c r="C211" s="108" t="s">
        <v>198</v>
      </c>
      <c r="F211" s="96"/>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c r="CK211" s="95"/>
      <c r="CL211" s="95"/>
      <c r="CM211" s="95"/>
      <c r="CN211" s="95"/>
      <c r="CO211" s="95"/>
      <c r="CP211" s="95"/>
      <c r="CQ211" s="95"/>
      <c r="CR211" s="95"/>
      <c r="CS211" s="95"/>
      <c r="CT211" s="95"/>
      <c r="CU211" s="95"/>
      <c r="CV211" s="95"/>
      <c r="CW211" s="95"/>
      <c r="CX211" s="95"/>
      <c r="CY211" s="95"/>
      <c r="CZ211" s="95"/>
      <c r="DA211" s="95"/>
      <c r="DB211" s="95"/>
    </row>
    <row r="212" spans="2:106" s="97" customFormat="1">
      <c r="B212" s="96"/>
      <c r="C212" s="108" t="s">
        <v>198</v>
      </c>
      <c r="F212" s="96"/>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5"/>
      <c r="BT212" s="95"/>
      <c r="BU212" s="95"/>
      <c r="BV212" s="95"/>
      <c r="BW212" s="95"/>
      <c r="BX212" s="95"/>
      <c r="BY212" s="95"/>
      <c r="BZ212" s="95"/>
      <c r="CA212" s="95"/>
      <c r="CB212" s="95"/>
      <c r="CC212" s="95"/>
      <c r="CD212" s="95"/>
      <c r="CE212" s="95"/>
      <c r="CF212" s="95"/>
      <c r="CG212" s="95"/>
      <c r="CH212" s="95"/>
      <c r="CI212" s="95"/>
      <c r="CJ212" s="95"/>
      <c r="CK212" s="95"/>
      <c r="CL212" s="95"/>
      <c r="CM212" s="95"/>
      <c r="CN212" s="95"/>
      <c r="CO212" s="95"/>
      <c r="CP212" s="95"/>
      <c r="CQ212" s="95"/>
      <c r="CR212" s="95"/>
      <c r="CS212" s="95"/>
      <c r="CT212" s="95"/>
      <c r="CU212" s="95"/>
      <c r="CV212" s="95"/>
      <c r="CW212" s="95"/>
      <c r="CX212" s="95"/>
      <c r="CY212" s="95"/>
      <c r="CZ212" s="95"/>
      <c r="DA212" s="95"/>
      <c r="DB212" s="95"/>
    </row>
    <row r="213" spans="2:106" s="97" customFormat="1">
      <c r="B213" s="96"/>
      <c r="C213" s="108" t="s">
        <v>198</v>
      </c>
      <c r="F213" s="96"/>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c r="CK213" s="95"/>
      <c r="CL213" s="95"/>
      <c r="CM213" s="95"/>
      <c r="CN213" s="95"/>
      <c r="CO213" s="95"/>
      <c r="CP213" s="95"/>
      <c r="CQ213" s="95"/>
      <c r="CR213" s="95"/>
      <c r="CS213" s="95"/>
      <c r="CT213" s="95"/>
      <c r="CU213" s="95"/>
      <c r="CV213" s="95"/>
      <c r="CW213" s="95"/>
      <c r="CX213" s="95"/>
      <c r="CY213" s="95"/>
      <c r="CZ213" s="95"/>
      <c r="DA213" s="95"/>
      <c r="DB213" s="95"/>
    </row>
  </sheetData>
  <customSheetViews>
    <customSheetView guid="{970D9CA3-A716-4AA4-ADB5-92E3A4AD178B}" showPageBreaks="1" fitToPage="1" printArea="1">
      <rowBreaks count="1" manualBreakCount="1">
        <brk id="33" max="16383" man="1"/>
      </rowBreaks>
      <pageMargins left="0.70866141732283472" right="0.70866141732283472" top="0.74803149606299213" bottom="0.74803149606299213" header="0.31496062992125984" footer="0.31496062992125984"/>
      <pageSetup paperSize="8" scale="80" orientation="landscape" verticalDpi="1200" r:id="rId1"/>
      <headerFooter>
        <oddFooter>&amp;A</oddFooter>
      </headerFooter>
    </customSheetView>
    <customSheetView guid="{19678EC5-2E50-4D8F-9F65-D893CC8DCC47}" showPageBreaks="1" fitToPage="1" printArea="1">
      <pane xSplit="5" ySplit="2" topLeftCell="F19" activePane="bottomRight" state="frozen"/>
      <selection pane="bottomRight" activeCell="B42" sqref="B42:G42"/>
      <rowBreaks count="1" manualBreakCount="1">
        <brk id="33" max="40" man="1"/>
      </rowBreaks>
      <pageMargins left="0.70866141732283472" right="0.70866141732283472" top="0.74803149606299213" bottom="0.74803149606299213" header="0.31496062992125984" footer="0.31496062992125984"/>
      <pageSetup paperSize="9" scale="56" orientation="landscape" verticalDpi="1200" r:id="rId2"/>
      <headerFooter>
        <oddHeader>&amp;L&amp;"Arial,Bold"&amp;14&amp;A</oddHeader>
      </headerFooter>
    </customSheetView>
    <customSheetView guid="{8A2C91A5-C5C8-4458-A1A8-D638EF8EBD38}" showPageBreaks="1" fitToPage="1" printArea="1" topLeftCell="A33">
      <selection activeCell="J51" sqref="J51"/>
      <rowBreaks count="1" manualBreakCount="1">
        <brk id="25" min="1" max="41" man="1"/>
      </rowBreaks>
      <pageMargins left="0.75" right="0.37" top="0.32" bottom="0.45" header="0.18" footer="0.28000000000000003"/>
      <pageSetup paperSize="8" scale="84" orientation="landscape" verticalDpi="1200" r:id="rId3"/>
      <headerFooter alignWithMargins="0"/>
    </customSheetView>
    <customSheetView guid="{461D376D-92CA-447C-BDFC-4F5C0417A038}" showPageBreaks="1" fitToPage="1" printArea="1" topLeftCell="A4">
      <selection activeCell="J22" sqref="J22"/>
      <rowBreaks count="1" manualBreakCount="1">
        <brk id="25" min="1" max="41" man="1"/>
      </rowBreaks>
      <pageMargins left="0.75" right="0.37" top="0.32" bottom="0.45" header="0.18" footer="0.28000000000000003"/>
      <pageSetup paperSize="8" scale="39" orientation="landscape" verticalDpi="1200" r:id="rId4"/>
      <headerFooter alignWithMargins="0"/>
    </customSheetView>
    <customSheetView guid="{35E4142D-A996-4F03-8E52-F39D07B1D469}">
      <pane xSplit="5" ySplit="2" topLeftCell="U3" activePane="bottomRight" state="frozen"/>
      <selection pane="bottomRight" activeCell="B6" sqref="B6"/>
      <rowBreaks count="1" manualBreakCount="1">
        <brk id="33" max="40" man="1"/>
      </rowBreaks>
      <pageMargins left="0.75" right="0.37" top="0.32" bottom="0.45" header="0.18" footer="0.28000000000000003"/>
      <pageSetup paperSize="9" scale="30" fitToHeight="24" orientation="landscape" verticalDpi="1200" r:id="rId5"/>
      <headerFooter alignWithMargins="0"/>
    </customSheetView>
    <customSheetView guid="{788C6C1A-D215-4450-B64C-C987E5D4DEEB}">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6"/>
      <headerFooter alignWithMargins="0"/>
    </customSheetView>
    <customSheetView guid="{D33D514D-2A4B-4639-888F-836CA6CB2773}">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7"/>
      <headerFooter alignWithMargins="0"/>
    </customSheetView>
    <customSheetView guid="{38102E13-3B14-4A6D-A15A-B7876208F63C}">
      <pane xSplit="5" ySplit="2" topLeftCell="U3" activePane="bottomRight" state="frozen"/>
      <selection pane="bottomRight" activeCell="B2" sqref="B2"/>
      <rowBreaks count="1" manualBreakCount="1">
        <brk id="33" max="40" man="1"/>
      </rowBreaks>
      <pageMargins left="0.75" right="0.37" top="0.32" bottom="0.45" header="0.18" footer="0.28000000000000003"/>
      <pageSetup paperSize="9" scale="30" fitToHeight="24" orientation="landscape" verticalDpi="1200" r:id="rId8"/>
      <headerFooter alignWithMargins="0"/>
    </customSheetView>
    <customSheetView guid="{EA0DCEFC-51BA-423F-A01C-855821C0C33E}" fitToPage="1" topLeftCell="A4">
      <selection activeCell="J22" sqref="J22"/>
      <rowBreaks count="1" manualBreakCount="1">
        <brk id="25" min="1" max="41" man="1"/>
      </rowBreaks>
      <pageMargins left="0.75" right="0.37" top="0.32" bottom="0.45" header="0.18" footer="0.28000000000000003"/>
      <pageSetup paperSize="8" scale="84" orientation="landscape" verticalDpi="1200" r:id="rId9"/>
      <headerFooter alignWithMargins="0"/>
    </customSheetView>
    <customSheetView guid="{52A93C89-C36B-443E-A5AE-23E860B6CAA8}" fitToPage="1">
      <rowBreaks count="1" manualBreakCount="1">
        <brk id="33" max="16383" man="1"/>
      </rowBreaks>
      <pageMargins left="0.70866141732283472" right="0.70866141732283472" top="0.74803149606299213" bottom="0.74803149606299213" header="0.31496062992125984" footer="0.31496062992125984"/>
      <pageSetup paperSize="8" scale="80" orientation="landscape" verticalDpi="1200" r:id="rId10"/>
      <headerFooter>
        <oddFooter>&amp;A</oddFooter>
      </headerFooter>
    </customSheetView>
  </customSheetViews>
  <mergeCells count="5">
    <mergeCell ref="B42:G42"/>
    <mergeCell ref="B43:G43"/>
    <mergeCell ref="B3:C3"/>
    <mergeCell ref="B40:C40"/>
    <mergeCell ref="B44:C44"/>
  </mergeCells>
  <pageMargins left="0.70866141732283472" right="0.70866141732283472" top="0.74803149606299213" bottom="0.74803149606299213" header="0.31496062992125984" footer="0.31496062992125984"/>
  <pageSetup paperSize="8" scale="80" orientation="landscape" verticalDpi="1200" r:id="rId11"/>
  <headerFooter>
    <oddFooter>&amp;L&amp;Z&amp;F&amp;R&amp;A</oddFooter>
  </headerFooter>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40"/>
  <sheetViews>
    <sheetView showGridLines="0" zoomScaleNormal="100" zoomScaleSheetLayoutView="7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1" width="7.625" style="1" customWidth="1"/>
    <col min="12" max="12" width="27.5" style="1" bestFit="1" customWidth="1"/>
    <col min="13" max="13" width="22.125" style="1" customWidth="1"/>
    <col min="14" max="16384" width="8" style="1"/>
  </cols>
  <sheetData>
    <row r="1" spans="2:13" ht="30" customHeight="1" thickBot="1">
      <c r="B1" s="572" t="s">
        <v>550</v>
      </c>
      <c r="C1" s="572"/>
    </row>
    <row r="2" spans="2:13" ht="36" customHeight="1" thickBot="1">
      <c r="B2" s="485" t="s">
        <v>0</v>
      </c>
      <c r="C2" s="486"/>
      <c r="D2" s="157" t="s">
        <v>15</v>
      </c>
      <c r="E2" s="157" t="s">
        <v>1</v>
      </c>
      <c r="F2" s="157" t="s">
        <v>2</v>
      </c>
      <c r="G2" s="157" t="s">
        <v>6</v>
      </c>
      <c r="H2" s="157" t="s">
        <v>7</v>
      </c>
      <c r="I2" s="157" t="s">
        <v>8</v>
      </c>
      <c r="J2" s="157" t="s">
        <v>9</v>
      </c>
      <c r="K2" s="157" t="s">
        <v>10</v>
      </c>
      <c r="L2" s="157" t="s">
        <v>18</v>
      </c>
      <c r="M2" s="11"/>
    </row>
    <row r="3" spans="2:13" ht="15" customHeight="1" thickBot="1">
      <c r="M3" s="4"/>
    </row>
    <row r="4" spans="2:13" ht="16.149999999999999" customHeight="1" thickBot="1">
      <c r="B4" s="28" t="s">
        <v>12</v>
      </c>
      <c r="C4" s="29"/>
      <c r="D4" s="35"/>
      <c r="E4" s="35"/>
      <c r="F4" s="35"/>
      <c r="G4" s="5"/>
      <c r="H4" s="5"/>
      <c r="I4" s="5"/>
      <c r="J4" s="5"/>
      <c r="K4" s="5"/>
      <c r="L4" s="6"/>
      <c r="M4" s="4"/>
    </row>
    <row r="5" spans="2:13" ht="16.149999999999999" customHeight="1" thickBot="1">
      <c r="B5" s="13">
        <v>1</v>
      </c>
      <c r="C5" s="47" t="s">
        <v>50</v>
      </c>
      <c r="D5" s="36" t="s">
        <v>534</v>
      </c>
      <c r="E5" s="34" t="s">
        <v>13</v>
      </c>
      <c r="F5" s="34">
        <v>3</v>
      </c>
      <c r="G5" s="159"/>
      <c r="H5" s="159"/>
      <c r="I5" s="159"/>
      <c r="J5" s="159"/>
      <c r="K5" s="159"/>
      <c r="L5" s="5"/>
      <c r="M5" s="4"/>
    </row>
    <row r="6" spans="2:13" ht="16.149999999999999" customHeight="1" thickBot="1">
      <c r="B6" s="14">
        <v>2</v>
      </c>
      <c r="C6" s="47" t="s">
        <v>51</v>
      </c>
      <c r="D6" s="36" t="s">
        <v>535</v>
      </c>
      <c r="E6" s="34" t="s">
        <v>13</v>
      </c>
      <c r="F6" s="34">
        <v>3</v>
      </c>
      <c r="G6" s="159"/>
      <c r="H6" s="159"/>
      <c r="I6" s="159"/>
      <c r="J6" s="159"/>
      <c r="K6" s="159"/>
      <c r="L6" s="5"/>
      <c r="M6" s="4"/>
    </row>
    <row r="7" spans="2:13" ht="16.149999999999999" customHeight="1" thickBot="1">
      <c r="B7" s="14">
        <v>3</v>
      </c>
      <c r="C7" s="47" t="s">
        <v>52</v>
      </c>
      <c r="D7" s="36" t="s">
        <v>536</v>
      </c>
      <c r="E7" s="34" t="s">
        <v>13</v>
      </c>
      <c r="F7" s="34">
        <v>3</v>
      </c>
      <c r="G7" s="159"/>
      <c r="H7" s="159"/>
      <c r="I7" s="159"/>
      <c r="J7" s="159"/>
      <c r="K7" s="159"/>
      <c r="L7" s="5"/>
      <c r="M7" s="4"/>
    </row>
    <row r="8" spans="2:13" ht="16.149999999999999" customHeight="1" thickBot="1">
      <c r="B8" s="14">
        <v>4</v>
      </c>
      <c r="C8" s="47" t="s">
        <v>53</v>
      </c>
      <c r="D8" s="36" t="s">
        <v>537</v>
      </c>
      <c r="E8" s="34" t="s">
        <v>13</v>
      </c>
      <c r="F8" s="34">
        <v>3</v>
      </c>
      <c r="G8" s="159"/>
      <c r="H8" s="159"/>
      <c r="I8" s="159"/>
      <c r="J8" s="159"/>
      <c r="K8" s="159"/>
      <c r="L8" s="5"/>
      <c r="M8" s="4"/>
    </row>
    <row r="9" spans="2:13" ht="16.149999999999999" customHeight="1" thickBot="1">
      <c r="B9" s="14">
        <v>5</v>
      </c>
      <c r="C9" s="47" t="s">
        <v>54</v>
      </c>
      <c r="D9" s="36" t="s">
        <v>538</v>
      </c>
      <c r="E9" s="34" t="s">
        <v>13</v>
      </c>
      <c r="F9" s="34">
        <v>3</v>
      </c>
      <c r="G9" s="159"/>
      <c r="H9" s="159"/>
      <c r="I9" s="159"/>
      <c r="J9" s="159"/>
      <c r="K9" s="159"/>
      <c r="L9" s="5"/>
      <c r="M9" s="4"/>
    </row>
    <row r="10" spans="2:13" ht="16.149999999999999" customHeight="1" thickBot="1">
      <c r="B10" s="14">
        <v>6</v>
      </c>
      <c r="C10" s="47" t="s">
        <v>55</v>
      </c>
      <c r="D10" s="36" t="s">
        <v>539</v>
      </c>
      <c r="E10" s="34" t="s">
        <v>13</v>
      </c>
      <c r="F10" s="34">
        <v>3</v>
      </c>
      <c r="G10" s="286">
        <f>SUM(G5:G9)</f>
        <v>0</v>
      </c>
      <c r="H10" s="286">
        <f t="shared" ref="H10:K10" si="0">SUM(H5:H9)</f>
        <v>0</v>
      </c>
      <c r="I10" s="286">
        <f t="shared" si="0"/>
        <v>0</v>
      </c>
      <c r="J10" s="286">
        <f t="shared" si="0"/>
        <v>0</v>
      </c>
      <c r="K10" s="286">
        <f t="shared" si="0"/>
        <v>0</v>
      </c>
      <c r="L10" s="15" t="s">
        <v>56</v>
      </c>
      <c r="M10" s="4"/>
    </row>
    <row r="11" spans="2:13" ht="16.149999999999999" customHeight="1" thickBot="1">
      <c r="B11" s="14">
        <v>7</v>
      </c>
      <c r="C11" s="47" t="s">
        <v>57</v>
      </c>
      <c r="D11" s="36" t="s">
        <v>540</v>
      </c>
      <c r="E11" s="34" t="s">
        <v>13</v>
      </c>
      <c r="F11" s="34">
        <v>3</v>
      </c>
      <c r="G11" s="159"/>
      <c r="H11" s="159"/>
      <c r="I11" s="159"/>
      <c r="J11" s="159"/>
      <c r="K11" s="159"/>
      <c r="L11" s="5"/>
      <c r="M11" s="4"/>
    </row>
    <row r="12" spans="2:13" ht="16.149999999999999" customHeight="1" thickBot="1">
      <c r="B12" s="14">
        <v>8</v>
      </c>
      <c r="C12" s="47" t="s">
        <v>233</v>
      </c>
      <c r="D12" s="36" t="s">
        <v>541</v>
      </c>
      <c r="E12" s="34" t="s">
        <v>13</v>
      </c>
      <c r="F12" s="34">
        <v>3</v>
      </c>
      <c r="G12" s="159"/>
      <c r="H12" s="159"/>
      <c r="I12" s="159"/>
      <c r="J12" s="159"/>
      <c r="K12" s="159"/>
      <c r="L12" s="5"/>
      <c r="M12" s="4"/>
    </row>
    <row r="13" spans="2:13" ht="16.149999999999999" customHeight="1" thickBot="1">
      <c r="B13" s="14">
        <v>9</v>
      </c>
      <c r="C13" s="47" t="s">
        <v>234</v>
      </c>
      <c r="D13" s="36" t="s">
        <v>542</v>
      </c>
      <c r="E13" s="34" t="s">
        <v>13</v>
      </c>
      <c r="F13" s="34">
        <v>3</v>
      </c>
      <c r="G13" s="159"/>
      <c r="H13" s="159"/>
      <c r="I13" s="159"/>
      <c r="J13" s="159"/>
      <c r="K13" s="159"/>
      <c r="L13" s="5"/>
      <c r="M13" s="4"/>
    </row>
    <row r="14" spans="2:13" ht="16.149999999999999" customHeight="1" thickBot="1">
      <c r="B14" s="14">
        <v>10</v>
      </c>
      <c r="C14" s="47" t="s">
        <v>238</v>
      </c>
      <c r="D14" s="36" t="s">
        <v>543</v>
      </c>
      <c r="E14" s="34" t="s">
        <v>13</v>
      </c>
      <c r="F14" s="34">
        <v>3</v>
      </c>
      <c r="G14" s="159"/>
      <c r="H14" s="159"/>
      <c r="I14" s="159"/>
      <c r="J14" s="159"/>
      <c r="K14" s="159"/>
      <c r="L14" s="5"/>
      <c r="M14" s="4"/>
    </row>
    <row r="15" spans="2:13" ht="16.149999999999999" customHeight="1" thickBot="1">
      <c r="B15" s="14">
        <v>11</v>
      </c>
      <c r="C15" s="47" t="s">
        <v>58</v>
      </c>
      <c r="D15" s="36" t="s">
        <v>544</v>
      </c>
      <c r="E15" s="34" t="s">
        <v>13</v>
      </c>
      <c r="F15" s="34">
        <v>3</v>
      </c>
      <c r="G15" s="286">
        <f>SUM(G10:G14)</f>
        <v>0</v>
      </c>
      <c r="H15" s="286">
        <f t="shared" ref="H15:K15" si="1">SUM(H10:H14)</f>
        <v>0</v>
      </c>
      <c r="I15" s="286">
        <f t="shared" si="1"/>
        <v>0</v>
      </c>
      <c r="J15" s="286">
        <f t="shared" si="1"/>
        <v>0</v>
      </c>
      <c r="K15" s="286">
        <f t="shared" si="1"/>
        <v>0</v>
      </c>
      <c r="L15" s="15" t="s">
        <v>149</v>
      </c>
      <c r="M15" s="4"/>
    </row>
    <row r="16" spans="2:13" ht="16.149999999999999" customHeight="1" thickBot="1">
      <c r="B16" s="14">
        <v>12</v>
      </c>
      <c r="C16" s="47" t="s">
        <v>59</v>
      </c>
      <c r="D16" s="36" t="s">
        <v>545</v>
      </c>
      <c r="E16" s="34" t="s">
        <v>13</v>
      </c>
      <c r="F16" s="34">
        <v>3</v>
      </c>
      <c r="G16" s="159"/>
      <c r="H16" s="159"/>
      <c r="I16" s="159"/>
      <c r="J16" s="159"/>
      <c r="K16" s="159"/>
      <c r="L16" s="5"/>
      <c r="M16" s="4"/>
    </row>
    <row r="17" spans="2:13" ht="16.149999999999999" customHeight="1" thickBot="1">
      <c r="B17" s="14">
        <v>13</v>
      </c>
      <c r="C17" s="47" t="s">
        <v>60</v>
      </c>
      <c r="D17" s="36" t="s">
        <v>546</v>
      </c>
      <c r="E17" s="34" t="s">
        <v>13</v>
      </c>
      <c r="F17" s="34">
        <v>3</v>
      </c>
      <c r="G17" s="286">
        <f>SUM(G15:G16)</f>
        <v>0</v>
      </c>
      <c r="H17" s="286">
        <f t="shared" ref="H17:K17" si="2">SUM(H15:H16)</f>
        <v>0</v>
      </c>
      <c r="I17" s="286">
        <f t="shared" si="2"/>
        <v>0</v>
      </c>
      <c r="J17" s="286">
        <f t="shared" si="2"/>
        <v>0</v>
      </c>
      <c r="K17" s="286">
        <f t="shared" si="2"/>
        <v>0</v>
      </c>
      <c r="L17" s="15" t="s">
        <v>239</v>
      </c>
      <c r="M17" s="4"/>
    </row>
    <row r="18" spans="2:13" ht="16.149999999999999" customHeight="1" thickBot="1">
      <c r="B18" s="14">
        <v>14</v>
      </c>
      <c r="C18" s="47" t="s">
        <v>298</v>
      </c>
      <c r="D18" s="36" t="s">
        <v>547</v>
      </c>
      <c r="E18" s="34" t="s">
        <v>13</v>
      </c>
      <c r="F18" s="34">
        <v>3</v>
      </c>
      <c r="G18" s="159"/>
      <c r="H18" s="159"/>
      <c r="I18" s="159"/>
      <c r="J18" s="159"/>
      <c r="K18" s="159"/>
      <c r="L18" s="5"/>
      <c r="M18" s="4"/>
    </row>
    <row r="19" spans="2:13" ht="16.149999999999999" customHeight="1" thickBot="1">
      <c r="B19" s="14">
        <v>15</v>
      </c>
      <c r="C19" s="47" t="s">
        <v>84</v>
      </c>
      <c r="D19" s="36" t="s">
        <v>548</v>
      </c>
      <c r="E19" s="34" t="s">
        <v>13</v>
      </c>
      <c r="F19" s="34">
        <v>3</v>
      </c>
      <c r="G19" s="159"/>
      <c r="H19" s="159"/>
      <c r="I19" s="159"/>
      <c r="J19" s="159"/>
      <c r="K19" s="159"/>
      <c r="L19" s="5"/>
      <c r="M19" s="4"/>
    </row>
    <row r="20" spans="2:13" ht="16.149999999999999" customHeight="1" thickBot="1">
      <c r="B20" s="32">
        <v>16</v>
      </c>
      <c r="C20" s="47" t="s">
        <v>62</v>
      </c>
      <c r="D20" s="36" t="s">
        <v>549</v>
      </c>
      <c r="E20" s="34" t="s">
        <v>13</v>
      </c>
      <c r="F20" s="34">
        <v>3</v>
      </c>
      <c r="G20" s="286">
        <f>SUM(G17:G19)</f>
        <v>0</v>
      </c>
      <c r="H20" s="286">
        <f t="shared" ref="H20:K20" si="3">SUM(H17:H19)</f>
        <v>0</v>
      </c>
      <c r="I20" s="286">
        <f t="shared" si="3"/>
        <v>0</v>
      </c>
      <c r="J20" s="286">
        <f t="shared" si="3"/>
        <v>0</v>
      </c>
      <c r="K20" s="286">
        <f t="shared" si="3"/>
        <v>0</v>
      </c>
      <c r="L20" s="15" t="s">
        <v>299</v>
      </c>
      <c r="M20" s="4"/>
    </row>
    <row r="21" spans="2:13" ht="16.149999999999999" customHeight="1" thickBot="1">
      <c r="B21" s="10"/>
      <c r="C21" s="10"/>
      <c r="D21" s="48"/>
      <c r="E21" s="10"/>
      <c r="F21" s="10"/>
      <c r="G21" s="18"/>
      <c r="H21" s="18"/>
      <c r="I21" s="18"/>
      <c r="J21" s="18"/>
      <c r="K21" s="18"/>
      <c r="L21" s="5"/>
      <c r="M21" s="4"/>
    </row>
    <row r="22" spans="2:13" ht="16.149999999999999" customHeight="1" thickBot="1">
      <c r="B22" s="28" t="s">
        <v>14</v>
      </c>
      <c r="C22" s="29" t="s">
        <v>63</v>
      </c>
      <c r="D22" s="35"/>
      <c r="E22" s="35"/>
      <c r="F22" s="35"/>
      <c r="G22" s="5"/>
      <c r="H22" s="5"/>
      <c r="I22" s="5"/>
      <c r="J22" s="5"/>
      <c r="K22" s="5"/>
      <c r="L22" s="5"/>
      <c r="M22" s="4"/>
    </row>
    <row r="23" spans="2:13" ht="16.149999999999999" customHeight="1" thickBot="1">
      <c r="B23" s="14">
        <v>17</v>
      </c>
      <c r="C23" s="47" t="s">
        <v>63</v>
      </c>
      <c r="D23" s="36" t="s">
        <v>632</v>
      </c>
      <c r="E23" s="34" t="s">
        <v>13</v>
      </c>
      <c r="F23" s="34">
        <v>3</v>
      </c>
      <c r="G23" s="171"/>
      <c r="H23" s="171"/>
      <c r="I23" s="171"/>
      <c r="J23" s="171"/>
      <c r="K23" s="171"/>
      <c r="L23" s="5"/>
      <c r="M23" s="4"/>
    </row>
    <row r="24" spans="2:13" ht="16.149999999999999" customHeight="1" thickBot="1">
      <c r="B24" s="17"/>
      <c r="C24" s="49"/>
      <c r="D24" s="50"/>
      <c r="E24" s="18"/>
      <c r="F24" s="18"/>
      <c r="G24" s="21"/>
      <c r="H24" s="21"/>
      <c r="I24" s="21"/>
      <c r="J24" s="21"/>
      <c r="K24" s="21"/>
      <c r="L24" s="15"/>
      <c r="M24" s="4"/>
    </row>
    <row r="25" spans="2:13" ht="16.149999999999999" customHeight="1" thickBot="1">
      <c r="B25" s="28" t="s">
        <v>19</v>
      </c>
      <c r="C25" s="29" t="s">
        <v>61</v>
      </c>
      <c r="D25" s="35"/>
      <c r="E25" s="35"/>
      <c r="F25" s="35"/>
      <c r="G25" s="5"/>
      <c r="H25" s="5"/>
      <c r="I25" s="5"/>
      <c r="J25" s="5"/>
      <c r="K25" s="5"/>
      <c r="L25" s="73"/>
      <c r="M25" s="4"/>
    </row>
    <row r="26" spans="2:13" ht="16.149999999999999" customHeight="1" thickBot="1">
      <c r="B26" s="14">
        <v>18</v>
      </c>
      <c r="C26" s="47" t="s">
        <v>235</v>
      </c>
      <c r="D26" s="36" t="s">
        <v>633</v>
      </c>
      <c r="E26" s="34" t="s">
        <v>24</v>
      </c>
      <c r="F26" s="34">
        <v>2</v>
      </c>
      <c r="G26" s="287" t="e">
        <f>G18/G17</f>
        <v>#DIV/0!</v>
      </c>
      <c r="H26" s="287" t="e">
        <f t="shared" ref="H26:J26" si="4">H18/H17</f>
        <v>#DIV/0!</v>
      </c>
      <c r="I26" s="287" t="e">
        <f t="shared" si="4"/>
        <v>#DIV/0!</v>
      </c>
      <c r="J26" s="287" t="e">
        <f t="shared" si="4"/>
        <v>#DIV/0!</v>
      </c>
      <c r="K26" s="287" t="e">
        <f>K18/K17</f>
        <v>#DIV/0!</v>
      </c>
      <c r="L26" s="73" t="s">
        <v>240</v>
      </c>
      <c r="M26" s="4"/>
    </row>
    <row r="27" spans="2:13" ht="16.149999999999999" customHeight="1">
      <c r="B27" s="19"/>
      <c r="C27" s="6"/>
      <c r="D27" s="6"/>
      <c r="E27" s="6"/>
      <c r="F27" s="6"/>
      <c r="G27" s="6"/>
      <c r="H27" s="6"/>
      <c r="I27" s="6"/>
      <c r="J27" s="6"/>
      <c r="K27" s="6"/>
      <c r="L27" s="6"/>
      <c r="M27" s="6"/>
    </row>
    <row r="28" spans="2:13" ht="16.149999999999999" customHeight="1">
      <c r="B28" s="146" t="s">
        <v>20</v>
      </c>
      <c r="C28" s="147"/>
      <c r="D28" s="6"/>
      <c r="E28" s="6"/>
      <c r="F28" s="6"/>
      <c r="G28" s="6"/>
      <c r="H28" s="6"/>
      <c r="I28" s="6"/>
      <c r="J28" s="6"/>
      <c r="K28" s="6"/>
      <c r="L28" s="6"/>
      <c r="M28" s="6"/>
    </row>
    <row r="29" spans="2:13" ht="16.149999999999999" customHeight="1">
      <c r="C29" s="148"/>
      <c r="D29" s="6"/>
      <c r="E29" s="6"/>
      <c r="F29" s="6"/>
      <c r="G29" s="6"/>
      <c r="H29" s="6"/>
      <c r="I29" s="6"/>
      <c r="J29" s="6"/>
      <c r="K29" s="6"/>
      <c r="L29" s="6"/>
      <c r="M29" s="6"/>
    </row>
    <row r="30" spans="2:13" ht="16.149999999999999" customHeight="1">
      <c r="B30" s="159"/>
      <c r="C30" s="20" t="s">
        <v>21</v>
      </c>
      <c r="D30" s="6"/>
      <c r="E30" s="6"/>
      <c r="F30" s="6"/>
      <c r="G30" s="6"/>
      <c r="H30" s="6"/>
      <c r="I30" s="6"/>
      <c r="J30" s="6"/>
      <c r="K30" s="6"/>
      <c r="L30" s="6"/>
      <c r="M30" s="6"/>
    </row>
    <row r="31" spans="2:13" s="5" customFormat="1" ht="16.149999999999999" customHeight="1">
      <c r="B31" s="1"/>
      <c r="C31" s="1"/>
      <c r="D31" s="6"/>
      <c r="E31" s="6"/>
      <c r="F31" s="6"/>
      <c r="G31" s="6"/>
      <c r="H31" s="6"/>
      <c r="I31" s="6"/>
      <c r="J31" s="6"/>
      <c r="K31" s="6"/>
      <c r="L31" s="6"/>
      <c r="M31" s="6"/>
    </row>
    <row r="32" spans="2:13" ht="16.149999999999999" customHeight="1">
      <c r="B32" s="160"/>
      <c r="C32" s="20" t="s">
        <v>22</v>
      </c>
    </row>
    <row r="33" spans="2:9" ht="16.149999999999999" customHeight="1">
      <c r="B33" s="20"/>
      <c r="C33" s="20"/>
    </row>
    <row r="34" spans="2:9" ht="16.149999999999999" customHeight="1">
      <c r="B34" s="265" t="s">
        <v>551</v>
      </c>
      <c r="C34" s="20"/>
    </row>
    <row r="35" spans="2:9" ht="16.149999999999999" customHeight="1"/>
    <row r="36" spans="2:9" ht="43.5" customHeight="1">
      <c r="B36" s="532" t="s">
        <v>345</v>
      </c>
      <c r="C36" s="532"/>
      <c r="D36" s="532"/>
      <c r="E36" s="5"/>
      <c r="F36" s="5"/>
      <c r="G36" s="5"/>
      <c r="H36" s="5"/>
      <c r="I36" s="5"/>
    </row>
    <row r="37" spans="2:9" ht="59.25" customHeight="1">
      <c r="B37" s="532" t="s">
        <v>590</v>
      </c>
      <c r="C37" s="532"/>
      <c r="D37" s="532"/>
      <c r="E37" s="5"/>
      <c r="F37" s="5"/>
      <c r="G37" s="5"/>
      <c r="H37" s="5"/>
      <c r="I37" s="5"/>
    </row>
    <row r="38" spans="2:9" ht="53.25" customHeight="1">
      <c r="B38" s="532" t="s">
        <v>591</v>
      </c>
      <c r="C38" s="532"/>
      <c r="D38" s="532"/>
      <c r="E38" s="5"/>
      <c r="F38" s="5"/>
      <c r="G38" s="5"/>
      <c r="H38" s="5"/>
      <c r="I38" s="5"/>
    </row>
    <row r="39" spans="2:9" ht="37.5" customHeight="1">
      <c r="B39" s="532" t="s">
        <v>1292</v>
      </c>
      <c r="C39" s="532"/>
      <c r="D39" s="532"/>
    </row>
    <row r="40" spans="2:9">
      <c r="B40" s="529" t="s">
        <v>1293</v>
      </c>
      <c r="C40" s="530"/>
      <c r="D40" s="531"/>
    </row>
  </sheetData>
  <customSheetViews>
    <customSheetView guid="{970D9CA3-A716-4AA4-ADB5-92E3A4AD178B}" showPageBreaks="1" showGridLines="0" fitToPage="1" printArea="1">
      <selection activeCell="D97" sqref="D97"/>
      <pageMargins left="0.70866141732283472" right="0.70866141732283472" top="0.74803149606299213" bottom="0.74803149606299213" header="0.31496062992125984" footer="0.31496062992125984"/>
      <pageSetup paperSize="8" scale="96"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62" orientation="landscape" r:id="rId2"/>
      <headerFooter>
        <oddHeader>&amp;L&amp;"Arial,Bold"&amp;14&amp;A</oddHeader>
      </headerFooter>
    </customSheetView>
    <customSheetView guid="{8A2C91A5-C5C8-4458-A1A8-D638EF8EBD38}" showPageBreaks="1" showGridLines="0" fitToPage="1" printArea="1" topLeftCell="A25">
      <selection activeCell="L40" sqref="L40"/>
      <pageMargins left="0.75" right="0.75" top="1" bottom="1" header="0.5" footer="0.5"/>
      <pageSetup paperSize="8"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orientation="landscape" r:id="rId4"/>
      <headerFooter alignWithMargins="0"/>
    </customSheetView>
    <customSheetView guid="{35E4142D-A996-4F03-8E52-F39D07B1D469}" showGridLines="0" fitToPage="1">
      <selection activeCell="B36" sqref="B36:D36"/>
      <pageMargins left="0.75" right="0.75" top="1" bottom="1" header="0.5" footer="0.5"/>
      <pageSetup paperSize="9" scale="55" orientation="landscape" horizontalDpi="4294967292" r:id="rId5"/>
      <headerFooter alignWithMargins="0"/>
    </customSheetView>
    <customSheetView guid="{788C6C1A-D215-4450-B64C-C987E5D4DEEB}" showGridLines="0" fitToPage="1">
      <selection activeCell="B36" sqref="B36:D36"/>
      <pageMargins left="0.75" right="0.75" top="1" bottom="1" header="0.5" footer="0.5"/>
      <pageSetup paperSize="9" scale="55" orientation="landscape" horizontalDpi="4294967292" r:id="rId6"/>
      <headerFooter alignWithMargins="0"/>
    </customSheetView>
    <customSheetView guid="{D33D514D-2A4B-4639-888F-836CA6CB2773}" showGridLines="0" fitToPage="1">
      <selection activeCell="B36" sqref="B36:D36"/>
      <pageMargins left="0.75" right="0.75" top="1" bottom="1" header="0.5" footer="0.5"/>
      <pageSetup paperSize="9" scale="55" orientation="landscape" horizontalDpi="4294967292" r:id="rId7"/>
      <headerFooter alignWithMargins="0"/>
    </customSheetView>
    <customSheetView guid="{38102E13-3B14-4A6D-A15A-B7876208F63C}" showGridLines="0" fitToPage="1">
      <selection activeCell="B36" sqref="B36:D36"/>
      <pageMargins left="0.75" right="0.75" top="1" bottom="1" header="0.5" footer="0.5"/>
      <pageSetup paperSize="9" scale="55" orientation="landscape" horizontalDpi="4294967292" r:id="rId8"/>
      <headerFooter alignWithMargins="0"/>
    </customSheetView>
    <customSheetView guid="{EA0DCEFC-51BA-423F-A01C-855821C0C33E}" scale="70" showPageBreaks="1" showGridLines="0" fitToPage="1" printArea="1" view="pageBreakPreview">
      <selection activeCell="C38" sqref="C38"/>
      <pageMargins left="0.75" right="0.75" top="1" bottom="1" header="0.5" footer="0.5"/>
      <pageSetup paperSize="8" scale="84" orientation="landscape" r:id="rId9"/>
      <headerFooter alignWithMargins="0"/>
    </customSheetView>
    <customSheetView guid="{52A93C89-C36B-443E-A5AE-23E860B6CAA8}" showGridLines="0" fitToPage="1">
      <selection activeCell="D97" sqref="D97"/>
      <pageMargins left="0.70866141732283472" right="0.70866141732283472" top="0.74803149606299213" bottom="0.74803149606299213" header="0.31496062992125984" footer="0.31496062992125984"/>
      <pageSetup paperSize="8" scale="96" orientation="landscape" r:id="rId10"/>
      <headerFooter>
        <oddFooter>&amp;A</oddFooter>
      </headerFooter>
    </customSheetView>
  </customSheetViews>
  <mergeCells count="7">
    <mergeCell ref="B40:D40"/>
    <mergeCell ref="B39:D39"/>
    <mergeCell ref="B1:C1"/>
    <mergeCell ref="B2:C2"/>
    <mergeCell ref="B36:D36"/>
    <mergeCell ref="B37:D37"/>
    <mergeCell ref="B38:D38"/>
  </mergeCells>
  <pageMargins left="0.70866141732283472" right="0.70866141732283472" top="0.74803149606299213" bottom="0.74803149606299213" header="0.31496062992125984" footer="0.31496062992125984"/>
  <pageSetup paperSize="8" scale="94" orientation="landscape" r:id="rId11"/>
  <headerFooter>
    <oddFooter>&amp;L&amp;Z&amp;F&amp;R&amp;A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B1:N68"/>
  <sheetViews>
    <sheetView showGridLines="0" zoomScaleNormal="100" zoomScaleSheetLayoutView="85" workbookViewId="0">
      <selection activeCell="B1" sqref="B1:C1"/>
    </sheetView>
  </sheetViews>
  <sheetFormatPr defaultColWidth="8" defaultRowHeight="12.75"/>
  <cols>
    <col min="1" max="1" width="2.375" style="1" customWidth="1"/>
    <col min="2" max="2" width="4.375" style="1" customWidth="1"/>
    <col min="3" max="3" width="63.75" style="1" customWidth="1"/>
    <col min="4" max="4" width="13" style="1" customWidth="1"/>
    <col min="5" max="5" width="6.125" style="1" customWidth="1"/>
    <col min="6" max="6" width="8.25" style="1" customWidth="1"/>
    <col min="7" max="12" width="7.625" style="1" customWidth="1"/>
    <col min="13" max="13" width="27.5" style="1" bestFit="1" customWidth="1"/>
    <col min="14" max="14" width="22.125" style="1" customWidth="1"/>
    <col min="15" max="16384" width="8" style="1"/>
  </cols>
  <sheetData>
    <row r="1" spans="2:14" ht="30" customHeight="1" thickBot="1">
      <c r="B1" s="570" t="s">
        <v>552</v>
      </c>
      <c r="C1" s="571"/>
    </row>
    <row r="2" spans="2:14" s="148" customFormat="1" ht="36" customHeight="1" thickBot="1">
      <c r="B2" s="485" t="s">
        <v>0</v>
      </c>
      <c r="C2" s="486"/>
      <c r="D2" s="157" t="s">
        <v>15</v>
      </c>
      <c r="E2" s="157" t="s">
        <v>1</v>
      </c>
      <c r="F2" s="157" t="s">
        <v>2</v>
      </c>
      <c r="G2" s="173">
        <v>2015</v>
      </c>
      <c r="H2" s="173">
        <v>2016</v>
      </c>
      <c r="I2" s="173">
        <v>2017</v>
      </c>
      <c r="J2" s="173">
        <v>2018</v>
      </c>
      <c r="K2" s="173">
        <v>2019</v>
      </c>
      <c r="L2" s="173">
        <v>2020</v>
      </c>
      <c r="M2" s="157" t="s">
        <v>18</v>
      </c>
      <c r="N2" s="11"/>
    </row>
    <row r="3" spans="2:14" s="148" customFormat="1" ht="15" customHeight="1" thickBot="1">
      <c r="N3" s="340"/>
    </row>
    <row r="4" spans="2:14" s="148" customFormat="1" ht="15" customHeight="1" thickBot="1">
      <c r="B4" s="28" t="s">
        <v>12</v>
      </c>
      <c r="C4" s="29" t="s">
        <v>64</v>
      </c>
      <c r="D4" s="35"/>
      <c r="E4" s="35"/>
      <c r="F4" s="35"/>
      <c r="G4" s="73"/>
      <c r="H4" s="73"/>
      <c r="I4" s="73"/>
      <c r="J4" s="73"/>
      <c r="K4" s="73"/>
      <c r="L4" s="73"/>
      <c r="M4" s="354"/>
      <c r="N4" s="340"/>
    </row>
    <row r="5" spans="2:14" s="148" customFormat="1" ht="15" customHeight="1" thickBot="1">
      <c r="B5" s="13">
        <v>1</v>
      </c>
      <c r="C5" s="47" t="s">
        <v>215</v>
      </c>
      <c r="D5" s="36" t="s">
        <v>601</v>
      </c>
      <c r="E5" s="34" t="s">
        <v>13</v>
      </c>
      <c r="F5" s="34">
        <v>3</v>
      </c>
      <c r="G5" s="371"/>
      <c r="H5" s="352"/>
      <c r="I5" s="352"/>
      <c r="J5" s="352"/>
      <c r="K5" s="352"/>
      <c r="L5" s="352"/>
      <c r="M5" s="73"/>
      <c r="N5" s="340"/>
    </row>
    <row r="6" spans="2:14" s="148" customFormat="1" ht="15" customHeight="1" thickBot="1">
      <c r="B6" s="14">
        <v>2</v>
      </c>
      <c r="C6" s="53" t="s">
        <v>65</v>
      </c>
      <c r="D6" s="36" t="s">
        <v>602</v>
      </c>
      <c r="E6" s="34" t="s">
        <v>13</v>
      </c>
      <c r="F6" s="34">
        <v>3</v>
      </c>
      <c r="G6" s="371"/>
      <c r="H6" s="352"/>
      <c r="I6" s="352"/>
      <c r="J6" s="352"/>
      <c r="K6" s="352"/>
      <c r="L6" s="352"/>
      <c r="M6" s="73"/>
      <c r="N6" s="340"/>
    </row>
    <row r="7" spans="2:14" s="148" customFormat="1" ht="15" customHeight="1" thickBot="1">
      <c r="B7" s="14">
        <v>3</v>
      </c>
      <c r="C7" s="54" t="s">
        <v>66</v>
      </c>
      <c r="D7" s="36" t="s">
        <v>603</v>
      </c>
      <c r="E7" s="34" t="s">
        <v>13</v>
      </c>
      <c r="F7" s="34">
        <v>3</v>
      </c>
      <c r="G7" s="371"/>
      <c r="H7" s="352"/>
      <c r="I7" s="352"/>
      <c r="J7" s="352"/>
      <c r="K7" s="352"/>
      <c r="L7" s="352"/>
      <c r="M7" s="73"/>
      <c r="N7" s="340"/>
    </row>
    <row r="8" spans="2:14" s="148" customFormat="1" ht="15" customHeight="1" thickBot="1">
      <c r="B8" s="14">
        <v>4</v>
      </c>
      <c r="C8" s="47" t="s">
        <v>67</v>
      </c>
      <c r="D8" s="36" t="s">
        <v>604</v>
      </c>
      <c r="E8" s="34" t="s">
        <v>13</v>
      </c>
      <c r="F8" s="34">
        <v>3</v>
      </c>
      <c r="G8" s="371"/>
      <c r="H8" s="352"/>
      <c r="I8" s="352"/>
      <c r="J8" s="352"/>
      <c r="K8" s="352"/>
      <c r="L8" s="352"/>
      <c r="M8" s="73"/>
      <c r="N8" s="340"/>
    </row>
    <row r="9" spans="2:14" s="148" customFormat="1" ht="13.9" customHeight="1" thickBot="1">
      <c r="B9" s="14">
        <v>5</v>
      </c>
      <c r="C9" s="47" t="s">
        <v>68</v>
      </c>
      <c r="D9" s="36" t="s">
        <v>605</v>
      </c>
      <c r="E9" s="34" t="s">
        <v>13</v>
      </c>
      <c r="F9" s="34">
        <v>3</v>
      </c>
      <c r="G9" s="371"/>
      <c r="H9" s="352"/>
      <c r="I9" s="352"/>
      <c r="J9" s="352"/>
      <c r="K9" s="352"/>
      <c r="L9" s="352"/>
      <c r="M9" s="73"/>
      <c r="N9" s="340"/>
    </row>
    <row r="10" spans="2:14" s="148" customFormat="1" ht="19.149999999999999" customHeight="1" thickBot="1">
      <c r="B10" s="32">
        <v>6</v>
      </c>
      <c r="C10" s="55" t="s">
        <v>25</v>
      </c>
      <c r="D10" s="36" t="s">
        <v>606</v>
      </c>
      <c r="E10" s="34" t="s">
        <v>13</v>
      </c>
      <c r="F10" s="34">
        <v>3</v>
      </c>
      <c r="G10" s="372">
        <f>SUM(G5:G9)</f>
        <v>0</v>
      </c>
      <c r="H10" s="372">
        <f t="shared" ref="H10:L10" si="0">SUM(H5:H9)</f>
        <v>0</v>
      </c>
      <c r="I10" s="372">
        <f t="shared" si="0"/>
        <v>0</v>
      </c>
      <c r="J10" s="372">
        <f t="shared" si="0"/>
        <v>0</v>
      </c>
      <c r="K10" s="372">
        <f t="shared" si="0"/>
        <v>0</v>
      </c>
      <c r="L10" s="372">
        <f t="shared" si="0"/>
        <v>0</v>
      </c>
      <c r="M10" s="73" t="s">
        <v>56</v>
      </c>
      <c r="N10" s="340"/>
    </row>
    <row r="11" spans="2:14" s="148" customFormat="1" ht="19.149999999999999" customHeight="1" thickBot="1">
      <c r="D11" s="48"/>
      <c r="G11" s="18"/>
      <c r="H11" s="18"/>
      <c r="I11" s="18"/>
      <c r="J11" s="18"/>
      <c r="K11" s="18"/>
      <c r="L11" s="18"/>
      <c r="M11" s="73"/>
      <c r="N11" s="340"/>
    </row>
    <row r="12" spans="2:14" s="148" customFormat="1" ht="19.149999999999999" customHeight="1" thickBot="1">
      <c r="B12" s="28" t="s">
        <v>14</v>
      </c>
      <c r="C12" s="29" t="s">
        <v>69</v>
      </c>
      <c r="D12" s="377"/>
      <c r="E12" s="35"/>
      <c r="F12" s="35"/>
      <c r="G12" s="18"/>
      <c r="H12" s="18"/>
      <c r="I12" s="18"/>
      <c r="J12" s="18"/>
      <c r="K12" s="18"/>
      <c r="L12" s="18"/>
      <c r="M12" s="73"/>
      <c r="N12" s="340"/>
    </row>
    <row r="13" spans="2:14" s="148" customFormat="1" ht="15" customHeight="1" thickBot="1">
      <c r="B13" s="13">
        <v>7</v>
      </c>
      <c r="C13" s="47" t="s">
        <v>70</v>
      </c>
      <c r="D13" s="339" t="s">
        <v>607</v>
      </c>
      <c r="E13" s="34" t="s">
        <v>13</v>
      </c>
      <c r="F13" s="34">
        <v>3</v>
      </c>
      <c r="G13" s="371"/>
      <c r="H13" s="352"/>
      <c r="I13" s="352"/>
      <c r="J13" s="352"/>
      <c r="K13" s="352"/>
      <c r="L13" s="352"/>
      <c r="M13" s="73"/>
      <c r="N13" s="340"/>
    </row>
    <row r="14" spans="2:14" s="148" customFormat="1" ht="15" customHeight="1" thickBot="1">
      <c r="B14" s="14">
        <v>8</v>
      </c>
      <c r="C14" s="47" t="s">
        <v>67</v>
      </c>
      <c r="D14" s="339" t="s">
        <v>608</v>
      </c>
      <c r="E14" s="34" t="s">
        <v>13</v>
      </c>
      <c r="F14" s="34">
        <v>3</v>
      </c>
      <c r="G14" s="373" t="e">
        <f>'A12'!#REF!</f>
        <v>#REF!</v>
      </c>
      <c r="H14" s="373" t="e">
        <f>'A12'!#REF!</f>
        <v>#REF!</v>
      </c>
      <c r="I14" s="373" t="e">
        <f>'A12'!#REF!</f>
        <v>#REF!</v>
      </c>
      <c r="J14" s="373" t="e">
        <f>'A12'!#REF!</f>
        <v>#REF!</v>
      </c>
      <c r="K14" s="373" t="e">
        <f>'A12'!#REF!</f>
        <v>#REF!</v>
      </c>
      <c r="L14" s="373" t="e">
        <f>'A12'!#REF!</f>
        <v>#REF!</v>
      </c>
      <c r="M14" s="73" t="s">
        <v>295</v>
      </c>
      <c r="N14" s="340"/>
    </row>
    <row r="15" spans="2:14" s="148" customFormat="1" ht="15" customHeight="1" thickBot="1">
      <c r="B15" s="14">
        <v>9</v>
      </c>
      <c r="C15" s="47" t="s">
        <v>68</v>
      </c>
      <c r="D15" s="339" t="s">
        <v>609</v>
      </c>
      <c r="E15" s="34" t="s">
        <v>13</v>
      </c>
      <c r="F15" s="34">
        <v>3</v>
      </c>
      <c r="G15" s="371"/>
      <c r="H15" s="352"/>
      <c r="I15" s="352"/>
      <c r="J15" s="352"/>
      <c r="K15" s="352"/>
      <c r="L15" s="352"/>
      <c r="M15" s="73"/>
      <c r="N15" s="340"/>
    </row>
    <row r="16" spans="2:14" s="148" customFormat="1" ht="15" customHeight="1" thickBot="1">
      <c r="B16" s="14">
        <v>10</v>
      </c>
      <c r="C16" s="47" t="s">
        <v>71</v>
      </c>
      <c r="D16" s="339" t="s">
        <v>610</v>
      </c>
      <c r="E16" s="34" t="s">
        <v>13</v>
      </c>
      <c r="F16" s="34">
        <v>3</v>
      </c>
      <c r="G16" s="371"/>
      <c r="H16" s="352"/>
      <c r="I16" s="352"/>
      <c r="J16" s="352"/>
      <c r="K16" s="352"/>
      <c r="L16" s="352"/>
      <c r="M16" s="73"/>
      <c r="N16" s="340"/>
    </row>
    <row r="17" spans="2:14" s="148" customFormat="1" ht="15" customHeight="1" thickBot="1">
      <c r="B17" s="32">
        <v>11</v>
      </c>
      <c r="C17" s="47" t="s">
        <v>25</v>
      </c>
      <c r="D17" s="339" t="s">
        <v>611</v>
      </c>
      <c r="E17" s="34" t="s">
        <v>13</v>
      </c>
      <c r="F17" s="34">
        <v>3</v>
      </c>
      <c r="G17" s="372" t="e">
        <f>SUM(G13:G16)</f>
        <v>#REF!</v>
      </c>
      <c r="H17" s="372" t="e">
        <f t="shared" ref="H17:L17" si="1">SUM(H13:H16)</f>
        <v>#REF!</v>
      </c>
      <c r="I17" s="372" t="e">
        <f t="shared" si="1"/>
        <v>#REF!</v>
      </c>
      <c r="J17" s="372" t="e">
        <f t="shared" si="1"/>
        <v>#REF!</v>
      </c>
      <c r="K17" s="372" t="e">
        <f t="shared" si="1"/>
        <v>#REF!</v>
      </c>
      <c r="L17" s="372" t="e">
        <f t="shared" si="1"/>
        <v>#REF!</v>
      </c>
      <c r="M17" s="73" t="s">
        <v>72</v>
      </c>
      <c r="N17" s="340"/>
    </row>
    <row r="18" spans="2:14" s="148" customFormat="1" ht="15" customHeight="1" thickBot="1">
      <c r="D18" s="51"/>
      <c r="G18" s="26"/>
      <c r="H18" s="26"/>
      <c r="I18" s="26"/>
      <c r="J18" s="26"/>
      <c r="K18" s="26"/>
      <c r="L18" s="26"/>
      <c r="M18" s="354"/>
      <c r="N18" s="340"/>
    </row>
    <row r="19" spans="2:14" s="148" customFormat="1" ht="15" customHeight="1" thickBot="1">
      <c r="B19" s="28" t="s">
        <v>19</v>
      </c>
      <c r="C19" s="39" t="s">
        <v>73</v>
      </c>
      <c r="D19" s="35"/>
      <c r="E19" s="35"/>
      <c r="F19" s="35"/>
      <c r="G19" s="73"/>
      <c r="H19" s="73"/>
      <c r="I19" s="73"/>
      <c r="J19" s="73"/>
      <c r="K19" s="73"/>
      <c r="L19" s="73"/>
      <c r="M19" s="354"/>
      <c r="N19" s="340"/>
    </row>
    <row r="20" spans="2:14" s="148" customFormat="1" ht="15" customHeight="1" thickBot="1">
      <c r="B20" s="75">
        <v>12</v>
      </c>
      <c r="C20" s="292" t="s">
        <v>74</v>
      </c>
      <c r="D20" s="36" t="s">
        <v>612</v>
      </c>
      <c r="E20" s="34" t="s">
        <v>13</v>
      </c>
      <c r="F20" s="34">
        <v>3</v>
      </c>
      <c r="G20" s="371"/>
      <c r="H20" s="352"/>
      <c r="I20" s="352"/>
      <c r="J20" s="352"/>
      <c r="K20" s="352"/>
      <c r="L20" s="352"/>
      <c r="M20" s="354"/>
      <c r="N20" s="340"/>
    </row>
    <row r="21" spans="2:14" s="341" customFormat="1" ht="15" customHeight="1" thickBot="1">
      <c r="B21" s="87">
        <v>13</v>
      </c>
      <c r="C21" s="378" t="s">
        <v>746</v>
      </c>
      <c r="D21" s="36" t="s">
        <v>613</v>
      </c>
      <c r="E21" s="315" t="s">
        <v>13</v>
      </c>
      <c r="F21" s="315">
        <v>3</v>
      </c>
      <c r="G21" s="371"/>
      <c r="H21" s="352"/>
      <c r="I21" s="352"/>
      <c r="J21" s="352"/>
      <c r="K21" s="352"/>
      <c r="L21" s="352"/>
      <c r="M21" s="374"/>
      <c r="N21" s="340"/>
    </row>
    <row r="22" spans="2:14" s="148" customFormat="1" ht="15" customHeight="1" thickBot="1">
      <c r="B22" s="87">
        <v>14</v>
      </c>
      <c r="C22" s="292" t="s">
        <v>75</v>
      </c>
      <c r="D22" s="36" t="s">
        <v>614</v>
      </c>
      <c r="E22" s="34" t="s">
        <v>13</v>
      </c>
      <c r="F22" s="34">
        <v>3</v>
      </c>
      <c r="G22" s="371"/>
      <c r="H22" s="352"/>
      <c r="I22" s="352"/>
      <c r="J22" s="352"/>
      <c r="K22" s="352"/>
      <c r="L22" s="352"/>
      <c r="M22" s="354"/>
      <c r="N22" s="340"/>
    </row>
    <row r="23" spans="2:14" s="148" customFormat="1" ht="15" customHeight="1" thickBot="1">
      <c r="B23" s="87">
        <v>15</v>
      </c>
      <c r="C23" s="292" t="s">
        <v>68</v>
      </c>
      <c r="D23" s="36" t="s">
        <v>615</v>
      </c>
      <c r="E23" s="34" t="s">
        <v>13</v>
      </c>
      <c r="F23" s="34">
        <v>3</v>
      </c>
      <c r="G23" s="371"/>
      <c r="H23" s="352"/>
      <c r="I23" s="352"/>
      <c r="J23" s="352"/>
      <c r="K23" s="352"/>
      <c r="L23" s="352"/>
      <c r="M23" s="354"/>
      <c r="N23" s="340"/>
    </row>
    <row r="24" spans="2:14" s="148" customFormat="1" ht="15" customHeight="1" thickBot="1">
      <c r="B24" s="87">
        <v>16</v>
      </c>
      <c r="C24" s="292" t="s">
        <v>76</v>
      </c>
      <c r="D24" s="36" t="s">
        <v>616</v>
      </c>
      <c r="E24" s="34" t="s">
        <v>13</v>
      </c>
      <c r="F24" s="34">
        <v>3</v>
      </c>
      <c r="G24" s="371"/>
      <c r="H24" s="352"/>
      <c r="I24" s="352"/>
      <c r="J24" s="352"/>
      <c r="K24" s="352"/>
      <c r="L24" s="352"/>
      <c r="M24" s="354"/>
      <c r="N24" s="340"/>
    </row>
    <row r="25" spans="2:14" s="148" customFormat="1" ht="15" customHeight="1" thickBot="1">
      <c r="B25" s="87">
        <v>17</v>
      </c>
      <c r="C25" s="292" t="s">
        <v>77</v>
      </c>
      <c r="D25" s="36" t="s">
        <v>617</v>
      </c>
      <c r="E25" s="34" t="s">
        <v>13</v>
      </c>
      <c r="F25" s="34">
        <v>3</v>
      </c>
      <c r="G25" s="371"/>
      <c r="H25" s="352"/>
      <c r="I25" s="352"/>
      <c r="J25" s="352"/>
      <c r="K25" s="352"/>
      <c r="L25" s="352"/>
      <c r="M25" s="354"/>
      <c r="N25" s="340"/>
    </row>
    <row r="26" spans="2:14" s="148" customFormat="1" ht="15" customHeight="1" thickBot="1">
      <c r="B26" s="279">
        <v>18</v>
      </c>
      <c r="C26" s="292" t="s">
        <v>25</v>
      </c>
      <c r="D26" s="36" t="s">
        <v>618</v>
      </c>
      <c r="E26" s="34" t="s">
        <v>13</v>
      </c>
      <c r="F26" s="34">
        <v>3</v>
      </c>
      <c r="G26" s="372">
        <f>SUM(G20:G25)</f>
        <v>0</v>
      </c>
      <c r="H26" s="372">
        <f t="shared" ref="H26:L26" si="2">SUM(H20:H25)</f>
        <v>0</v>
      </c>
      <c r="I26" s="372">
        <f t="shared" si="2"/>
        <v>0</v>
      </c>
      <c r="J26" s="372">
        <f t="shared" si="2"/>
        <v>0</v>
      </c>
      <c r="K26" s="372">
        <f t="shared" si="2"/>
        <v>0</v>
      </c>
      <c r="L26" s="372">
        <f t="shared" si="2"/>
        <v>0</v>
      </c>
      <c r="M26" s="73" t="s">
        <v>776</v>
      </c>
      <c r="N26" s="340"/>
    </row>
    <row r="27" spans="2:14" s="148" customFormat="1" ht="15" customHeight="1" thickBot="1">
      <c r="D27" s="51"/>
      <c r="G27" s="26"/>
      <c r="H27" s="26"/>
      <c r="I27" s="26"/>
      <c r="J27" s="26"/>
      <c r="K27" s="26"/>
      <c r="L27" s="26"/>
      <c r="M27" s="354"/>
      <c r="N27" s="340"/>
    </row>
    <row r="28" spans="2:14" s="148" customFormat="1" ht="15" customHeight="1" thickBot="1">
      <c r="B28" s="28" t="s">
        <v>26</v>
      </c>
      <c r="C28" s="29" t="s">
        <v>78</v>
      </c>
      <c r="D28" s="377"/>
      <c r="E28" s="35"/>
      <c r="F28" s="35"/>
      <c r="G28" s="18"/>
      <c r="H28" s="18"/>
      <c r="I28" s="18"/>
      <c r="J28" s="18"/>
      <c r="K28" s="18"/>
      <c r="L28" s="18"/>
      <c r="M28" s="354"/>
      <c r="N28" s="340"/>
    </row>
    <row r="29" spans="2:14" s="148" customFormat="1" ht="15" customHeight="1" thickBot="1">
      <c r="B29" s="32">
        <v>19</v>
      </c>
      <c r="C29" s="47" t="s">
        <v>78</v>
      </c>
      <c r="D29" s="36" t="s">
        <v>619</v>
      </c>
      <c r="E29" s="34" t="s">
        <v>13</v>
      </c>
      <c r="F29" s="34">
        <v>3</v>
      </c>
      <c r="G29" s="372" t="e">
        <f>G17+G26</f>
        <v>#REF!</v>
      </c>
      <c r="H29" s="372" t="e">
        <f t="shared" ref="H29:L29" si="3">H17+H26</f>
        <v>#REF!</v>
      </c>
      <c r="I29" s="372" t="e">
        <f t="shared" si="3"/>
        <v>#REF!</v>
      </c>
      <c r="J29" s="372" t="e">
        <f t="shared" si="3"/>
        <v>#REF!</v>
      </c>
      <c r="K29" s="372" t="e">
        <f t="shared" si="3"/>
        <v>#REF!</v>
      </c>
      <c r="L29" s="372" t="e">
        <f t="shared" si="3"/>
        <v>#REF!</v>
      </c>
      <c r="M29" s="73" t="s">
        <v>775</v>
      </c>
      <c r="N29" s="340"/>
    </row>
    <row r="30" spans="2:14" s="148" customFormat="1" ht="15" customHeight="1" thickBot="1">
      <c r="D30" s="51"/>
      <c r="G30" s="26"/>
      <c r="H30" s="26"/>
      <c r="I30" s="26"/>
      <c r="J30" s="26"/>
      <c r="K30" s="26"/>
      <c r="L30" s="26"/>
      <c r="M30" s="354"/>
      <c r="N30" s="340"/>
    </row>
    <row r="31" spans="2:14" s="148" customFormat="1" ht="15" customHeight="1" thickBot="1">
      <c r="B31" s="28" t="s">
        <v>27</v>
      </c>
      <c r="C31" s="29" t="s">
        <v>79</v>
      </c>
      <c r="D31" s="35"/>
      <c r="E31" s="35"/>
      <c r="F31" s="35"/>
      <c r="G31" s="73"/>
      <c r="H31" s="73"/>
      <c r="I31" s="73"/>
      <c r="J31" s="73"/>
      <c r="K31" s="73"/>
      <c r="L31" s="73"/>
      <c r="M31" s="354"/>
      <c r="N31" s="340"/>
    </row>
    <row r="32" spans="2:14" s="148" customFormat="1" ht="15" customHeight="1" thickBot="1">
      <c r="B32" s="13">
        <v>20</v>
      </c>
      <c r="C32" s="47" t="s">
        <v>74</v>
      </c>
      <c r="D32" s="36" t="s">
        <v>620</v>
      </c>
      <c r="E32" s="34" t="s">
        <v>13</v>
      </c>
      <c r="F32" s="34">
        <v>3</v>
      </c>
      <c r="G32" s="371"/>
      <c r="H32" s="352"/>
      <c r="I32" s="352"/>
      <c r="J32" s="352"/>
      <c r="K32" s="352"/>
      <c r="L32" s="352"/>
      <c r="M32" s="354"/>
      <c r="N32" s="340"/>
    </row>
    <row r="33" spans="2:14" s="148" customFormat="1" ht="15" customHeight="1" thickBot="1">
      <c r="B33" s="14">
        <v>21</v>
      </c>
      <c r="C33" s="47" t="s">
        <v>75</v>
      </c>
      <c r="D33" s="36" t="s">
        <v>621</v>
      </c>
      <c r="E33" s="34" t="s">
        <v>13</v>
      </c>
      <c r="F33" s="34">
        <v>3</v>
      </c>
      <c r="G33" s="371"/>
      <c r="H33" s="352"/>
      <c r="I33" s="352"/>
      <c r="J33" s="352"/>
      <c r="K33" s="352"/>
      <c r="L33" s="352"/>
      <c r="M33" s="354"/>
      <c r="N33" s="340"/>
    </row>
    <row r="34" spans="2:14" s="148" customFormat="1" ht="15" customHeight="1" thickBot="1">
      <c r="B34" s="14">
        <v>22</v>
      </c>
      <c r="C34" s="47" t="s">
        <v>68</v>
      </c>
      <c r="D34" s="36" t="s">
        <v>622</v>
      </c>
      <c r="E34" s="34" t="s">
        <v>13</v>
      </c>
      <c r="F34" s="34">
        <v>3</v>
      </c>
      <c r="G34" s="371"/>
      <c r="H34" s="352"/>
      <c r="I34" s="352"/>
      <c r="J34" s="352"/>
      <c r="K34" s="352"/>
      <c r="L34" s="352"/>
      <c r="M34" s="354"/>
      <c r="N34" s="340"/>
    </row>
    <row r="35" spans="2:14" s="148" customFormat="1" ht="15" customHeight="1" thickBot="1">
      <c r="B35" s="14">
        <v>23</v>
      </c>
      <c r="C35" s="47" t="s">
        <v>80</v>
      </c>
      <c r="D35" s="36" t="s">
        <v>623</v>
      </c>
      <c r="E35" s="34" t="s">
        <v>13</v>
      </c>
      <c r="F35" s="34">
        <v>3</v>
      </c>
      <c r="G35" s="371"/>
      <c r="H35" s="352"/>
      <c r="I35" s="352"/>
      <c r="J35" s="352"/>
      <c r="K35" s="352"/>
      <c r="L35" s="352"/>
      <c r="M35" s="354"/>
      <c r="N35" s="340"/>
    </row>
    <row r="36" spans="2:14" s="148" customFormat="1" ht="15" customHeight="1" thickBot="1">
      <c r="B36" s="14">
        <v>24</v>
      </c>
      <c r="C36" s="47" t="s">
        <v>77</v>
      </c>
      <c r="D36" s="36" t="s">
        <v>624</v>
      </c>
      <c r="E36" s="34" t="s">
        <v>13</v>
      </c>
      <c r="F36" s="34">
        <v>3</v>
      </c>
      <c r="G36" s="371"/>
      <c r="H36" s="352"/>
      <c r="I36" s="352"/>
      <c r="J36" s="352"/>
      <c r="K36" s="352"/>
      <c r="L36" s="352"/>
      <c r="M36" s="354"/>
      <c r="N36" s="340"/>
    </row>
    <row r="37" spans="2:14" s="148" customFormat="1" ht="15" customHeight="1" thickBot="1">
      <c r="B37" s="32">
        <v>25</v>
      </c>
      <c r="C37" s="47" t="s">
        <v>25</v>
      </c>
      <c r="D37" s="36" t="s">
        <v>625</v>
      </c>
      <c r="E37" s="34" t="s">
        <v>13</v>
      </c>
      <c r="F37" s="34">
        <v>3</v>
      </c>
      <c r="G37" s="372">
        <f t="shared" ref="G37:L37" si="4">SUM(G32:G36)</f>
        <v>0</v>
      </c>
      <c r="H37" s="372">
        <f t="shared" si="4"/>
        <v>0</v>
      </c>
      <c r="I37" s="372">
        <f t="shared" si="4"/>
        <v>0</v>
      </c>
      <c r="J37" s="372">
        <f t="shared" si="4"/>
        <v>0</v>
      </c>
      <c r="K37" s="372">
        <f t="shared" si="4"/>
        <v>0</v>
      </c>
      <c r="L37" s="372">
        <f t="shared" si="4"/>
        <v>0</v>
      </c>
      <c r="M37" s="73" t="s">
        <v>302</v>
      </c>
      <c r="N37" s="340"/>
    </row>
    <row r="38" spans="2:14" s="148" customFormat="1" ht="15" customHeight="1" thickBot="1">
      <c r="D38" s="51"/>
      <c r="G38" s="26"/>
      <c r="H38" s="26"/>
      <c r="I38" s="26"/>
      <c r="J38" s="26"/>
      <c r="K38" s="26"/>
      <c r="L38" s="26"/>
      <c r="M38" s="354"/>
      <c r="N38" s="340"/>
    </row>
    <row r="39" spans="2:14" s="148" customFormat="1" ht="15" customHeight="1" thickBot="1">
      <c r="B39" s="28" t="s">
        <v>29</v>
      </c>
      <c r="C39" s="29" t="s">
        <v>81</v>
      </c>
      <c r="D39" s="377"/>
      <c r="E39" s="35"/>
      <c r="F39" s="35"/>
      <c r="G39" s="18"/>
      <c r="H39" s="18"/>
      <c r="I39" s="18"/>
      <c r="J39" s="18"/>
      <c r="K39" s="18"/>
      <c r="L39" s="18"/>
      <c r="M39" s="354"/>
      <c r="N39" s="340"/>
    </row>
    <row r="40" spans="2:14" s="148" customFormat="1" ht="15" customHeight="1" thickBot="1">
      <c r="B40" s="32">
        <v>26</v>
      </c>
      <c r="C40" s="47" t="s">
        <v>81</v>
      </c>
      <c r="D40" s="36" t="s">
        <v>626</v>
      </c>
      <c r="E40" s="34" t="s">
        <v>13</v>
      </c>
      <c r="F40" s="34">
        <v>3</v>
      </c>
      <c r="G40" s="372" t="e">
        <f t="shared" ref="G40:L40" si="5">G10+G29+G37</f>
        <v>#REF!</v>
      </c>
      <c r="H40" s="372" t="e">
        <f t="shared" si="5"/>
        <v>#REF!</v>
      </c>
      <c r="I40" s="372" t="e">
        <f t="shared" si="5"/>
        <v>#REF!</v>
      </c>
      <c r="J40" s="372" t="e">
        <f t="shared" si="5"/>
        <v>#REF!</v>
      </c>
      <c r="K40" s="372" t="e">
        <f t="shared" si="5"/>
        <v>#REF!</v>
      </c>
      <c r="L40" s="372" t="e">
        <f t="shared" si="5"/>
        <v>#REF!</v>
      </c>
      <c r="M40" s="148" t="s">
        <v>82</v>
      </c>
      <c r="N40" s="340"/>
    </row>
    <row r="41" spans="2:14" s="148" customFormat="1" ht="15" customHeight="1" thickBot="1">
      <c r="D41" s="51"/>
      <c r="G41" s="26"/>
      <c r="H41" s="26"/>
      <c r="I41" s="26"/>
      <c r="J41" s="26"/>
      <c r="K41" s="26"/>
      <c r="L41" s="26"/>
      <c r="M41" s="354"/>
      <c r="N41" s="340"/>
    </row>
    <row r="42" spans="2:14" s="148" customFormat="1" ht="15" customHeight="1" thickBot="1">
      <c r="B42" s="28" t="s">
        <v>83</v>
      </c>
      <c r="C42" s="29" t="s">
        <v>84</v>
      </c>
      <c r="D42" s="377"/>
      <c r="E42" s="35"/>
      <c r="F42" s="35"/>
      <c r="G42" s="18"/>
      <c r="H42" s="18"/>
      <c r="I42" s="18"/>
      <c r="J42" s="18"/>
      <c r="K42" s="18"/>
      <c r="L42" s="18"/>
      <c r="M42" s="354"/>
      <c r="N42" s="340"/>
    </row>
    <row r="43" spans="2:14" s="148" customFormat="1" ht="15" customHeight="1" thickBot="1">
      <c r="B43" s="32">
        <v>27</v>
      </c>
      <c r="C43" s="47" t="s">
        <v>85</v>
      </c>
      <c r="D43" s="36" t="s">
        <v>627</v>
      </c>
      <c r="E43" s="34" t="s">
        <v>13</v>
      </c>
      <c r="F43" s="34">
        <v>3</v>
      </c>
      <c r="G43" s="371"/>
      <c r="H43" s="352"/>
      <c r="I43" s="352"/>
      <c r="J43" s="352"/>
      <c r="K43" s="352"/>
      <c r="L43" s="352"/>
      <c r="M43" s="26"/>
      <c r="N43" s="340"/>
    </row>
    <row r="44" spans="2:14" s="148" customFormat="1" ht="15" customHeight="1" thickBot="1">
      <c r="B44" s="17"/>
      <c r="C44" s="49"/>
      <c r="D44" s="18"/>
      <c r="E44" s="18"/>
      <c r="F44" s="18"/>
      <c r="G44" s="57"/>
      <c r="H44" s="57"/>
      <c r="I44" s="57"/>
      <c r="J44" s="57"/>
      <c r="K44" s="57"/>
      <c r="L44" s="57"/>
      <c r="M44" s="26"/>
      <c r="N44" s="340"/>
    </row>
    <row r="45" spans="2:14" s="148" customFormat="1" ht="15" customHeight="1" thickBot="1">
      <c r="B45" s="28" t="s">
        <v>86</v>
      </c>
      <c r="C45" s="29" t="s">
        <v>87</v>
      </c>
      <c r="D45" s="377"/>
      <c r="E45" s="35"/>
      <c r="F45" s="35"/>
      <c r="G45" s="18"/>
      <c r="H45" s="18"/>
      <c r="I45" s="18"/>
      <c r="J45" s="18"/>
      <c r="K45" s="18"/>
      <c r="L45" s="18"/>
      <c r="M45" s="26"/>
      <c r="N45" s="340"/>
    </row>
    <row r="46" spans="2:14" s="148" customFormat="1" ht="15" customHeight="1" thickBot="1">
      <c r="B46" s="32">
        <v>28</v>
      </c>
      <c r="C46" s="47" t="s">
        <v>87</v>
      </c>
      <c r="D46" s="36" t="s">
        <v>628</v>
      </c>
      <c r="E46" s="34" t="s">
        <v>13</v>
      </c>
      <c r="F46" s="34">
        <v>3</v>
      </c>
      <c r="G46" s="372" t="e">
        <f>G37+G40</f>
        <v>#REF!</v>
      </c>
      <c r="H46" s="372" t="e">
        <f t="shared" ref="H46:L46" si="6">H37+H40</f>
        <v>#REF!</v>
      </c>
      <c r="I46" s="372" t="e">
        <f t="shared" si="6"/>
        <v>#REF!</v>
      </c>
      <c r="J46" s="372" t="e">
        <f t="shared" si="6"/>
        <v>#REF!</v>
      </c>
      <c r="K46" s="372" t="e">
        <f t="shared" si="6"/>
        <v>#REF!</v>
      </c>
      <c r="L46" s="372" t="e">
        <f t="shared" si="6"/>
        <v>#REF!</v>
      </c>
      <c r="M46" s="73" t="s">
        <v>88</v>
      </c>
      <c r="N46" s="340"/>
    </row>
    <row r="47" spans="2:14" s="148" customFormat="1" ht="15" customHeight="1" thickBot="1">
      <c r="B47" s="17"/>
      <c r="C47" s="49"/>
      <c r="D47" s="18"/>
      <c r="E47" s="18"/>
      <c r="F47" s="18"/>
      <c r="G47" s="57"/>
      <c r="H47" s="57"/>
      <c r="I47" s="57"/>
      <c r="J47" s="57"/>
      <c r="K47" s="57"/>
      <c r="L47" s="57"/>
      <c r="M47" s="26"/>
      <c r="N47" s="340"/>
    </row>
    <row r="48" spans="2:14" s="148" customFormat="1" ht="15" customHeight="1" thickBot="1">
      <c r="B48" s="28" t="s">
        <v>89</v>
      </c>
      <c r="C48" s="29" t="s">
        <v>90</v>
      </c>
      <c r="D48" s="377"/>
      <c r="E48" s="35"/>
      <c r="F48" s="35"/>
      <c r="G48" s="18"/>
      <c r="H48" s="18"/>
      <c r="I48" s="18"/>
      <c r="J48" s="18"/>
      <c r="K48" s="18"/>
      <c r="L48" s="18"/>
      <c r="M48" s="26"/>
      <c r="N48" s="340"/>
    </row>
    <row r="49" spans="2:14" s="148" customFormat="1" ht="15" customHeight="1" thickBot="1">
      <c r="B49" s="13">
        <v>29</v>
      </c>
      <c r="C49" s="47" t="s">
        <v>91</v>
      </c>
      <c r="D49" s="339" t="s">
        <v>629</v>
      </c>
      <c r="E49" s="34" t="s">
        <v>13</v>
      </c>
      <c r="F49" s="34">
        <v>3</v>
      </c>
      <c r="G49" s="371"/>
      <c r="H49" s="352"/>
      <c r="I49" s="352"/>
      <c r="J49" s="352"/>
      <c r="K49" s="352"/>
      <c r="L49" s="352"/>
      <c r="M49" s="26"/>
      <c r="N49" s="340"/>
    </row>
    <row r="50" spans="2:14" s="148" customFormat="1" ht="15" customHeight="1" thickBot="1">
      <c r="B50" s="14">
        <v>30</v>
      </c>
      <c r="C50" s="47" t="s">
        <v>92</v>
      </c>
      <c r="D50" s="339" t="s">
        <v>630</v>
      </c>
      <c r="E50" s="34" t="s">
        <v>13</v>
      </c>
      <c r="F50" s="34">
        <v>3</v>
      </c>
      <c r="G50" s="371"/>
      <c r="H50" s="352"/>
      <c r="I50" s="352"/>
      <c r="J50" s="352"/>
      <c r="K50" s="352"/>
      <c r="L50" s="352"/>
      <c r="M50" s="26"/>
      <c r="N50" s="340"/>
    </row>
    <row r="51" spans="2:14" s="148" customFormat="1" ht="15" customHeight="1" thickBot="1">
      <c r="B51" s="32">
        <v>31</v>
      </c>
      <c r="C51" s="47" t="s">
        <v>93</v>
      </c>
      <c r="D51" s="339" t="s">
        <v>631</v>
      </c>
      <c r="E51" s="34" t="s">
        <v>13</v>
      </c>
      <c r="F51" s="34">
        <v>3</v>
      </c>
      <c r="G51" s="372">
        <f>SUM(G49:G50)</f>
        <v>0</v>
      </c>
      <c r="H51" s="372">
        <f t="shared" ref="H51:L51" si="7">SUM(H49:H50)</f>
        <v>0</v>
      </c>
      <c r="I51" s="372">
        <f t="shared" si="7"/>
        <v>0</v>
      </c>
      <c r="J51" s="372">
        <f t="shared" si="7"/>
        <v>0</v>
      </c>
      <c r="K51" s="372">
        <f t="shared" si="7"/>
        <v>0</v>
      </c>
      <c r="L51" s="372">
        <f t="shared" si="7"/>
        <v>0</v>
      </c>
      <c r="M51" s="73" t="s">
        <v>94</v>
      </c>
      <c r="N51" s="354"/>
    </row>
    <row r="52" spans="2:14" s="148" customFormat="1" ht="15" customHeight="1">
      <c r="C52" s="354"/>
      <c r="D52" s="354"/>
      <c r="E52" s="354"/>
      <c r="F52" s="354"/>
      <c r="G52" s="354"/>
      <c r="H52" s="354"/>
      <c r="I52" s="354"/>
      <c r="J52" s="354"/>
      <c r="K52" s="354"/>
      <c r="L52" s="354"/>
      <c r="M52" s="354"/>
      <c r="N52" s="354"/>
    </row>
    <row r="53" spans="2:14" s="148" customFormat="1" ht="15" customHeight="1">
      <c r="B53" s="327" t="s">
        <v>20</v>
      </c>
      <c r="C53" s="354"/>
      <c r="D53" s="354"/>
      <c r="E53" s="354"/>
      <c r="F53" s="354"/>
      <c r="G53" s="354"/>
      <c r="H53" s="354"/>
      <c r="I53" s="354"/>
      <c r="J53" s="354"/>
      <c r="K53" s="354"/>
      <c r="L53" s="354"/>
      <c r="M53" s="354"/>
      <c r="N53" s="354"/>
    </row>
    <row r="54" spans="2:14" s="148" customFormat="1" ht="15" customHeight="1">
      <c r="B54" s="327"/>
      <c r="C54" s="354"/>
      <c r="D54" s="354"/>
      <c r="E54" s="354"/>
      <c r="F54" s="354"/>
      <c r="G54" s="354"/>
      <c r="H54" s="354"/>
      <c r="I54" s="354"/>
      <c r="J54" s="354"/>
      <c r="K54" s="354"/>
      <c r="L54" s="354"/>
      <c r="M54" s="354"/>
      <c r="N54" s="354"/>
    </row>
    <row r="55" spans="2:14" s="148" customFormat="1" ht="15" customHeight="1">
      <c r="B55" s="375"/>
      <c r="C55" s="354" t="s">
        <v>328</v>
      </c>
      <c r="D55" s="354"/>
      <c r="E55" s="354"/>
      <c r="F55" s="354"/>
      <c r="G55" s="354"/>
      <c r="H55" s="354"/>
      <c r="I55" s="354"/>
      <c r="J55" s="354"/>
      <c r="K55" s="354"/>
      <c r="L55" s="354"/>
      <c r="M55" s="354"/>
      <c r="N55" s="354"/>
    </row>
    <row r="56" spans="2:14" s="148" customFormat="1" ht="15" customHeight="1">
      <c r="B56" s="354"/>
      <c r="D56" s="354"/>
      <c r="E56" s="354"/>
      <c r="F56" s="354"/>
      <c r="G56" s="354"/>
      <c r="H56" s="354"/>
      <c r="I56" s="354"/>
      <c r="J56" s="354"/>
      <c r="K56" s="354"/>
      <c r="L56" s="354"/>
      <c r="M56" s="354"/>
      <c r="N56" s="354"/>
    </row>
    <row r="57" spans="2:14" s="148" customFormat="1" ht="15" customHeight="1">
      <c r="B57" s="352"/>
      <c r="C57" s="52" t="s">
        <v>21</v>
      </c>
      <c r="D57" s="354"/>
      <c r="E57" s="354"/>
      <c r="F57" s="354"/>
      <c r="G57" s="354"/>
      <c r="H57" s="354"/>
      <c r="I57" s="354"/>
      <c r="J57" s="354"/>
      <c r="K57" s="354"/>
      <c r="L57" s="354"/>
      <c r="M57" s="354"/>
      <c r="N57" s="354"/>
    </row>
    <row r="58" spans="2:14" s="240" customFormat="1" ht="15" customHeight="1">
      <c r="B58" s="72"/>
      <c r="C58" s="56"/>
      <c r="D58" s="27"/>
      <c r="E58" s="27"/>
      <c r="F58" s="27"/>
      <c r="G58" s="57"/>
      <c r="H58" s="57"/>
      <c r="I58" s="57"/>
      <c r="J58" s="57"/>
      <c r="K58" s="57"/>
      <c r="L58" s="57"/>
      <c r="M58" s="26"/>
      <c r="N58" s="26"/>
    </row>
    <row r="59" spans="2:14" s="148" customFormat="1" ht="15" customHeight="1">
      <c r="B59" s="351"/>
      <c r="C59" s="57" t="s">
        <v>22</v>
      </c>
      <c r="D59" s="57"/>
      <c r="E59" s="57"/>
      <c r="F59" s="57"/>
      <c r="G59" s="57"/>
      <c r="H59" s="57"/>
      <c r="I59" s="57"/>
      <c r="J59" s="57"/>
      <c r="K59" s="57"/>
      <c r="L59" s="57"/>
      <c r="M59" s="354"/>
      <c r="N59" s="354"/>
    </row>
    <row r="60" spans="2:14" s="148" customFormat="1" ht="15" customHeight="1">
      <c r="B60" s="353"/>
      <c r="C60" s="57"/>
      <c r="D60" s="57"/>
      <c r="E60" s="57"/>
      <c r="F60" s="57"/>
      <c r="G60" s="57"/>
      <c r="H60" s="57"/>
      <c r="I60" s="57"/>
      <c r="J60" s="57"/>
      <c r="K60" s="57"/>
      <c r="L60" s="57"/>
      <c r="M60" s="354"/>
      <c r="N60" s="354"/>
    </row>
    <row r="61" spans="2:14" s="148" customFormat="1" ht="15" customHeight="1">
      <c r="B61" s="264" t="s">
        <v>553</v>
      </c>
      <c r="C61" s="57"/>
      <c r="D61" s="57"/>
      <c r="E61" s="57"/>
      <c r="F61" s="57"/>
      <c r="G61" s="57"/>
      <c r="H61" s="57"/>
      <c r="I61" s="57"/>
      <c r="J61" s="57"/>
      <c r="K61" s="57"/>
      <c r="L61" s="57"/>
      <c r="M61" s="354"/>
      <c r="N61" s="354"/>
    </row>
    <row r="62" spans="2:14" s="148" customFormat="1">
      <c r="B62" s="73"/>
      <c r="C62" s="73"/>
      <c r="D62" s="73"/>
    </row>
    <row r="63" spans="2:14" s="148" customFormat="1" ht="48" customHeight="1">
      <c r="B63" s="484" t="s">
        <v>345</v>
      </c>
      <c r="C63" s="484"/>
      <c r="D63" s="484"/>
      <c r="E63" s="484"/>
      <c r="F63" s="484"/>
    </row>
    <row r="64" spans="2:14" s="148" customFormat="1" ht="63" customHeight="1">
      <c r="B64" s="484" t="s">
        <v>590</v>
      </c>
      <c r="C64" s="484"/>
      <c r="D64" s="484"/>
      <c r="E64" s="484"/>
      <c r="F64" s="484"/>
    </row>
    <row r="65" spans="2:7" s="148" customFormat="1" ht="58.5" customHeight="1">
      <c r="B65" s="484" t="s">
        <v>591</v>
      </c>
      <c r="C65" s="484"/>
      <c r="D65" s="484"/>
      <c r="E65" s="484"/>
      <c r="F65" s="484"/>
      <c r="G65" s="376"/>
    </row>
    <row r="66" spans="2:7" s="148" customFormat="1" ht="18.75" customHeight="1">
      <c r="B66" s="484" t="s">
        <v>329</v>
      </c>
      <c r="C66" s="484"/>
      <c r="D66" s="484"/>
      <c r="E66" s="484"/>
      <c r="F66" s="484"/>
      <c r="G66" s="376"/>
    </row>
    <row r="67" spans="2:7" s="148" customFormat="1" ht="28.5" customHeight="1">
      <c r="B67" s="484" t="s">
        <v>1229</v>
      </c>
      <c r="C67" s="484"/>
      <c r="D67" s="484"/>
      <c r="E67" s="484"/>
      <c r="F67" s="484"/>
    </row>
    <row r="68" spans="2:7">
      <c r="B68" s="529" t="s">
        <v>1294</v>
      </c>
      <c r="C68" s="530"/>
      <c r="D68" s="530"/>
      <c r="E68" s="530"/>
      <c r="F68" s="531"/>
    </row>
  </sheetData>
  <customSheetViews>
    <customSheetView guid="{970D9CA3-A716-4AA4-ADB5-92E3A4AD178B}" showGridLines="0" fitToPage="1" printArea="1">
      <selection activeCell="N11" sqref="N11:O11"/>
      <pageMargins left="0.70866141732283472" right="0.70866141732283472" top="0.74803149606299213" bottom="0.74803149606299213" header="0.31496062992125984" footer="0.31496062992125984"/>
      <pageSetup paperSize="8" scale="63"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41" orientation="landscape" r:id="rId2"/>
      <headerFooter>
        <oddHeader>&amp;L&amp;"Arial,Bold"&amp;14&amp;A</oddHeader>
      </headerFooter>
    </customSheetView>
    <customSheetView guid="{8A2C91A5-C5C8-4458-A1A8-D638EF8EBD38}" scale="85" showPageBreaks="1" showGridLines="0" fitToPage="1" printArea="1" view="pageBreakPreview" topLeftCell="A37">
      <selection activeCell="B55" sqref="B55:C55"/>
      <pageMargins left="0.75" right="0.75" top="1" bottom="1" header="0.5" footer="0.5"/>
      <pageSetup paperSize="8" scale="71" orientation="portrait" r:id="rId3"/>
      <headerFooter alignWithMargins="0"/>
    </customSheetView>
    <customSheetView guid="{461D376D-92CA-447C-BDFC-4F5C0417A038}" showPageBreaks="1" showGridLines="0" fitToPage="1" printArea="1" topLeftCell="A28">
      <selection activeCell="N35" sqref="N35"/>
      <pageMargins left="0.75" right="0.75" top="1" bottom="1" header="0.5" footer="0.5"/>
      <pageSetup paperSize="8" scale="76" orientation="landscape" r:id="rId4"/>
      <headerFooter alignWithMargins="0"/>
    </customSheetView>
    <customSheetView guid="{35E4142D-A996-4F03-8E52-F39D07B1D469}" showGridLines="0" fitToPage="1">
      <selection activeCell="F31" sqref="F31"/>
      <pageMargins left="0.75" right="0.75" top="1" bottom="1" header="0.5" footer="0.5"/>
      <pageSetup paperSize="9" scale="36" orientation="landscape" horizontalDpi="4294967292" r:id="rId5"/>
      <headerFooter alignWithMargins="0"/>
    </customSheetView>
    <customSheetView guid="{788C6C1A-D215-4450-B64C-C987E5D4DEEB}" showGridLines="0" fitToPage="1">
      <selection activeCell="F31" sqref="F31"/>
      <pageMargins left="0.75" right="0.75" top="1" bottom="1" header="0.5" footer="0.5"/>
      <pageSetup paperSize="9" scale="36" orientation="landscape" horizontalDpi="4294967292" r:id="rId6"/>
      <headerFooter alignWithMargins="0"/>
    </customSheetView>
    <customSheetView guid="{D33D514D-2A4B-4639-888F-836CA6CB2773}" showGridLines="0" fitToPage="1">
      <selection activeCell="F31" sqref="F31"/>
      <pageMargins left="0.75" right="0.75" top="1" bottom="1" header="0.5" footer="0.5"/>
      <pageSetup paperSize="9" scale="36" orientation="landscape" horizontalDpi="4294967292" r:id="rId7"/>
      <headerFooter alignWithMargins="0"/>
    </customSheetView>
    <customSheetView guid="{38102E13-3B14-4A6D-A15A-B7876208F63C}" showGridLines="0" fitToPage="1">
      <selection activeCell="F31" sqref="F31"/>
      <pageMargins left="0.75" right="0.75" top="1" bottom="1" header="0.5" footer="0.5"/>
      <pageSetup paperSize="9" scale="36" orientation="landscape" horizontalDpi="4294967292" r:id="rId8"/>
      <headerFooter alignWithMargins="0"/>
    </customSheetView>
    <customSheetView guid="{EA0DCEFC-51BA-423F-A01C-855821C0C33E}" scale="85" showPageBreaks="1" showGridLines="0" fitToPage="1" printArea="1" view="pageBreakPreview" topLeftCell="A7">
      <selection activeCell="C29" sqref="C29"/>
      <pageMargins left="0.75" right="0.75" top="1" bottom="1" header="0.5" footer="0.5"/>
      <pageSetup paperSize="8" scale="70" orientation="portrait" r:id="rId9"/>
      <headerFooter alignWithMargins="0"/>
    </customSheetView>
    <customSheetView guid="{52A93C89-C36B-443E-A5AE-23E860B6CAA8}" showGridLines="0" fitToPage="1">
      <selection activeCell="N11" sqref="N11:O11"/>
      <pageMargins left="0.70866141732283472" right="0.70866141732283472" top="0.74803149606299213" bottom="0.74803149606299213" header="0.31496062992125984" footer="0.31496062992125984"/>
      <pageSetup paperSize="8" scale="63" orientation="landscape" r:id="rId10"/>
      <headerFooter>
        <oddFooter>&amp;A</oddFooter>
      </headerFooter>
    </customSheetView>
  </customSheetViews>
  <mergeCells count="8">
    <mergeCell ref="B68:F68"/>
    <mergeCell ref="B66:F66"/>
    <mergeCell ref="B67:F67"/>
    <mergeCell ref="B1:C1"/>
    <mergeCell ref="B2:C2"/>
    <mergeCell ref="B63:F63"/>
    <mergeCell ref="B64:F64"/>
    <mergeCell ref="B65:F65"/>
  </mergeCells>
  <pageMargins left="0.70866141732283472" right="0.70866141732283472" top="0.74803149606299213" bottom="0.74803149606299213" header="0.31496062992125984" footer="0.31496062992125984"/>
  <pageSetup paperSize="8" scale="63" orientation="landscape" r:id="rId11"/>
  <headerFooter>
    <oddFooter>&amp;L&amp;Z&amp;F&amp;R&amp;A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B1:N46"/>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2" width="7.625" style="1" customWidth="1"/>
    <col min="13" max="13" width="27.5" style="1" bestFit="1" customWidth="1"/>
    <col min="14" max="14" width="22.125" style="1" customWidth="1"/>
    <col min="15" max="16384" width="8" style="1"/>
  </cols>
  <sheetData>
    <row r="1" spans="2:14" ht="30" customHeight="1" thickBot="1">
      <c r="B1" s="572" t="s">
        <v>571</v>
      </c>
      <c r="C1" s="572"/>
    </row>
    <row r="2" spans="2:14" s="148" customFormat="1" ht="36" customHeight="1" thickBot="1">
      <c r="B2" s="485" t="s">
        <v>0</v>
      </c>
      <c r="C2" s="486"/>
      <c r="D2" s="157" t="s">
        <v>15</v>
      </c>
      <c r="E2" s="157" t="s">
        <v>1</v>
      </c>
      <c r="F2" s="157" t="s">
        <v>2</v>
      </c>
      <c r="G2" s="173">
        <v>2015</v>
      </c>
      <c r="H2" s="173">
        <v>2016</v>
      </c>
      <c r="I2" s="173">
        <v>2017</v>
      </c>
      <c r="J2" s="173">
        <v>2018</v>
      </c>
      <c r="K2" s="173">
        <v>2019</v>
      </c>
      <c r="L2" s="173">
        <v>2020</v>
      </c>
      <c r="M2" s="157" t="s">
        <v>18</v>
      </c>
      <c r="N2" s="11"/>
    </row>
    <row r="3" spans="2:14" s="148" customFormat="1" ht="15" customHeight="1" thickBot="1">
      <c r="N3" s="340"/>
    </row>
    <row r="4" spans="2:14" s="148" customFormat="1" ht="15" customHeight="1" thickBot="1">
      <c r="B4" s="28" t="s">
        <v>12</v>
      </c>
      <c r="C4" s="29" t="s">
        <v>28</v>
      </c>
      <c r="D4" s="35"/>
      <c r="E4" s="35"/>
      <c r="F4" s="35"/>
      <c r="G4" s="73"/>
      <c r="H4" s="73"/>
      <c r="I4" s="73"/>
      <c r="J4" s="73"/>
      <c r="K4" s="73"/>
      <c r="L4" s="73"/>
      <c r="M4" s="354"/>
      <c r="N4" s="340"/>
    </row>
    <row r="5" spans="2:14" s="148" customFormat="1" ht="15" customHeight="1" thickBot="1">
      <c r="B5" s="13">
        <v>1</v>
      </c>
      <c r="C5" s="47" t="s">
        <v>95</v>
      </c>
      <c r="D5" s="34" t="s">
        <v>554</v>
      </c>
      <c r="E5" s="34" t="s">
        <v>13</v>
      </c>
      <c r="F5" s="34">
        <v>3</v>
      </c>
      <c r="G5" s="371"/>
      <c r="H5" s="352"/>
      <c r="I5" s="352"/>
      <c r="J5" s="352"/>
      <c r="K5" s="352"/>
      <c r="L5" s="352"/>
      <c r="M5" s="73"/>
      <c r="N5" s="340"/>
    </row>
    <row r="6" spans="2:14" s="148" customFormat="1" ht="15" customHeight="1" thickBot="1">
      <c r="B6" s="14">
        <v>2</v>
      </c>
      <c r="C6" s="47" t="s">
        <v>96</v>
      </c>
      <c r="D6" s="34" t="s">
        <v>555</v>
      </c>
      <c r="E6" s="34" t="s">
        <v>13</v>
      </c>
      <c r="F6" s="34">
        <v>3</v>
      </c>
      <c r="G6" s="371"/>
      <c r="H6" s="352"/>
      <c r="I6" s="352"/>
      <c r="J6" s="352"/>
      <c r="K6" s="352"/>
      <c r="L6" s="352"/>
      <c r="M6" s="73"/>
      <c r="N6" s="340"/>
    </row>
    <row r="7" spans="2:14" s="148" customFormat="1" ht="15" customHeight="1" thickBot="1">
      <c r="B7" s="14">
        <v>3</v>
      </c>
      <c r="C7" s="47" t="s">
        <v>97</v>
      </c>
      <c r="D7" s="34" t="s">
        <v>556</v>
      </c>
      <c r="E7" s="34" t="s">
        <v>13</v>
      </c>
      <c r="F7" s="34">
        <v>3</v>
      </c>
      <c r="G7" s="371"/>
      <c r="H7" s="352"/>
      <c r="I7" s="352"/>
      <c r="J7" s="352"/>
      <c r="K7" s="352"/>
      <c r="L7" s="352"/>
      <c r="M7" s="73"/>
      <c r="N7" s="340"/>
    </row>
    <row r="8" spans="2:14" s="148" customFormat="1" ht="15" customHeight="1" thickBot="1">
      <c r="B8" s="14">
        <v>4</v>
      </c>
      <c r="C8" s="47" t="s">
        <v>98</v>
      </c>
      <c r="D8" s="34" t="s">
        <v>557</v>
      </c>
      <c r="E8" s="34" t="s">
        <v>13</v>
      </c>
      <c r="F8" s="34">
        <v>3</v>
      </c>
      <c r="G8" s="371"/>
      <c r="H8" s="352"/>
      <c r="I8" s="352"/>
      <c r="J8" s="352"/>
      <c r="K8" s="352"/>
      <c r="L8" s="352"/>
      <c r="M8" s="73"/>
      <c r="N8" s="340"/>
    </row>
    <row r="9" spans="2:14" s="148" customFormat="1" ht="15" customHeight="1" thickBot="1">
      <c r="B9" s="14">
        <v>5</v>
      </c>
      <c r="C9" s="47" t="s">
        <v>99</v>
      </c>
      <c r="D9" s="34" t="s">
        <v>558</v>
      </c>
      <c r="E9" s="34" t="s">
        <v>13</v>
      </c>
      <c r="F9" s="34">
        <v>3</v>
      </c>
      <c r="G9" s="371"/>
      <c r="H9" s="352"/>
      <c r="I9" s="352"/>
      <c r="J9" s="352"/>
      <c r="K9" s="352"/>
      <c r="L9" s="352"/>
      <c r="M9" s="73"/>
      <c r="N9" s="340"/>
    </row>
    <row r="10" spans="2:14" s="148" customFormat="1" ht="13.5" thickBot="1">
      <c r="B10" s="14">
        <v>6</v>
      </c>
      <c r="C10" s="47" t="s">
        <v>100</v>
      </c>
      <c r="D10" s="34" t="s">
        <v>559</v>
      </c>
      <c r="E10" s="34" t="s">
        <v>13</v>
      </c>
      <c r="F10" s="34">
        <v>3</v>
      </c>
      <c r="G10" s="371"/>
      <c r="H10" s="352"/>
      <c r="I10" s="352"/>
      <c r="J10" s="352"/>
      <c r="K10" s="352"/>
      <c r="L10" s="352"/>
      <c r="M10" s="73"/>
      <c r="N10" s="340"/>
    </row>
    <row r="11" spans="2:14" s="148" customFormat="1" ht="13.5" thickBot="1">
      <c r="B11" s="14">
        <v>7</v>
      </c>
      <c r="C11" s="47" t="s">
        <v>101</v>
      </c>
      <c r="D11" s="34" t="s">
        <v>560</v>
      </c>
      <c r="E11" s="34" t="s">
        <v>13</v>
      </c>
      <c r="F11" s="34">
        <v>3</v>
      </c>
      <c r="G11" s="371"/>
      <c r="H11" s="352"/>
      <c r="I11" s="352"/>
      <c r="J11" s="352"/>
      <c r="K11" s="352"/>
      <c r="L11" s="352"/>
      <c r="M11" s="73"/>
      <c r="N11" s="340"/>
    </row>
    <row r="12" spans="2:14" s="148" customFormat="1" ht="13.5" thickBot="1">
      <c r="B12" s="14">
        <v>8</v>
      </c>
      <c r="C12" s="47" t="s">
        <v>102</v>
      </c>
      <c r="D12" s="34" t="s">
        <v>561</v>
      </c>
      <c r="E12" s="34" t="s">
        <v>13</v>
      </c>
      <c r="F12" s="34">
        <v>3</v>
      </c>
      <c r="G12" s="371"/>
      <c r="H12" s="352"/>
      <c r="I12" s="352"/>
      <c r="J12" s="352"/>
      <c r="K12" s="352"/>
      <c r="L12" s="352"/>
      <c r="M12" s="73"/>
      <c r="N12" s="340"/>
    </row>
    <row r="13" spans="2:14" s="148" customFormat="1" ht="15" customHeight="1" thickBot="1">
      <c r="B13" s="32">
        <v>9</v>
      </c>
      <c r="C13" s="47" t="s">
        <v>103</v>
      </c>
      <c r="D13" s="34" t="s">
        <v>562</v>
      </c>
      <c r="E13" s="34" t="s">
        <v>13</v>
      </c>
      <c r="F13" s="34">
        <v>3</v>
      </c>
      <c r="G13" s="372">
        <f>SUM(G5:G12)</f>
        <v>0</v>
      </c>
      <c r="H13" s="372">
        <f t="shared" ref="H13:L13" si="0">SUM(H5:H12)</f>
        <v>0</v>
      </c>
      <c r="I13" s="372">
        <f t="shared" si="0"/>
        <v>0</v>
      </c>
      <c r="J13" s="372">
        <f t="shared" si="0"/>
        <v>0</v>
      </c>
      <c r="K13" s="372">
        <f t="shared" si="0"/>
        <v>0</v>
      </c>
      <c r="L13" s="372">
        <f t="shared" si="0"/>
        <v>0</v>
      </c>
      <c r="M13" s="73" t="s">
        <v>104</v>
      </c>
      <c r="N13" s="340"/>
    </row>
    <row r="14" spans="2:14" s="148" customFormat="1" ht="15" customHeight="1" thickBot="1">
      <c r="D14" s="48"/>
      <c r="G14" s="18"/>
      <c r="H14" s="18"/>
      <c r="I14" s="18"/>
      <c r="J14" s="18"/>
      <c r="K14" s="18"/>
      <c r="L14" s="18"/>
      <c r="M14" s="73"/>
      <c r="N14" s="340"/>
    </row>
    <row r="15" spans="2:14" s="148" customFormat="1" ht="15" customHeight="1" thickBot="1">
      <c r="B15" s="28" t="s">
        <v>14</v>
      </c>
      <c r="C15" s="29" t="s">
        <v>105</v>
      </c>
      <c r="D15" s="35"/>
      <c r="E15" s="35"/>
      <c r="F15" s="35"/>
      <c r="G15" s="73"/>
      <c r="H15" s="73"/>
      <c r="I15" s="73"/>
      <c r="J15" s="73"/>
      <c r="K15" s="73"/>
      <c r="L15" s="73"/>
      <c r="N15" s="340"/>
    </row>
    <row r="16" spans="2:14" s="148" customFormat="1" ht="15" customHeight="1" thickBot="1">
      <c r="B16" s="13">
        <v>10</v>
      </c>
      <c r="C16" s="47" t="s">
        <v>106</v>
      </c>
      <c r="D16" s="34" t="s">
        <v>563</v>
      </c>
      <c r="E16" s="34" t="s">
        <v>13</v>
      </c>
      <c r="F16" s="34">
        <v>3</v>
      </c>
      <c r="G16" s="371"/>
      <c r="H16" s="352"/>
      <c r="I16" s="352"/>
      <c r="J16" s="352"/>
      <c r="K16" s="352"/>
      <c r="L16" s="352"/>
      <c r="M16" s="73"/>
      <c r="N16" s="340"/>
    </row>
    <row r="17" spans="2:14" s="73" customFormat="1" ht="15" customHeight="1" thickBot="1">
      <c r="B17" s="14">
        <v>11</v>
      </c>
      <c r="C17" s="47" t="s">
        <v>101</v>
      </c>
      <c r="D17" s="34" t="s">
        <v>564</v>
      </c>
      <c r="E17" s="34" t="s">
        <v>13</v>
      </c>
      <c r="F17" s="34">
        <v>3</v>
      </c>
      <c r="G17" s="371"/>
      <c r="H17" s="352"/>
      <c r="I17" s="352"/>
      <c r="J17" s="352"/>
      <c r="K17" s="352"/>
      <c r="L17" s="352"/>
      <c r="N17" s="340"/>
    </row>
    <row r="18" spans="2:14" s="73" customFormat="1" ht="15" customHeight="1" thickBot="1">
      <c r="B18" s="14">
        <v>12</v>
      </c>
      <c r="C18" s="47" t="s">
        <v>102</v>
      </c>
      <c r="D18" s="34" t="s">
        <v>565</v>
      </c>
      <c r="E18" s="34" t="s">
        <v>13</v>
      </c>
      <c r="F18" s="34">
        <v>3</v>
      </c>
      <c r="G18" s="371"/>
      <c r="H18" s="352"/>
      <c r="I18" s="352"/>
      <c r="J18" s="352"/>
      <c r="K18" s="352"/>
      <c r="L18" s="352"/>
      <c r="N18" s="340"/>
    </row>
    <row r="19" spans="2:14" s="73" customFormat="1" ht="15" customHeight="1" thickBot="1">
      <c r="B19" s="32">
        <v>13</v>
      </c>
      <c r="C19" s="47" t="s">
        <v>107</v>
      </c>
      <c r="D19" s="34" t="s">
        <v>566</v>
      </c>
      <c r="E19" s="34" t="s">
        <v>13</v>
      </c>
      <c r="F19" s="34">
        <v>3</v>
      </c>
      <c r="G19" s="372">
        <f>SUM(G16:G18)</f>
        <v>0</v>
      </c>
      <c r="H19" s="372">
        <f t="shared" ref="H19:L19" si="1">SUM(H16:H18)</f>
        <v>0</v>
      </c>
      <c r="I19" s="372">
        <f t="shared" si="1"/>
        <v>0</v>
      </c>
      <c r="J19" s="372">
        <f t="shared" si="1"/>
        <v>0</v>
      </c>
      <c r="K19" s="372">
        <f t="shared" si="1"/>
        <v>0</v>
      </c>
      <c r="L19" s="372">
        <f t="shared" si="1"/>
        <v>0</v>
      </c>
      <c r="M19" s="73" t="s">
        <v>108</v>
      </c>
      <c r="N19" s="340"/>
    </row>
    <row r="20" spans="2:14" s="73" customFormat="1" ht="15" customHeight="1" thickBot="1">
      <c r="B20" s="17"/>
      <c r="C20" s="49"/>
      <c r="D20" s="18"/>
      <c r="E20" s="18"/>
      <c r="F20" s="18"/>
      <c r="G20" s="379"/>
      <c r="H20" s="379"/>
      <c r="I20" s="379"/>
      <c r="J20" s="379"/>
      <c r="K20" s="379"/>
      <c r="L20" s="379"/>
      <c r="N20" s="340"/>
    </row>
    <row r="21" spans="2:14" s="73" customFormat="1" ht="15" customHeight="1" thickBot="1">
      <c r="B21" s="28" t="s">
        <v>19</v>
      </c>
      <c r="C21" s="29" t="s">
        <v>109</v>
      </c>
      <c r="D21" s="50"/>
      <c r="G21" s="50"/>
      <c r="H21" s="50"/>
      <c r="I21" s="50"/>
      <c r="J21" s="50"/>
      <c r="K21" s="50"/>
      <c r="L21" s="50"/>
      <c r="N21" s="340"/>
    </row>
    <row r="22" spans="2:14" s="73" customFormat="1" ht="15" customHeight="1" thickBot="1">
      <c r="B22" s="13">
        <v>14</v>
      </c>
      <c r="C22" s="47" t="s">
        <v>110</v>
      </c>
      <c r="D22" s="36" t="s">
        <v>567</v>
      </c>
      <c r="E22" s="34" t="s">
        <v>296</v>
      </c>
      <c r="F22" s="34">
        <v>1</v>
      </c>
      <c r="G22" s="371"/>
      <c r="H22" s="371"/>
      <c r="I22" s="371"/>
      <c r="J22" s="371"/>
      <c r="K22" s="371"/>
      <c r="L22" s="371"/>
      <c r="N22" s="340"/>
    </row>
    <row r="23" spans="2:14" s="73" customFormat="1" ht="15" customHeight="1" thickBot="1">
      <c r="B23" s="14">
        <v>15</v>
      </c>
      <c r="C23" s="47" t="s">
        <v>111</v>
      </c>
      <c r="D23" s="36" t="s">
        <v>568</v>
      </c>
      <c r="E23" s="34" t="s">
        <v>296</v>
      </c>
      <c r="F23" s="34">
        <v>1</v>
      </c>
      <c r="G23" s="371"/>
      <c r="H23" s="371"/>
      <c r="I23" s="371"/>
      <c r="J23" s="371"/>
      <c r="K23" s="371"/>
      <c r="L23" s="371"/>
      <c r="N23" s="340"/>
    </row>
    <row r="24" spans="2:14" s="73" customFormat="1" ht="15" customHeight="1" thickBot="1">
      <c r="B24" s="14">
        <v>16</v>
      </c>
      <c r="C24" s="47" t="s">
        <v>112</v>
      </c>
      <c r="D24" s="36" t="s">
        <v>569</v>
      </c>
      <c r="E24" s="34" t="s">
        <v>296</v>
      </c>
      <c r="F24" s="34">
        <v>1</v>
      </c>
      <c r="G24" s="371"/>
      <c r="H24" s="371"/>
      <c r="I24" s="371"/>
      <c r="J24" s="371"/>
      <c r="K24" s="371"/>
      <c r="L24" s="371"/>
      <c r="N24" s="340"/>
    </row>
    <row r="25" spans="2:14" s="73" customFormat="1" ht="15" customHeight="1" thickBot="1">
      <c r="B25" s="32">
        <v>17</v>
      </c>
      <c r="C25" s="47" t="s">
        <v>113</v>
      </c>
      <c r="D25" s="36" t="s">
        <v>570</v>
      </c>
      <c r="E25" s="34" t="s">
        <v>296</v>
      </c>
      <c r="F25" s="34">
        <v>1</v>
      </c>
      <c r="G25" s="371"/>
      <c r="H25" s="371"/>
      <c r="I25" s="371"/>
      <c r="J25" s="371"/>
      <c r="K25" s="371"/>
      <c r="L25" s="371"/>
      <c r="N25" s="340"/>
    </row>
    <row r="26" spans="2:14" s="73" customFormat="1" ht="15" customHeight="1">
      <c r="B26" s="17"/>
      <c r="C26" s="49"/>
      <c r="D26" s="18"/>
      <c r="E26" s="18"/>
      <c r="F26" s="18"/>
      <c r="G26" s="379"/>
      <c r="H26" s="379"/>
      <c r="I26" s="379"/>
      <c r="J26" s="379"/>
      <c r="K26" s="379"/>
      <c r="L26" s="379"/>
      <c r="N26" s="340"/>
    </row>
    <row r="27" spans="2:14" s="73" customFormat="1" ht="15" customHeight="1">
      <c r="B27" s="327" t="s">
        <v>20</v>
      </c>
      <c r="C27" s="328"/>
      <c r="D27" s="354"/>
      <c r="E27" s="354"/>
      <c r="F27" s="354"/>
      <c r="G27" s="354"/>
      <c r="H27" s="354"/>
      <c r="I27" s="354"/>
      <c r="J27" s="354"/>
      <c r="K27" s="354"/>
      <c r="L27" s="354"/>
      <c r="M27" s="354"/>
      <c r="N27" s="354"/>
    </row>
    <row r="28" spans="2:14" s="148" customFormat="1"/>
    <row r="29" spans="2:14" s="148" customFormat="1">
      <c r="B29" s="352"/>
      <c r="C29" s="52" t="s">
        <v>21</v>
      </c>
      <c r="D29" s="354"/>
      <c r="E29" s="354"/>
      <c r="F29" s="354"/>
      <c r="G29" s="354"/>
      <c r="H29" s="354"/>
      <c r="I29" s="354"/>
      <c r="J29" s="354"/>
      <c r="K29" s="354"/>
      <c r="L29" s="354"/>
      <c r="M29" s="354"/>
      <c r="N29" s="354"/>
    </row>
    <row r="30" spans="2:14" s="148" customFormat="1">
      <c r="D30" s="354"/>
      <c r="E30" s="354"/>
      <c r="F30" s="354"/>
      <c r="G30" s="354"/>
      <c r="H30" s="354"/>
      <c r="I30" s="354"/>
      <c r="J30" s="354"/>
      <c r="K30" s="354"/>
      <c r="L30" s="354"/>
      <c r="M30" s="354"/>
      <c r="N30" s="354"/>
    </row>
    <row r="31" spans="2:14" s="148" customFormat="1">
      <c r="B31" s="351"/>
      <c r="C31" s="52" t="s">
        <v>22</v>
      </c>
    </row>
    <row r="32" spans="2:14" s="148" customFormat="1">
      <c r="B32" s="52"/>
      <c r="C32" s="52"/>
    </row>
    <row r="33" spans="2:7" s="148" customFormat="1">
      <c r="B33" s="265" t="s">
        <v>572</v>
      </c>
      <c r="C33" s="52"/>
    </row>
    <row r="34" spans="2:7" s="148" customFormat="1"/>
    <row r="35" spans="2:7" s="288" customFormat="1" ht="14.25" customHeight="1">
      <c r="B35" s="337" t="s">
        <v>152</v>
      </c>
      <c r="C35" s="536" t="s">
        <v>325</v>
      </c>
      <c r="D35" s="536"/>
      <c r="E35" s="536"/>
      <c r="F35" s="536" t="s">
        <v>326</v>
      </c>
      <c r="G35" s="536"/>
    </row>
    <row r="36" spans="2:7" s="148" customFormat="1" ht="60.75" customHeight="1">
      <c r="B36" s="337"/>
      <c r="C36" s="504" t="s">
        <v>1230</v>
      </c>
      <c r="D36" s="504"/>
      <c r="E36" s="504"/>
      <c r="F36" s="536"/>
      <c r="G36" s="536"/>
    </row>
    <row r="37" spans="2:7" s="148" customFormat="1" ht="69.75" customHeight="1">
      <c r="B37" s="337"/>
      <c r="C37" s="504" t="s">
        <v>595</v>
      </c>
      <c r="D37" s="504"/>
      <c r="E37" s="504"/>
      <c r="F37" s="536"/>
      <c r="G37" s="536"/>
    </row>
    <row r="38" spans="2:7" s="148" customFormat="1" ht="57.75" customHeight="1">
      <c r="B38" s="337"/>
      <c r="C38" s="504" t="s">
        <v>596</v>
      </c>
      <c r="D38" s="504"/>
      <c r="E38" s="504"/>
      <c r="F38" s="536"/>
      <c r="G38" s="536"/>
    </row>
    <row r="39" spans="2:7" s="148" customFormat="1" ht="21" customHeight="1">
      <c r="B39" s="337"/>
      <c r="C39" s="504" t="s">
        <v>329</v>
      </c>
      <c r="D39" s="504"/>
      <c r="E39" s="504"/>
      <c r="F39" s="536"/>
      <c r="G39" s="536"/>
    </row>
    <row r="40" spans="2:7" s="148" customFormat="1" ht="37.5" customHeight="1">
      <c r="B40" s="337"/>
      <c r="C40" s="504" t="s">
        <v>327</v>
      </c>
      <c r="D40" s="504"/>
      <c r="E40" s="504"/>
      <c r="F40" s="536"/>
      <c r="G40" s="536"/>
    </row>
    <row r="41" spans="2:7" s="148" customFormat="1">
      <c r="B41" s="331">
        <f>B22</f>
        <v>14</v>
      </c>
      <c r="C41" s="484" t="s">
        <v>330</v>
      </c>
      <c r="D41" s="484"/>
      <c r="E41" s="484"/>
      <c r="F41" s="501" t="str">
        <f>D22</f>
        <v>A12015</v>
      </c>
      <c r="G41" s="501"/>
    </row>
    <row r="42" spans="2:7" s="148" customFormat="1">
      <c r="B42" s="331">
        <f t="shared" ref="B42:B44" si="2">B23</f>
        <v>15</v>
      </c>
      <c r="C42" s="484" t="s">
        <v>331</v>
      </c>
      <c r="D42" s="484"/>
      <c r="E42" s="484"/>
      <c r="F42" s="501" t="str">
        <f t="shared" ref="F42:F44" si="3">D23</f>
        <v>A12016</v>
      </c>
      <c r="G42" s="501"/>
    </row>
    <row r="43" spans="2:7" s="148" customFormat="1">
      <c r="B43" s="331">
        <f t="shared" si="2"/>
        <v>16</v>
      </c>
      <c r="C43" s="484" t="s">
        <v>332</v>
      </c>
      <c r="D43" s="484"/>
      <c r="E43" s="484"/>
      <c r="F43" s="501" t="str">
        <f t="shared" si="3"/>
        <v>A12017</v>
      </c>
      <c r="G43" s="501"/>
    </row>
    <row r="44" spans="2:7" s="148" customFormat="1">
      <c r="B44" s="331">
        <f t="shared" si="2"/>
        <v>17</v>
      </c>
      <c r="C44" s="484" t="s">
        <v>333</v>
      </c>
      <c r="D44" s="484"/>
      <c r="E44" s="484"/>
      <c r="F44" s="501" t="str">
        <f t="shared" si="3"/>
        <v>A12018</v>
      </c>
      <c r="G44" s="501"/>
    </row>
    <row r="45" spans="2:7" s="148" customFormat="1">
      <c r="B45" s="533" t="s">
        <v>1295</v>
      </c>
      <c r="C45" s="534"/>
      <c r="D45" s="534"/>
      <c r="E45" s="534"/>
      <c r="F45" s="534"/>
      <c r="G45" s="535"/>
    </row>
    <row r="46" spans="2:7" s="148" customFormat="1"/>
  </sheetData>
  <customSheetViews>
    <customSheetView guid="{970D9CA3-A716-4AA4-ADB5-92E3A4AD178B}" showGridLines="0" fitToPage="1" printArea="1">
      <selection activeCell="D97" sqref="D97"/>
      <pageMargins left="0.70866141732283472" right="0.70866141732283472" top="0.74803149606299213" bottom="0.74803149606299213" header="0.31496062992125984" footer="0.31496062992125984"/>
      <pageSetup paperSize="8" scale="86"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55" orientation="landscape" r:id="rId2"/>
      <headerFooter>
        <oddHeader>&amp;L&amp;"Arial,Bold"&amp;14&amp;A</oddHeader>
      </headerFooter>
    </customSheetView>
    <customSheetView guid="{8A2C91A5-C5C8-4458-A1A8-D638EF8EBD38}" scale="40" showPageBreaks="1" showGridLines="0" fitToPage="1" printArea="1" view="pageBreakPreview">
      <selection activeCell="C55" sqref="C55"/>
      <pageMargins left="0.75" right="0.75" top="1" bottom="1" header="0.5" footer="0.5"/>
      <pageSetup paperSize="8" scale="80"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14" orientation="landscape" r:id="rId4"/>
      <headerFooter alignWithMargins="0"/>
    </customSheetView>
    <customSheetView guid="{35E4142D-A996-4F03-8E52-F39D07B1D469}" showGridLines="0" fitToPage="1">
      <selection activeCell="B36" sqref="B36:D36"/>
      <pageMargins left="0.75" right="0.75" top="1" bottom="1" header="0.5" footer="0.5"/>
      <pageSetup paperSize="9" scale="53" orientation="landscape" horizontalDpi="4294967292" r:id="rId5"/>
      <headerFooter alignWithMargins="0"/>
    </customSheetView>
    <customSheetView guid="{788C6C1A-D215-4450-B64C-C987E5D4DEEB}" showGridLines="0" fitToPage="1">
      <selection activeCell="B36" sqref="B36:D36"/>
      <pageMargins left="0.75" right="0.75" top="1" bottom="1" header="0.5" footer="0.5"/>
      <pageSetup paperSize="9" scale="53" orientation="landscape" horizontalDpi="4294967292" r:id="rId6"/>
      <headerFooter alignWithMargins="0"/>
    </customSheetView>
    <customSheetView guid="{D33D514D-2A4B-4639-888F-836CA6CB2773}" showGridLines="0" fitToPage="1">
      <selection activeCell="B36" sqref="B36:D36"/>
      <pageMargins left="0.75" right="0.75" top="1" bottom="1" header="0.5" footer="0.5"/>
      <pageSetup paperSize="9" scale="53" orientation="landscape" horizontalDpi="4294967292" r:id="rId7"/>
      <headerFooter alignWithMargins="0"/>
    </customSheetView>
    <customSheetView guid="{38102E13-3B14-4A6D-A15A-B7876208F63C}" showGridLines="0" fitToPage="1">
      <selection activeCell="B36" sqref="B36:D36"/>
      <pageMargins left="0.75" right="0.75" top="1" bottom="1" header="0.5" footer="0.5"/>
      <pageSetup paperSize="9" scale="53" orientation="landscape" horizontalDpi="4294967292" r:id="rId8"/>
      <headerFooter alignWithMargins="0"/>
    </customSheetView>
    <customSheetView guid="{EA0DCEFC-51BA-423F-A01C-855821C0C33E}" scale="115" showPageBreaks="1" showGridLines="0" fitToPage="1" printArea="1" view="pageBreakPreview" topLeftCell="A3">
      <selection activeCell="C55" sqref="C55"/>
      <pageMargins left="0.75" right="0.75" top="1" bottom="1" header="0.5" footer="0.5"/>
      <pageSetup paperSize="8" scale="82" orientation="landscape" r:id="rId9"/>
      <headerFooter alignWithMargins="0"/>
    </customSheetView>
    <customSheetView guid="{52A93C89-C36B-443E-A5AE-23E860B6CAA8}" showGridLines="0" fitToPage="1">
      <selection activeCell="D97" sqref="D97"/>
      <pageMargins left="0.70866141732283472" right="0.70866141732283472" top="0.74803149606299213" bottom="0.74803149606299213" header="0.31496062992125984" footer="0.31496062992125984"/>
      <pageSetup paperSize="8" scale="86" orientation="landscape" r:id="rId10"/>
      <headerFooter>
        <oddFooter>&amp;A</oddFooter>
      </headerFooter>
    </customSheetView>
  </customSheetViews>
  <mergeCells count="23">
    <mergeCell ref="C44:E44"/>
    <mergeCell ref="F44:G44"/>
    <mergeCell ref="F39:G39"/>
    <mergeCell ref="C42:E42"/>
    <mergeCell ref="F42:G42"/>
    <mergeCell ref="C43:E43"/>
    <mergeCell ref="F43:G43"/>
    <mergeCell ref="B45:G45"/>
    <mergeCell ref="B1:C1"/>
    <mergeCell ref="B2:C2"/>
    <mergeCell ref="C40:E40"/>
    <mergeCell ref="F40:G40"/>
    <mergeCell ref="C41:E41"/>
    <mergeCell ref="F41:G41"/>
    <mergeCell ref="F35:G35"/>
    <mergeCell ref="C35:E35"/>
    <mergeCell ref="C36:E36"/>
    <mergeCell ref="F36:G36"/>
    <mergeCell ref="C37:E37"/>
    <mergeCell ref="F37:G37"/>
    <mergeCell ref="C38:E38"/>
    <mergeCell ref="F38:G38"/>
    <mergeCell ref="C39:E39"/>
  </mergeCells>
  <pageMargins left="0.70866141732283472" right="0.70866141732283472" top="0.74803149606299213" bottom="0.74803149606299213" header="0.31496062992125984" footer="0.31496062992125984"/>
  <pageSetup paperSize="8" scale="85" orientation="landscape" r:id="rId11"/>
  <headerFooter>
    <oddFooter>&amp;L&amp;Z&amp;F&amp;R&amp;A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B1:N39"/>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7" width="8.25" style="1" customWidth="1"/>
    <col min="8" max="12" width="7.625" style="1" customWidth="1"/>
    <col min="13" max="13" width="27.5" style="1" bestFit="1" customWidth="1"/>
    <col min="14" max="14" width="22.125" style="1" customWidth="1"/>
    <col min="15" max="16384" width="8" style="1"/>
  </cols>
  <sheetData>
    <row r="1" spans="2:14" ht="30" customHeight="1" thickBot="1">
      <c r="B1" s="572" t="s">
        <v>573</v>
      </c>
      <c r="C1" s="572"/>
    </row>
    <row r="2" spans="2:14" ht="36" customHeight="1" thickBot="1">
      <c r="B2" s="485" t="s">
        <v>0</v>
      </c>
      <c r="C2" s="486"/>
      <c r="D2" s="157" t="s">
        <v>15</v>
      </c>
      <c r="E2" s="157" t="s">
        <v>1</v>
      </c>
      <c r="F2" s="157" t="s">
        <v>2</v>
      </c>
      <c r="G2" s="157" t="s">
        <v>5</v>
      </c>
      <c r="H2" s="157" t="s">
        <v>6</v>
      </c>
      <c r="I2" s="157" t="s">
        <v>7</v>
      </c>
      <c r="J2" s="157" t="s">
        <v>8</v>
      </c>
      <c r="K2" s="157" t="s">
        <v>9</v>
      </c>
      <c r="L2" s="157" t="s">
        <v>10</v>
      </c>
      <c r="M2" s="4"/>
      <c r="N2" s="11"/>
    </row>
    <row r="3" spans="2:14" ht="15" customHeight="1" thickBot="1">
      <c r="N3" s="4"/>
    </row>
    <row r="4" spans="2:14" ht="15" customHeight="1" thickBot="1">
      <c r="B4" s="28" t="s">
        <v>12</v>
      </c>
      <c r="C4" s="29" t="s">
        <v>28</v>
      </c>
      <c r="D4" s="35"/>
      <c r="E4" s="35"/>
      <c r="F4" s="35"/>
      <c r="G4" s="5"/>
      <c r="H4" s="5"/>
      <c r="I4" s="5"/>
      <c r="J4" s="5"/>
      <c r="K4" s="5"/>
      <c r="L4" s="5"/>
      <c r="M4" s="6"/>
      <c r="N4" s="4"/>
    </row>
    <row r="5" spans="2:14" ht="15" customHeight="1" thickBot="1">
      <c r="B5" s="75">
        <v>1</v>
      </c>
      <c r="C5" s="242" t="s">
        <v>115</v>
      </c>
      <c r="D5" s="34" t="s">
        <v>574</v>
      </c>
      <c r="E5" s="34" t="s">
        <v>296</v>
      </c>
      <c r="F5" s="34">
        <v>1</v>
      </c>
      <c r="G5" s="171"/>
      <c r="H5" s="171"/>
      <c r="I5" s="171"/>
      <c r="J5" s="171"/>
      <c r="K5" s="171"/>
      <c r="L5" s="171"/>
      <c r="M5" s="5"/>
      <c r="N5" s="4"/>
    </row>
    <row r="6" spans="2:14" ht="15" customHeight="1" thickBot="1">
      <c r="B6" s="87">
        <v>2</v>
      </c>
      <c r="C6" s="243" t="s">
        <v>114</v>
      </c>
      <c r="D6" s="34" t="s">
        <v>575</v>
      </c>
      <c r="E6" s="34" t="s">
        <v>296</v>
      </c>
      <c r="F6" s="34">
        <v>1</v>
      </c>
      <c r="G6" s="171"/>
      <c r="H6" s="171"/>
      <c r="I6" s="171"/>
      <c r="J6" s="171"/>
      <c r="K6" s="171"/>
      <c r="L6" s="171"/>
      <c r="M6" s="5"/>
      <c r="N6" s="4"/>
    </row>
    <row r="7" spans="2:14" ht="15" customHeight="1" thickBot="1">
      <c r="B7" s="87">
        <v>3</v>
      </c>
      <c r="C7" s="243" t="s">
        <v>117</v>
      </c>
      <c r="D7" s="34" t="s">
        <v>576</v>
      </c>
      <c r="E7" s="34" t="s">
        <v>296</v>
      </c>
      <c r="F7" s="34">
        <v>1</v>
      </c>
      <c r="G7" s="171"/>
      <c r="H7" s="171"/>
      <c r="I7" s="171"/>
      <c r="J7" s="171"/>
      <c r="K7" s="171"/>
      <c r="L7" s="171"/>
      <c r="M7" s="5"/>
      <c r="N7" s="4"/>
    </row>
    <row r="8" spans="2:14" ht="15" customHeight="1" thickBot="1">
      <c r="B8" s="87">
        <v>4</v>
      </c>
      <c r="C8" s="243" t="s">
        <v>116</v>
      </c>
      <c r="D8" s="34" t="s">
        <v>577</v>
      </c>
      <c r="E8" s="34" t="s">
        <v>296</v>
      </c>
      <c r="F8" s="34">
        <v>1</v>
      </c>
      <c r="G8" s="171"/>
      <c r="H8" s="171"/>
      <c r="I8" s="171"/>
      <c r="J8" s="171"/>
      <c r="K8" s="171"/>
      <c r="L8" s="171"/>
      <c r="M8" s="5"/>
      <c r="N8" s="4"/>
    </row>
    <row r="9" spans="2:14" ht="15" customHeight="1" thickBot="1">
      <c r="B9" s="87">
        <v>5</v>
      </c>
      <c r="C9" s="61" t="s">
        <v>118</v>
      </c>
      <c r="D9" s="34" t="s">
        <v>578</v>
      </c>
      <c r="E9" s="34" t="s">
        <v>24</v>
      </c>
      <c r="F9" s="34">
        <v>2</v>
      </c>
      <c r="G9" s="171"/>
      <c r="H9" s="171"/>
      <c r="I9" s="171"/>
      <c r="J9" s="171"/>
      <c r="K9" s="171"/>
      <c r="L9" s="171"/>
      <c r="M9" s="5"/>
      <c r="N9" s="4"/>
    </row>
    <row r="10" spans="2:14" ht="13.5" thickBot="1">
      <c r="B10" s="87">
        <v>6</v>
      </c>
      <c r="C10" s="61" t="s">
        <v>119</v>
      </c>
      <c r="D10" s="34" t="s">
        <v>579</v>
      </c>
      <c r="E10" s="34" t="s">
        <v>24</v>
      </c>
      <c r="F10" s="34">
        <v>2</v>
      </c>
      <c r="G10" s="171"/>
      <c r="H10" s="171"/>
      <c r="I10" s="171"/>
      <c r="J10" s="171"/>
      <c r="K10" s="171"/>
      <c r="L10" s="171"/>
      <c r="M10" s="5"/>
      <c r="N10" s="4"/>
    </row>
    <row r="11" spans="2:14" ht="13.5" thickBot="1">
      <c r="B11" s="87">
        <v>7</v>
      </c>
      <c r="C11" s="61" t="s">
        <v>120</v>
      </c>
      <c r="D11" s="34" t="s">
        <v>580</v>
      </c>
      <c r="E11" s="34" t="s">
        <v>24</v>
      </c>
      <c r="F11" s="34">
        <v>2</v>
      </c>
      <c r="G11" s="171"/>
      <c r="H11" s="171"/>
      <c r="I11" s="171"/>
      <c r="J11" s="171"/>
      <c r="K11" s="171"/>
      <c r="L11" s="171"/>
      <c r="M11" s="5"/>
      <c r="N11" s="4"/>
    </row>
    <row r="12" spans="2:14" ht="13.5" thickBot="1">
      <c r="B12" s="91">
        <v>8</v>
      </c>
      <c r="C12" s="66" t="s">
        <v>121</v>
      </c>
      <c r="D12" s="34" t="s">
        <v>581</v>
      </c>
      <c r="E12" s="34" t="s">
        <v>24</v>
      </c>
      <c r="F12" s="34">
        <v>2</v>
      </c>
      <c r="G12" s="171"/>
      <c r="H12" s="171"/>
      <c r="I12" s="171"/>
      <c r="J12" s="171"/>
      <c r="K12" s="171"/>
      <c r="L12" s="171"/>
      <c r="M12" s="5"/>
      <c r="N12" s="4"/>
    </row>
    <row r="13" spans="2:14" ht="15" customHeight="1" thickBot="1">
      <c r="B13" s="10"/>
      <c r="C13" s="10"/>
      <c r="D13" s="48"/>
      <c r="E13" s="10"/>
      <c r="F13" s="10"/>
      <c r="G13" s="18"/>
      <c r="H13" s="18"/>
      <c r="I13" s="18"/>
      <c r="J13" s="18"/>
      <c r="K13" s="18"/>
      <c r="L13" s="18"/>
      <c r="M13" s="5"/>
      <c r="N13" s="4"/>
    </row>
    <row r="14" spans="2:14" ht="15" customHeight="1" thickBot="1">
      <c r="B14" s="28" t="s">
        <v>14</v>
      </c>
      <c r="C14" s="29" t="s">
        <v>105</v>
      </c>
      <c r="D14" s="35"/>
      <c r="E14" s="35"/>
      <c r="F14" s="35"/>
      <c r="G14" s="5"/>
      <c r="H14" s="5"/>
      <c r="I14" s="5"/>
      <c r="J14" s="5"/>
      <c r="K14" s="5"/>
      <c r="L14" s="5"/>
      <c r="N14" s="4"/>
    </row>
    <row r="15" spans="2:14" ht="15" customHeight="1" thickBot="1">
      <c r="B15" s="75">
        <v>9</v>
      </c>
      <c r="C15" s="47" t="s">
        <v>122</v>
      </c>
      <c r="D15" s="34" t="s">
        <v>582</v>
      </c>
      <c r="E15" s="34" t="s">
        <v>296</v>
      </c>
      <c r="F15" s="34">
        <v>1</v>
      </c>
      <c r="G15" s="171"/>
      <c r="H15" s="171"/>
      <c r="I15" s="171"/>
      <c r="J15" s="171"/>
      <c r="K15" s="171"/>
      <c r="L15" s="171"/>
      <c r="M15" s="5"/>
      <c r="N15" s="4"/>
    </row>
    <row r="16" spans="2:14" s="5" customFormat="1" ht="15" customHeight="1" thickBot="1">
      <c r="B16" s="91">
        <v>10</v>
      </c>
      <c r="C16" s="47" t="s">
        <v>123</v>
      </c>
      <c r="D16" s="34" t="s">
        <v>583</v>
      </c>
      <c r="E16" s="34" t="s">
        <v>296</v>
      </c>
      <c r="F16" s="34">
        <v>1</v>
      </c>
      <c r="G16" s="171"/>
      <c r="H16" s="171"/>
      <c r="I16" s="171"/>
      <c r="J16" s="171"/>
      <c r="K16" s="171"/>
      <c r="L16" s="171"/>
      <c r="N16" s="4"/>
    </row>
    <row r="17" spans="2:14" s="5" customFormat="1" ht="15" customHeight="1">
      <c r="B17" s="10"/>
      <c r="C17" s="10"/>
      <c r="D17" s="51"/>
      <c r="E17" s="10"/>
      <c r="F17" s="10"/>
      <c r="G17" s="148"/>
      <c r="H17" s="7"/>
      <c r="I17" s="7"/>
      <c r="J17" s="7"/>
      <c r="K17" s="7"/>
      <c r="L17" s="7"/>
      <c r="M17" s="6"/>
      <c r="N17" s="4"/>
    </row>
    <row r="18" spans="2:14" s="5" customFormat="1" ht="15" customHeight="1">
      <c r="B18" s="146" t="s">
        <v>20</v>
      </c>
      <c r="C18" s="147"/>
      <c r="D18" s="6"/>
      <c r="E18" s="6"/>
      <c r="F18" s="6"/>
      <c r="G18" s="6"/>
      <c r="H18" s="6"/>
      <c r="I18" s="6"/>
      <c r="J18" s="6"/>
      <c r="K18" s="6"/>
      <c r="L18" s="6"/>
      <c r="M18" s="6"/>
      <c r="N18" s="6"/>
    </row>
    <row r="19" spans="2:14" s="7" customFormat="1" ht="15" customHeight="1">
      <c r="B19" s="1"/>
      <c r="C19" s="148"/>
      <c r="D19" s="27"/>
      <c r="E19" s="27"/>
      <c r="F19" s="27"/>
      <c r="G19" s="27"/>
      <c r="H19" s="58"/>
      <c r="I19" s="58"/>
      <c r="J19" s="58"/>
      <c r="K19" s="58"/>
      <c r="L19" s="58"/>
    </row>
    <row r="20" spans="2:14" s="5" customFormat="1" ht="15" customHeight="1">
      <c r="B20" s="159"/>
      <c r="C20" s="20" t="s">
        <v>21</v>
      </c>
      <c r="D20" s="6"/>
      <c r="E20" s="6"/>
      <c r="F20" s="6"/>
      <c r="G20" s="6"/>
      <c r="H20" s="6"/>
      <c r="I20" s="6"/>
      <c r="J20" s="6"/>
      <c r="K20" s="6"/>
      <c r="L20" s="6"/>
      <c r="M20" s="6"/>
      <c r="N20" s="6"/>
    </row>
    <row r="21" spans="2:14" s="5" customFormat="1" ht="15" customHeight="1">
      <c r="B21" s="1"/>
      <c r="C21" s="1"/>
      <c r="D21" s="6"/>
      <c r="E21" s="6"/>
      <c r="F21" s="6"/>
      <c r="G21" s="6"/>
      <c r="H21" s="6"/>
      <c r="I21" s="6"/>
      <c r="J21" s="6"/>
      <c r="K21" s="6"/>
      <c r="L21" s="6"/>
      <c r="M21" s="6"/>
      <c r="N21" s="6"/>
    </row>
    <row r="22" spans="2:14">
      <c r="B22" s="160"/>
      <c r="C22" s="20" t="s">
        <v>22</v>
      </c>
    </row>
    <row r="23" spans="2:14">
      <c r="B23" s="20"/>
      <c r="C23" s="20"/>
    </row>
    <row r="24" spans="2:14">
      <c r="B24" s="265" t="s">
        <v>584</v>
      </c>
      <c r="C24" s="20"/>
    </row>
    <row r="26" spans="2:14" ht="14.25" customHeight="1">
      <c r="B26" s="270" t="s">
        <v>152</v>
      </c>
      <c r="C26" s="505" t="s">
        <v>325</v>
      </c>
      <c r="D26" s="505"/>
      <c r="E26" s="505" t="s">
        <v>326</v>
      </c>
      <c r="F26" s="505"/>
    </row>
    <row r="27" spans="2:14" ht="52.5" customHeight="1">
      <c r="B27" s="269"/>
      <c r="C27" s="537" t="s">
        <v>345</v>
      </c>
      <c r="D27" s="538"/>
      <c r="E27" s="539"/>
      <c r="F27" s="539"/>
    </row>
    <row r="28" spans="2:14" ht="55.5" customHeight="1">
      <c r="B28" s="269"/>
      <c r="C28" s="537" t="s">
        <v>590</v>
      </c>
      <c r="D28" s="538"/>
      <c r="E28" s="539"/>
      <c r="F28" s="539"/>
    </row>
    <row r="29" spans="2:14" ht="54" customHeight="1">
      <c r="B29" s="269"/>
      <c r="C29" s="537" t="s">
        <v>591</v>
      </c>
      <c r="D29" s="538"/>
      <c r="E29" s="539"/>
      <c r="F29" s="539"/>
    </row>
    <row r="30" spans="2:14">
      <c r="B30" s="269">
        <f t="shared" ref="B30:B37" si="0">B5</f>
        <v>1</v>
      </c>
      <c r="C30" s="502" t="s">
        <v>335</v>
      </c>
      <c r="D30" s="502"/>
      <c r="E30" s="540" t="str">
        <f t="shared" ref="E30:E37" si="1">D5</f>
        <v>A13001</v>
      </c>
      <c r="F30" s="541"/>
    </row>
    <row r="31" spans="2:14">
      <c r="B31" s="269">
        <f t="shared" si="0"/>
        <v>2</v>
      </c>
      <c r="C31" s="502" t="s">
        <v>336</v>
      </c>
      <c r="D31" s="502"/>
      <c r="E31" s="540" t="str">
        <f t="shared" si="1"/>
        <v>A13002</v>
      </c>
      <c r="F31" s="541"/>
    </row>
    <row r="32" spans="2:14">
      <c r="B32" s="269">
        <f t="shared" si="0"/>
        <v>3</v>
      </c>
      <c r="C32" s="502" t="s">
        <v>337</v>
      </c>
      <c r="D32" s="502"/>
      <c r="E32" s="540" t="str">
        <f t="shared" si="1"/>
        <v>A13003</v>
      </c>
      <c r="F32" s="541"/>
    </row>
    <row r="33" spans="2:6">
      <c r="B33" s="269">
        <f t="shared" si="0"/>
        <v>4</v>
      </c>
      <c r="C33" s="502" t="s">
        <v>338</v>
      </c>
      <c r="D33" s="502"/>
      <c r="E33" s="540" t="str">
        <f t="shared" si="1"/>
        <v>A13004</v>
      </c>
      <c r="F33" s="541"/>
    </row>
    <row r="34" spans="2:6">
      <c r="B34" s="269">
        <f t="shared" si="0"/>
        <v>5</v>
      </c>
      <c r="C34" s="502" t="s">
        <v>339</v>
      </c>
      <c r="D34" s="502"/>
      <c r="E34" s="540" t="str">
        <f t="shared" si="1"/>
        <v>A13005</v>
      </c>
      <c r="F34" s="541"/>
    </row>
    <row r="35" spans="2:6">
      <c r="B35" s="269">
        <f t="shared" si="0"/>
        <v>6</v>
      </c>
      <c r="C35" s="502" t="s">
        <v>340</v>
      </c>
      <c r="D35" s="502"/>
      <c r="E35" s="540" t="str">
        <f t="shared" si="1"/>
        <v>A13006</v>
      </c>
      <c r="F35" s="541"/>
    </row>
    <row r="36" spans="2:6">
      <c r="B36" s="269">
        <f t="shared" si="0"/>
        <v>7</v>
      </c>
      <c r="C36" s="502" t="s">
        <v>341</v>
      </c>
      <c r="D36" s="502"/>
      <c r="E36" s="540" t="str">
        <f t="shared" si="1"/>
        <v>A13007</v>
      </c>
      <c r="F36" s="541"/>
    </row>
    <row r="37" spans="2:6">
      <c r="B37" s="269">
        <f t="shared" si="0"/>
        <v>8</v>
      </c>
      <c r="C37" s="502" t="s">
        <v>342</v>
      </c>
      <c r="D37" s="502"/>
      <c r="E37" s="540" t="str">
        <f t="shared" si="1"/>
        <v>A13008</v>
      </c>
      <c r="F37" s="541"/>
    </row>
    <row r="38" spans="2:6">
      <c r="B38" s="269">
        <f>B15</f>
        <v>9</v>
      </c>
      <c r="C38" s="502" t="s">
        <v>343</v>
      </c>
      <c r="D38" s="502"/>
      <c r="E38" s="540" t="str">
        <f>D15</f>
        <v>A13009</v>
      </c>
      <c r="F38" s="541"/>
    </row>
    <row r="39" spans="2:6">
      <c r="B39" s="269">
        <f>B16</f>
        <v>10</v>
      </c>
      <c r="C39" s="502" t="s">
        <v>344</v>
      </c>
      <c r="D39" s="502"/>
      <c r="E39" s="540" t="str">
        <f>D16</f>
        <v>A13010</v>
      </c>
      <c r="F39" s="541"/>
    </row>
  </sheetData>
  <customSheetViews>
    <customSheetView guid="{970D9CA3-A716-4AA4-ADB5-92E3A4AD178B}" showGridLines="0" fitToPage="1" printArea="1">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62" orientation="landscape" r:id="rId2"/>
      <headerFooter>
        <oddHeader>&amp;L&amp;"Arial,Bold"&amp;14&amp;A</oddHeader>
      </headerFooter>
    </customSheetView>
    <customSheetView guid="{8A2C91A5-C5C8-4458-A1A8-D638EF8EBD38}" scale="40" showPageBreaks="1" showGridLines="0" fitToPage="1" printArea="1" view="pageBreakPreview">
      <selection activeCell="I21" sqref="I21"/>
      <pageMargins left="0.75" right="0.75" top="1" bottom="1" header="0.5" footer="0.5"/>
      <pageSetup paperSize="8" scale="92"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orientation="landscape" r:id="rId4"/>
      <headerFooter alignWithMargins="0"/>
    </customSheetView>
    <customSheetView guid="{35E4142D-A996-4F03-8E52-F39D07B1D469}" showGridLines="0" fitToPage="1">
      <selection activeCell="B36" sqref="B36:D36"/>
      <pageMargins left="0.75" right="0.75" top="1" bottom="1" header="0.5" footer="0.5"/>
      <pageSetup paperSize="9" scale="61" orientation="landscape" horizontalDpi="4294967292" r:id="rId5"/>
      <headerFooter alignWithMargins="0"/>
    </customSheetView>
    <customSheetView guid="{788C6C1A-D215-4450-B64C-C987E5D4DEEB}" showGridLines="0" fitToPage="1">
      <selection activeCell="B36" sqref="B36:D36"/>
      <pageMargins left="0.75" right="0.75" top="1" bottom="1" header="0.5" footer="0.5"/>
      <pageSetup paperSize="9" scale="61" orientation="landscape" horizontalDpi="4294967292" r:id="rId6"/>
      <headerFooter alignWithMargins="0"/>
    </customSheetView>
    <customSheetView guid="{D33D514D-2A4B-4639-888F-836CA6CB2773}" showGridLines="0" fitToPage="1">
      <selection activeCell="B36" sqref="B36:D36"/>
      <pageMargins left="0.75" right="0.75" top="1" bottom="1" header="0.5" footer="0.5"/>
      <pageSetup paperSize="9" scale="61" orientation="landscape" horizontalDpi="4294967292" r:id="rId7"/>
      <headerFooter alignWithMargins="0"/>
    </customSheetView>
    <customSheetView guid="{38102E13-3B14-4A6D-A15A-B7876208F63C}" showGridLines="0" fitToPage="1">
      <selection activeCell="B36" sqref="B36:D36"/>
      <pageMargins left="0.75" right="0.75" top="1" bottom="1" header="0.5" footer="0.5"/>
      <pageSetup paperSize="9" scale="61" orientation="landscape" horizontalDpi="4294967292" r:id="rId8"/>
      <headerFooter alignWithMargins="0"/>
    </customSheetView>
    <customSheetView guid="{EA0DCEFC-51BA-423F-A01C-855821C0C33E}" scale="85" showPageBreaks="1" showGridLines="0" fitToPage="1" printArea="1" view="pageBreakPreview">
      <selection activeCell="I21" sqref="I21"/>
      <pageMargins left="0.75" right="0.75" top="1" bottom="1" header="0.5" footer="0.5"/>
      <pageSetup paperSize="8" scale="96" orientation="landscape" r:id="rId9"/>
      <headerFooter alignWithMargins="0"/>
    </customSheetView>
    <customSheetView guid="{52A93C89-C36B-443E-A5AE-23E860B6CAA8}" showGridLines="0" fitToPage="1">
      <selection activeCell="D97" sqref="D97"/>
      <pageMargins left="0.70866141732283472" right="0.70866141732283472" top="0.74803149606299213" bottom="0.74803149606299213" header="0.31496062992125984" footer="0.31496062992125984"/>
      <pageSetup paperSize="8" orientation="landscape" r:id="rId10"/>
      <headerFooter>
        <oddFooter>&amp;A</oddFooter>
      </headerFooter>
    </customSheetView>
  </customSheetViews>
  <mergeCells count="30">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B1:C1"/>
    <mergeCell ref="B2:C2"/>
    <mergeCell ref="C26:D26"/>
    <mergeCell ref="E26:F26"/>
    <mergeCell ref="C27:D27"/>
    <mergeCell ref="E27:F27"/>
  </mergeCells>
  <pageMargins left="0.70866141732283472" right="0.70866141732283472" top="0.74803149606299213" bottom="0.74803149606299213" header="0.31496062992125984" footer="0.31496062992125984"/>
  <pageSetup paperSize="8" orientation="landscape" r:id="rId11"/>
  <headerFooter>
    <oddFooter>&amp;L&amp;Z&amp;F&amp;R&amp;A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B1:M58"/>
  <sheetViews>
    <sheetView showGridLines="0" zoomScaleNormal="100" zoomScaleSheetLayoutView="85"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1" width="7.625" style="1" customWidth="1"/>
    <col min="12" max="12" width="27.5" style="1" bestFit="1" customWidth="1"/>
    <col min="13" max="13" width="22.125" style="1" customWidth="1"/>
    <col min="14" max="16384" width="8" style="1"/>
  </cols>
  <sheetData>
    <row r="1" spans="2:13" ht="30" customHeight="1" thickBot="1">
      <c r="B1" s="572" t="s">
        <v>585</v>
      </c>
      <c r="C1" s="572"/>
    </row>
    <row r="2" spans="2:13" s="148" customFormat="1" ht="36" customHeight="1" thickBot="1">
      <c r="B2" s="485" t="s">
        <v>0</v>
      </c>
      <c r="C2" s="486"/>
      <c r="D2" s="157" t="s">
        <v>15</v>
      </c>
      <c r="E2" s="157" t="s">
        <v>1</v>
      </c>
      <c r="F2" s="157" t="s">
        <v>2</v>
      </c>
      <c r="G2" s="157" t="s">
        <v>6</v>
      </c>
      <c r="H2" s="157" t="s">
        <v>7</v>
      </c>
      <c r="I2" s="157" t="s">
        <v>8</v>
      </c>
      <c r="J2" s="157" t="s">
        <v>9</v>
      </c>
      <c r="K2" s="157" t="s">
        <v>10</v>
      </c>
      <c r="L2" s="157" t="s">
        <v>18</v>
      </c>
      <c r="M2" s="11"/>
    </row>
    <row r="3" spans="2:13" s="148" customFormat="1" ht="15" customHeight="1" thickBot="1">
      <c r="M3" s="340"/>
    </row>
    <row r="4" spans="2:13" s="148" customFormat="1" ht="15" customHeight="1" thickBot="1">
      <c r="B4" s="28" t="s">
        <v>12</v>
      </c>
      <c r="C4" s="29"/>
      <c r="D4" s="35"/>
      <c r="E4" s="35"/>
      <c r="F4" s="35"/>
      <c r="G4" s="73"/>
      <c r="H4" s="73"/>
      <c r="I4" s="73"/>
      <c r="J4" s="73"/>
      <c r="K4" s="73"/>
      <c r="L4" s="354"/>
      <c r="M4" s="340"/>
    </row>
    <row r="5" spans="2:13" s="148" customFormat="1" ht="15" customHeight="1" thickBot="1">
      <c r="B5" s="32">
        <v>1</v>
      </c>
      <c r="C5" s="47" t="s">
        <v>124</v>
      </c>
      <c r="D5" s="36" t="s">
        <v>600</v>
      </c>
      <c r="E5" s="34" t="s">
        <v>13</v>
      </c>
      <c r="F5" s="34">
        <v>3</v>
      </c>
      <c r="G5" s="352"/>
      <c r="H5" s="352"/>
      <c r="I5" s="352"/>
      <c r="J5" s="352"/>
      <c r="K5" s="352"/>
      <c r="L5" s="73"/>
      <c r="M5" s="340"/>
    </row>
    <row r="6" spans="2:13" s="148" customFormat="1" ht="15" customHeight="1" thickBot="1">
      <c r="D6" s="48"/>
      <c r="G6" s="18"/>
      <c r="H6" s="18"/>
      <c r="I6" s="18"/>
      <c r="J6" s="18"/>
      <c r="K6" s="18"/>
      <c r="L6" s="73"/>
      <c r="M6" s="340"/>
    </row>
    <row r="7" spans="2:13" s="73" customFormat="1" ht="15" customHeight="1" thickBot="1">
      <c r="B7" s="28" t="s">
        <v>14</v>
      </c>
      <c r="C7" s="29" t="s">
        <v>125</v>
      </c>
      <c r="D7" s="35"/>
      <c r="E7" s="35"/>
      <c r="F7" s="35"/>
      <c r="L7" s="148"/>
      <c r="M7" s="340"/>
    </row>
    <row r="8" spans="2:13" s="73" customFormat="1" ht="15" customHeight="1" thickBot="1">
      <c r="B8" s="13">
        <v>2</v>
      </c>
      <c r="C8" s="47" t="s">
        <v>126</v>
      </c>
      <c r="D8" s="36" t="s">
        <v>634</v>
      </c>
      <c r="E8" s="34" t="s">
        <v>13</v>
      </c>
      <c r="F8" s="34">
        <v>3</v>
      </c>
      <c r="G8" s="352"/>
      <c r="H8" s="352"/>
      <c r="I8" s="352"/>
      <c r="J8" s="352"/>
      <c r="K8" s="352"/>
      <c r="M8" s="340"/>
    </row>
    <row r="9" spans="2:13" s="73" customFormat="1" ht="15" customHeight="1" thickBot="1">
      <c r="B9" s="14">
        <v>3</v>
      </c>
      <c r="C9" s="47" t="s">
        <v>1231</v>
      </c>
      <c r="D9" s="36" t="s">
        <v>635</v>
      </c>
      <c r="E9" s="34" t="s">
        <v>13</v>
      </c>
      <c r="F9" s="34">
        <v>3</v>
      </c>
      <c r="G9" s="352"/>
      <c r="H9" s="352"/>
      <c r="I9" s="352"/>
      <c r="J9" s="352"/>
      <c r="K9" s="352"/>
      <c r="M9" s="340"/>
    </row>
    <row r="10" spans="2:13" s="73" customFormat="1" ht="16.899999999999999" customHeight="1" thickBot="1">
      <c r="B10" s="14">
        <v>4</v>
      </c>
      <c r="C10" s="47" t="s">
        <v>127</v>
      </c>
      <c r="D10" s="36" t="s">
        <v>636</v>
      </c>
      <c r="E10" s="34" t="s">
        <v>13</v>
      </c>
      <c r="F10" s="34">
        <v>3</v>
      </c>
      <c r="G10" s="352"/>
      <c r="H10" s="352"/>
      <c r="I10" s="352"/>
      <c r="J10" s="352"/>
      <c r="K10" s="352"/>
      <c r="M10" s="340"/>
    </row>
    <row r="11" spans="2:13" s="73" customFormat="1" ht="16.899999999999999" customHeight="1" thickBot="1">
      <c r="B11" s="14">
        <v>5</v>
      </c>
      <c r="C11" s="47" t="s">
        <v>128</v>
      </c>
      <c r="D11" s="36" t="s">
        <v>637</v>
      </c>
      <c r="E11" s="34" t="s">
        <v>13</v>
      </c>
      <c r="F11" s="34">
        <v>3</v>
      </c>
      <c r="G11" s="352"/>
      <c r="H11" s="352"/>
      <c r="I11" s="352"/>
      <c r="J11" s="352"/>
      <c r="K11" s="352"/>
      <c r="M11" s="340"/>
    </row>
    <row r="12" spans="2:13" s="73" customFormat="1" ht="16.899999999999999" customHeight="1" thickBot="1">
      <c r="B12" s="32">
        <v>6</v>
      </c>
      <c r="C12" s="47" t="s">
        <v>77</v>
      </c>
      <c r="D12" s="36" t="s">
        <v>638</v>
      </c>
      <c r="E12" s="34" t="s">
        <v>13</v>
      </c>
      <c r="F12" s="34">
        <v>3</v>
      </c>
      <c r="G12" s="352"/>
      <c r="H12" s="352"/>
      <c r="I12" s="352"/>
      <c r="J12" s="352"/>
      <c r="K12" s="352"/>
      <c r="M12" s="340"/>
    </row>
    <row r="13" spans="2:13" s="73" customFormat="1" ht="16.899999999999999" customHeight="1" thickBot="1">
      <c r="B13" s="17"/>
      <c r="C13" s="49"/>
      <c r="D13" s="18"/>
      <c r="E13" s="18"/>
      <c r="F13" s="18"/>
      <c r="G13" s="379"/>
      <c r="H13" s="379"/>
      <c r="I13" s="379"/>
      <c r="J13" s="379"/>
      <c r="K13" s="379"/>
      <c r="M13" s="340"/>
    </row>
    <row r="14" spans="2:13" s="73" customFormat="1" ht="15" customHeight="1" thickBot="1">
      <c r="B14" s="28" t="s">
        <v>19</v>
      </c>
      <c r="C14" s="29"/>
      <c r="D14" s="18"/>
      <c r="E14" s="18"/>
      <c r="F14" s="27"/>
      <c r="G14" s="57"/>
      <c r="H14" s="57"/>
      <c r="I14" s="57"/>
      <c r="J14" s="57"/>
      <c r="K14" s="57"/>
      <c r="M14" s="340"/>
    </row>
    <row r="15" spans="2:13" s="73" customFormat="1" ht="15" customHeight="1" thickBot="1">
      <c r="B15" s="28">
        <v>7</v>
      </c>
      <c r="C15" s="47" t="s">
        <v>129</v>
      </c>
      <c r="D15" s="34" t="s">
        <v>639</v>
      </c>
      <c r="E15" s="34" t="s">
        <v>13</v>
      </c>
      <c r="F15" s="34">
        <v>3</v>
      </c>
      <c r="G15" s="372">
        <f>SUM(G5,G8:G12)</f>
        <v>0</v>
      </c>
      <c r="H15" s="372">
        <f t="shared" ref="H15:K15" si="0">SUM(H5,H8:H12)</f>
        <v>0</v>
      </c>
      <c r="I15" s="372">
        <f t="shared" si="0"/>
        <v>0</v>
      </c>
      <c r="J15" s="372">
        <f t="shared" si="0"/>
        <v>0</v>
      </c>
      <c r="K15" s="372">
        <f t="shared" si="0"/>
        <v>0</v>
      </c>
      <c r="L15" s="73" t="s">
        <v>130</v>
      </c>
      <c r="M15" s="340"/>
    </row>
    <row r="16" spans="2:13" s="73" customFormat="1" ht="15" customHeight="1" thickBot="1">
      <c r="B16" s="17"/>
      <c r="C16" s="49"/>
      <c r="D16" s="50"/>
      <c r="E16" s="18"/>
      <c r="F16" s="18"/>
      <c r="G16" s="353"/>
      <c r="H16" s="353"/>
      <c r="I16" s="353"/>
      <c r="J16" s="353"/>
      <c r="K16" s="353"/>
      <c r="M16" s="340"/>
    </row>
    <row r="17" spans="2:13" s="73" customFormat="1" ht="15" customHeight="1" thickBot="1">
      <c r="B17" s="28" t="s">
        <v>26</v>
      </c>
      <c r="C17" s="29"/>
      <c r="D17" s="50"/>
      <c r="G17" s="50"/>
      <c r="H17" s="50"/>
      <c r="I17" s="50"/>
      <c r="J17" s="50"/>
      <c r="K17" s="50"/>
      <c r="M17" s="340"/>
    </row>
    <row r="18" spans="2:13" s="73" customFormat="1" ht="15" customHeight="1" thickBot="1">
      <c r="B18" s="297">
        <v>8</v>
      </c>
      <c r="C18" s="81" t="s">
        <v>131</v>
      </c>
      <c r="D18" s="36" t="s">
        <v>640</v>
      </c>
      <c r="E18" s="34" t="s">
        <v>13</v>
      </c>
      <c r="F18" s="34">
        <v>3</v>
      </c>
      <c r="G18" s="352"/>
      <c r="H18" s="352"/>
      <c r="I18" s="352"/>
      <c r="J18" s="352"/>
      <c r="K18" s="352"/>
      <c r="M18" s="340"/>
    </row>
    <row r="19" spans="2:13" s="73" customFormat="1" ht="15" customHeight="1" thickBot="1">
      <c r="B19" s="91">
        <v>9</v>
      </c>
      <c r="C19" s="298" t="s">
        <v>132</v>
      </c>
      <c r="D19" s="36" t="s">
        <v>641</v>
      </c>
      <c r="E19" s="34" t="s">
        <v>13</v>
      </c>
      <c r="F19" s="34">
        <v>3</v>
      </c>
      <c r="G19" s="352"/>
      <c r="H19" s="352"/>
      <c r="I19" s="352"/>
      <c r="J19" s="352"/>
      <c r="K19" s="352"/>
      <c r="M19" s="340"/>
    </row>
    <row r="20" spans="2:13" s="73" customFormat="1" ht="15" customHeight="1" thickBot="1">
      <c r="B20" s="17"/>
      <c r="C20" s="62"/>
      <c r="D20" s="155"/>
      <c r="E20" s="155"/>
      <c r="F20" s="155"/>
      <c r="G20" s="366"/>
      <c r="H20" s="366"/>
      <c r="I20" s="366"/>
      <c r="J20" s="366"/>
      <c r="K20" s="366"/>
      <c r="M20" s="340"/>
    </row>
    <row r="21" spans="2:13" s="73" customFormat="1" ht="15" customHeight="1" thickBot="1">
      <c r="B21" s="28" t="s">
        <v>27</v>
      </c>
      <c r="C21" s="39"/>
      <c r="D21" s="380"/>
      <c r="E21" s="156"/>
      <c r="F21" s="156"/>
      <c r="G21" s="381"/>
      <c r="H21" s="381"/>
      <c r="I21" s="381"/>
      <c r="J21" s="381"/>
      <c r="K21" s="381"/>
      <c r="M21" s="340"/>
    </row>
    <row r="22" spans="2:13" s="73" customFormat="1" ht="15" customHeight="1" thickBot="1">
      <c r="B22" s="91">
        <v>10</v>
      </c>
      <c r="C22" s="296" t="s">
        <v>133</v>
      </c>
      <c r="D22" s="36" t="s">
        <v>642</v>
      </c>
      <c r="E22" s="34" t="s">
        <v>13</v>
      </c>
      <c r="F22" s="34">
        <v>3</v>
      </c>
      <c r="G22" s="372">
        <f>SUM(G15,G18:G19)</f>
        <v>0</v>
      </c>
      <c r="H22" s="372">
        <f t="shared" ref="H22:K22" si="1">SUM(H15,H18:H19)</f>
        <v>0</v>
      </c>
      <c r="I22" s="372">
        <f t="shared" si="1"/>
        <v>0</v>
      </c>
      <c r="J22" s="372">
        <f t="shared" si="1"/>
        <v>0</v>
      </c>
      <c r="K22" s="372">
        <f t="shared" si="1"/>
        <v>0</v>
      </c>
      <c r="L22" s="73" t="s">
        <v>300</v>
      </c>
      <c r="M22" s="340"/>
    </row>
    <row r="23" spans="2:13" s="73" customFormat="1" ht="15" customHeight="1" thickBot="1">
      <c r="B23" s="17"/>
      <c r="C23" s="64"/>
      <c r="D23" s="50"/>
      <c r="E23" s="18"/>
      <c r="F23" s="18"/>
      <c r="G23" s="382"/>
      <c r="H23" s="382"/>
      <c r="I23" s="382"/>
      <c r="J23" s="382"/>
      <c r="K23" s="382"/>
      <c r="M23" s="340"/>
    </row>
    <row r="24" spans="2:13" s="73" customFormat="1" ht="15" customHeight="1" thickBot="1">
      <c r="B24" s="28" t="s">
        <v>29</v>
      </c>
      <c r="C24" s="45" t="s">
        <v>134</v>
      </c>
      <c r="D24" s="18"/>
      <c r="E24" s="18"/>
      <c r="F24" s="27"/>
      <c r="G24" s="57"/>
      <c r="H24" s="57"/>
      <c r="I24" s="57"/>
      <c r="J24" s="57"/>
      <c r="K24" s="57"/>
      <c r="M24" s="340"/>
    </row>
    <row r="25" spans="2:13" s="73" customFormat="1" ht="15" customHeight="1" thickBot="1">
      <c r="B25" s="28">
        <v>11</v>
      </c>
      <c r="C25" s="292" t="s">
        <v>135</v>
      </c>
      <c r="D25" s="34" t="s">
        <v>643</v>
      </c>
      <c r="E25" s="34" t="s">
        <v>13</v>
      </c>
      <c r="F25" s="34">
        <v>3</v>
      </c>
      <c r="G25" s="352"/>
      <c r="H25" s="352"/>
      <c r="I25" s="352"/>
      <c r="J25" s="352"/>
      <c r="K25" s="352"/>
      <c r="M25" s="26"/>
    </row>
    <row r="26" spans="2:13" s="73" customFormat="1" ht="15" customHeight="1" thickBot="1">
      <c r="B26" s="278">
        <v>12</v>
      </c>
      <c r="C26" s="292" t="s">
        <v>136</v>
      </c>
      <c r="D26" s="34" t="s">
        <v>644</v>
      </c>
      <c r="E26" s="34" t="s">
        <v>13</v>
      </c>
      <c r="F26" s="34">
        <v>3</v>
      </c>
      <c r="G26" s="352"/>
      <c r="H26" s="352"/>
      <c r="I26" s="352"/>
      <c r="J26" s="352"/>
      <c r="K26" s="352"/>
      <c r="M26" s="340"/>
    </row>
    <row r="27" spans="2:13" s="73" customFormat="1" ht="15" customHeight="1" thickBot="1">
      <c r="B27" s="87">
        <v>13</v>
      </c>
      <c r="C27" s="292" t="s">
        <v>137</v>
      </c>
      <c r="D27" s="34" t="s">
        <v>645</v>
      </c>
      <c r="E27" s="34" t="s">
        <v>13</v>
      </c>
      <c r="F27" s="34">
        <v>3</v>
      </c>
      <c r="G27" s="352"/>
      <c r="H27" s="352"/>
      <c r="I27" s="352"/>
      <c r="J27" s="352"/>
      <c r="K27" s="352"/>
      <c r="M27" s="340"/>
    </row>
    <row r="28" spans="2:13" s="73" customFormat="1" ht="15" customHeight="1" thickBot="1">
      <c r="B28" s="295">
        <v>14</v>
      </c>
      <c r="C28" s="293" t="s">
        <v>138</v>
      </c>
      <c r="D28" s="34" t="s">
        <v>646</v>
      </c>
      <c r="E28" s="34" t="s">
        <v>13</v>
      </c>
      <c r="F28" s="34">
        <v>3</v>
      </c>
      <c r="G28" s="352"/>
      <c r="H28" s="352"/>
      <c r="I28" s="352"/>
      <c r="J28" s="352"/>
      <c r="K28" s="352"/>
      <c r="M28" s="340"/>
    </row>
    <row r="29" spans="2:13" s="73" customFormat="1" ht="15" customHeight="1" thickBot="1">
      <c r="B29" s="295">
        <v>15</v>
      </c>
      <c r="C29" s="294" t="s">
        <v>237</v>
      </c>
      <c r="D29" s="34" t="s">
        <v>647</v>
      </c>
      <c r="E29" s="34" t="s">
        <v>13</v>
      </c>
      <c r="F29" s="34">
        <v>3</v>
      </c>
      <c r="G29" s="352"/>
      <c r="H29" s="352"/>
      <c r="I29" s="352"/>
      <c r="J29" s="352"/>
      <c r="K29" s="352"/>
      <c r="M29" s="340"/>
    </row>
    <row r="30" spans="2:13" s="73" customFormat="1" ht="15" customHeight="1" thickBot="1">
      <c r="B30" s="91">
        <v>16</v>
      </c>
      <c r="C30" s="63" t="s">
        <v>139</v>
      </c>
      <c r="D30" s="34" t="s">
        <v>648</v>
      </c>
      <c r="E30" s="34" t="s">
        <v>13</v>
      </c>
      <c r="F30" s="34">
        <v>3</v>
      </c>
      <c r="G30" s="372">
        <f>SUM(G25:G29)</f>
        <v>0</v>
      </c>
      <c r="H30" s="372">
        <f t="shared" ref="H30:K30" si="2">SUM(H25:H29)</f>
        <v>0</v>
      </c>
      <c r="I30" s="372">
        <f t="shared" si="2"/>
        <v>0</v>
      </c>
      <c r="J30" s="372">
        <f t="shared" si="2"/>
        <v>0</v>
      </c>
      <c r="K30" s="372">
        <f t="shared" si="2"/>
        <v>0</v>
      </c>
      <c r="L30" s="73" t="s">
        <v>236</v>
      </c>
      <c r="M30" s="26"/>
    </row>
    <row r="31" spans="2:13" s="73" customFormat="1" ht="15" customHeight="1" thickBot="1">
      <c r="B31" s="72"/>
      <c r="C31" s="56"/>
      <c r="D31" s="27"/>
      <c r="E31" s="27"/>
      <c r="F31" s="27"/>
      <c r="G31" s="382"/>
      <c r="H31" s="382"/>
      <c r="I31" s="382"/>
      <c r="J31" s="382"/>
      <c r="K31" s="382"/>
      <c r="L31" s="26"/>
      <c r="M31" s="26"/>
    </row>
    <row r="32" spans="2:13" s="73" customFormat="1" ht="15" customHeight="1" thickBot="1">
      <c r="B32" s="28" t="s">
        <v>83</v>
      </c>
      <c r="C32" s="29"/>
      <c r="D32" s="27"/>
      <c r="E32" s="27"/>
      <c r="F32" s="27"/>
      <c r="G32" s="382"/>
      <c r="H32" s="382"/>
      <c r="I32" s="382"/>
      <c r="J32" s="382"/>
      <c r="K32" s="382"/>
      <c r="L32" s="26"/>
      <c r="M32" s="26"/>
    </row>
    <row r="33" spans="2:13" s="73" customFormat="1" ht="15" customHeight="1" thickBot="1">
      <c r="B33" s="28">
        <v>17</v>
      </c>
      <c r="C33" s="47" t="s">
        <v>140</v>
      </c>
      <c r="D33" s="34" t="s">
        <v>649</v>
      </c>
      <c r="E33" s="34" t="s">
        <v>13</v>
      </c>
      <c r="F33" s="34">
        <v>3</v>
      </c>
      <c r="G33" s="372">
        <f>G22+G30</f>
        <v>0</v>
      </c>
      <c r="H33" s="372">
        <f t="shared" ref="H33:K33" si="3">H22+H30</f>
        <v>0</v>
      </c>
      <c r="I33" s="372">
        <f t="shared" si="3"/>
        <v>0</v>
      </c>
      <c r="J33" s="372">
        <f t="shared" si="3"/>
        <v>0</v>
      </c>
      <c r="K33" s="372">
        <f t="shared" si="3"/>
        <v>0</v>
      </c>
      <c r="L33" s="73" t="s">
        <v>301</v>
      </c>
      <c r="M33" s="340"/>
    </row>
    <row r="34" spans="2:13" s="73" customFormat="1" ht="15" customHeight="1" thickBot="1">
      <c r="B34" s="17"/>
      <c r="C34" s="64"/>
      <c r="D34" s="18"/>
      <c r="E34" s="18"/>
      <c r="F34" s="18"/>
      <c r="G34" s="379"/>
      <c r="H34" s="379"/>
      <c r="I34" s="379"/>
      <c r="J34" s="379"/>
      <c r="K34" s="379"/>
      <c r="M34" s="340"/>
    </row>
    <row r="35" spans="2:13" s="73" customFormat="1" ht="15" customHeight="1" thickBot="1">
      <c r="B35" s="28" t="s">
        <v>86</v>
      </c>
      <c r="C35" s="29" t="s">
        <v>141</v>
      </c>
      <c r="D35" s="18"/>
      <c r="E35" s="18"/>
      <c r="F35" s="27"/>
      <c r="G35" s="57"/>
      <c r="H35" s="57"/>
      <c r="I35" s="57"/>
      <c r="J35" s="57"/>
      <c r="K35" s="57"/>
      <c r="M35" s="340"/>
    </row>
    <row r="36" spans="2:13" s="73" customFormat="1" ht="15" customHeight="1" thickBot="1">
      <c r="B36" s="278">
        <v>18</v>
      </c>
      <c r="C36" s="54" t="s">
        <v>39</v>
      </c>
      <c r="D36" s="348" t="s">
        <v>650</v>
      </c>
      <c r="E36" s="34" t="s">
        <v>13</v>
      </c>
      <c r="F36" s="34">
        <v>3</v>
      </c>
      <c r="G36" s="373">
        <f>-('A2'!H6)</f>
        <v>0</v>
      </c>
      <c r="H36" s="373">
        <f>-('A2'!I6)</f>
        <v>0</v>
      </c>
      <c r="I36" s="373">
        <f>-('A2'!J6)</f>
        <v>0</v>
      </c>
      <c r="J36" s="373">
        <f>-('A2'!K6)</f>
        <v>0</v>
      </c>
      <c r="K36" s="373">
        <f>-('A2'!L6)</f>
        <v>0</v>
      </c>
      <c r="L36" s="73" t="s">
        <v>597</v>
      </c>
      <c r="M36" s="340"/>
    </row>
    <row r="37" spans="2:13" s="73" customFormat="1" ht="15" customHeight="1" thickBot="1">
      <c r="B37" s="87">
        <v>19</v>
      </c>
      <c r="C37" s="61" t="s">
        <v>142</v>
      </c>
      <c r="D37" s="348" t="s">
        <v>651</v>
      </c>
      <c r="E37" s="34" t="s">
        <v>13</v>
      </c>
      <c r="F37" s="34">
        <v>3</v>
      </c>
      <c r="G37" s="352"/>
      <c r="H37" s="352"/>
      <c r="I37" s="352"/>
      <c r="J37" s="352"/>
      <c r="K37" s="352"/>
      <c r="M37" s="340"/>
    </row>
    <row r="38" spans="2:13" s="73" customFormat="1" ht="15" customHeight="1" thickBot="1">
      <c r="B38" s="87">
        <v>20</v>
      </c>
      <c r="C38" s="291" t="s">
        <v>40</v>
      </c>
      <c r="D38" s="348" t="s">
        <v>652</v>
      </c>
      <c r="E38" s="34" t="s">
        <v>13</v>
      </c>
      <c r="F38" s="34">
        <v>3</v>
      </c>
      <c r="G38" s="373">
        <f>'A2'!H7</f>
        <v>0</v>
      </c>
      <c r="H38" s="373">
        <f>'A2'!I7</f>
        <v>0</v>
      </c>
      <c r="I38" s="373">
        <f>'A2'!J7</f>
        <v>0</v>
      </c>
      <c r="J38" s="373">
        <f>'A2'!K7</f>
        <v>0</v>
      </c>
      <c r="K38" s="373">
        <f>'A2'!L7</f>
        <v>0</v>
      </c>
      <c r="L38" s="73" t="s">
        <v>587</v>
      </c>
      <c r="M38" s="340"/>
    </row>
    <row r="39" spans="2:13" s="26" customFormat="1" ht="15" customHeight="1" thickBot="1">
      <c r="B39" s="91">
        <v>21</v>
      </c>
      <c r="C39" s="290" t="s">
        <v>143</v>
      </c>
      <c r="D39" s="348" t="s">
        <v>653</v>
      </c>
      <c r="E39" s="34" t="s">
        <v>13</v>
      </c>
      <c r="F39" s="34">
        <v>3</v>
      </c>
      <c r="G39" s="372">
        <f>SUM(G36:G38)</f>
        <v>0</v>
      </c>
      <c r="H39" s="372">
        <f t="shared" ref="H39:K39" si="4">SUM(H36:H38)</f>
        <v>0</v>
      </c>
      <c r="I39" s="372">
        <f t="shared" si="4"/>
        <v>0</v>
      </c>
      <c r="J39" s="372">
        <f t="shared" si="4"/>
        <v>0</v>
      </c>
      <c r="K39" s="372">
        <f t="shared" si="4"/>
        <v>0</v>
      </c>
      <c r="L39" s="73" t="s">
        <v>363</v>
      </c>
      <c r="M39" s="340"/>
    </row>
    <row r="40" spans="2:13" s="73" customFormat="1" ht="15" customHeight="1" thickBot="1">
      <c r="B40" s="17"/>
      <c r="C40" s="62"/>
      <c r="D40" s="18"/>
      <c r="E40" s="18"/>
      <c r="F40" s="18"/>
      <c r="G40" s="379"/>
      <c r="H40" s="379"/>
      <c r="I40" s="379"/>
      <c r="J40" s="379"/>
      <c r="K40" s="379"/>
      <c r="M40" s="340"/>
    </row>
    <row r="41" spans="2:13" s="73" customFormat="1" ht="15" customHeight="1" thickBot="1">
      <c r="B41" s="28" t="s">
        <v>89</v>
      </c>
      <c r="C41" s="29"/>
      <c r="D41" s="18"/>
      <c r="E41" s="18"/>
      <c r="F41" s="18"/>
      <c r="G41" s="379"/>
      <c r="H41" s="379"/>
      <c r="I41" s="379"/>
      <c r="J41" s="379"/>
      <c r="K41" s="379"/>
      <c r="M41" s="340"/>
    </row>
    <row r="42" spans="2:13" s="73" customFormat="1" ht="15" customHeight="1" thickBot="1">
      <c r="B42" s="28">
        <v>22</v>
      </c>
      <c r="C42" s="65" t="s">
        <v>144</v>
      </c>
      <c r="D42" s="34" t="s">
        <v>654</v>
      </c>
      <c r="E42" s="34" t="s">
        <v>13</v>
      </c>
      <c r="F42" s="34">
        <v>3</v>
      </c>
      <c r="G42" s="372"/>
      <c r="H42" s="351"/>
      <c r="I42" s="351"/>
      <c r="J42" s="351"/>
      <c r="K42" s="351"/>
      <c r="L42" s="26" t="s">
        <v>1320</v>
      </c>
      <c r="M42" s="340"/>
    </row>
    <row r="43" spans="2:13" s="73" customFormat="1" ht="15" customHeight="1">
      <c r="B43" s="17"/>
      <c r="C43" s="64"/>
      <c r="D43" s="18"/>
      <c r="E43" s="18"/>
      <c r="F43" s="18"/>
      <c r="G43" s="379"/>
      <c r="H43" s="379"/>
      <c r="I43" s="379"/>
      <c r="J43" s="379"/>
      <c r="K43" s="379"/>
      <c r="L43" s="26"/>
      <c r="M43" s="340"/>
    </row>
    <row r="44" spans="2:13" s="148" customFormat="1">
      <c r="B44" s="327" t="s">
        <v>20</v>
      </c>
      <c r="C44" s="328"/>
      <c r="D44" s="354"/>
    </row>
    <row r="45" spans="2:13" s="148" customFormat="1"/>
    <row r="46" spans="2:13" s="148" customFormat="1">
      <c r="B46" s="375"/>
      <c r="C46" s="354" t="s">
        <v>328</v>
      </c>
    </row>
    <row r="47" spans="2:13" s="148" customFormat="1"/>
    <row r="48" spans="2:13" s="148" customFormat="1">
      <c r="B48" s="352"/>
      <c r="C48" s="52" t="s">
        <v>21</v>
      </c>
      <c r="D48" s="354"/>
    </row>
    <row r="49" spans="2:5" s="148" customFormat="1"/>
    <row r="50" spans="2:5" s="148" customFormat="1">
      <c r="B50" s="351"/>
      <c r="C50" s="52" t="s">
        <v>22</v>
      </c>
    </row>
    <row r="51" spans="2:5" s="148" customFormat="1">
      <c r="C51" s="52"/>
    </row>
    <row r="52" spans="2:5" s="148" customFormat="1">
      <c r="B52" s="327" t="s">
        <v>586</v>
      </c>
      <c r="C52" s="52"/>
    </row>
    <row r="53" spans="2:5" s="148" customFormat="1"/>
    <row r="54" spans="2:5" s="148" customFormat="1" ht="44.25" customHeight="1">
      <c r="B54" s="484" t="s">
        <v>345</v>
      </c>
      <c r="C54" s="484"/>
      <c r="D54" s="484"/>
      <c r="E54" s="484"/>
    </row>
    <row r="55" spans="2:5" s="148" customFormat="1" ht="54.75" customHeight="1">
      <c r="B55" s="484" t="s">
        <v>590</v>
      </c>
      <c r="C55" s="484"/>
      <c r="D55" s="484"/>
      <c r="E55" s="484"/>
    </row>
    <row r="56" spans="2:5" s="148" customFormat="1" ht="52.5" customHeight="1">
      <c r="B56" s="484" t="s">
        <v>591</v>
      </c>
      <c r="C56" s="484"/>
      <c r="D56" s="484"/>
      <c r="E56" s="484"/>
    </row>
    <row r="57" spans="2:5" s="73" customFormat="1">
      <c r="B57" s="18"/>
      <c r="C57" s="289"/>
    </row>
    <row r="58" spans="2:5" s="73" customFormat="1">
      <c r="B58" s="18"/>
      <c r="C58" s="289"/>
    </row>
  </sheetData>
  <customSheetViews>
    <customSheetView guid="{970D9CA3-A716-4AA4-ADB5-92E3A4AD178B}" showGridLines="0" fitToPage="1" printArea="1">
      <pageMargins left="0.70866141732283472" right="0.70866141732283472" top="0.74803149606299213" bottom="0.74803149606299213" header="0.31496062992125984" footer="0.31496062992125984"/>
      <pageSetup paperSize="8" scale="78"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49" orientation="landscape" r:id="rId2"/>
      <headerFooter>
        <oddHeader>&amp;L&amp;"Arial,Bold"&amp;14&amp;A</oddHeader>
      </headerFooter>
    </customSheetView>
    <customSheetView guid="{8A2C91A5-C5C8-4458-A1A8-D638EF8EBD38}" scale="85" showPageBreaks="1" showGridLines="0" fitToPage="1" printArea="1" view="pageBreakPreview" topLeftCell="A40">
      <selection activeCell="G56" sqref="G56"/>
      <pageMargins left="0.75" right="0.75" top="1" bottom="1" header="0.5" footer="0.5"/>
      <pageSetup paperSize="8" scale="69" orientation="landscape" r:id="rId3"/>
      <headerFooter alignWithMargins="0"/>
    </customSheetView>
    <customSheetView guid="{461D376D-92CA-447C-BDFC-4F5C0417A038}" showPageBreaks="1" showGridLines="0" fitToPage="1" printArea="1">
      <selection activeCell="C15" sqref="C15"/>
      <pageMargins left="0.75" right="0.75" top="1" bottom="1" header="0.5" footer="0.5"/>
      <pageSetup paperSize="8" scale="13" orientation="landscape" r:id="rId4"/>
      <headerFooter alignWithMargins="0"/>
    </customSheetView>
    <customSheetView guid="{35E4142D-A996-4F03-8E52-F39D07B1D469}" showGridLines="0" fitToPage="1">
      <selection activeCell="B36" sqref="B36:D36"/>
      <pageMargins left="0.75" right="0.75" top="1" bottom="1" header="0.5" footer="0.5"/>
      <pageSetup paperSize="9" scale="44" orientation="landscape" horizontalDpi="4294967292" r:id="rId5"/>
      <headerFooter alignWithMargins="0"/>
    </customSheetView>
    <customSheetView guid="{788C6C1A-D215-4450-B64C-C987E5D4DEEB}" showGridLines="0" fitToPage="1">
      <selection activeCell="B36" sqref="B36:D36"/>
      <pageMargins left="0.75" right="0.75" top="1" bottom="1" header="0.5" footer="0.5"/>
      <pageSetup paperSize="9" scale="44" orientation="landscape" horizontalDpi="4294967292" r:id="rId6"/>
      <headerFooter alignWithMargins="0"/>
    </customSheetView>
    <customSheetView guid="{D33D514D-2A4B-4639-888F-836CA6CB2773}" showGridLines="0" fitToPage="1">
      <selection activeCell="B36" sqref="B36:D36"/>
      <pageMargins left="0.75" right="0.75" top="1" bottom="1" header="0.5" footer="0.5"/>
      <pageSetup paperSize="9" scale="44" orientation="landscape" horizontalDpi="4294967292" r:id="rId7"/>
      <headerFooter alignWithMargins="0"/>
    </customSheetView>
    <customSheetView guid="{38102E13-3B14-4A6D-A15A-B7876208F63C}" showGridLines="0" fitToPage="1">
      <selection activeCell="B36" sqref="B36:D36"/>
      <pageMargins left="0.75" right="0.75" top="1" bottom="1" header="0.5" footer="0.5"/>
      <pageSetup paperSize="9" scale="44" orientation="landscape" horizontalDpi="4294967292" r:id="rId8"/>
      <headerFooter alignWithMargins="0"/>
    </customSheetView>
    <customSheetView guid="{EA0DCEFC-51BA-423F-A01C-855821C0C33E}" scale="85" showPageBreaks="1" showGridLines="0" fitToPage="1" printArea="1" view="pageBreakPreview">
      <selection activeCell="B2" sqref="B2:C2"/>
      <pageMargins left="0.75" right="0.75" top="1" bottom="1" header="0.5" footer="0.5"/>
      <pageSetup paperSize="8" scale="77" orientation="landscape" r:id="rId9"/>
      <headerFooter alignWithMargins="0"/>
    </customSheetView>
    <customSheetView guid="{52A93C89-C36B-443E-A5AE-23E860B6CAA8}" showGridLines="0" fitToPage="1">
      <pageMargins left="0.70866141732283472" right="0.70866141732283472" top="0.74803149606299213" bottom="0.74803149606299213" header="0.31496062992125984" footer="0.31496062992125984"/>
      <pageSetup paperSize="8" scale="78" orientation="landscape" r:id="rId10"/>
      <headerFooter>
        <oddFooter>&amp;A</oddFooter>
      </headerFooter>
    </customSheetView>
  </customSheetViews>
  <mergeCells count="5">
    <mergeCell ref="B1:C1"/>
    <mergeCell ref="B2:C2"/>
    <mergeCell ref="B54:E54"/>
    <mergeCell ref="B55:E55"/>
    <mergeCell ref="B56:E56"/>
  </mergeCells>
  <pageMargins left="0.70866141732283472" right="0.70866141732283472" top="0.74803149606299213" bottom="0.74803149606299213" header="0.31496062992125984" footer="0.31496062992125984"/>
  <pageSetup paperSize="8" scale="78" orientation="landscape" r:id="rId11"/>
  <headerFooter>
    <oddFooter>&amp;L&amp;Z&amp;F&amp;R&amp;A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B1:O43"/>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3" width="7.625" style="1" customWidth="1"/>
    <col min="14" max="14" width="27.5" style="1" bestFit="1" customWidth="1"/>
    <col min="15" max="15" width="22.125" style="1" customWidth="1"/>
    <col min="16" max="16384" width="8" style="1"/>
  </cols>
  <sheetData>
    <row r="1" spans="2:15" ht="30" customHeight="1" thickBot="1">
      <c r="B1" s="570" t="s">
        <v>676</v>
      </c>
      <c r="C1" s="571"/>
    </row>
    <row r="2" spans="2:15" ht="36" customHeight="1" thickBot="1">
      <c r="B2" s="485" t="s">
        <v>0</v>
      </c>
      <c r="C2" s="486"/>
      <c r="D2" s="157" t="s">
        <v>15</v>
      </c>
      <c r="E2" s="157" t="s">
        <v>1</v>
      </c>
      <c r="F2" s="157" t="s">
        <v>2</v>
      </c>
      <c r="G2" s="173" t="s">
        <v>5</v>
      </c>
      <c r="H2" s="157" t="s">
        <v>6</v>
      </c>
      <c r="I2" s="157" t="s">
        <v>7</v>
      </c>
      <c r="J2" s="157" t="s">
        <v>8</v>
      </c>
      <c r="K2" s="157" t="s">
        <v>9</v>
      </c>
      <c r="L2" s="157" t="s">
        <v>10</v>
      </c>
      <c r="M2" s="157" t="s">
        <v>36</v>
      </c>
      <c r="N2" s="157" t="s">
        <v>18</v>
      </c>
      <c r="O2" s="11"/>
    </row>
    <row r="3" spans="2:15" ht="15" customHeight="1" thickBot="1">
      <c r="O3" s="4"/>
    </row>
    <row r="4" spans="2:15" ht="15" customHeight="1" thickBot="1">
      <c r="B4" s="28" t="s">
        <v>12</v>
      </c>
      <c r="C4" s="59" t="s">
        <v>145</v>
      </c>
      <c r="D4" s="35"/>
      <c r="E4" s="35"/>
      <c r="F4" s="35"/>
      <c r="G4" s="5"/>
      <c r="H4" s="5"/>
      <c r="I4" s="5"/>
      <c r="J4" s="5"/>
      <c r="K4" s="5"/>
      <c r="L4" s="5"/>
      <c r="M4" s="5"/>
      <c r="N4" s="5"/>
      <c r="O4" s="4"/>
    </row>
    <row r="5" spans="2:15" ht="15" customHeight="1" thickBot="1">
      <c r="B5" s="78">
        <v>1</v>
      </c>
      <c r="C5" s="79" t="s">
        <v>146</v>
      </c>
      <c r="D5" s="383" t="s">
        <v>655</v>
      </c>
      <c r="E5" s="34" t="s">
        <v>13</v>
      </c>
      <c r="F5" s="34">
        <v>3</v>
      </c>
      <c r="G5" s="174"/>
      <c r="H5" s="159"/>
      <c r="I5" s="159"/>
      <c r="J5" s="159"/>
      <c r="K5" s="159"/>
      <c r="L5" s="159"/>
      <c r="M5" s="58"/>
      <c r="N5" s="5"/>
      <c r="O5" s="4"/>
    </row>
    <row r="6" spans="2:15" ht="15" customHeight="1" thickBot="1">
      <c r="B6" s="80">
        <v>2</v>
      </c>
      <c r="C6" s="61" t="s">
        <v>147</v>
      </c>
      <c r="D6" s="383" t="s">
        <v>656</v>
      </c>
      <c r="E6" s="34" t="s">
        <v>13</v>
      </c>
      <c r="F6" s="34">
        <v>3</v>
      </c>
      <c r="G6" s="174"/>
      <c r="H6" s="159"/>
      <c r="I6" s="159"/>
      <c r="J6" s="159"/>
      <c r="K6" s="159"/>
      <c r="L6" s="159"/>
      <c r="M6" s="58"/>
      <c r="N6" s="5"/>
      <c r="O6" s="4"/>
    </row>
    <row r="7" spans="2:15" ht="15" customHeight="1" thickBot="1">
      <c r="B7" s="80">
        <v>3</v>
      </c>
      <c r="C7" s="61" t="s">
        <v>30</v>
      </c>
      <c r="D7" s="383" t="s">
        <v>657</v>
      </c>
      <c r="E7" s="34" t="s">
        <v>13</v>
      </c>
      <c r="F7" s="34">
        <v>3</v>
      </c>
      <c r="G7" s="174"/>
      <c r="H7" s="159"/>
      <c r="I7" s="159"/>
      <c r="J7" s="159"/>
      <c r="K7" s="159"/>
      <c r="L7" s="159"/>
      <c r="M7" s="58"/>
      <c r="N7" s="5"/>
      <c r="O7" s="4"/>
    </row>
    <row r="8" spans="2:15" ht="15" customHeight="1" thickBot="1">
      <c r="B8" s="80">
        <v>4</v>
      </c>
      <c r="C8" s="61" t="s">
        <v>31</v>
      </c>
      <c r="D8" s="383" t="s">
        <v>658</v>
      </c>
      <c r="E8" s="34" t="s">
        <v>13</v>
      </c>
      <c r="F8" s="34">
        <v>3</v>
      </c>
      <c r="G8" s="174"/>
      <c r="H8" s="159"/>
      <c r="I8" s="159"/>
      <c r="J8" s="159"/>
      <c r="K8" s="159"/>
      <c r="L8" s="159"/>
      <c r="M8" s="58"/>
      <c r="N8" s="5"/>
      <c r="O8" s="4"/>
    </row>
    <row r="9" spans="2:15" ht="13.5" thickBot="1">
      <c r="B9" s="274">
        <v>5</v>
      </c>
      <c r="C9" s="66" t="s">
        <v>25</v>
      </c>
      <c r="D9" s="383" t="s">
        <v>659</v>
      </c>
      <c r="E9" s="34" t="s">
        <v>13</v>
      </c>
      <c r="F9" s="34">
        <v>3</v>
      </c>
      <c r="G9" s="299">
        <f>SUM(G5:G8)</f>
        <v>0</v>
      </c>
      <c r="H9" s="299">
        <f t="shared" ref="H9:L9" si="0">SUM(H5:H8)</f>
        <v>0</v>
      </c>
      <c r="I9" s="299">
        <f t="shared" si="0"/>
        <v>0</v>
      </c>
      <c r="J9" s="299">
        <f t="shared" si="0"/>
        <v>0</v>
      </c>
      <c r="K9" s="299">
        <f t="shared" si="0"/>
        <v>0</v>
      </c>
      <c r="L9" s="299">
        <f t="shared" si="0"/>
        <v>0</v>
      </c>
      <c r="M9" s="8"/>
      <c r="N9" s="15" t="s">
        <v>35</v>
      </c>
      <c r="O9" s="4"/>
    </row>
    <row r="10" spans="2:15" ht="15" customHeight="1" thickBot="1">
      <c r="B10" s="17"/>
      <c r="C10" s="49"/>
      <c r="D10" s="18"/>
      <c r="E10" s="18"/>
      <c r="F10" s="18"/>
      <c r="G10" s="58"/>
      <c r="H10" s="58"/>
      <c r="I10" s="58"/>
      <c r="J10" s="58"/>
      <c r="K10" s="58"/>
      <c r="L10" s="58"/>
      <c r="M10" s="27"/>
      <c r="N10" s="5"/>
      <c r="O10" s="4"/>
    </row>
    <row r="11" spans="2:15" ht="15" customHeight="1" thickBot="1">
      <c r="B11" s="28" t="s">
        <v>14</v>
      </c>
      <c r="C11" s="59" t="s">
        <v>148</v>
      </c>
      <c r="D11" s="35"/>
      <c r="E11" s="35"/>
      <c r="F11" s="35"/>
      <c r="G11" s="5"/>
      <c r="H11" s="27"/>
      <c r="I11" s="27"/>
      <c r="J11" s="27"/>
      <c r="K11" s="27"/>
      <c r="L11" s="27"/>
      <c r="M11" s="27"/>
      <c r="N11" s="5"/>
      <c r="O11" s="4"/>
    </row>
    <row r="12" spans="2:15" ht="15" customHeight="1" thickBot="1">
      <c r="B12" s="78">
        <v>6</v>
      </c>
      <c r="C12" s="79" t="s">
        <v>146</v>
      </c>
      <c r="D12" s="383" t="s">
        <v>660</v>
      </c>
      <c r="E12" s="34" t="s">
        <v>13</v>
      </c>
      <c r="F12" s="34">
        <v>3</v>
      </c>
      <c r="G12" s="174"/>
      <c r="H12" s="159"/>
      <c r="I12" s="159"/>
      <c r="J12" s="159"/>
      <c r="K12" s="159"/>
      <c r="L12" s="159"/>
      <c r="M12" s="67"/>
      <c r="N12" s="5"/>
      <c r="O12" s="4"/>
    </row>
    <row r="13" spans="2:15" ht="15" customHeight="1" thickBot="1">
      <c r="B13" s="80">
        <v>7</v>
      </c>
      <c r="C13" s="61" t="s">
        <v>147</v>
      </c>
      <c r="D13" s="383" t="s">
        <v>661</v>
      </c>
      <c r="E13" s="34" t="s">
        <v>13</v>
      </c>
      <c r="F13" s="34">
        <v>3</v>
      </c>
      <c r="G13" s="174"/>
      <c r="H13" s="159"/>
      <c r="I13" s="159"/>
      <c r="J13" s="159"/>
      <c r="K13" s="159"/>
      <c r="L13" s="159"/>
      <c r="M13" s="67"/>
      <c r="N13" s="5"/>
      <c r="O13" s="4"/>
    </row>
    <row r="14" spans="2:15" ht="15" customHeight="1" thickBot="1">
      <c r="B14" s="80">
        <v>8</v>
      </c>
      <c r="C14" s="61" t="s">
        <v>30</v>
      </c>
      <c r="D14" s="383" t="s">
        <v>662</v>
      </c>
      <c r="E14" s="34" t="s">
        <v>13</v>
      </c>
      <c r="F14" s="34">
        <v>3</v>
      </c>
      <c r="G14" s="174"/>
      <c r="H14" s="159"/>
      <c r="I14" s="159"/>
      <c r="J14" s="159"/>
      <c r="K14" s="159"/>
      <c r="L14" s="159"/>
      <c r="M14" s="67"/>
      <c r="N14" s="5"/>
      <c r="O14" s="4"/>
    </row>
    <row r="15" spans="2:15" ht="15" customHeight="1" thickBot="1">
      <c r="B15" s="80">
        <v>9</v>
      </c>
      <c r="C15" s="61" t="s">
        <v>31</v>
      </c>
      <c r="D15" s="383" t="s">
        <v>663</v>
      </c>
      <c r="E15" s="34" t="s">
        <v>13</v>
      </c>
      <c r="F15" s="34">
        <v>3</v>
      </c>
      <c r="G15" s="174"/>
      <c r="H15" s="159"/>
      <c r="I15" s="159"/>
      <c r="J15" s="159"/>
      <c r="K15" s="159"/>
      <c r="L15" s="159"/>
      <c r="M15" s="67"/>
      <c r="N15" s="5"/>
      <c r="O15" s="4"/>
    </row>
    <row r="16" spans="2:15" ht="15" customHeight="1" thickBot="1">
      <c r="B16" s="274">
        <v>10</v>
      </c>
      <c r="C16" s="66" t="s">
        <v>25</v>
      </c>
      <c r="D16" s="383" t="s">
        <v>664</v>
      </c>
      <c r="E16" s="34" t="s">
        <v>13</v>
      </c>
      <c r="F16" s="34">
        <v>3</v>
      </c>
      <c r="G16" s="299">
        <f>SUM(G12:G15)</f>
        <v>0</v>
      </c>
      <c r="H16" s="299">
        <f t="shared" ref="H16:L16" si="1">SUM(H12:H15)</f>
        <v>0</v>
      </c>
      <c r="I16" s="299">
        <f t="shared" si="1"/>
        <v>0</v>
      </c>
      <c r="J16" s="299">
        <f t="shared" si="1"/>
        <v>0</v>
      </c>
      <c r="K16" s="299">
        <f t="shared" si="1"/>
        <v>0</v>
      </c>
      <c r="L16" s="299">
        <f t="shared" si="1"/>
        <v>0</v>
      </c>
      <c r="M16" s="67"/>
      <c r="N16" s="15" t="s">
        <v>293</v>
      </c>
      <c r="O16" s="4"/>
    </row>
    <row r="17" spans="2:15" ht="15" customHeight="1" thickBot="1">
      <c r="B17" s="17"/>
      <c r="C17" s="49"/>
      <c r="D17" s="18"/>
      <c r="E17" s="18"/>
      <c r="F17" s="18"/>
      <c r="G17" s="58"/>
      <c r="H17" s="58"/>
      <c r="I17" s="58"/>
      <c r="J17" s="58"/>
      <c r="K17" s="58"/>
      <c r="L17" s="58"/>
      <c r="M17" s="27"/>
      <c r="N17" s="5"/>
      <c r="O17" s="4"/>
    </row>
    <row r="18" spans="2:15" ht="15" customHeight="1" thickBot="1">
      <c r="B18" s="28" t="s">
        <v>19</v>
      </c>
      <c r="C18" s="59" t="s">
        <v>150</v>
      </c>
      <c r="D18" s="35"/>
      <c r="E18" s="35"/>
      <c r="F18" s="35"/>
      <c r="G18" s="5"/>
      <c r="H18" s="27"/>
      <c r="I18" s="27"/>
      <c r="J18" s="27"/>
      <c r="K18" s="27"/>
      <c r="L18" s="27"/>
      <c r="M18" s="27"/>
      <c r="N18" s="5"/>
      <c r="O18" s="4"/>
    </row>
    <row r="19" spans="2:15" ht="15" customHeight="1" thickBot="1">
      <c r="B19" s="78">
        <v>11</v>
      </c>
      <c r="C19" s="79" t="s">
        <v>146</v>
      </c>
      <c r="D19" s="383" t="s">
        <v>665</v>
      </c>
      <c r="E19" s="34" t="s">
        <v>13</v>
      </c>
      <c r="F19" s="34">
        <v>3</v>
      </c>
      <c r="G19" s="174"/>
      <c r="H19" s="159"/>
      <c r="I19" s="159"/>
      <c r="J19" s="159"/>
      <c r="K19" s="159"/>
      <c r="L19" s="159"/>
      <c r="M19" s="27"/>
      <c r="N19" s="5"/>
      <c r="O19" s="4"/>
    </row>
    <row r="20" spans="2:15" ht="15" customHeight="1" thickBot="1">
      <c r="B20" s="80">
        <v>12</v>
      </c>
      <c r="C20" s="61" t="s">
        <v>147</v>
      </c>
      <c r="D20" s="383" t="s">
        <v>666</v>
      </c>
      <c r="E20" s="34" t="s">
        <v>13</v>
      </c>
      <c r="F20" s="34">
        <v>3</v>
      </c>
      <c r="G20" s="174"/>
      <c r="H20" s="159"/>
      <c r="I20" s="159"/>
      <c r="J20" s="159"/>
      <c r="K20" s="159"/>
      <c r="L20" s="159"/>
      <c r="M20" s="27"/>
      <c r="N20" s="5"/>
      <c r="O20" s="4"/>
    </row>
    <row r="21" spans="2:15" ht="15" customHeight="1" thickBot="1">
      <c r="B21" s="80">
        <v>13</v>
      </c>
      <c r="C21" s="61" t="s">
        <v>30</v>
      </c>
      <c r="D21" s="383" t="s">
        <v>667</v>
      </c>
      <c r="E21" s="34" t="s">
        <v>13</v>
      </c>
      <c r="F21" s="34">
        <v>3</v>
      </c>
      <c r="G21" s="174"/>
      <c r="H21" s="159"/>
      <c r="I21" s="159"/>
      <c r="J21" s="159"/>
      <c r="K21" s="159"/>
      <c r="L21" s="159"/>
      <c r="M21" s="27"/>
      <c r="N21" s="5"/>
      <c r="O21" s="4"/>
    </row>
    <row r="22" spans="2:15" ht="15" customHeight="1" thickBot="1">
      <c r="B22" s="80">
        <v>14</v>
      </c>
      <c r="C22" s="61" t="s">
        <v>31</v>
      </c>
      <c r="D22" s="383" t="s">
        <v>668</v>
      </c>
      <c r="E22" s="34" t="s">
        <v>13</v>
      </c>
      <c r="F22" s="34">
        <v>3</v>
      </c>
      <c r="G22" s="174"/>
      <c r="H22" s="159"/>
      <c r="I22" s="159"/>
      <c r="J22" s="159"/>
      <c r="K22" s="159"/>
      <c r="L22" s="159"/>
      <c r="M22" s="27"/>
      <c r="N22" s="5"/>
      <c r="O22" s="4"/>
    </row>
    <row r="23" spans="2:15" ht="15" customHeight="1" thickBot="1">
      <c r="B23" s="274">
        <v>15</v>
      </c>
      <c r="C23" s="66" t="s">
        <v>25</v>
      </c>
      <c r="D23" s="383" t="s">
        <v>669</v>
      </c>
      <c r="E23" s="34" t="s">
        <v>13</v>
      </c>
      <c r="F23" s="34">
        <v>3</v>
      </c>
      <c r="G23" s="299">
        <f>SUM(G19:G22)</f>
        <v>0</v>
      </c>
      <c r="H23" s="299">
        <f t="shared" ref="H23:L23" si="2">SUM(H19:H22)</f>
        <v>0</v>
      </c>
      <c r="I23" s="299">
        <f t="shared" si="2"/>
        <v>0</v>
      </c>
      <c r="J23" s="299">
        <f t="shared" si="2"/>
        <v>0</v>
      </c>
      <c r="K23" s="299">
        <f t="shared" si="2"/>
        <v>0</v>
      </c>
      <c r="L23" s="286">
        <f t="shared" si="2"/>
        <v>0</v>
      </c>
      <c r="M23" s="27"/>
      <c r="N23" s="15" t="s">
        <v>294</v>
      </c>
      <c r="O23" s="4"/>
    </row>
    <row r="24" spans="2:15" ht="15" customHeight="1" thickBot="1">
      <c r="B24" s="10"/>
      <c r="C24" s="10"/>
      <c r="D24" s="48"/>
      <c r="E24" s="10"/>
      <c r="F24" s="10"/>
      <c r="G24" s="18"/>
      <c r="H24" s="27"/>
      <c r="I24" s="27"/>
      <c r="J24" s="27"/>
      <c r="K24" s="27"/>
      <c r="L24" s="27"/>
      <c r="M24" s="27"/>
      <c r="N24" s="5"/>
      <c r="O24" s="4"/>
    </row>
    <row r="25" spans="2:15" ht="15" customHeight="1" thickBot="1">
      <c r="B25" s="28" t="s">
        <v>26</v>
      </c>
      <c r="C25" s="59" t="s">
        <v>151</v>
      </c>
      <c r="D25" s="35"/>
      <c r="E25" s="35"/>
      <c r="F25" s="35"/>
      <c r="G25" s="18"/>
      <c r="H25" s="27"/>
      <c r="I25" s="27"/>
      <c r="J25" s="27"/>
      <c r="K25" s="27"/>
      <c r="L25" s="27"/>
      <c r="M25" s="27"/>
      <c r="N25" s="5"/>
      <c r="O25" s="4"/>
    </row>
    <row r="26" spans="2:15" ht="15" customHeight="1" thickBot="1">
      <c r="B26" s="78">
        <v>16</v>
      </c>
      <c r="C26" s="79" t="s">
        <v>146</v>
      </c>
      <c r="D26" s="383" t="s">
        <v>670</v>
      </c>
      <c r="E26" s="34" t="s">
        <v>272</v>
      </c>
      <c r="F26" s="34">
        <v>0</v>
      </c>
      <c r="G26" s="5"/>
      <c r="H26" s="27"/>
      <c r="I26" s="27"/>
      <c r="J26" s="27"/>
      <c r="K26" s="27"/>
      <c r="L26" s="27"/>
      <c r="M26" s="171"/>
      <c r="N26" s="5"/>
      <c r="O26" s="4"/>
    </row>
    <row r="27" spans="2:15" ht="15" customHeight="1" thickBot="1">
      <c r="B27" s="80">
        <v>17</v>
      </c>
      <c r="C27" s="61" t="s">
        <v>147</v>
      </c>
      <c r="D27" s="383" t="s">
        <v>671</v>
      </c>
      <c r="E27" s="34" t="s">
        <v>272</v>
      </c>
      <c r="F27" s="34">
        <v>0</v>
      </c>
      <c r="G27" s="68"/>
      <c r="H27" s="27"/>
      <c r="I27" s="27"/>
      <c r="J27" s="27"/>
      <c r="K27" s="27"/>
      <c r="L27" s="27"/>
      <c r="M27" s="171"/>
      <c r="N27" s="5"/>
      <c r="O27" s="4"/>
    </row>
    <row r="28" spans="2:15" ht="15" customHeight="1" thickBot="1">
      <c r="B28" s="80">
        <v>18</v>
      </c>
      <c r="C28" s="61" t="s">
        <v>30</v>
      </c>
      <c r="D28" s="383" t="s">
        <v>672</v>
      </c>
      <c r="E28" s="34" t="s">
        <v>272</v>
      </c>
      <c r="F28" s="34">
        <v>0</v>
      </c>
      <c r="G28" s="68"/>
      <c r="H28" s="27"/>
      <c r="I28" s="27"/>
      <c r="J28" s="27"/>
      <c r="K28" s="27"/>
      <c r="L28" s="27"/>
      <c r="M28" s="171"/>
      <c r="N28" s="5"/>
      <c r="O28" s="4"/>
    </row>
    <row r="29" spans="2:15" ht="15" customHeight="1" thickBot="1">
      <c r="B29" s="80">
        <v>19</v>
      </c>
      <c r="C29" s="61" t="s">
        <v>31</v>
      </c>
      <c r="D29" s="383" t="s">
        <v>673</v>
      </c>
      <c r="E29" s="34" t="s">
        <v>272</v>
      </c>
      <c r="F29" s="34">
        <v>0</v>
      </c>
      <c r="G29" s="68"/>
      <c r="H29" s="27"/>
      <c r="I29" s="27"/>
      <c r="J29" s="27"/>
      <c r="K29" s="27"/>
      <c r="L29" s="27"/>
      <c r="M29" s="171"/>
      <c r="N29" s="5"/>
      <c r="O29" s="4"/>
    </row>
    <row r="30" spans="2:15" ht="15" customHeight="1" thickBot="1">
      <c r="B30" s="274">
        <v>20</v>
      </c>
      <c r="C30" s="66" t="s">
        <v>25</v>
      </c>
      <c r="D30" s="383" t="s">
        <v>674</v>
      </c>
      <c r="E30" s="34" t="s">
        <v>272</v>
      </c>
      <c r="F30" s="34">
        <v>0</v>
      </c>
      <c r="G30" s="69"/>
      <c r="H30" s="8"/>
      <c r="I30" s="8"/>
      <c r="J30" s="8"/>
      <c r="K30" s="8"/>
      <c r="L30" s="27"/>
      <c r="M30" s="171"/>
      <c r="N30" s="5"/>
      <c r="O30" s="4"/>
    </row>
    <row r="31" spans="2:15">
      <c r="B31" s="10"/>
      <c r="C31" s="10"/>
      <c r="D31" s="48"/>
      <c r="E31" s="10"/>
      <c r="F31" s="10"/>
      <c r="G31" s="18"/>
      <c r="H31" s="27"/>
      <c r="I31" s="27"/>
      <c r="J31" s="27"/>
      <c r="K31" s="27"/>
    </row>
    <row r="32" spans="2:15">
      <c r="B32" s="146" t="s">
        <v>20</v>
      </c>
      <c r="C32" s="147"/>
    </row>
    <row r="33" spans="2:4">
      <c r="C33" s="148"/>
    </row>
    <row r="34" spans="2:4">
      <c r="B34" s="159"/>
      <c r="C34" s="20" t="s">
        <v>21</v>
      </c>
    </row>
    <row r="36" spans="2:4">
      <c r="B36" s="160"/>
      <c r="C36" s="20" t="s">
        <v>22</v>
      </c>
    </row>
    <row r="37" spans="2:4">
      <c r="B37" s="20"/>
      <c r="C37" s="20"/>
    </row>
    <row r="38" spans="2:4">
      <c r="B38" s="265" t="s">
        <v>675</v>
      </c>
      <c r="C38" s="20"/>
    </row>
    <row r="40" spans="2:4">
      <c r="B40" s="300" t="s">
        <v>152</v>
      </c>
      <c r="C40" s="300" t="s">
        <v>325</v>
      </c>
      <c r="D40" s="300" t="s">
        <v>326</v>
      </c>
    </row>
    <row r="41" spans="2:4" ht="51">
      <c r="B41" s="202"/>
      <c r="C41" s="203" t="s">
        <v>345</v>
      </c>
      <c r="D41" s="202"/>
    </row>
    <row r="42" spans="2:4" ht="63.75">
      <c r="B42" s="202"/>
      <c r="C42" s="203" t="s">
        <v>590</v>
      </c>
      <c r="D42" s="202"/>
    </row>
    <row r="43" spans="2:4" ht="51">
      <c r="B43" s="202"/>
      <c r="C43" s="203" t="s">
        <v>591</v>
      </c>
      <c r="D43" s="202"/>
    </row>
  </sheetData>
  <customSheetViews>
    <customSheetView guid="{970D9CA3-A716-4AA4-ADB5-92E3A4AD178B}" showGridLines="0" fitToPage="1">
      <selection activeCell="D97" sqref="D97"/>
      <pageMargins left="0.70866141732283472" right="0.70866141732283472" top="0.74803149606299213" bottom="0.74803149606299213" header="0.31496062992125984" footer="0.31496062992125984"/>
      <pageSetup paperSize="8" scale="88"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60" orientation="landscape" r:id="rId2"/>
      <headerFooter>
        <oddHeader>&amp;L&amp;"Arial,Bold"&amp;14&amp;A</oddHeader>
      </headerFooter>
    </customSheetView>
    <customSheetView guid="{8A2C91A5-C5C8-4458-A1A8-D638EF8EBD38}" scale="40" showPageBreaks="1" showGridLines="0" fitToPage="1" printArea="1" view="pageBreakPreview">
      <selection activeCell="B2" sqref="B2:C2"/>
      <pageMargins left="0.75" right="0.75" top="1" bottom="1" header="0.5" footer="0.5"/>
      <pageSetup paperSize="8" scale="92"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14" orientation="landscape" r:id="rId4"/>
      <headerFooter alignWithMargins="0"/>
    </customSheetView>
    <customSheetView guid="{35E4142D-A996-4F03-8E52-F39D07B1D469}" showGridLines="0" fitToPage="1" topLeftCell="A4">
      <selection activeCell="B36" sqref="B36:D36"/>
      <pageMargins left="0.75" right="0.75" top="1" bottom="1" header="0.5" footer="0.5"/>
      <pageSetup paperSize="9" scale="57" orientation="landscape" horizontalDpi="4294967292" r:id="rId5"/>
      <headerFooter alignWithMargins="0"/>
    </customSheetView>
    <customSheetView guid="{788C6C1A-D215-4450-B64C-C987E5D4DEEB}" showGridLines="0" fitToPage="1">
      <selection activeCell="B36" sqref="B36:D36"/>
      <pageMargins left="0.75" right="0.75" top="1" bottom="1" header="0.5" footer="0.5"/>
      <pageSetup paperSize="9" scale="57" orientation="landscape" horizontalDpi="4294967292" r:id="rId6"/>
      <headerFooter alignWithMargins="0"/>
    </customSheetView>
    <customSheetView guid="{D33D514D-2A4B-4639-888F-836CA6CB2773}" showGridLines="0" fitToPage="1">
      <selection activeCell="B36" sqref="B36:D36"/>
      <pageMargins left="0.75" right="0.75" top="1" bottom="1" header="0.5" footer="0.5"/>
      <pageSetup paperSize="9" scale="57" orientation="landscape" horizontalDpi="4294967292" r:id="rId7"/>
      <headerFooter alignWithMargins="0"/>
    </customSheetView>
    <customSheetView guid="{38102E13-3B14-4A6D-A15A-B7876208F63C}" showGridLines="0" fitToPage="1">
      <selection activeCell="B36" sqref="B36:D36"/>
      <pageMargins left="0.75" right="0.75" top="1" bottom="1" header="0.5" footer="0.5"/>
      <pageSetup paperSize="9" scale="57" orientation="landscape" horizontalDpi="4294967292" r:id="rId8"/>
      <headerFooter alignWithMargins="0"/>
    </customSheetView>
    <customSheetView guid="{EA0DCEFC-51BA-423F-A01C-855821C0C33E}" scale="70" showPageBreaks="1" showGridLines="0" fitToPage="1" printArea="1" view="pageBreakPreview">
      <selection activeCell="B2" sqref="B2:C2"/>
      <pageMargins left="0.75" right="0.75" top="1" bottom="1" header="0.5" footer="0.5"/>
      <pageSetup paperSize="8" scale="94" orientation="landscape" r:id="rId9"/>
      <headerFooter alignWithMargins="0"/>
    </customSheetView>
    <customSheetView guid="{52A93C89-C36B-443E-A5AE-23E860B6CAA8}" showGridLines="0" fitToPage="1">
      <selection activeCell="D97" sqref="D97"/>
      <pageMargins left="0.70866141732283472" right="0.70866141732283472" top="0.74803149606299213" bottom="0.74803149606299213" header="0.31496062992125984" footer="0.31496062992125984"/>
      <pageSetup paperSize="8" scale="88" orientation="landscape" r:id="rId10"/>
      <headerFooter>
        <oddFooter>&amp;A</oddFooter>
      </headerFooter>
    </customSheetView>
  </customSheetViews>
  <mergeCells count="2">
    <mergeCell ref="B1:C1"/>
    <mergeCell ref="B2:C2"/>
  </mergeCells>
  <pageMargins left="0.70866141732283472" right="0.70866141732283472" top="0.74803149606299213" bottom="0.74803149606299213" header="0.31496062992125984" footer="0.31496062992125984"/>
  <pageSetup paperSize="8" scale="88" orientation="landscape" r:id="rId11"/>
  <headerFooter>
    <oddFooter>&amp;L&amp;Z&amp;F&amp;R&amp;A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38"/>
  <sheetViews>
    <sheetView showGridLines="0" zoomScaleNormal="100" zoomScaleSheetLayoutView="40" workbookViewId="0">
      <selection activeCell="F26" sqref="F26"/>
    </sheetView>
  </sheetViews>
  <sheetFormatPr defaultColWidth="8" defaultRowHeight="12.75"/>
  <cols>
    <col min="1" max="1" width="2.375" style="4" customWidth="1"/>
    <col min="2" max="2" width="4.125" style="4" customWidth="1"/>
    <col min="3" max="3" width="57.75" style="4" customWidth="1"/>
    <col min="4" max="4" width="13" style="4" customWidth="1"/>
    <col min="5" max="5" width="6.125" style="4" customWidth="1"/>
    <col min="6" max="6" width="8.25" style="4" customWidth="1"/>
    <col min="7" max="11" width="7.625" style="4" customWidth="1"/>
    <col min="12" max="12" width="45.25" style="4" customWidth="1"/>
    <col min="13" max="13" width="22.125" style="4" customWidth="1"/>
    <col min="14" max="16384" width="8" style="4"/>
  </cols>
  <sheetData>
    <row r="1" spans="1:13" ht="30" customHeight="1">
      <c r="A1" s="4" t="s">
        <v>1227</v>
      </c>
      <c r="B1" s="343"/>
      <c r="C1" s="344"/>
    </row>
    <row r="2" spans="1:13" ht="24.95" customHeight="1">
      <c r="B2" s="542"/>
      <c r="C2" s="542"/>
      <c r="D2" s="345"/>
      <c r="E2" s="345"/>
      <c r="F2" s="345"/>
      <c r="G2" s="345"/>
      <c r="H2" s="345"/>
      <c r="I2" s="345"/>
      <c r="J2" s="345"/>
      <c r="K2" s="345"/>
      <c r="L2" s="345"/>
      <c r="M2" s="11"/>
    </row>
    <row r="3" spans="1:13" ht="15" customHeight="1"/>
    <row r="4" spans="1:13" ht="15" customHeight="1">
      <c r="B4" s="11"/>
      <c r="C4" s="346"/>
      <c r="D4" s="340"/>
      <c r="E4" s="340"/>
      <c r="F4" s="340"/>
    </row>
    <row r="5" spans="1:13" ht="15" customHeight="1">
      <c r="B5" s="11"/>
      <c r="C5" s="347"/>
      <c r="D5" s="50"/>
      <c r="E5" s="50"/>
      <c r="F5" s="50"/>
    </row>
    <row r="6" spans="1:13" ht="15" customHeight="1">
      <c r="B6" s="11"/>
      <c r="C6" s="347"/>
      <c r="D6" s="50"/>
      <c r="E6" s="50"/>
      <c r="F6" s="50"/>
    </row>
    <row r="7" spans="1:13" ht="15" customHeight="1">
      <c r="B7" s="11"/>
      <c r="C7" s="347"/>
      <c r="D7" s="50"/>
      <c r="E7" s="50"/>
      <c r="F7" s="50"/>
    </row>
    <row r="8" spans="1:13" ht="15" customHeight="1">
      <c r="B8" s="11"/>
      <c r="C8" s="340"/>
      <c r="D8" s="50"/>
      <c r="E8" s="50"/>
      <c r="F8" s="50"/>
      <c r="L8" s="340"/>
    </row>
    <row r="9" spans="1:13" ht="15" customHeight="1">
      <c r="B9" s="340"/>
      <c r="C9" s="340"/>
      <c r="D9" s="340"/>
      <c r="E9" s="340"/>
      <c r="F9" s="340"/>
      <c r="I9" s="21"/>
    </row>
    <row r="10" spans="1:13" ht="19.149999999999999" customHeight="1">
      <c r="B10" s="11"/>
      <c r="C10" s="346"/>
      <c r="D10" s="340"/>
      <c r="E10" s="340"/>
      <c r="F10" s="340"/>
    </row>
    <row r="11" spans="1:13" ht="15" customHeight="1">
      <c r="B11" s="11"/>
      <c r="C11" s="347"/>
      <c r="D11" s="50"/>
      <c r="E11" s="50"/>
      <c r="F11" s="50"/>
    </row>
    <row r="12" spans="1:13" ht="15" customHeight="1">
      <c r="B12" s="11"/>
      <c r="C12" s="347"/>
      <c r="D12" s="50"/>
      <c r="E12" s="50"/>
      <c r="F12" s="50"/>
    </row>
    <row r="13" spans="1:13" ht="15" customHeight="1">
      <c r="B13" s="11"/>
      <c r="C13" s="347"/>
      <c r="D13" s="50"/>
      <c r="E13" s="50"/>
      <c r="F13" s="50"/>
    </row>
    <row r="14" spans="1:13" ht="15" customHeight="1">
      <c r="B14" s="11"/>
      <c r="C14" s="340"/>
      <c r="D14" s="50"/>
      <c r="E14" s="50"/>
      <c r="F14" s="50"/>
    </row>
    <row r="15" spans="1:13" ht="15" customHeight="1">
      <c r="B15" s="11"/>
      <c r="C15" s="347"/>
      <c r="D15" s="50"/>
      <c r="E15" s="50"/>
      <c r="F15" s="50"/>
    </row>
    <row r="16" spans="1:13" ht="15" customHeight="1">
      <c r="B16" s="11"/>
      <c r="C16" s="347"/>
      <c r="D16" s="50"/>
      <c r="E16" s="50"/>
      <c r="F16" s="50"/>
    </row>
    <row r="17" spans="2:11" ht="15" customHeight="1">
      <c r="B17" s="11"/>
      <c r="C17" s="347"/>
      <c r="D17" s="50"/>
      <c r="E17" s="50"/>
      <c r="F17" s="50"/>
    </row>
    <row r="18" spans="2:11" ht="15" customHeight="1">
      <c r="B18" s="11"/>
      <c r="C18" s="340"/>
      <c r="D18" s="50"/>
      <c r="E18" s="50"/>
      <c r="F18" s="50"/>
    </row>
    <row r="19" spans="2:11" ht="15" customHeight="1">
      <c r="B19" s="340"/>
      <c r="C19" s="340"/>
      <c r="D19" s="340"/>
      <c r="E19" s="340"/>
      <c r="F19" s="340"/>
      <c r="G19" s="21"/>
      <c r="H19" s="21"/>
      <c r="I19" s="21"/>
    </row>
    <row r="20" spans="2:11" ht="15" customHeight="1">
      <c r="B20" s="11"/>
      <c r="C20" s="346"/>
      <c r="D20" s="340"/>
      <c r="E20" s="340"/>
      <c r="F20" s="340"/>
    </row>
    <row r="21" spans="2:11" ht="15" customHeight="1">
      <c r="B21" s="11"/>
      <c r="C21" s="342"/>
      <c r="D21" s="50"/>
      <c r="E21" s="50"/>
      <c r="F21" s="50"/>
    </row>
    <row r="22" spans="2:11" ht="15" customHeight="1">
      <c r="B22" s="11"/>
      <c r="C22" s="342"/>
      <c r="D22" s="50"/>
      <c r="E22" s="50"/>
      <c r="F22" s="50"/>
    </row>
    <row r="23" spans="2:11" ht="15" customHeight="1">
      <c r="B23" s="11"/>
      <c r="C23" s="342"/>
      <c r="D23" s="50"/>
      <c r="E23" s="50"/>
      <c r="F23" s="50"/>
    </row>
    <row r="24" spans="2:11" ht="15" customHeight="1">
      <c r="B24" s="11"/>
      <c r="C24" s="342"/>
      <c r="D24" s="50"/>
      <c r="E24" s="50"/>
      <c r="F24" s="50"/>
    </row>
    <row r="25" spans="2:11" ht="15" customHeight="1">
      <c r="B25" s="11"/>
      <c r="C25" s="342"/>
      <c r="D25" s="50"/>
      <c r="E25" s="50"/>
      <c r="F25" s="50"/>
      <c r="G25" s="21"/>
      <c r="H25" s="21"/>
      <c r="I25" s="21"/>
      <c r="J25" s="21"/>
      <c r="K25" s="21"/>
    </row>
    <row r="26" spans="2:11" ht="15" customHeight="1">
      <c r="B26" s="11"/>
      <c r="C26" s="342"/>
      <c r="D26" s="342"/>
      <c r="E26" s="50"/>
      <c r="F26" s="50"/>
      <c r="G26" s="21"/>
      <c r="H26" s="21"/>
      <c r="I26" s="21"/>
      <c r="J26" s="21"/>
      <c r="K26" s="21"/>
    </row>
    <row r="27" spans="2:11" ht="15" customHeight="1">
      <c r="B27" s="11"/>
      <c r="C27" s="346"/>
      <c r="D27" s="340"/>
      <c r="E27" s="340"/>
      <c r="F27" s="340"/>
      <c r="G27" s="21"/>
    </row>
    <row r="28" spans="2:11" ht="15" customHeight="1">
      <c r="B28" s="11"/>
      <c r="C28" s="342"/>
      <c r="D28" s="50"/>
      <c r="E28" s="50"/>
      <c r="F28" s="50"/>
    </row>
    <row r="29" spans="2:11" ht="15" customHeight="1">
      <c r="B29" s="11"/>
      <c r="C29" s="342"/>
      <c r="D29" s="50"/>
      <c r="E29" s="50"/>
      <c r="F29" s="50"/>
    </row>
    <row r="30" spans="2:11" ht="15" customHeight="1">
      <c r="B30" s="11"/>
      <c r="C30" s="342"/>
      <c r="D30" s="50"/>
      <c r="E30" s="50"/>
      <c r="F30" s="50"/>
    </row>
    <row r="31" spans="2:11" ht="15" customHeight="1">
      <c r="B31" s="11"/>
      <c r="C31" s="342"/>
      <c r="D31" s="50"/>
      <c r="E31" s="50"/>
      <c r="F31" s="50"/>
    </row>
    <row r="32" spans="2:11" ht="15" customHeight="1">
      <c r="B32" s="11"/>
      <c r="C32" s="342"/>
      <c r="D32" s="50"/>
      <c r="E32" s="50"/>
      <c r="F32" s="50"/>
    </row>
    <row r="34" spans="2:3">
      <c r="B34" s="346"/>
      <c r="C34" s="346"/>
    </row>
    <row r="35" spans="2:3">
      <c r="C35" s="340"/>
    </row>
    <row r="36" spans="2:3">
      <c r="B36" s="21"/>
      <c r="C36" s="21"/>
    </row>
    <row r="38" spans="2:3">
      <c r="B38" s="21"/>
      <c r="C38" s="21"/>
    </row>
  </sheetData>
  <customSheetViews>
    <customSheetView guid="{970D9CA3-A716-4AA4-ADB5-92E3A4AD178B}" showPageBreaks="1" showGridLines="0" printArea="1">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showGridLines="0" fitToPage="1" printArea="1">
      <selection activeCell="B3" sqref="B3"/>
      <pageMargins left="0.70866141732283472" right="0.70866141732283472" top="0.74803149606299213" bottom="0.74803149606299213" header="0.31496062992125984" footer="0.31496062992125984"/>
      <pageSetup paperSize="9" scale="68" orientation="landscape" r:id="rId2"/>
      <headerFooter>
        <oddHeader>&amp;L&amp;"Arial,Bold"&amp;14&amp;A</oddHeader>
      </headerFooter>
    </customSheetView>
    <customSheetView guid="{8A2C91A5-C5C8-4458-A1A8-D638EF8EBD38}" showPageBreaks="1" showGridLines="0" fitToPage="1" printArea="1">
      <selection activeCell="B1" sqref="B1:C1"/>
      <pageMargins left="0.75" right="0.75" top="1" bottom="1" header="0.5" footer="0.5"/>
      <pageSetup paperSize="8"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14" orientation="landscape" r:id="rId4"/>
      <headerFooter alignWithMargins="0"/>
    </customSheetView>
    <customSheetView guid="{EA0DCEFC-51BA-423F-A01C-855821C0C33E}" showGridLines="0" fitToPage="1">
      <selection activeCell="B1" sqref="B1:C1"/>
      <pageMargins left="0.75" right="0.75" top="1" bottom="1" header="0.5" footer="0.5"/>
      <pageSetup paperSize="8" orientation="landscape" r:id="rId5"/>
      <headerFooter alignWithMargins="0"/>
    </customSheetView>
    <customSheetView guid="{52A93C89-C36B-443E-A5AE-23E860B6CAA8}" showGridLines="0">
      <selection activeCell="D97" sqref="D97"/>
      <pageMargins left="0.70866141732283472" right="0.70866141732283472" top="0.74803149606299213" bottom="0.74803149606299213" header="0.31496062992125984" footer="0.31496062992125984"/>
      <pageSetup paperSize="8" orientation="landscape" r:id="rId6"/>
      <headerFooter>
        <oddFooter>&amp;A</oddFooter>
      </headerFooter>
    </customSheetView>
  </customSheetViews>
  <mergeCells count="1">
    <mergeCell ref="B2:C2"/>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38"/>
  <sheetViews>
    <sheetView showGridLines="0" zoomScaleNormal="100" zoomScaleSheetLayoutView="40" workbookViewId="0">
      <selection activeCell="F32" sqref="F32"/>
    </sheetView>
  </sheetViews>
  <sheetFormatPr defaultColWidth="8" defaultRowHeight="12.75"/>
  <cols>
    <col min="1" max="1" width="2.375" style="4" customWidth="1"/>
    <col min="2" max="2" width="4.125" style="4" customWidth="1"/>
    <col min="3" max="3" width="57.75" style="4" customWidth="1"/>
    <col min="4" max="4" width="13" style="4" customWidth="1"/>
    <col min="5" max="5" width="6.125" style="4" customWidth="1"/>
    <col min="6" max="6" width="8.25" style="4" customWidth="1"/>
    <col min="7" max="11" width="7.625" style="4" customWidth="1"/>
    <col min="12" max="12" width="45.25" style="4" customWidth="1"/>
    <col min="13" max="13" width="22.125" style="4" customWidth="1"/>
    <col min="14" max="16384" width="8" style="4"/>
  </cols>
  <sheetData>
    <row r="1" spans="1:13" ht="30" customHeight="1">
      <c r="A1" s="4" t="s">
        <v>1227</v>
      </c>
      <c r="B1" s="343"/>
      <c r="C1" s="344"/>
    </row>
    <row r="2" spans="1:13" ht="24.95" customHeight="1">
      <c r="B2" s="542"/>
      <c r="C2" s="542"/>
      <c r="D2" s="345"/>
      <c r="E2" s="345"/>
      <c r="F2" s="345"/>
      <c r="G2" s="345"/>
      <c r="H2" s="345"/>
      <c r="I2" s="345"/>
      <c r="J2" s="345"/>
      <c r="K2" s="345"/>
      <c r="L2" s="345"/>
      <c r="M2" s="11"/>
    </row>
    <row r="3" spans="1:13" ht="15" customHeight="1"/>
    <row r="4" spans="1:13" ht="15" customHeight="1">
      <c r="B4" s="11"/>
      <c r="C4" s="346"/>
      <c r="D4" s="340"/>
      <c r="E4" s="340"/>
      <c r="F4" s="340"/>
    </row>
    <row r="5" spans="1:13" ht="15" customHeight="1">
      <c r="B5" s="11"/>
      <c r="C5" s="347"/>
      <c r="D5" s="50"/>
      <c r="E5" s="50"/>
      <c r="F5" s="50"/>
    </row>
    <row r="6" spans="1:13" ht="15" customHeight="1">
      <c r="B6" s="11"/>
      <c r="C6" s="347"/>
      <c r="D6" s="50"/>
      <c r="E6" s="50"/>
      <c r="F6" s="50"/>
    </row>
    <row r="7" spans="1:13" ht="15" customHeight="1">
      <c r="B7" s="11"/>
      <c r="C7" s="347"/>
      <c r="D7" s="50"/>
      <c r="E7" s="50"/>
      <c r="F7" s="50"/>
    </row>
    <row r="8" spans="1:13" ht="15" customHeight="1">
      <c r="B8" s="11"/>
      <c r="C8" s="340"/>
      <c r="D8" s="50"/>
      <c r="E8" s="50"/>
      <c r="F8" s="50"/>
      <c r="L8" s="340"/>
    </row>
    <row r="9" spans="1:13" ht="15" customHeight="1">
      <c r="B9" s="340"/>
      <c r="C9" s="340"/>
      <c r="D9" s="340"/>
      <c r="E9" s="340"/>
      <c r="F9" s="340"/>
      <c r="I9" s="21"/>
    </row>
    <row r="10" spans="1:13" ht="19.149999999999999" customHeight="1">
      <c r="B10" s="11"/>
      <c r="C10" s="346"/>
      <c r="D10" s="340"/>
      <c r="E10" s="340"/>
      <c r="F10" s="340"/>
    </row>
    <row r="11" spans="1:13" ht="15" customHeight="1">
      <c r="B11" s="11"/>
      <c r="C11" s="347"/>
      <c r="D11" s="50"/>
      <c r="E11" s="50"/>
      <c r="F11" s="50"/>
    </row>
    <row r="12" spans="1:13" ht="15" customHeight="1">
      <c r="B12" s="11"/>
      <c r="C12" s="347"/>
      <c r="D12" s="50"/>
      <c r="E12" s="50"/>
      <c r="F12" s="50"/>
    </row>
    <row r="13" spans="1:13" ht="15" customHeight="1">
      <c r="B13" s="11"/>
      <c r="C13" s="347"/>
      <c r="D13" s="50"/>
      <c r="E13" s="50"/>
      <c r="F13" s="50"/>
    </row>
    <row r="14" spans="1:13" ht="15" customHeight="1">
      <c r="B14" s="11"/>
      <c r="C14" s="340"/>
      <c r="D14" s="50"/>
      <c r="E14" s="50"/>
      <c r="F14" s="50"/>
    </row>
    <row r="15" spans="1:13" ht="15" customHeight="1">
      <c r="B15" s="11"/>
      <c r="C15" s="347"/>
      <c r="D15" s="50"/>
      <c r="E15" s="50"/>
      <c r="F15" s="50"/>
    </row>
    <row r="16" spans="1:13" ht="15" customHeight="1">
      <c r="B16" s="11"/>
      <c r="C16" s="347"/>
      <c r="D16" s="50"/>
      <c r="E16" s="50"/>
      <c r="F16" s="50"/>
    </row>
    <row r="17" spans="2:11" ht="15" customHeight="1">
      <c r="B17" s="11"/>
      <c r="C17" s="347"/>
      <c r="D17" s="50"/>
      <c r="E17" s="50"/>
      <c r="F17" s="50"/>
    </row>
    <row r="18" spans="2:11" ht="15" customHeight="1">
      <c r="B18" s="11"/>
      <c r="C18" s="340"/>
      <c r="D18" s="50"/>
      <c r="E18" s="50"/>
      <c r="F18" s="50"/>
    </row>
    <row r="19" spans="2:11" ht="15" customHeight="1">
      <c r="B19" s="340"/>
      <c r="C19" s="340"/>
      <c r="D19" s="340"/>
      <c r="E19" s="340"/>
      <c r="F19" s="340"/>
      <c r="G19" s="21"/>
      <c r="H19" s="21"/>
      <c r="I19" s="21"/>
    </row>
    <row r="20" spans="2:11" ht="15" customHeight="1">
      <c r="B20" s="11"/>
      <c r="C20" s="346"/>
      <c r="D20" s="340"/>
      <c r="E20" s="340"/>
      <c r="F20" s="340"/>
    </row>
    <row r="21" spans="2:11" ht="15" customHeight="1">
      <c r="B21" s="11"/>
      <c r="C21" s="342"/>
      <c r="D21" s="50"/>
      <c r="E21" s="50"/>
      <c r="F21" s="50"/>
    </row>
    <row r="22" spans="2:11" ht="15" customHeight="1">
      <c r="B22" s="11"/>
      <c r="C22" s="342"/>
      <c r="D22" s="50"/>
      <c r="E22" s="50"/>
      <c r="F22" s="50"/>
    </row>
    <row r="23" spans="2:11" ht="15" customHeight="1">
      <c r="B23" s="11"/>
      <c r="C23" s="342"/>
      <c r="D23" s="50"/>
      <c r="E23" s="50"/>
      <c r="F23" s="50"/>
    </row>
    <row r="24" spans="2:11" ht="15" customHeight="1">
      <c r="B24" s="11"/>
      <c r="C24" s="342"/>
      <c r="D24" s="50"/>
      <c r="E24" s="50"/>
      <c r="F24" s="50"/>
    </row>
    <row r="25" spans="2:11" ht="15" customHeight="1">
      <c r="B25" s="11"/>
      <c r="C25" s="342"/>
      <c r="D25" s="50"/>
      <c r="E25" s="50"/>
      <c r="F25" s="50"/>
      <c r="G25" s="21"/>
      <c r="H25" s="21"/>
      <c r="I25" s="21"/>
      <c r="J25" s="21"/>
      <c r="K25" s="21"/>
    </row>
    <row r="26" spans="2:11" ht="15" customHeight="1">
      <c r="B26" s="11"/>
      <c r="C26" s="342"/>
      <c r="D26" s="342"/>
      <c r="E26" s="50"/>
      <c r="F26" s="50"/>
      <c r="G26" s="21"/>
      <c r="H26" s="21"/>
      <c r="I26" s="21"/>
      <c r="J26" s="21"/>
      <c r="K26" s="21"/>
    </row>
    <row r="27" spans="2:11" ht="15" customHeight="1">
      <c r="B27" s="11"/>
      <c r="C27" s="346"/>
      <c r="D27" s="340"/>
      <c r="E27" s="340"/>
      <c r="F27" s="340"/>
      <c r="G27" s="21"/>
    </row>
    <row r="28" spans="2:11" ht="15" customHeight="1">
      <c r="B28" s="11"/>
      <c r="C28" s="342"/>
      <c r="D28" s="50"/>
      <c r="E28" s="50"/>
      <c r="F28" s="50"/>
    </row>
    <row r="29" spans="2:11" ht="15" customHeight="1">
      <c r="B29" s="11"/>
      <c r="C29" s="342"/>
      <c r="D29" s="50"/>
      <c r="E29" s="50"/>
      <c r="F29" s="50"/>
    </row>
    <row r="30" spans="2:11" ht="15" customHeight="1">
      <c r="B30" s="11"/>
      <c r="C30" s="342"/>
      <c r="D30" s="50"/>
      <c r="E30" s="50"/>
      <c r="F30" s="50"/>
    </row>
    <row r="31" spans="2:11" ht="15" customHeight="1">
      <c r="B31" s="11"/>
      <c r="C31" s="342"/>
      <c r="D31" s="50"/>
      <c r="E31" s="50"/>
      <c r="F31" s="50"/>
    </row>
    <row r="32" spans="2:11" ht="15" customHeight="1">
      <c r="B32" s="11"/>
      <c r="C32" s="342"/>
      <c r="D32" s="50"/>
      <c r="E32" s="50"/>
      <c r="F32" s="50"/>
    </row>
    <row r="34" spans="2:3">
      <c r="B34" s="346"/>
      <c r="C34" s="346"/>
    </row>
    <row r="35" spans="2:3">
      <c r="C35" s="340"/>
    </row>
    <row r="36" spans="2:3">
      <c r="B36" s="21"/>
      <c r="C36" s="21"/>
    </row>
    <row r="38" spans="2:3">
      <c r="B38" s="21"/>
      <c r="C38" s="21"/>
    </row>
  </sheetData>
  <customSheetViews>
    <customSheetView guid="{970D9CA3-A716-4AA4-ADB5-92E3A4AD178B}" showPageBreaks="1" showGridLines="0" printArea="1" topLeftCell="A2">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showGridLines="0" fitToPage="1" printArea="1">
      <selection activeCell="B3" sqref="B3"/>
      <pageMargins left="0.70866141732283472" right="0.70866141732283472" top="0.74803149606299213" bottom="0.74803149606299213" header="0.31496062992125984" footer="0.31496062992125984"/>
      <pageSetup paperSize="9" scale="68" orientation="landscape" r:id="rId2"/>
      <headerFooter>
        <oddHeader>&amp;L&amp;"Arial,Bold"&amp;14&amp;A</oddHeader>
      </headerFooter>
    </customSheetView>
    <customSheetView guid="{8A2C91A5-C5C8-4458-A1A8-D638EF8EBD38}" showPageBreaks="1" showGridLines="0" fitToPage="1" printArea="1">
      <selection activeCell="B1" sqref="B1:C1"/>
      <pageMargins left="0.75" right="0.75" top="1" bottom="1" header="0.5" footer="0.5"/>
      <pageSetup paperSize="8"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orientation="landscape" r:id="rId4"/>
      <headerFooter alignWithMargins="0"/>
    </customSheetView>
    <customSheetView guid="{EA0DCEFC-51BA-423F-A01C-855821C0C33E}" showGridLines="0" fitToPage="1">
      <selection activeCell="B1" sqref="B1:C1"/>
      <pageMargins left="0.75" right="0.75" top="1" bottom="1" header="0.5" footer="0.5"/>
      <pageSetup paperSize="8" orientation="landscape" r:id="rId5"/>
      <headerFooter alignWithMargins="0"/>
    </customSheetView>
    <customSheetView guid="{52A93C89-C36B-443E-A5AE-23E860B6CAA8}" showGridLines="0" topLeftCell="A2">
      <selection activeCell="D97" sqref="D97"/>
      <pageMargins left="0.70866141732283472" right="0.70866141732283472" top="0.74803149606299213" bottom="0.74803149606299213" header="0.31496062992125984" footer="0.31496062992125984"/>
      <pageSetup paperSize="8" orientation="landscape" r:id="rId6"/>
      <headerFooter>
        <oddFooter>&amp;A</oddFooter>
      </headerFooter>
    </customSheetView>
  </customSheetViews>
  <mergeCells count="1">
    <mergeCell ref="B2:C2"/>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23"/>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8.25" style="1" customWidth="1"/>
    <col min="7" max="11" width="7.625" style="1" customWidth="1"/>
    <col min="12" max="12" width="27.5" style="1" bestFit="1" customWidth="1"/>
    <col min="13" max="13" width="22.125" style="1" customWidth="1"/>
    <col min="14" max="16384" width="8" style="1"/>
  </cols>
  <sheetData>
    <row r="1" spans="2:13" ht="30" customHeight="1" thickBot="1">
      <c r="B1" s="570" t="s">
        <v>778</v>
      </c>
      <c r="C1" s="571"/>
    </row>
    <row r="2" spans="2:13" s="148" customFormat="1" ht="36" customHeight="1" thickBot="1">
      <c r="B2" s="485" t="s">
        <v>0</v>
      </c>
      <c r="C2" s="486"/>
      <c r="D2" s="157" t="s">
        <v>15</v>
      </c>
      <c r="E2" s="157" t="s">
        <v>1</v>
      </c>
      <c r="F2" s="157" t="s">
        <v>2</v>
      </c>
      <c r="G2" s="157" t="s">
        <v>6</v>
      </c>
      <c r="H2" s="157" t="s">
        <v>7</v>
      </c>
      <c r="I2" s="157" t="s">
        <v>8</v>
      </c>
      <c r="J2" s="157" t="s">
        <v>9</v>
      </c>
      <c r="K2" s="157" t="s">
        <v>10</v>
      </c>
      <c r="L2" s="157" t="s">
        <v>18</v>
      </c>
      <c r="M2" s="11"/>
    </row>
    <row r="3" spans="2:13" s="148" customFormat="1" ht="15" customHeight="1" thickBot="1">
      <c r="M3" s="340"/>
    </row>
    <row r="4" spans="2:13" s="148" customFormat="1" ht="15" customHeight="1" thickBot="1">
      <c r="B4" s="28" t="s">
        <v>12</v>
      </c>
      <c r="C4" s="29" t="s">
        <v>241</v>
      </c>
      <c r="D4" s="35"/>
      <c r="E4" s="35"/>
      <c r="F4" s="35"/>
      <c r="G4" s="73"/>
      <c r="H4" s="73"/>
      <c r="I4" s="73"/>
      <c r="J4" s="73"/>
      <c r="K4" s="73"/>
      <c r="L4" s="73"/>
      <c r="M4" s="340"/>
    </row>
    <row r="5" spans="2:13" s="148" customFormat="1" ht="15" customHeight="1" thickBot="1">
      <c r="B5" s="75">
        <v>1</v>
      </c>
      <c r="C5" s="292" t="s">
        <v>1348</v>
      </c>
      <c r="D5" s="36" t="s">
        <v>677</v>
      </c>
      <c r="E5" s="34" t="s">
        <v>13</v>
      </c>
      <c r="F5" s="34">
        <v>3</v>
      </c>
      <c r="G5" s="352"/>
      <c r="H5" s="352"/>
      <c r="I5" s="352"/>
      <c r="J5" s="352"/>
      <c r="K5" s="352"/>
      <c r="L5" s="73"/>
      <c r="M5" s="340"/>
    </row>
    <row r="6" spans="2:13" s="148" customFormat="1" ht="15" customHeight="1" thickBot="1">
      <c r="B6" s="87">
        <v>2</v>
      </c>
      <c r="C6" s="292" t="s">
        <v>1350</v>
      </c>
      <c r="D6" s="36" t="s">
        <v>678</v>
      </c>
      <c r="E6" s="34" t="s">
        <v>13</v>
      </c>
      <c r="F6" s="34">
        <v>3</v>
      </c>
      <c r="G6" s="352"/>
      <c r="H6" s="352"/>
      <c r="I6" s="352"/>
      <c r="J6" s="352"/>
      <c r="K6" s="352"/>
      <c r="L6" s="73"/>
      <c r="M6" s="340"/>
    </row>
    <row r="7" spans="2:13" s="148" customFormat="1" ht="15" customHeight="1" thickBot="1">
      <c r="B7" s="87">
        <v>3</v>
      </c>
      <c r="C7" s="292" t="s">
        <v>1351</v>
      </c>
      <c r="D7" s="36" t="s">
        <v>1346</v>
      </c>
      <c r="E7" s="34" t="s">
        <v>13</v>
      </c>
      <c r="F7" s="34">
        <v>3</v>
      </c>
      <c r="G7" s="352"/>
      <c r="H7" s="352"/>
      <c r="I7" s="352"/>
      <c r="J7" s="352"/>
      <c r="K7" s="352"/>
      <c r="L7" s="73"/>
      <c r="M7" s="340"/>
    </row>
    <row r="8" spans="2:13" s="148" customFormat="1" ht="15" customHeight="1" thickBot="1">
      <c r="B8" s="295">
        <v>4</v>
      </c>
      <c r="C8" s="292" t="s">
        <v>1349</v>
      </c>
      <c r="D8" s="36" t="s">
        <v>1347</v>
      </c>
      <c r="E8" s="34" t="s">
        <v>13</v>
      </c>
      <c r="F8" s="34">
        <v>3</v>
      </c>
      <c r="G8" s="352"/>
      <c r="H8" s="352"/>
      <c r="I8" s="352"/>
      <c r="J8" s="352"/>
      <c r="K8" s="352"/>
      <c r="L8" s="73"/>
      <c r="M8" s="340"/>
    </row>
    <row r="9" spans="2:13" s="148" customFormat="1" ht="13.5" thickBot="1">
      <c r="B9" s="28">
        <v>5</v>
      </c>
      <c r="C9" s="480" t="s">
        <v>25</v>
      </c>
      <c r="D9" s="36" t="s">
        <v>679</v>
      </c>
      <c r="E9" s="34" t="s">
        <v>13</v>
      </c>
      <c r="F9" s="34">
        <v>3</v>
      </c>
      <c r="G9" s="372">
        <f>SUM(G5:G6)</f>
        <v>0</v>
      </c>
      <c r="H9" s="372">
        <f t="shared" ref="H9:K9" si="0">SUM(H5:H6)</f>
        <v>0</v>
      </c>
      <c r="I9" s="372">
        <f t="shared" si="0"/>
        <v>0</v>
      </c>
      <c r="J9" s="372">
        <f t="shared" si="0"/>
        <v>0</v>
      </c>
      <c r="K9" s="372">
        <f t="shared" si="0"/>
        <v>0</v>
      </c>
      <c r="L9" s="73" t="s">
        <v>35</v>
      </c>
      <c r="M9" s="340"/>
    </row>
    <row r="10" spans="2:13" s="148" customFormat="1" ht="15" customHeight="1" thickBot="1">
      <c r="B10" s="17"/>
      <c r="C10" s="49"/>
      <c r="D10" s="18"/>
      <c r="E10" s="18"/>
      <c r="F10" s="18"/>
      <c r="G10" s="382"/>
      <c r="H10" s="382"/>
      <c r="I10" s="382"/>
      <c r="J10" s="382"/>
      <c r="K10" s="382"/>
      <c r="L10" s="73"/>
      <c r="M10" s="340"/>
    </row>
    <row r="11" spans="2:13" s="148" customFormat="1" ht="15" customHeight="1" thickBot="1">
      <c r="B11" s="28" t="s">
        <v>14</v>
      </c>
      <c r="C11" s="338" t="s">
        <v>747</v>
      </c>
      <c r="D11" s="35"/>
      <c r="E11" s="35"/>
      <c r="F11" s="35"/>
      <c r="G11" s="27"/>
      <c r="H11" s="27"/>
      <c r="I11" s="27"/>
      <c r="J11" s="27"/>
      <c r="K11" s="27"/>
      <c r="L11" s="73"/>
      <c r="M11" s="340"/>
    </row>
    <row r="12" spans="2:13" s="148" customFormat="1" ht="15" customHeight="1" thickBot="1">
      <c r="B12" s="13">
        <v>6</v>
      </c>
      <c r="C12" s="384" t="s">
        <v>311</v>
      </c>
      <c r="D12" s="36" t="s">
        <v>680</v>
      </c>
      <c r="E12" s="34" t="s">
        <v>13</v>
      </c>
      <c r="F12" s="34">
        <v>3</v>
      </c>
      <c r="G12" s="352"/>
      <c r="H12" s="352"/>
      <c r="I12" s="352"/>
      <c r="J12" s="352"/>
      <c r="K12" s="352"/>
      <c r="L12" s="73"/>
      <c r="M12" s="340"/>
    </row>
    <row r="13" spans="2:13" s="148" customFormat="1" ht="15" customHeight="1" thickBot="1">
      <c r="B13" s="16">
        <v>7</v>
      </c>
      <c r="C13" s="384" t="s">
        <v>748</v>
      </c>
      <c r="D13" s="36" t="s">
        <v>681</v>
      </c>
      <c r="E13" s="34" t="s">
        <v>13</v>
      </c>
      <c r="F13" s="34">
        <v>3</v>
      </c>
      <c r="G13" s="352"/>
      <c r="H13" s="352"/>
      <c r="I13" s="352"/>
      <c r="J13" s="352"/>
      <c r="K13" s="352"/>
      <c r="L13" s="73"/>
      <c r="M13" s="340"/>
    </row>
    <row r="14" spans="2:13" s="148" customFormat="1" ht="15" customHeight="1" thickBot="1">
      <c r="B14" s="32">
        <v>8</v>
      </c>
      <c r="C14" s="55" t="s">
        <v>25</v>
      </c>
      <c r="D14" s="36" t="s">
        <v>682</v>
      </c>
      <c r="E14" s="34" t="s">
        <v>13</v>
      </c>
      <c r="F14" s="34">
        <v>3</v>
      </c>
      <c r="G14" s="372">
        <f>SUM(G12:G13)</f>
        <v>0</v>
      </c>
      <c r="H14" s="372">
        <f t="shared" ref="H14:K14" si="1">SUM(H12:H13)</f>
        <v>0</v>
      </c>
      <c r="I14" s="372">
        <f t="shared" si="1"/>
        <v>0</v>
      </c>
      <c r="J14" s="372">
        <f t="shared" si="1"/>
        <v>0</v>
      </c>
      <c r="K14" s="372">
        <f t="shared" si="1"/>
        <v>0</v>
      </c>
      <c r="L14" s="73" t="s">
        <v>242</v>
      </c>
      <c r="M14" s="340"/>
    </row>
    <row r="15" spans="2:13" s="148" customFormat="1" ht="15" customHeight="1">
      <c r="B15" s="17"/>
      <c r="C15" s="49"/>
      <c r="D15" s="18"/>
      <c r="E15" s="18"/>
      <c r="F15" s="18"/>
      <c r="G15" s="382"/>
      <c r="H15" s="382"/>
      <c r="I15" s="382"/>
      <c r="J15" s="382"/>
      <c r="K15" s="382"/>
      <c r="L15" s="73"/>
      <c r="M15" s="340"/>
    </row>
    <row r="16" spans="2:13" s="148" customFormat="1">
      <c r="B16" s="327" t="s">
        <v>20</v>
      </c>
      <c r="C16" s="328"/>
    </row>
    <row r="17" spans="2:7" s="148" customFormat="1"/>
    <row r="18" spans="2:7" s="148" customFormat="1">
      <c r="B18" s="352"/>
      <c r="C18" s="52" t="s">
        <v>21</v>
      </c>
    </row>
    <row r="19" spans="2:7" s="148" customFormat="1"/>
    <row r="20" spans="2:7" s="148" customFormat="1">
      <c r="B20" s="351"/>
      <c r="C20" s="52" t="s">
        <v>22</v>
      </c>
    </row>
    <row r="21" spans="2:7" s="148" customFormat="1">
      <c r="C21" s="341"/>
      <c r="D21" s="316"/>
      <c r="E21" s="341"/>
      <c r="F21" s="341"/>
      <c r="G21" s="341"/>
    </row>
    <row r="22" spans="2:7" s="148" customFormat="1">
      <c r="B22" s="240"/>
      <c r="C22" s="240"/>
      <c r="D22" s="341"/>
      <c r="E22" s="341"/>
      <c r="F22" s="341"/>
      <c r="G22" s="341"/>
    </row>
    <row r="23" spans="2:7">
      <c r="B23" s="419"/>
      <c r="C23" s="23"/>
    </row>
  </sheetData>
  <customSheetViews>
    <customSheetView guid="{970D9CA3-A716-4AA4-ADB5-92E3A4AD178B}" showPageBreaks="1" showGridLines="0" fitToPage="1" printArea="1">
      <selection activeCell="C25" sqref="C22:C25"/>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showGridLines="0" fitToPage="1" printArea="1">
      <selection activeCell="B3" sqref="B3"/>
      <pageMargins left="0.70866141732283472" right="0.70866141732283472" top="0.74803149606299213" bottom="0.74803149606299213" header="0.31496062992125984" footer="0.31496062992125984"/>
      <pageSetup paperSize="9" scale="75" orientation="landscape" r:id="rId2"/>
      <headerFooter>
        <oddHeader>&amp;L&amp;"Arial,Bold"&amp;14&amp;A</oddHeader>
      </headerFooter>
    </customSheetView>
    <customSheetView guid="{8A2C91A5-C5C8-4458-A1A8-D638EF8EBD38}" showPageBreaks="1" showGridLines="0" fitToPage="1" printArea="1">
      <selection activeCell="B1" sqref="B1:C1"/>
      <pageMargins left="0.75" right="0.75" top="1" bottom="1" header="0.5" footer="0.5"/>
      <pageSetup paperSize="8"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21" orientation="landscape" r:id="rId4"/>
      <headerFooter alignWithMargins="0"/>
    </customSheetView>
    <customSheetView guid="{EA0DCEFC-51BA-423F-A01C-855821C0C33E}" showPageBreaks="1" showGridLines="0" fitToPage="1" printArea="1">
      <selection activeCell="B2" sqref="B2:C2"/>
      <pageMargins left="0.75" right="0.75" top="1" bottom="1" header="0.5" footer="0.5"/>
      <pageSetup paperSize="8" orientation="landscape" r:id="rId5"/>
      <headerFooter alignWithMargins="0"/>
    </customSheetView>
    <customSheetView guid="{52A93C89-C36B-443E-A5AE-23E860B6CAA8}" showGridLines="0" fitToPage="1">
      <selection activeCell="C25" sqref="C22:C25"/>
      <pageMargins left="0.70866141732283472" right="0.70866141732283472" top="0.74803149606299213" bottom="0.74803149606299213" header="0.31496062992125984" footer="0.31496062992125984"/>
      <pageSetup paperSize="8" orientation="landscape" r:id="rId6"/>
      <headerFooter>
        <oddFooter>&amp;A</oddFooter>
      </headerFooter>
    </customSheetView>
  </customSheetViews>
  <mergeCells count="2">
    <mergeCell ref="B1:C1"/>
    <mergeCell ref="B2:C2"/>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N50"/>
  <sheetViews>
    <sheetView showGridLines="0" tabSelected="1"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50.125" style="1" customWidth="1"/>
    <col min="4" max="4" width="26.875" style="1" customWidth="1"/>
    <col min="5" max="5" width="12.375" style="1" customWidth="1"/>
    <col min="6" max="6" width="13.25" style="1" bestFit="1" customWidth="1"/>
    <col min="7" max="7" width="7.75" style="1" customWidth="1"/>
    <col min="8" max="8" width="8.375" style="1" customWidth="1"/>
    <col min="9" max="13" width="7.625" style="1" customWidth="1"/>
    <col min="14" max="14" width="73.875" style="1" customWidth="1"/>
    <col min="15" max="16384" width="8" style="1"/>
  </cols>
  <sheetData>
    <row r="1" spans="2:14" ht="30" customHeight="1" thickBot="1">
      <c r="B1" s="568" t="s">
        <v>471</v>
      </c>
      <c r="C1" s="569"/>
      <c r="M1" s="2"/>
    </row>
    <row r="2" spans="2:14" s="148" customFormat="1" ht="24.95" customHeight="1" thickBot="1">
      <c r="B2" s="485" t="s">
        <v>0</v>
      </c>
      <c r="C2" s="486"/>
      <c r="D2" s="157" t="s">
        <v>15</v>
      </c>
      <c r="E2" s="157" t="s">
        <v>1</v>
      </c>
      <c r="F2" s="157" t="s">
        <v>2</v>
      </c>
      <c r="G2" s="157" t="s">
        <v>4</v>
      </c>
      <c r="H2" s="157" t="s">
        <v>5</v>
      </c>
      <c r="I2" s="157" t="s">
        <v>6</v>
      </c>
      <c r="J2" s="157" t="s">
        <v>7</v>
      </c>
      <c r="K2" s="157" t="s">
        <v>8</v>
      </c>
      <c r="L2" s="157" t="s">
        <v>9</v>
      </c>
      <c r="M2" s="157" t="s">
        <v>10</v>
      </c>
      <c r="N2" s="157" t="s">
        <v>18</v>
      </c>
    </row>
    <row r="3" spans="2:14" s="148" customFormat="1" ht="15" customHeight="1" thickBot="1">
      <c r="N3" s="340"/>
    </row>
    <row r="4" spans="2:14" s="148" customFormat="1" ht="15" customHeight="1" thickBot="1">
      <c r="B4" s="75" t="s">
        <v>12</v>
      </c>
      <c r="C4" s="76" t="s">
        <v>219</v>
      </c>
      <c r="E4" s="73"/>
      <c r="N4" s="340"/>
    </row>
    <row r="5" spans="2:14" s="148" customFormat="1" ht="15" customHeight="1" thickBot="1">
      <c r="B5" s="28">
        <v>1</v>
      </c>
      <c r="C5" s="70" t="s">
        <v>1275</v>
      </c>
      <c r="D5" s="34" t="s">
        <v>482</v>
      </c>
      <c r="E5" s="34" t="s">
        <v>13</v>
      </c>
      <c r="F5" s="348">
        <v>3</v>
      </c>
      <c r="G5" s="18"/>
      <c r="H5" s="349"/>
      <c r="I5" s="349"/>
      <c r="J5" s="349"/>
      <c r="K5" s="349"/>
      <c r="L5" s="349"/>
      <c r="M5" s="349"/>
      <c r="N5" s="340"/>
    </row>
    <row r="6" spans="2:14" s="148" customFormat="1" ht="15" customHeight="1" thickBot="1">
      <c r="B6" s="28">
        <v>2</v>
      </c>
      <c r="C6" s="33" t="s">
        <v>1276</v>
      </c>
      <c r="D6" s="34" t="s">
        <v>483</v>
      </c>
      <c r="E6" s="34" t="s">
        <v>13</v>
      </c>
      <c r="F6" s="348">
        <v>3</v>
      </c>
      <c r="G6" s="18"/>
      <c r="H6" s="349"/>
      <c r="I6" s="349"/>
      <c r="J6" s="349"/>
      <c r="K6" s="349"/>
      <c r="L6" s="349"/>
      <c r="M6" s="349"/>
      <c r="N6" s="340"/>
    </row>
    <row r="7" spans="2:14" s="148" customFormat="1" ht="15" customHeight="1" thickBot="1">
      <c r="B7" s="28">
        <v>3</v>
      </c>
      <c r="C7" s="33" t="s">
        <v>1271</v>
      </c>
      <c r="D7" s="34" t="s">
        <v>1273</v>
      </c>
      <c r="E7" s="34" t="s">
        <v>13</v>
      </c>
      <c r="F7" s="348">
        <v>3</v>
      </c>
      <c r="G7" s="18"/>
      <c r="H7" s="26"/>
      <c r="I7" s="349"/>
      <c r="J7" s="349"/>
      <c r="K7" s="349"/>
      <c r="L7" s="349"/>
      <c r="M7" s="349"/>
      <c r="N7" s="340"/>
    </row>
    <row r="8" spans="2:14" s="148" customFormat="1" ht="15" customHeight="1" thickBot="1">
      <c r="B8" s="279">
        <v>4</v>
      </c>
      <c r="C8" s="33" t="s">
        <v>1272</v>
      </c>
      <c r="D8" s="34" t="s">
        <v>1274</v>
      </c>
      <c r="E8" s="34" t="s">
        <v>13</v>
      </c>
      <c r="F8" s="348">
        <v>3</v>
      </c>
      <c r="G8" s="18"/>
      <c r="H8" s="26"/>
      <c r="I8" s="349"/>
      <c r="J8" s="349"/>
      <c r="K8" s="349"/>
      <c r="L8" s="349"/>
      <c r="M8" s="349"/>
      <c r="N8" s="340"/>
    </row>
    <row r="9" spans="2:14" s="148" customFormat="1" ht="15" customHeight="1" thickBot="1">
      <c r="B9" s="32">
        <v>5</v>
      </c>
      <c r="C9" s="33" t="s">
        <v>480</v>
      </c>
      <c r="D9" s="34" t="s">
        <v>484</v>
      </c>
      <c r="E9" s="34" t="s">
        <v>24</v>
      </c>
      <c r="F9" s="34">
        <v>1</v>
      </c>
      <c r="G9" s="18"/>
      <c r="H9" s="18"/>
      <c r="I9" s="349"/>
      <c r="J9" s="349"/>
      <c r="K9" s="349"/>
      <c r="L9" s="349"/>
      <c r="M9" s="349"/>
      <c r="N9" s="340"/>
    </row>
    <row r="10" spans="2:14" s="148" customFormat="1" ht="15" customHeight="1" thickBot="1">
      <c r="B10" s="32">
        <v>6</v>
      </c>
      <c r="C10" s="33" t="s">
        <v>481</v>
      </c>
      <c r="D10" s="34" t="s">
        <v>485</v>
      </c>
      <c r="E10" s="34" t="s">
        <v>24</v>
      </c>
      <c r="F10" s="34">
        <v>1</v>
      </c>
      <c r="G10" s="18"/>
      <c r="H10" s="18"/>
      <c r="I10" s="349"/>
      <c r="J10" s="349"/>
      <c r="K10" s="349"/>
      <c r="L10" s="349"/>
      <c r="M10" s="349"/>
      <c r="N10" s="340"/>
    </row>
    <row r="11" spans="2:14" s="148" customFormat="1" ht="14.25" customHeight="1" thickBot="1">
      <c r="I11" s="73"/>
      <c r="J11" s="350"/>
      <c r="K11" s="350"/>
      <c r="L11" s="350"/>
      <c r="M11" s="350"/>
      <c r="N11" s="419"/>
    </row>
    <row r="12" spans="2:14" s="148" customFormat="1" ht="14.25" customHeight="1" thickBot="1">
      <c r="B12" s="75" t="s">
        <v>14</v>
      </c>
      <c r="C12" s="76" t="s">
        <v>220</v>
      </c>
      <c r="E12" s="73"/>
      <c r="N12" s="26"/>
    </row>
    <row r="13" spans="2:14" s="148" customFormat="1" ht="14.25" customHeight="1" thickBot="1">
      <c r="B13" s="75">
        <v>7</v>
      </c>
      <c r="C13" s="77" t="s">
        <v>221</v>
      </c>
      <c r="D13" s="34" t="s">
        <v>486</v>
      </c>
      <c r="E13" s="34" t="s">
        <v>13</v>
      </c>
      <c r="F13" s="34">
        <v>3</v>
      </c>
      <c r="I13" s="349"/>
      <c r="J13" s="349"/>
      <c r="K13" s="349"/>
      <c r="L13" s="349"/>
      <c r="M13" s="349"/>
      <c r="N13" s="26"/>
    </row>
    <row r="14" spans="2:14" s="148" customFormat="1" ht="14.25" customHeight="1" thickBot="1">
      <c r="B14" s="28">
        <v>8</v>
      </c>
      <c r="C14" s="70" t="s">
        <v>222</v>
      </c>
      <c r="D14" s="34" t="s">
        <v>487</v>
      </c>
      <c r="E14" s="34" t="s">
        <v>223</v>
      </c>
      <c r="F14" s="34">
        <v>0</v>
      </c>
      <c r="G14" s="340"/>
      <c r="H14" s="340"/>
      <c r="I14" s="349"/>
      <c r="J14" s="349"/>
      <c r="K14" s="349"/>
      <c r="L14" s="349"/>
      <c r="M14" s="349"/>
      <c r="N14" s="26" t="s">
        <v>1277</v>
      </c>
    </row>
    <row r="15" spans="2:14" s="148" customFormat="1" ht="14.25" customHeight="1" thickBot="1">
      <c r="B15" s="28">
        <v>9</v>
      </c>
      <c r="C15" s="33" t="s">
        <v>224</v>
      </c>
      <c r="D15" s="34" t="s">
        <v>488</v>
      </c>
      <c r="E15" s="34" t="s">
        <v>13</v>
      </c>
      <c r="F15" s="34">
        <v>3</v>
      </c>
      <c r="G15" s="340"/>
      <c r="H15" s="340"/>
      <c r="I15" s="349"/>
      <c r="J15" s="349"/>
      <c r="K15" s="349"/>
      <c r="L15" s="349"/>
      <c r="M15" s="349"/>
      <c r="N15" s="26"/>
    </row>
    <row r="16" spans="2:14" s="148" customFormat="1" ht="14.25" customHeight="1" thickBot="1">
      <c r="B16" s="28">
        <v>10</v>
      </c>
      <c r="C16" s="33" t="s">
        <v>225</v>
      </c>
      <c r="D16" s="34" t="s">
        <v>489</v>
      </c>
      <c r="E16" s="34" t="s">
        <v>223</v>
      </c>
      <c r="F16" s="34">
        <v>0</v>
      </c>
      <c r="G16" s="340"/>
      <c r="H16" s="340"/>
      <c r="I16" s="349"/>
      <c r="J16" s="349"/>
      <c r="K16" s="349"/>
      <c r="L16" s="349"/>
      <c r="M16" s="349"/>
      <c r="N16" s="26" t="s">
        <v>1278</v>
      </c>
    </row>
    <row r="17" spans="2:14" s="148" customFormat="1" ht="15.75" customHeight="1" thickBot="1">
      <c r="B17" s="17"/>
      <c r="C17" s="73"/>
      <c r="D17" s="18"/>
      <c r="E17" s="18"/>
      <c r="F17" s="18"/>
      <c r="G17" s="50"/>
      <c r="H17" s="50"/>
      <c r="I17" s="340"/>
      <c r="J17" s="340"/>
      <c r="K17" s="340"/>
      <c r="L17" s="340"/>
      <c r="M17" s="340"/>
    </row>
    <row r="18" spans="2:14" s="148" customFormat="1" ht="15" customHeight="1" thickBot="1">
      <c r="B18" s="75" t="s">
        <v>19</v>
      </c>
      <c r="C18" s="76" t="s">
        <v>495</v>
      </c>
      <c r="E18" s="73"/>
      <c r="G18" s="340"/>
      <c r="H18" s="340"/>
    </row>
    <row r="19" spans="2:14" s="148" customFormat="1" ht="15" customHeight="1" thickBot="1">
      <c r="B19" s="75">
        <v>11</v>
      </c>
      <c r="C19" s="77" t="s">
        <v>478</v>
      </c>
      <c r="D19" s="34" t="s">
        <v>490</v>
      </c>
      <c r="E19" s="34" t="s">
        <v>223</v>
      </c>
      <c r="F19" s="34">
        <v>0</v>
      </c>
      <c r="G19" s="340"/>
      <c r="H19" s="340"/>
      <c r="I19" s="349"/>
      <c r="J19" s="349"/>
      <c r="K19" s="349"/>
      <c r="L19" s="349"/>
      <c r="M19" s="349"/>
      <c r="N19" s="240" t="s">
        <v>497</v>
      </c>
    </row>
    <row r="20" spans="2:14" s="148" customFormat="1" ht="15" customHeight="1" thickBot="1">
      <c r="B20" s="28">
        <v>12</v>
      </c>
      <c r="C20" s="70" t="s">
        <v>496</v>
      </c>
      <c r="D20" s="34" t="s">
        <v>491</v>
      </c>
      <c r="E20" s="34" t="s">
        <v>223</v>
      </c>
      <c r="F20" s="34">
        <v>0</v>
      </c>
      <c r="G20" s="340"/>
      <c r="H20" s="340"/>
      <c r="I20" s="349"/>
      <c r="J20" s="349"/>
      <c r="K20" s="349"/>
      <c r="L20" s="349"/>
      <c r="M20" s="349"/>
      <c r="N20" s="240" t="s">
        <v>498</v>
      </c>
    </row>
    <row r="21" spans="2:14" s="148" customFormat="1" ht="15.75" customHeight="1" thickBot="1">
      <c r="B21" s="17"/>
      <c r="C21" s="73"/>
      <c r="D21" s="18"/>
      <c r="E21" s="18"/>
      <c r="F21" s="18"/>
      <c r="G21" s="50"/>
      <c r="H21" s="50"/>
      <c r="I21" s="340"/>
      <c r="J21" s="340"/>
      <c r="K21" s="340"/>
      <c r="L21" s="340"/>
      <c r="M21" s="340"/>
    </row>
    <row r="22" spans="2:14" s="148" customFormat="1" ht="15" customHeight="1" thickBot="1">
      <c r="B22" s="75" t="s">
        <v>26</v>
      </c>
      <c r="C22" s="76" t="s">
        <v>494</v>
      </c>
      <c r="E22" s="73"/>
      <c r="G22" s="340"/>
      <c r="H22" s="340"/>
    </row>
    <row r="23" spans="2:14" s="148" customFormat="1" ht="13.5" thickBot="1">
      <c r="B23" s="28">
        <v>13</v>
      </c>
      <c r="C23" s="70" t="s">
        <v>226</v>
      </c>
      <c r="D23" s="34" t="s">
        <v>492</v>
      </c>
      <c r="E23" s="34" t="s">
        <v>223</v>
      </c>
      <c r="F23" s="34">
        <v>0</v>
      </c>
      <c r="G23" s="349"/>
      <c r="H23" s="349"/>
      <c r="I23" s="351">
        <f>I9+I19</f>
        <v>0</v>
      </c>
      <c r="J23" s="351">
        <f t="shared" ref="J23:M23" si="0">J9+J19</f>
        <v>0</v>
      </c>
      <c r="K23" s="351">
        <f t="shared" si="0"/>
        <v>0</v>
      </c>
      <c r="L23" s="351">
        <f t="shared" si="0"/>
        <v>0</v>
      </c>
      <c r="M23" s="351">
        <f t="shared" si="0"/>
        <v>0</v>
      </c>
      <c r="N23" s="148" t="s">
        <v>1279</v>
      </c>
    </row>
    <row r="24" spans="2:14" s="148" customFormat="1" ht="13.5" thickBot="1">
      <c r="B24" s="28">
        <v>14</v>
      </c>
      <c r="C24" s="33" t="s">
        <v>227</v>
      </c>
      <c r="D24" s="34" t="s">
        <v>493</v>
      </c>
      <c r="E24" s="34" t="s">
        <v>223</v>
      </c>
      <c r="F24" s="34">
        <v>0</v>
      </c>
      <c r="G24" s="349"/>
      <c r="H24" s="349"/>
      <c r="I24" s="351">
        <f>I16+I20</f>
        <v>0</v>
      </c>
      <c r="J24" s="351">
        <f t="shared" ref="J24:L24" si="1">J16+J20</f>
        <v>0</v>
      </c>
      <c r="K24" s="351">
        <f t="shared" si="1"/>
        <v>0</v>
      </c>
      <c r="L24" s="351">
        <f t="shared" si="1"/>
        <v>0</v>
      </c>
      <c r="M24" s="351">
        <f>M16+M20</f>
        <v>0</v>
      </c>
      <c r="N24" s="148" t="s">
        <v>1280</v>
      </c>
    </row>
    <row r="25" spans="2:14" s="148" customFormat="1">
      <c r="B25" s="17"/>
      <c r="C25" s="73"/>
      <c r="D25" s="18"/>
      <c r="E25" s="18"/>
      <c r="F25" s="18"/>
      <c r="G25" s="340"/>
      <c r="H25" s="340"/>
      <c r="I25" s="340"/>
      <c r="J25" s="340"/>
      <c r="K25" s="340"/>
      <c r="L25" s="340"/>
      <c r="M25" s="340"/>
    </row>
    <row r="26" spans="2:14" s="148" customFormat="1">
      <c r="B26" s="487" t="s">
        <v>20</v>
      </c>
      <c r="C26" s="488"/>
    </row>
    <row r="27" spans="2:14" s="148" customFormat="1">
      <c r="E27" s="341"/>
      <c r="F27" s="341"/>
    </row>
    <row r="28" spans="2:14" s="148" customFormat="1">
      <c r="B28" s="352"/>
      <c r="C28" s="52" t="s">
        <v>21</v>
      </c>
    </row>
    <row r="29" spans="2:14" s="148" customFormat="1">
      <c r="K29" s="73"/>
      <c r="L29" s="73"/>
      <c r="M29" s="73"/>
    </row>
    <row r="30" spans="2:14" s="148" customFormat="1">
      <c r="B30" s="351"/>
      <c r="C30" s="52" t="s">
        <v>22</v>
      </c>
      <c r="K30" s="73"/>
      <c r="L30" s="73"/>
      <c r="M30" s="73"/>
    </row>
    <row r="31" spans="2:14" s="148" customFormat="1">
      <c r="B31" s="353"/>
      <c r="C31" s="52"/>
      <c r="K31" s="73"/>
      <c r="L31" s="73"/>
      <c r="M31" s="73"/>
    </row>
    <row r="32" spans="2:14" s="148" customFormat="1">
      <c r="B32" s="264" t="s">
        <v>520</v>
      </c>
      <c r="C32" s="52"/>
      <c r="K32" s="73"/>
      <c r="L32" s="73"/>
      <c r="M32" s="73"/>
    </row>
    <row r="33" spans="2:13" s="148" customFormat="1">
      <c r="B33" s="353"/>
      <c r="C33" s="52"/>
      <c r="K33" s="73"/>
      <c r="L33" s="73"/>
      <c r="M33" s="73"/>
    </row>
    <row r="34" spans="2:13" s="148" customFormat="1">
      <c r="B34" s="483" t="s">
        <v>479</v>
      </c>
      <c r="C34" s="483"/>
      <c r="D34" s="483"/>
      <c r="E34" s="483"/>
      <c r="F34" s="483"/>
      <c r="G34" s="483"/>
      <c r="H34" s="483"/>
      <c r="I34" s="483"/>
      <c r="J34" s="483"/>
      <c r="K34" s="483"/>
      <c r="L34" s="483"/>
      <c r="M34" s="483"/>
    </row>
    <row r="35" spans="2:13" s="148" customFormat="1" ht="31.5" customHeight="1">
      <c r="B35" s="484" t="s">
        <v>508</v>
      </c>
      <c r="C35" s="484"/>
      <c r="D35" s="484"/>
      <c r="E35" s="484"/>
      <c r="F35" s="484"/>
      <c r="G35" s="484"/>
      <c r="H35" s="484"/>
      <c r="I35" s="484"/>
      <c r="J35" s="484"/>
      <c r="K35" s="484"/>
      <c r="L35" s="484"/>
      <c r="M35" s="484"/>
    </row>
    <row r="36" spans="2:13" s="148" customFormat="1" ht="48.75" customHeight="1">
      <c r="B36" s="484" t="s">
        <v>1353</v>
      </c>
      <c r="C36" s="484"/>
      <c r="D36" s="484"/>
      <c r="E36" s="484"/>
      <c r="F36" s="484"/>
      <c r="G36" s="484"/>
      <c r="H36" s="484"/>
      <c r="I36" s="484"/>
      <c r="J36" s="484"/>
      <c r="K36" s="484"/>
      <c r="L36" s="484"/>
      <c r="M36" s="484"/>
    </row>
    <row r="37" spans="2:13" s="148" customFormat="1">
      <c r="I37" s="240"/>
      <c r="J37" s="240"/>
      <c r="K37" s="240"/>
    </row>
    <row r="38" spans="2:13" s="148" customFormat="1"/>
    <row r="39" spans="2:13" s="148" customFormat="1"/>
    <row r="40" spans="2:13" s="148" customFormat="1"/>
    <row r="41" spans="2:13" s="148" customFormat="1"/>
    <row r="42" spans="2:13" s="148" customFormat="1"/>
    <row r="43" spans="2:13" s="148" customFormat="1">
      <c r="I43" s="240"/>
      <c r="J43" s="240"/>
      <c r="K43" s="240"/>
    </row>
    <row r="44" spans="2:13" s="148" customFormat="1"/>
    <row r="45" spans="2:13" s="148" customFormat="1"/>
    <row r="46" spans="2:13" s="148" customFormat="1"/>
    <row r="47" spans="2:13" s="148" customFormat="1"/>
    <row r="48" spans="2:13" s="148" customFormat="1"/>
    <row r="49" s="148" customFormat="1"/>
    <row r="50" s="148" customFormat="1"/>
  </sheetData>
  <customSheetViews>
    <customSheetView guid="{970D9CA3-A716-4AA4-ADB5-92E3A4AD178B}" scale="85" showPageBreaks="1" showGridLines="0" fitToPage="1" printArea="1">
      <pageMargins left="0.70866141732283472" right="0.70866141732283472" top="0.74803149606299213" bottom="0.74803149606299213" header="0.31496062992125984" footer="0.31496062992125984"/>
      <pageSetup paperSize="8" scale="75" orientation="landscape" r:id="rId1"/>
      <headerFooter>
        <oddFooter>&amp;A</oddFooter>
      </headerFooter>
    </customSheetView>
    <customSheetView guid="{19678EC5-2E50-4D8F-9F65-D893CC8DCC47}" scale="85" showPageBreaks="1" showGridLines="0" fitToPage="1" printArea="1">
      <selection activeCell="B3" sqref="B3"/>
      <pageMargins left="0.70866141732283472" right="0.70866141732283472" top="0.74803149606299213" bottom="0.74803149606299213" header="0.31496062992125984" footer="0.31496062992125984"/>
      <pageSetup paperSize="9" scale="46" orientation="landscape" r:id="rId2"/>
      <headerFooter>
        <oddHeader>&amp;L&amp;"Arial,Bold"&amp;14&amp;A</oddHeader>
      </headerFooter>
    </customSheetView>
    <customSheetView guid="{8A2C91A5-C5C8-4458-A1A8-D638EF8EBD38}" scale="85" showPageBreaks="1" showGridLines="0" fitToPage="1" printArea="1">
      <selection activeCell="E28" sqref="E28"/>
      <pageMargins left="0.70866141732283472" right="0.70866141732283472" top="0.74803149606299213" bottom="0.74803149606299213" header="0.31496062992125984" footer="0.31496062992125984"/>
      <pageSetup paperSize="8" scale="41" orientation="landscape" r:id="rId3"/>
      <headerFooter>
        <oddFooter>&amp;L&amp;Z&amp;F&amp;R&amp;A</oddFooter>
      </headerFooter>
    </customSheetView>
    <customSheetView guid="{461D376D-92CA-447C-BDFC-4F5C0417A038}" scale="85" showPageBreaks="1" showGridLines="0" fitToPage="1" printArea="1">
      <selection activeCell="P22" sqref="P22"/>
      <pageMargins left="0.70866141732283472" right="0.70866141732283472" top="0.74803149606299213" bottom="0.74803149606299213" header="0.31496062992125984" footer="0.31496062992125984"/>
      <pageSetup paperSize="8" scale="10" orientation="landscape" r:id="rId4"/>
      <headerFooter>
        <oddFooter>&amp;L&amp;Z&amp;F&amp;R&amp;A</oddFooter>
      </headerFooter>
    </customSheetView>
    <customSheetView guid="{EA0DCEFC-51BA-423F-A01C-855821C0C33E}" scale="85" showGridLines="0" fitToPage="1">
      <selection activeCell="E28" sqref="E28"/>
      <pageMargins left="0.70866141732283472" right="0.70866141732283472" top="0.74803149606299213" bottom="0.74803149606299213" header="0.31496062992125984" footer="0.31496062992125984"/>
      <pageSetup paperSize="8" scale="78" orientation="landscape" r:id="rId5"/>
      <headerFooter>
        <oddFooter>&amp;L&amp;Z&amp;F&amp;R&amp;A</oddFooter>
      </headerFooter>
    </customSheetView>
    <customSheetView guid="{52A93C89-C36B-443E-A5AE-23E860B6CAA8}" scale="85" showGridLines="0" fitToPage="1">
      <pageMargins left="0.70866141732283472" right="0.70866141732283472" top="0.74803149606299213" bottom="0.74803149606299213" header="0.31496062992125984" footer="0.31496062992125984"/>
      <pageSetup paperSize="8" scale="75" orientation="landscape" r:id="rId6"/>
      <headerFooter>
        <oddFooter>&amp;A</oddFooter>
      </headerFooter>
    </customSheetView>
  </customSheetViews>
  <mergeCells count="6">
    <mergeCell ref="B34:M34"/>
    <mergeCell ref="B35:M35"/>
    <mergeCell ref="B36:M36"/>
    <mergeCell ref="B1:C1"/>
    <mergeCell ref="B2:C2"/>
    <mergeCell ref="B26:C26"/>
  </mergeCells>
  <pageMargins left="0.70866141732283472" right="0.70866141732283472" top="0.74803149606299213" bottom="0.74803149606299213" header="0.31496062992125984" footer="0.31496062992125984"/>
  <pageSetup paperSize="8" scale="75" orientation="landscape" r:id="rId7"/>
  <headerFooter>
    <oddFooter>&amp;L&amp;Z&amp;F&amp;R&amp;A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45"/>
  <sheetViews>
    <sheetView showGridLines="0" zoomScaleNormal="100" zoomScaleSheetLayoutView="70" workbookViewId="0">
      <selection activeCell="B1" sqref="B1:C1"/>
    </sheetView>
  </sheetViews>
  <sheetFormatPr defaultColWidth="8" defaultRowHeight="20.45" customHeight="1"/>
  <cols>
    <col min="1" max="1" width="2.375" style="23" customWidth="1"/>
    <col min="2" max="2" width="4.125" style="1" customWidth="1"/>
    <col min="3" max="3" width="33.125" style="1" customWidth="1"/>
    <col min="4" max="4" width="13" style="1" customWidth="1"/>
    <col min="5" max="5" width="6.125" style="1" customWidth="1"/>
    <col min="6" max="8" width="8.25" style="1" customWidth="1"/>
    <col min="9" max="9" width="8.375" style="1" customWidth="1"/>
    <col min="10" max="10" width="8.625" style="1" customWidth="1"/>
    <col min="11" max="11" width="8.25" style="1" customWidth="1"/>
    <col min="12" max="12" width="8.125" style="1" customWidth="1"/>
    <col min="13" max="13" width="8.875" style="1" customWidth="1"/>
    <col min="14" max="14" width="8.5" style="1" customWidth="1"/>
    <col min="15" max="15" width="8" style="1" customWidth="1"/>
    <col min="16" max="16" width="8.125" style="1" customWidth="1"/>
    <col min="17" max="17" width="8.25" style="1" customWidth="1"/>
    <col min="18" max="18" width="7.75" style="1" customWidth="1"/>
    <col min="19" max="19" width="8.25" style="1" customWidth="1"/>
    <col min="20" max="21" width="8.375" style="1" customWidth="1"/>
    <col min="22" max="22" width="8" style="1" customWidth="1"/>
    <col min="23" max="23" width="7.625" style="1" customWidth="1"/>
    <col min="24" max="24" width="8.25" style="1" customWidth="1"/>
    <col min="25" max="25" width="8.375" style="1" customWidth="1"/>
    <col min="26" max="26" width="8.25" style="1" customWidth="1"/>
    <col min="27" max="27" width="8.125" style="1" customWidth="1"/>
    <col min="28" max="28" width="7.5" style="1" customWidth="1"/>
    <col min="29" max="30" width="8" style="1" customWidth="1"/>
    <col min="31" max="31" width="8.125" style="1" customWidth="1"/>
    <col min="32" max="32" width="8.25" style="1" customWidth="1"/>
    <col min="33" max="33" width="7.875" style="1" customWidth="1"/>
    <col min="34" max="34" width="19.75" style="1" customWidth="1"/>
    <col min="35" max="16384" width="8" style="1"/>
  </cols>
  <sheetData>
    <row r="1" spans="2:34" ht="20.45" customHeight="1" thickBot="1">
      <c r="B1" s="572" t="s">
        <v>683</v>
      </c>
      <c r="C1" s="572"/>
    </row>
    <row r="2" spans="2:34" ht="20.45" customHeight="1" thickBot="1">
      <c r="B2" s="485" t="s">
        <v>0</v>
      </c>
      <c r="C2" s="486"/>
      <c r="D2" s="157" t="s">
        <v>15</v>
      </c>
      <c r="E2" s="157" t="s">
        <v>1</v>
      </c>
      <c r="F2" s="157" t="s">
        <v>2</v>
      </c>
      <c r="G2" s="198" t="s">
        <v>5</v>
      </c>
      <c r="H2" s="198" t="s">
        <v>5</v>
      </c>
      <c r="I2" s="543" t="s">
        <v>6</v>
      </c>
      <c r="J2" s="544"/>
      <c r="K2" s="544"/>
      <c r="L2" s="544"/>
      <c r="M2" s="545"/>
      <c r="N2" s="543" t="s">
        <v>7</v>
      </c>
      <c r="O2" s="544"/>
      <c r="P2" s="544"/>
      <c r="Q2" s="544"/>
      <c r="R2" s="545"/>
      <c r="S2" s="543" t="s">
        <v>8</v>
      </c>
      <c r="T2" s="544"/>
      <c r="U2" s="544"/>
      <c r="V2" s="544"/>
      <c r="W2" s="545"/>
      <c r="X2" s="543" t="s">
        <v>9</v>
      </c>
      <c r="Y2" s="544"/>
      <c r="Z2" s="544"/>
      <c r="AA2" s="544"/>
      <c r="AB2" s="545"/>
      <c r="AC2" s="543" t="s">
        <v>10</v>
      </c>
      <c r="AD2" s="544"/>
      <c r="AE2" s="544"/>
      <c r="AF2" s="544"/>
      <c r="AG2" s="545"/>
      <c r="AH2" s="157" t="s">
        <v>18</v>
      </c>
    </row>
    <row r="3" spans="2:34" s="23" customFormat="1" ht="51" customHeight="1" thickBot="1">
      <c r="B3" s="83"/>
      <c r="C3" s="83"/>
      <c r="D3" s="72"/>
      <c r="E3" s="72"/>
      <c r="F3" s="72"/>
      <c r="G3" s="317" t="s">
        <v>311</v>
      </c>
      <c r="H3" s="317" t="s">
        <v>312</v>
      </c>
      <c r="I3" s="317" t="s">
        <v>32</v>
      </c>
      <c r="J3" s="317" t="s">
        <v>33</v>
      </c>
      <c r="K3" s="317" t="s">
        <v>30</v>
      </c>
      <c r="L3" s="317" t="s">
        <v>31</v>
      </c>
      <c r="M3" s="317" t="s">
        <v>243</v>
      </c>
      <c r="N3" s="158" t="s">
        <v>32</v>
      </c>
      <c r="O3" s="158" t="s">
        <v>33</v>
      </c>
      <c r="P3" s="158" t="s">
        <v>30</v>
      </c>
      <c r="Q3" s="158" t="s">
        <v>31</v>
      </c>
      <c r="R3" s="158" t="s">
        <v>243</v>
      </c>
      <c r="S3" s="158" t="s">
        <v>32</v>
      </c>
      <c r="T3" s="158" t="s">
        <v>33</v>
      </c>
      <c r="U3" s="158" t="s">
        <v>30</v>
      </c>
      <c r="V3" s="158" t="s">
        <v>31</v>
      </c>
      <c r="W3" s="158" t="s">
        <v>243</v>
      </c>
      <c r="X3" s="158" t="s">
        <v>32</v>
      </c>
      <c r="Y3" s="158" t="s">
        <v>33</v>
      </c>
      <c r="Z3" s="158" t="s">
        <v>30</v>
      </c>
      <c r="AA3" s="158" t="s">
        <v>31</v>
      </c>
      <c r="AB3" s="158" t="s">
        <v>243</v>
      </c>
      <c r="AC3" s="158" t="s">
        <v>32</v>
      </c>
      <c r="AD3" s="158" t="s">
        <v>33</v>
      </c>
      <c r="AE3" s="158" t="s">
        <v>30</v>
      </c>
      <c r="AF3" s="158" t="s">
        <v>31</v>
      </c>
      <c r="AG3" s="158" t="s">
        <v>243</v>
      </c>
      <c r="AH3" s="1"/>
    </row>
    <row r="4" spans="2:34" ht="20.45" customHeight="1" thickBot="1">
      <c r="D4" s="202" t="s">
        <v>788</v>
      </c>
      <c r="E4" s="202"/>
      <c r="G4" s="204" t="s">
        <v>781</v>
      </c>
      <c r="H4" s="204" t="s">
        <v>782</v>
      </c>
      <c r="I4" s="204" t="s">
        <v>783</v>
      </c>
      <c r="J4" s="204" t="s">
        <v>784</v>
      </c>
      <c r="K4" s="204" t="s">
        <v>785</v>
      </c>
      <c r="L4" s="204" t="s">
        <v>786</v>
      </c>
      <c r="M4" s="204" t="s">
        <v>787</v>
      </c>
      <c r="AH4" s="5"/>
    </row>
    <row r="5" spans="2:34" ht="20.45" customHeight="1" thickBot="1">
      <c r="B5" s="28" t="s">
        <v>12</v>
      </c>
      <c r="D5" s="35"/>
      <c r="E5" s="35"/>
      <c r="F5" s="35"/>
      <c r="G5" s="73"/>
      <c r="H5" s="73"/>
      <c r="I5" s="5"/>
      <c r="J5" s="5"/>
      <c r="K5" s="5"/>
      <c r="L5" s="5"/>
      <c r="M5" s="5"/>
      <c r="N5" s="5"/>
      <c r="O5" s="5"/>
      <c r="P5" s="5"/>
      <c r="Q5" s="5"/>
      <c r="R5" s="5"/>
      <c r="S5" s="5"/>
      <c r="T5" s="5"/>
      <c r="U5" s="5"/>
      <c r="V5" s="5"/>
      <c r="W5" s="5"/>
      <c r="X5" s="5"/>
      <c r="Y5" s="5"/>
      <c r="Z5" s="5"/>
      <c r="AA5" s="5"/>
      <c r="AB5" s="5"/>
      <c r="AC5" s="5"/>
      <c r="AD5" s="5"/>
      <c r="AE5" s="5"/>
      <c r="AF5" s="5"/>
      <c r="AG5" s="5"/>
      <c r="AH5" s="5"/>
    </row>
    <row r="6" spans="2:34" ht="20.45" customHeight="1" thickBot="1">
      <c r="B6" s="28">
        <v>1</v>
      </c>
      <c r="C6" s="385" t="s">
        <v>774</v>
      </c>
      <c r="D6" s="36" t="s">
        <v>684</v>
      </c>
      <c r="E6" s="34" t="s">
        <v>13</v>
      </c>
      <c r="F6" s="34">
        <v>3</v>
      </c>
      <c r="G6" s="159"/>
      <c r="H6" s="159"/>
      <c r="I6" s="5"/>
      <c r="J6" s="5"/>
      <c r="K6" s="5"/>
      <c r="L6" s="5"/>
      <c r="M6" s="5"/>
      <c r="N6" s="5"/>
      <c r="O6" s="5"/>
      <c r="P6" s="5"/>
      <c r="Q6" s="5"/>
      <c r="R6" s="5"/>
      <c r="S6" s="5"/>
      <c r="T6" s="5"/>
      <c r="U6" s="5"/>
      <c r="V6" s="5"/>
      <c r="W6" s="5"/>
      <c r="X6" s="5"/>
      <c r="Y6" s="5"/>
      <c r="Z6" s="5"/>
      <c r="AA6" s="5"/>
      <c r="AB6" s="5"/>
      <c r="AC6" s="5"/>
      <c r="AD6" s="5"/>
      <c r="AE6" s="5"/>
      <c r="AF6" s="5"/>
      <c r="AG6" s="5"/>
      <c r="AH6" s="5"/>
    </row>
    <row r="7" spans="2:34" ht="20.45" customHeight="1" thickBot="1">
      <c r="B7" s="17"/>
      <c r="C7" s="313"/>
      <c r="D7" s="73"/>
      <c r="E7" s="73"/>
      <c r="F7" s="73"/>
      <c r="G7" s="73"/>
      <c r="H7" s="73"/>
      <c r="I7" s="5"/>
      <c r="J7" s="5"/>
      <c r="K7" s="5"/>
      <c r="L7" s="5"/>
      <c r="M7" s="5"/>
      <c r="N7" s="5"/>
      <c r="O7" s="5"/>
      <c r="P7" s="5"/>
      <c r="Q7" s="5"/>
      <c r="R7" s="5"/>
      <c r="S7" s="5"/>
      <c r="T7" s="5"/>
      <c r="U7" s="5"/>
      <c r="V7" s="5"/>
      <c r="W7" s="5"/>
      <c r="X7" s="5"/>
      <c r="Y7" s="5"/>
      <c r="Z7" s="5"/>
      <c r="AA7" s="5"/>
      <c r="AB7" s="5"/>
      <c r="AC7" s="5"/>
      <c r="AD7" s="5"/>
      <c r="AE7" s="5"/>
      <c r="AF7" s="5"/>
      <c r="AG7" s="5"/>
      <c r="AH7" s="5"/>
    </row>
    <row r="8" spans="2:34" ht="20.45" customHeight="1" thickBot="1">
      <c r="B8" s="28" t="s">
        <v>14</v>
      </c>
      <c r="C8" s="29" t="s">
        <v>1309</v>
      </c>
      <c r="D8" s="73"/>
      <c r="E8" s="73"/>
      <c r="F8" s="73"/>
      <c r="G8" s="73"/>
      <c r="H8" s="73"/>
      <c r="I8" s="5"/>
      <c r="J8" s="5"/>
      <c r="K8" s="5"/>
      <c r="L8" s="5"/>
      <c r="M8" s="5"/>
      <c r="N8" s="5"/>
      <c r="O8" s="5"/>
      <c r="P8" s="5"/>
      <c r="Q8" s="5"/>
      <c r="R8" s="5"/>
      <c r="S8" s="5"/>
      <c r="T8" s="5"/>
      <c r="U8" s="5"/>
      <c r="V8" s="5"/>
      <c r="W8" s="5"/>
      <c r="X8" s="5"/>
      <c r="Y8" s="5"/>
      <c r="Z8" s="5"/>
      <c r="AA8" s="5"/>
      <c r="AB8" s="5"/>
      <c r="AC8" s="5"/>
      <c r="AD8" s="5"/>
      <c r="AE8" s="5"/>
      <c r="AF8" s="5"/>
      <c r="AG8" s="5"/>
      <c r="AH8" s="5"/>
    </row>
    <row r="9" spans="2:34" ht="20.45" customHeight="1" thickBot="1">
      <c r="B9" s="75">
        <v>2</v>
      </c>
      <c r="C9" s="47" t="s">
        <v>1310</v>
      </c>
      <c r="D9" s="36" t="s">
        <v>685</v>
      </c>
      <c r="E9" s="34" t="s">
        <v>13</v>
      </c>
      <c r="F9" s="34">
        <v>3</v>
      </c>
      <c r="G9" s="21"/>
      <c r="H9" s="21"/>
      <c r="I9" s="6"/>
      <c r="J9" s="6"/>
      <c r="K9" s="159"/>
      <c r="L9" s="159"/>
      <c r="M9" s="301">
        <f>SUM(K9:L9)</f>
        <v>0</v>
      </c>
      <c r="N9" s="6"/>
      <c r="O9" s="6"/>
      <c r="P9" s="159"/>
      <c r="Q9" s="159"/>
      <c r="R9" s="301">
        <f>SUM(P9:Q9)</f>
        <v>0</v>
      </c>
      <c r="S9" s="6"/>
      <c r="T9" s="6"/>
      <c r="U9" s="159"/>
      <c r="V9" s="159"/>
      <c r="W9" s="301">
        <f>SUM(U9:V9)</f>
        <v>0</v>
      </c>
      <c r="X9" s="6"/>
      <c r="Y9" s="6"/>
      <c r="Z9" s="159"/>
      <c r="AA9" s="159"/>
      <c r="AB9" s="301">
        <f t="shared" ref="AB9" si="0">SUM(Z9:AA9)</f>
        <v>0</v>
      </c>
      <c r="AC9" s="6"/>
      <c r="AD9" s="6"/>
      <c r="AE9" s="159"/>
      <c r="AF9" s="159"/>
      <c r="AG9" s="301">
        <f t="shared" ref="AG9:AG10" si="1">SUM(AE9:AF9)</f>
        <v>0</v>
      </c>
      <c r="AH9" s="5"/>
    </row>
    <row r="10" spans="2:34" ht="20.45" customHeight="1" thickBot="1">
      <c r="B10" s="87">
        <v>3</v>
      </c>
      <c r="C10" s="47" t="s">
        <v>1311</v>
      </c>
      <c r="D10" s="36" t="s">
        <v>686</v>
      </c>
      <c r="E10" s="34" t="s">
        <v>13</v>
      </c>
      <c r="F10" s="34">
        <v>3</v>
      </c>
      <c r="G10" s="21"/>
      <c r="H10" s="21"/>
      <c r="I10" s="6"/>
      <c r="J10" s="6"/>
      <c r="K10" s="159"/>
      <c r="L10" s="159"/>
      <c r="M10" s="301">
        <f>SUM(K10:L10)</f>
        <v>0</v>
      </c>
      <c r="N10" s="6"/>
      <c r="O10" s="6"/>
      <c r="P10" s="159"/>
      <c r="Q10" s="159"/>
      <c r="R10" s="301">
        <f>SUM(P10:Q10)</f>
        <v>0</v>
      </c>
      <c r="S10" s="6"/>
      <c r="T10" s="6"/>
      <c r="U10" s="159"/>
      <c r="V10" s="159"/>
      <c r="W10" s="301">
        <f>SUM(U10:V10)</f>
        <v>0</v>
      </c>
      <c r="X10" s="6"/>
      <c r="Y10" s="6"/>
      <c r="Z10" s="159"/>
      <c r="AA10" s="159"/>
      <c r="AB10" s="301">
        <f>SUM(Z10:AA10)</f>
        <v>0</v>
      </c>
      <c r="AC10" s="6"/>
      <c r="AD10" s="6"/>
      <c r="AE10" s="159"/>
      <c r="AF10" s="159"/>
      <c r="AG10" s="301">
        <f t="shared" si="1"/>
        <v>0</v>
      </c>
      <c r="AH10" s="73"/>
    </row>
    <row r="11" spans="2:34" ht="20.45" customHeight="1" thickBot="1">
      <c r="B11" s="91">
        <v>4</v>
      </c>
      <c r="C11" s="47" t="s">
        <v>1312</v>
      </c>
      <c r="D11" s="36" t="s">
        <v>687</v>
      </c>
      <c r="E11" s="34" t="s">
        <v>13</v>
      </c>
      <c r="F11" s="34">
        <v>3</v>
      </c>
      <c r="G11" s="314"/>
      <c r="H11" s="314"/>
      <c r="I11" s="6"/>
      <c r="J11" s="6"/>
      <c r="K11" s="286">
        <f t="shared" ref="K11" si="2">SUM(K9:K10)</f>
        <v>0</v>
      </c>
      <c r="L11" s="286">
        <f t="shared" ref="L11" si="3">SUM(L9:L10)</f>
        <v>0</v>
      </c>
      <c r="M11" s="286">
        <f t="shared" ref="M11" si="4">SUM(M9:M10)</f>
        <v>0</v>
      </c>
      <c r="N11" s="6"/>
      <c r="O11" s="6"/>
      <c r="P11" s="286">
        <f>SUM(P9:P10)</f>
        <v>0</v>
      </c>
      <c r="Q11" s="286">
        <f t="shared" ref="Q11" si="5">SUM(Q9:Q10)</f>
        <v>0</v>
      </c>
      <c r="R11" s="286">
        <f t="shared" ref="R11" si="6">SUM(R9:R10)</f>
        <v>0</v>
      </c>
      <c r="S11" s="6"/>
      <c r="T11" s="6"/>
      <c r="U11" s="286">
        <f t="shared" ref="U11" si="7">SUM(U9:U10)</f>
        <v>0</v>
      </c>
      <c r="V11" s="286">
        <f t="shared" ref="V11" si="8">SUM(V9:V10)</f>
        <v>0</v>
      </c>
      <c r="W11" s="286">
        <f t="shared" ref="W11" si="9">SUM(W9:W10)</f>
        <v>0</v>
      </c>
      <c r="X11" s="6"/>
      <c r="Y11" s="6"/>
      <c r="Z11" s="286">
        <f t="shared" ref="Z11" si="10">SUM(Z9:Z10)</f>
        <v>0</v>
      </c>
      <c r="AA11" s="286">
        <f t="shared" ref="AA11" si="11">SUM(AA9:AA10)</f>
        <v>0</v>
      </c>
      <c r="AB11" s="286">
        <f t="shared" ref="AB11" si="12">SUM(AB9:AB10)</f>
        <v>0</v>
      </c>
      <c r="AC11" s="6"/>
      <c r="AD11" s="6"/>
      <c r="AE11" s="286">
        <f>SUM(AE9:AE10)</f>
        <v>0</v>
      </c>
      <c r="AF11" s="286">
        <f t="shared" ref="AF11" si="13">SUM(AF9:AF10)</f>
        <v>0</v>
      </c>
      <c r="AG11" s="286">
        <f t="shared" ref="AG11" si="14">SUM(AG9:AG10)</f>
        <v>0</v>
      </c>
      <c r="AH11" s="73" t="s">
        <v>779</v>
      </c>
    </row>
    <row r="12" spans="2:34" s="23" customFormat="1" ht="20.45" customHeight="1" thickBot="1">
      <c r="B12" s="72"/>
      <c r="C12" s="56"/>
      <c r="D12" s="27"/>
      <c r="E12" s="27"/>
      <c r="F12" s="27"/>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26"/>
    </row>
    <row r="13" spans="2:34" ht="20.45" customHeight="1" thickBot="1">
      <c r="B13" s="28" t="s">
        <v>19</v>
      </c>
      <c r="C13" s="29" t="s">
        <v>313</v>
      </c>
      <c r="D13" s="35"/>
      <c r="E13" s="35"/>
      <c r="F13" s="35"/>
      <c r="G13" s="73"/>
      <c r="H13" s="73"/>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ht="20.45" customHeight="1" thickBot="1">
      <c r="B14" s="82">
        <v>5</v>
      </c>
      <c r="C14" s="47" t="s">
        <v>314</v>
      </c>
      <c r="D14" s="36" t="s">
        <v>688</v>
      </c>
      <c r="E14" s="34" t="s">
        <v>13</v>
      </c>
      <c r="F14" s="34">
        <v>3</v>
      </c>
      <c r="G14" s="18"/>
      <c r="H14" s="199"/>
      <c r="I14" s="159"/>
      <c r="J14" s="159"/>
      <c r="K14" s="159"/>
      <c r="L14" s="159"/>
      <c r="M14" s="84"/>
      <c r="N14" s="159"/>
      <c r="O14" s="159"/>
      <c r="P14" s="159"/>
      <c r="Q14" s="159"/>
      <c r="R14" s="84"/>
      <c r="S14" s="159"/>
      <c r="T14" s="159"/>
      <c r="U14" s="159"/>
      <c r="V14" s="159"/>
      <c r="W14" s="84"/>
      <c r="X14" s="159"/>
      <c r="Y14" s="159"/>
      <c r="Z14" s="159"/>
      <c r="AA14" s="159"/>
      <c r="AB14" s="84"/>
      <c r="AC14" s="159"/>
      <c r="AD14" s="159"/>
      <c r="AE14" s="159"/>
      <c r="AF14" s="159"/>
      <c r="AG14" s="84"/>
      <c r="AH14" s="5" t="s">
        <v>244</v>
      </c>
    </row>
    <row r="15" spans="2:34" ht="20.45" customHeight="1" thickBot="1">
      <c r="B15" s="87">
        <v>6</v>
      </c>
      <c r="C15" s="47" t="s">
        <v>315</v>
      </c>
      <c r="D15" s="36" t="s">
        <v>689</v>
      </c>
      <c r="E15" s="34" t="s">
        <v>13</v>
      </c>
      <c r="F15" s="34">
        <v>3</v>
      </c>
      <c r="G15" s="18"/>
      <c r="H15" s="199"/>
      <c r="I15" s="159"/>
      <c r="J15" s="159"/>
      <c r="K15" s="159"/>
      <c r="L15" s="159"/>
      <c r="M15" s="84"/>
      <c r="N15" s="159"/>
      <c r="O15" s="159"/>
      <c r="P15" s="159"/>
      <c r="Q15" s="159"/>
      <c r="R15" s="84"/>
      <c r="S15" s="159"/>
      <c r="T15" s="159"/>
      <c r="U15" s="159"/>
      <c r="V15" s="159"/>
      <c r="W15" s="84"/>
      <c r="X15" s="159"/>
      <c r="Y15" s="159"/>
      <c r="Z15" s="159"/>
      <c r="AA15" s="159"/>
      <c r="AB15" s="84"/>
      <c r="AC15" s="159"/>
      <c r="AD15" s="159"/>
      <c r="AE15" s="159"/>
      <c r="AF15" s="159"/>
      <c r="AG15" s="84"/>
      <c r="AH15" s="5" t="s">
        <v>244</v>
      </c>
    </row>
    <row r="16" spans="2:34" ht="20.45" customHeight="1" thickBot="1">
      <c r="B16" s="91">
        <v>7</v>
      </c>
      <c r="C16" s="47" t="s">
        <v>316</v>
      </c>
      <c r="D16" s="36" t="s">
        <v>690</v>
      </c>
      <c r="E16" s="34" t="s">
        <v>13</v>
      </c>
      <c r="F16" s="34">
        <v>3</v>
      </c>
      <c r="G16" s="69"/>
      <c r="H16" s="199"/>
      <c r="I16" s="286">
        <f>SUM(I14:I15)</f>
        <v>0</v>
      </c>
      <c r="J16" s="286">
        <f t="shared" ref="J16:L16" si="15">SUM(J14:J15)</f>
        <v>0</v>
      </c>
      <c r="K16" s="286">
        <f t="shared" si="15"/>
        <v>0</v>
      </c>
      <c r="L16" s="286">
        <f t="shared" si="15"/>
        <v>0</v>
      </c>
      <c r="M16" s="200"/>
      <c r="N16" s="286">
        <f>SUM(N14:N15)</f>
        <v>0</v>
      </c>
      <c r="O16" s="286">
        <f t="shared" ref="O16" si="16">SUM(O14:O15)</f>
        <v>0</v>
      </c>
      <c r="P16" s="286">
        <f t="shared" ref="P16" si="17">SUM(P14:P15)</f>
        <v>0</v>
      </c>
      <c r="Q16" s="286">
        <f t="shared" ref="Q16" si="18">SUM(Q14:Q15)</f>
        <v>0</v>
      </c>
      <c r="R16" s="200"/>
      <c r="S16" s="286">
        <f>SUM(S14:S15)</f>
        <v>0</v>
      </c>
      <c r="T16" s="286">
        <f t="shared" ref="T16" si="19">SUM(T14:T15)</f>
        <v>0</v>
      </c>
      <c r="U16" s="286">
        <f t="shared" ref="U16" si="20">SUM(U14:U15)</f>
        <v>0</v>
      </c>
      <c r="V16" s="286">
        <f t="shared" ref="V16" si="21">SUM(V14:V15)</f>
        <v>0</v>
      </c>
      <c r="W16" s="200"/>
      <c r="X16" s="286">
        <f>SUM(X14:X15)</f>
        <v>0</v>
      </c>
      <c r="Y16" s="286">
        <f t="shared" ref="Y16" si="22">SUM(Y14:Y15)</f>
        <v>0</v>
      </c>
      <c r="Z16" s="286">
        <f t="shared" ref="Z16" si="23">SUM(Z14:Z15)</f>
        <v>0</v>
      </c>
      <c r="AA16" s="286">
        <f t="shared" ref="AA16" si="24">SUM(AA14:AA15)</f>
        <v>0</v>
      </c>
      <c r="AB16" s="200"/>
      <c r="AC16" s="286">
        <f>SUM(AC14:AC15)</f>
        <v>0</v>
      </c>
      <c r="AD16" s="286">
        <f>SUM(AD14:AD15)</f>
        <v>0</v>
      </c>
      <c r="AE16" s="286">
        <f t="shared" ref="AE16" si="25">SUM(AE14:AE15)</f>
        <v>0</v>
      </c>
      <c r="AF16" s="286">
        <f t="shared" ref="AF16" si="26">SUM(AF14:AF15)</f>
        <v>0</v>
      </c>
      <c r="AG16" s="200"/>
      <c r="AH16" s="73" t="s">
        <v>780</v>
      </c>
    </row>
    <row r="17" spans="2:34" s="23" customFormat="1" ht="20.45" customHeight="1" thickBot="1">
      <c r="B17" s="72"/>
      <c r="C17" s="56"/>
      <c r="D17" s="27"/>
      <c r="E17" s="27"/>
      <c r="F17" s="27"/>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26"/>
    </row>
    <row r="18" spans="2:34" ht="20.45" customHeight="1" thickBot="1">
      <c r="B18" s="28" t="s">
        <v>26</v>
      </c>
      <c r="C18" s="29" t="s">
        <v>317</v>
      </c>
      <c r="D18" s="35"/>
      <c r="E18" s="35"/>
      <c r="F18" s="35"/>
      <c r="G18" s="73"/>
      <c r="H18" s="73"/>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2:34" ht="20.45" customHeight="1" thickBot="1">
      <c r="B19" s="82">
        <v>8</v>
      </c>
      <c r="C19" s="47" t="s">
        <v>318</v>
      </c>
      <c r="D19" s="36" t="s">
        <v>691</v>
      </c>
      <c r="E19" s="34" t="s">
        <v>13</v>
      </c>
      <c r="F19" s="34">
        <v>3</v>
      </c>
      <c r="G19" s="18"/>
      <c r="H19" s="18"/>
      <c r="I19" s="159"/>
      <c r="J19" s="159"/>
      <c r="K19" s="201"/>
      <c r="L19" s="199"/>
      <c r="M19" s="301">
        <f>SUM(I19:L19)</f>
        <v>0</v>
      </c>
      <c r="N19" s="159"/>
      <c r="O19" s="159"/>
      <c r="P19" s="201"/>
      <c r="Q19" s="199"/>
      <c r="R19" s="301">
        <f>SUM(N19:Q19)</f>
        <v>0</v>
      </c>
      <c r="S19" s="159"/>
      <c r="T19" s="159"/>
      <c r="U19" s="201"/>
      <c r="V19" s="199"/>
      <c r="W19" s="301">
        <f>SUM(S19:V19)</f>
        <v>0</v>
      </c>
      <c r="X19" s="159"/>
      <c r="Y19" s="159"/>
      <c r="Z19" s="201"/>
      <c r="AA19" s="199"/>
      <c r="AB19" s="301">
        <f>SUM(X19:AA19)</f>
        <v>0</v>
      </c>
      <c r="AC19" s="159"/>
      <c r="AD19" s="159"/>
      <c r="AE19" s="201"/>
      <c r="AF19" s="199"/>
      <c r="AG19" s="301">
        <f>SUM(AC19:AF19)</f>
        <v>0</v>
      </c>
      <c r="AH19" s="73" t="s">
        <v>324</v>
      </c>
    </row>
    <row r="20" spans="2:34" ht="20.45" customHeight="1" thickBot="1">
      <c r="B20" s="87">
        <v>9</v>
      </c>
      <c r="C20" s="47" t="s">
        <v>319</v>
      </c>
      <c r="D20" s="36" t="s">
        <v>692</v>
      </c>
      <c r="E20" s="34" t="s">
        <v>13</v>
      </c>
      <c r="F20" s="34">
        <v>3</v>
      </c>
      <c r="G20" s="18"/>
      <c r="H20" s="18"/>
      <c r="I20" s="159"/>
      <c r="J20" s="159"/>
      <c r="K20" s="6"/>
      <c r="L20" s="6"/>
      <c r="M20" s="301">
        <f t="shared" ref="M20:M24" si="27">SUM(I20:L20)</f>
        <v>0</v>
      </c>
      <c r="N20" s="159"/>
      <c r="O20" s="159"/>
      <c r="P20" s="6"/>
      <c r="Q20" s="6"/>
      <c r="R20" s="301">
        <f t="shared" ref="R20:R25" si="28">SUM(N20:Q20)</f>
        <v>0</v>
      </c>
      <c r="S20" s="159"/>
      <c r="T20" s="159"/>
      <c r="U20" s="6"/>
      <c r="V20" s="6"/>
      <c r="W20" s="301">
        <f t="shared" ref="W20:W25" si="29">SUM(S20:V20)</f>
        <v>0</v>
      </c>
      <c r="X20" s="159"/>
      <c r="Y20" s="159"/>
      <c r="Z20" s="6"/>
      <c r="AA20" s="6"/>
      <c r="AB20" s="301">
        <f t="shared" ref="AB20:AB25" si="30">SUM(X20:AA20)</f>
        <v>0</v>
      </c>
      <c r="AC20" s="159"/>
      <c r="AD20" s="159"/>
      <c r="AE20" s="6"/>
      <c r="AF20" s="6"/>
      <c r="AG20" s="301">
        <f t="shared" ref="AG20:AG25" si="31">SUM(AC20:AF20)</f>
        <v>0</v>
      </c>
      <c r="AH20" s="73" t="s">
        <v>324</v>
      </c>
    </row>
    <row r="21" spans="2:34" ht="20.45" customHeight="1" thickBot="1">
      <c r="B21" s="87">
        <v>10</v>
      </c>
      <c r="C21" s="47" t="s">
        <v>334</v>
      </c>
      <c r="D21" s="36" t="s">
        <v>693</v>
      </c>
      <c r="E21" s="34" t="s">
        <v>13</v>
      </c>
      <c r="F21" s="34">
        <v>3</v>
      </c>
      <c r="G21" s="18"/>
      <c r="H21" s="18"/>
      <c r="I21" s="159"/>
      <c r="J21" s="159"/>
      <c r="K21" s="6"/>
      <c r="L21" s="6"/>
      <c r="M21" s="301">
        <f t="shared" si="27"/>
        <v>0</v>
      </c>
      <c r="N21" s="159"/>
      <c r="O21" s="159"/>
      <c r="P21" s="6"/>
      <c r="Q21" s="6"/>
      <c r="R21" s="301">
        <f t="shared" si="28"/>
        <v>0</v>
      </c>
      <c r="S21" s="159"/>
      <c r="T21" s="159"/>
      <c r="U21" s="6"/>
      <c r="V21" s="6"/>
      <c r="W21" s="301">
        <f t="shared" si="29"/>
        <v>0</v>
      </c>
      <c r="X21" s="159"/>
      <c r="Y21" s="159"/>
      <c r="Z21" s="6"/>
      <c r="AA21" s="6"/>
      <c r="AB21" s="301">
        <f t="shared" si="30"/>
        <v>0</v>
      </c>
      <c r="AC21" s="159"/>
      <c r="AD21" s="159"/>
      <c r="AE21" s="6"/>
      <c r="AF21" s="6"/>
      <c r="AG21" s="301">
        <f t="shared" si="31"/>
        <v>0</v>
      </c>
      <c r="AH21" s="73" t="s">
        <v>324</v>
      </c>
    </row>
    <row r="22" spans="2:34" ht="20.45" customHeight="1" thickBot="1">
      <c r="B22" s="87">
        <v>11</v>
      </c>
      <c r="C22" s="47" t="s">
        <v>320</v>
      </c>
      <c r="D22" s="36" t="s">
        <v>694</v>
      </c>
      <c r="E22" s="34" t="s">
        <v>13</v>
      </c>
      <c r="F22" s="34">
        <v>3</v>
      </c>
      <c r="G22" s="18"/>
      <c r="H22" s="18"/>
      <c r="I22" s="159"/>
      <c r="J22" s="159"/>
      <c r="K22" s="6"/>
      <c r="L22" s="6"/>
      <c r="M22" s="301">
        <f t="shared" si="27"/>
        <v>0</v>
      </c>
      <c r="N22" s="159"/>
      <c r="O22" s="159"/>
      <c r="P22" s="6"/>
      <c r="Q22" s="6"/>
      <c r="R22" s="301">
        <f t="shared" si="28"/>
        <v>0</v>
      </c>
      <c r="S22" s="159"/>
      <c r="T22" s="159"/>
      <c r="U22" s="6"/>
      <c r="V22" s="6"/>
      <c r="W22" s="301">
        <f t="shared" si="29"/>
        <v>0</v>
      </c>
      <c r="X22" s="159"/>
      <c r="Y22" s="159"/>
      <c r="Z22" s="6"/>
      <c r="AA22" s="6"/>
      <c r="AB22" s="301">
        <f t="shared" si="30"/>
        <v>0</v>
      </c>
      <c r="AC22" s="159"/>
      <c r="AD22" s="159"/>
      <c r="AE22" s="6"/>
      <c r="AF22" s="6"/>
      <c r="AG22" s="301">
        <f t="shared" si="31"/>
        <v>0</v>
      </c>
      <c r="AH22" s="73" t="s">
        <v>324</v>
      </c>
    </row>
    <row r="23" spans="2:34" ht="20.45" customHeight="1" thickBot="1">
      <c r="B23" s="87">
        <v>12</v>
      </c>
      <c r="C23" s="47" t="s">
        <v>364</v>
      </c>
      <c r="D23" s="36" t="s">
        <v>695</v>
      </c>
      <c r="E23" s="34" t="s">
        <v>13</v>
      </c>
      <c r="F23" s="34">
        <v>3</v>
      </c>
      <c r="G23" s="18"/>
      <c r="H23" s="18"/>
      <c r="I23" s="159"/>
      <c r="J23" s="159"/>
      <c r="K23" s="6"/>
      <c r="L23" s="6"/>
      <c r="M23" s="301">
        <f t="shared" si="27"/>
        <v>0</v>
      </c>
      <c r="N23" s="159"/>
      <c r="O23" s="159"/>
      <c r="P23" s="6"/>
      <c r="Q23" s="6"/>
      <c r="R23" s="301">
        <f t="shared" si="28"/>
        <v>0</v>
      </c>
      <c r="S23" s="159"/>
      <c r="T23" s="159"/>
      <c r="U23" s="6"/>
      <c r="V23" s="6"/>
      <c r="W23" s="301">
        <f t="shared" si="29"/>
        <v>0</v>
      </c>
      <c r="X23" s="159"/>
      <c r="Y23" s="159"/>
      <c r="Z23" s="6"/>
      <c r="AA23" s="6"/>
      <c r="AB23" s="301">
        <f t="shared" si="30"/>
        <v>0</v>
      </c>
      <c r="AC23" s="159"/>
      <c r="AD23" s="159"/>
      <c r="AE23" s="6"/>
      <c r="AF23" s="6"/>
      <c r="AG23" s="301">
        <f t="shared" si="31"/>
        <v>0</v>
      </c>
      <c r="AH23" s="73" t="s">
        <v>324</v>
      </c>
    </row>
    <row r="24" spans="2:34" ht="20.45" customHeight="1" thickBot="1">
      <c r="B24" s="87">
        <v>13</v>
      </c>
      <c r="C24" s="47" t="s">
        <v>321</v>
      </c>
      <c r="D24" s="36" t="s">
        <v>696</v>
      </c>
      <c r="E24" s="34" t="s">
        <v>13</v>
      </c>
      <c r="F24" s="34">
        <v>3</v>
      </c>
      <c r="G24" s="18"/>
      <c r="H24" s="18"/>
      <c r="K24" s="159"/>
      <c r="L24" s="159"/>
      <c r="M24" s="301">
        <f t="shared" si="27"/>
        <v>0</v>
      </c>
      <c r="P24" s="159"/>
      <c r="Q24" s="159"/>
      <c r="R24" s="301">
        <f t="shared" si="28"/>
        <v>0</v>
      </c>
      <c r="U24" s="159"/>
      <c r="V24" s="159"/>
      <c r="W24" s="301">
        <f t="shared" si="29"/>
        <v>0</v>
      </c>
      <c r="Z24" s="159"/>
      <c r="AA24" s="159"/>
      <c r="AB24" s="301">
        <f t="shared" si="30"/>
        <v>0</v>
      </c>
      <c r="AE24" s="159"/>
      <c r="AF24" s="159"/>
      <c r="AG24" s="301">
        <f t="shared" si="31"/>
        <v>0</v>
      </c>
      <c r="AH24" s="73" t="s">
        <v>324</v>
      </c>
    </row>
    <row r="25" spans="2:34" ht="20.45" customHeight="1" thickBot="1">
      <c r="B25" s="87">
        <v>14</v>
      </c>
      <c r="C25" s="47" t="s">
        <v>1296</v>
      </c>
      <c r="D25" s="36" t="s">
        <v>697</v>
      </c>
      <c r="E25" s="34" t="s">
        <v>13</v>
      </c>
      <c r="F25" s="34">
        <v>3</v>
      </c>
      <c r="G25" s="18"/>
      <c r="H25" s="18"/>
      <c r="K25" s="159"/>
      <c r="L25" s="159"/>
      <c r="M25" s="301">
        <f>SUM(I25:L25)</f>
        <v>0</v>
      </c>
      <c r="P25" s="159"/>
      <c r="Q25" s="159"/>
      <c r="R25" s="301">
        <f t="shared" si="28"/>
        <v>0</v>
      </c>
      <c r="U25" s="159"/>
      <c r="V25" s="159"/>
      <c r="W25" s="301">
        <f t="shared" si="29"/>
        <v>0</v>
      </c>
      <c r="Z25" s="159"/>
      <c r="AA25" s="159"/>
      <c r="AB25" s="301">
        <f t="shared" si="30"/>
        <v>0</v>
      </c>
      <c r="AE25" s="159"/>
      <c r="AF25" s="159"/>
      <c r="AG25" s="301">
        <f t="shared" si="31"/>
        <v>0</v>
      </c>
      <c r="AH25" s="73" t="s">
        <v>324</v>
      </c>
    </row>
    <row r="26" spans="2:34" ht="20.45" customHeight="1" thickBot="1">
      <c r="B26" s="87">
        <v>15</v>
      </c>
      <c r="C26" s="47" t="s">
        <v>1232</v>
      </c>
      <c r="D26" s="36" t="s">
        <v>698</v>
      </c>
      <c r="E26" s="34"/>
      <c r="F26" s="34"/>
      <c r="G26" s="18"/>
      <c r="H26" s="18"/>
      <c r="I26" s="159"/>
      <c r="J26" s="159"/>
      <c r="K26" s="6"/>
      <c r="L26" s="6"/>
      <c r="M26" s="301">
        <f>SUM(I26:L26)</f>
        <v>0</v>
      </c>
      <c r="N26" s="159"/>
      <c r="O26" s="159"/>
      <c r="P26" s="6"/>
      <c r="Q26" s="6"/>
      <c r="R26" s="301">
        <f t="shared" ref="R26" si="32">SUM(N26:Q26)</f>
        <v>0</v>
      </c>
      <c r="S26" s="159"/>
      <c r="T26" s="159"/>
      <c r="U26" s="6"/>
      <c r="V26" s="6"/>
      <c r="W26" s="301">
        <f t="shared" ref="W26" si="33">SUM(S26:V26)</f>
        <v>0</v>
      </c>
      <c r="X26" s="159"/>
      <c r="Y26" s="159"/>
      <c r="Z26" s="6"/>
      <c r="AA26" s="6"/>
      <c r="AB26" s="301">
        <f t="shared" ref="AB26" si="34">SUM(X26:AA26)</f>
        <v>0</v>
      </c>
      <c r="AC26" s="159"/>
      <c r="AD26" s="159"/>
      <c r="AE26" s="6"/>
      <c r="AF26" s="6"/>
      <c r="AG26" s="301">
        <f>SUM(AC26:AF26)</f>
        <v>0</v>
      </c>
      <c r="AH26" s="73"/>
    </row>
    <row r="27" spans="2:34" ht="20.45" customHeight="1" thickBot="1">
      <c r="B27" s="87">
        <v>16</v>
      </c>
      <c r="C27" s="47" t="s">
        <v>322</v>
      </c>
      <c r="D27" s="36" t="s">
        <v>699</v>
      </c>
      <c r="E27" s="34" t="s">
        <v>13</v>
      </c>
      <c r="F27" s="34">
        <v>3</v>
      </c>
      <c r="G27" s="18"/>
      <c r="H27" s="18"/>
      <c r="I27" s="286">
        <f>SUM(I19:I26)</f>
        <v>0</v>
      </c>
      <c r="J27" s="286">
        <f>SUM(J19:J26)</f>
        <v>0</v>
      </c>
      <c r="K27" s="286">
        <f t="shared" ref="K27:AG27" si="35">SUM(K19:K26)</f>
        <v>0</v>
      </c>
      <c r="L27" s="286">
        <f t="shared" si="35"/>
        <v>0</v>
      </c>
      <c r="M27" s="286">
        <f>SUM(M19:M26)</f>
        <v>0</v>
      </c>
      <c r="N27" s="286">
        <f t="shared" si="35"/>
        <v>0</v>
      </c>
      <c r="O27" s="286">
        <f t="shared" si="35"/>
        <v>0</v>
      </c>
      <c r="P27" s="286">
        <f t="shared" si="35"/>
        <v>0</v>
      </c>
      <c r="Q27" s="286">
        <f t="shared" si="35"/>
        <v>0</v>
      </c>
      <c r="R27" s="286">
        <f t="shared" si="35"/>
        <v>0</v>
      </c>
      <c r="S27" s="286">
        <f t="shared" si="35"/>
        <v>0</v>
      </c>
      <c r="T27" s="286">
        <f t="shared" si="35"/>
        <v>0</v>
      </c>
      <c r="U27" s="286">
        <f t="shared" si="35"/>
        <v>0</v>
      </c>
      <c r="V27" s="286">
        <f t="shared" si="35"/>
        <v>0</v>
      </c>
      <c r="W27" s="286">
        <f t="shared" si="35"/>
        <v>0</v>
      </c>
      <c r="X27" s="286">
        <f t="shared" si="35"/>
        <v>0</v>
      </c>
      <c r="Y27" s="286">
        <f t="shared" si="35"/>
        <v>0</v>
      </c>
      <c r="Z27" s="286">
        <f t="shared" si="35"/>
        <v>0</v>
      </c>
      <c r="AA27" s="286">
        <f t="shared" si="35"/>
        <v>0</v>
      </c>
      <c r="AB27" s="286">
        <f t="shared" si="35"/>
        <v>0</v>
      </c>
      <c r="AC27" s="286">
        <f t="shared" si="35"/>
        <v>0</v>
      </c>
      <c r="AD27" s="286">
        <f t="shared" si="35"/>
        <v>0</v>
      </c>
      <c r="AE27" s="286">
        <f t="shared" si="35"/>
        <v>0</v>
      </c>
      <c r="AF27" s="286">
        <f t="shared" si="35"/>
        <v>0</v>
      </c>
      <c r="AG27" s="286">
        <f t="shared" si="35"/>
        <v>0</v>
      </c>
      <c r="AH27" s="340" t="s">
        <v>1233</v>
      </c>
    </row>
    <row r="28" spans="2:34" ht="20.45" customHeight="1" thickBot="1">
      <c r="B28" s="17"/>
      <c r="C28" s="49"/>
      <c r="D28" s="18"/>
      <c r="E28" s="18"/>
      <c r="F28" s="18"/>
      <c r="G28" s="18"/>
      <c r="H28" s="18"/>
      <c r="I28" s="8"/>
      <c r="J28" s="8"/>
      <c r="K28" s="8"/>
      <c r="L28" s="8"/>
      <c r="M28" s="8"/>
      <c r="N28" s="8"/>
      <c r="O28" s="8"/>
      <c r="P28" s="8"/>
      <c r="Q28" s="8"/>
      <c r="R28" s="8"/>
      <c r="S28" s="8"/>
      <c r="T28" s="8"/>
      <c r="U28" s="8"/>
      <c r="V28" s="8"/>
      <c r="W28" s="8"/>
      <c r="X28" s="8"/>
      <c r="Y28" s="8"/>
      <c r="Z28" s="8"/>
      <c r="AA28" s="8"/>
      <c r="AB28" s="8"/>
      <c r="AC28" s="8"/>
      <c r="AD28" s="8"/>
      <c r="AE28" s="8"/>
      <c r="AF28" s="8"/>
      <c r="AG28" s="8"/>
      <c r="AH28" s="386"/>
    </row>
    <row r="29" spans="2:34" ht="20.45" customHeight="1" thickBot="1">
      <c r="B29" s="28" t="s">
        <v>27</v>
      </c>
      <c r="C29" s="29" t="s">
        <v>124</v>
      </c>
      <c r="D29" s="35"/>
      <c r="E29" s="35"/>
      <c r="F29" s="35"/>
      <c r="G29" s="73"/>
      <c r="H29" s="73"/>
      <c r="I29" s="5"/>
      <c r="J29" s="5"/>
      <c r="K29" s="5"/>
      <c r="L29" s="5"/>
      <c r="M29" s="5"/>
      <c r="N29" s="5"/>
      <c r="O29" s="5"/>
      <c r="P29" s="5"/>
      <c r="Q29" s="5"/>
      <c r="R29" s="5"/>
      <c r="S29" s="5"/>
      <c r="T29" s="5"/>
      <c r="U29" s="5"/>
      <c r="V29" s="5"/>
      <c r="W29" s="5"/>
      <c r="X29" s="5"/>
      <c r="Y29" s="5"/>
      <c r="Z29" s="5"/>
      <c r="AA29" s="5"/>
      <c r="AB29" s="5"/>
      <c r="AC29" s="5"/>
      <c r="AD29" s="5"/>
      <c r="AE29" s="5"/>
      <c r="AF29" s="5"/>
      <c r="AG29" s="5"/>
      <c r="AH29" s="386"/>
    </row>
    <row r="30" spans="2:34" ht="20.45" customHeight="1" thickBot="1">
      <c r="B30" s="14">
        <v>17</v>
      </c>
      <c r="C30" s="47" t="s">
        <v>55</v>
      </c>
      <c r="D30" s="36" t="s">
        <v>777</v>
      </c>
      <c r="E30" s="34" t="s">
        <v>13</v>
      </c>
      <c r="F30" s="34">
        <v>3</v>
      </c>
      <c r="G30" s="18"/>
      <c r="H30" s="18"/>
      <c r="I30" s="286">
        <f>I11+I16+I27</f>
        <v>0</v>
      </c>
      <c r="J30" s="286">
        <f t="shared" ref="J30:AG30" si="36">J11+J16+J27</f>
        <v>0</v>
      </c>
      <c r="K30" s="286">
        <f t="shared" si="36"/>
        <v>0</v>
      </c>
      <c r="L30" s="286">
        <f t="shared" si="36"/>
        <v>0</v>
      </c>
      <c r="M30" s="286">
        <f t="shared" si="36"/>
        <v>0</v>
      </c>
      <c r="N30" s="286">
        <f t="shared" si="36"/>
        <v>0</v>
      </c>
      <c r="O30" s="286">
        <f t="shared" si="36"/>
        <v>0</v>
      </c>
      <c r="P30" s="286">
        <f t="shared" si="36"/>
        <v>0</v>
      </c>
      <c r="Q30" s="286">
        <f t="shared" si="36"/>
        <v>0</v>
      </c>
      <c r="R30" s="286">
        <f t="shared" si="36"/>
        <v>0</v>
      </c>
      <c r="S30" s="286">
        <f t="shared" si="36"/>
        <v>0</v>
      </c>
      <c r="T30" s="286">
        <f t="shared" si="36"/>
        <v>0</v>
      </c>
      <c r="U30" s="286">
        <f t="shared" si="36"/>
        <v>0</v>
      </c>
      <c r="V30" s="286">
        <f t="shared" si="36"/>
        <v>0</v>
      </c>
      <c r="W30" s="286">
        <f t="shared" si="36"/>
        <v>0</v>
      </c>
      <c r="X30" s="286">
        <f t="shared" si="36"/>
        <v>0</v>
      </c>
      <c r="Y30" s="286">
        <f t="shared" si="36"/>
        <v>0</v>
      </c>
      <c r="Z30" s="286">
        <f t="shared" si="36"/>
        <v>0</v>
      </c>
      <c r="AA30" s="286">
        <f t="shared" si="36"/>
        <v>0</v>
      </c>
      <c r="AB30" s="286">
        <f t="shared" si="36"/>
        <v>0</v>
      </c>
      <c r="AC30" s="286">
        <f t="shared" si="36"/>
        <v>0</v>
      </c>
      <c r="AD30" s="286">
        <f t="shared" si="36"/>
        <v>0</v>
      </c>
      <c r="AE30" s="286">
        <f t="shared" si="36"/>
        <v>0</v>
      </c>
      <c r="AF30" s="286">
        <f t="shared" si="36"/>
        <v>0</v>
      </c>
      <c r="AG30" s="286">
        <f t="shared" si="36"/>
        <v>0</v>
      </c>
      <c r="AH30" s="340" t="s">
        <v>1236</v>
      </c>
    </row>
    <row r="31" spans="2:34" ht="20.45" customHeight="1" thickBot="1">
      <c r="B31" s="17"/>
      <c r="C31" s="49"/>
      <c r="D31" s="18"/>
      <c r="E31" s="18"/>
      <c r="F31" s="18"/>
      <c r="G31" s="18"/>
      <c r="H31" s="18"/>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40"/>
    </row>
    <row r="32" spans="2:34" ht="20.45" customHeight="1" thickBot="1">
      <c r="B32" s="28" t="s">
        <v>29</v>
      </c>
      <c r="C32" s="29" t="s">
        <v>57</v>
      </c>
      <c r="D32" s="35"/>
      <c r="E32" s="35"/>
      <c r="F32" s="35"/>
      <c r="G32" s="18"/>
      <c r="H32" s="18"/>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40"/>
    </row>
    <row r="33" spans="1:34" ht="20.45" customHeight="1" thickBot="1">
      <c r="B33" s="14">
        <v>18</v>
      </c>
      <c r="C33" s="47" t="s">
        <v>57</v>
      </c>
      <c r="D33" s="36" t="s">
        <v>1234</v>
      </c>
      <c r="E33" s="34" t="s">
        <v>13</v>
      </c>
      <c r="F33" s="34">
        <v>3</v>
      </c>
      <c r="G33" s="18"/>
      <c r="H33" s="18"/>
      <c r="I33" s="159"/>
      <c r="J33" s="159"/>
      <c r="K33" s="6"/>
      <c r="L33" s="6"/>
      <c r="M33" s="301">
        <f>SUM(I33:L33)</f>
        <v>0</v>
      </c>
      <c r="N33" s="159"/>
      <c r="O33" s="159"/>
      <c r="P33" s="6"/>
      <c r="Q33" s="6"/>
      <c r="R33" s="301">
        <f t="shared" ref="R33" si="37">SUM(N33:Q33)</f>
        <v>0</v>
      </c>
      <c r="S33" s="159"/>
      <c r="T33" s="159"/>
      <c r="U33" s="6"/>
      <c r="V33" s="6"/>
      <c r="W33" s="301">
        <f t="shared" ref="W33" si="38">SUM(S33:V33)</f>
        <v>0</v>
      </c>
      <c r="X33" s="159"/>
      <c r="Y33" s="159"/>
      <c r="Z33" s="6"/>
      <c r="AA33" s="6"/>
      <c r="AB33" s="301">
        <f t="shared" ref="AB33" si="39">SUM(X33:AA33)</f>
        <v>0</v>
      </c>
      <c r="AC33" s="159"/>
      <c r="AD33" s="159"/>
      <c r="AE33" s="6"/>
      <c r="AF33" s="6"/>
      <c r="AG33" s="301">
        <f>SUM(AC33:AF33)</f>
        <v>0</v>
      </c>
      <c r="AH33" s="340"/>
    </row>
    <row r="34" spans="1:34" ht="20.45" customHeight="1" thickBot="1">
      <c r="B34" s="74"/>
      <c r="C34" s="148"/>
      <c r="D34" s="48"/>
      <c r="E34" s="74"/>
      <c r="F34" s="74"/>
      <c r="G34" s="148"/>
      <c r="H34" s="14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row>
    <row r="35" spans="1:34" ht="20.45" customHeight="1" thickBot="1">
      <c r="B35" s="28" t="s">
        <v>83</v>
      </c>
      <c r="C35" s="29" t="s">
        <v>61</v>
      </c>
      <c r="D35" s="35"/>
      <c r="E35" s="35"/>
      <c r="F35" s="35"/>
      <c r="G35" s="148"/>
      <c r="H35" s="14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1:34" ht="20.45" customHeight="1" thickBot="1">
      <c r="B36" s="14">
        <v>19</v>
      </c>
      <c r="C36" s="47" t="s">
        <v>323</v>
      </c>
      <c r="D36" s="36" t="s">
        <v>1235</v>
      </c>
      <c r="E36" s="34" t="s">
        <v>13</v>
      </c>
      <c r="F36" s="34">
        <v>3</v>
      </c>
      <c r="G36" s="148"/>
      <c r="H36" s="148"/>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4" ht="20.45" customHeight="1">
      <c r="B37" s="148"/>
      <c r="C37" s="148"/>
      <c r="D37" s="48"/>
      <c r="E37" s="148"/>
      <c r="F37" s="148"/>
      <c r="G37" s="148"/>
      <c r="H37" s="14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4" ht="20.45" customHeight="1">
      <c r="B38" s="146" t="s">
        <v>20</v>
      </c>
      <c r="C38" s="147"/>
      <c r="D38" s="6"/>
      <c r="E38" s="6"/>
      <c r="F38" s="6"/>
      <c r="G38" s="6"/>
      <c r="H38" s="6"/>
      <c r="I38" s="6"/>
      <c r="J38" s="6"/>
      <c r="K38" s="6"/>
      <c r="L38" s="6"/>
      <c r="M38" s="6"/>
      <c r="N38" s="6"/>
      <c r="O38" s="6"/>
      <c r="P38" s="6"/>
      <c r="Q38" s="6"/>
      <c r="R38" s="6"/>
      <c r="S38" s="6"/>
    </row>
    <row r="39" spans="1:34" ht="20.45" customHeight="1">
      <c r="C39" s="148"/>
      <c r="D39" s="6"/>
      <c r="E39" s="6"/>
      <c r="F39" s="6"/>
      <c r="G39" s="6"/>
      <c r="H39" s="6"/>
      <c r="I39" s="6"/>
      <c r="J39" s="6"/>
      <c r="K39" s="6"/>
      <c r="L39" s="6"/>
      <c r="M39" s="6"/>
      <c r="N39" s="6"/>
      <c r="O39" s="6"/>
      <c r="P39" s="6"/>
      <c r="Q39" s="6"/>
      <c r="R39" s="6"/>
      <c r="S39" s="6"/>
    </row>
    <row r="40" spans="1:34" ht="20.45" customHeight="1">
      <c r="B40" s="159"/>
      <c r="C40" s="20" t="s">
        <v>21</v>
      </c>
      <c r="D40" s="6"/>
      <c r="E40" s="6"/>
      <c r="F40" s="6"/>
      <c r="G40" s="6"/>
      <c r="H40" s="6"/>
      <c r="I40" s="21"/>
      <c r="J40" s="21"/>
      <c r="K40" s="21"/>
      <c r="L40" s="21"/>
      <c r="M40" s="21"/>
      <c r="N40" s="21"/>
      <c r="O40" s="21"/>
      <c r="P40" s="21"/>
      <c r="Q40" s="21"/>
      <c r="R40" s="21"/>
      <c r="S40" s="21"/>
    </row>
    <row r="41" spans="1:34" s="5" customFormat="1" ht="20.45" customHeight="1">
      <c r="A41" s="7"/>
      <c r="B41" s="1"/>
      <c r="C41" s="1"/>
      <c r="D41" s="6"/>
      <c r="E41" s="6"/>
      <c r="F41" s="6"/>
      <c r="G41" s="6"/>
      <c r="H41" s="6"/>
      <c r="I41" s="21"/>
      <c r="J41" s="21"/>
      <c r="K41" s="21"/>
      <c r="L41" s="21"/>
      <c r="M41" s="21"/>
      <c r="N41" s="21"/>
      <c r="O41" s="21"/>
      <c r="P41" s="21"/>
      <c r="Q41" s="21"/>
      <c r="R41" s="21"/>
      <c r="S41" s="21"/>
    </row>
    <row r="42" spans="1:34" ht="20.45" customHeight="1">
      <c r="B42" s="160"/>
      <c r="C42" s="20" t="s">
        <v>22</v>
      </c>
      <c r="I42" s="4"/>
      <c r="J42" s="4"/>
      <c r="K42" s="4"/>
      <c r="L42" s="4"/>
      <c r="M42" s="4"/>
      <c r="N42" s="4"/>
      <c r="O42" s="4"/>
      <c r="P42" s="4"/>
      <c r="Q42" s="4"/>
      <c r="R42" s="4"/>
      <c r="S42" s="4"/>
    </row>
    <row r="43" spans="1:34" ht="20.45" customHeight="1">
      <c r="I43" s="4"/>
      <c r="J43" s="4"/>
      <c r="K43" s="4"/>
      <c r="L43" s="4"/>
      <c r="M43" s="4"/>
      <c r="N43" s="4"/>
      <c r="O43" s="4"/>
      <c r="P43" s="4"/>
      <c r="Q43" s="4"/>
      <c r="R43" s="4"/>
      <c r="S43" s="4"/>
    </row>
    <row r="44" spans="1:34" ht="20.45" customHeight="1">
      <c r="B44" s="240" t="s">
        <v>1352</v>
      </c>
      <c r="C44" s="23"/>
      <c r="I44" s="4"/>
      <c r="J44" s="4"/>
      <c r="K44" s="4"/>
      <c r="L44" s="4"/>
      <c r="M44" s="4"/>
      <c r="N44" s="4"/>
      <c r="O44" s="4"/>
      <c r="P44" s="4"/>
      <c r="Q44" s="4"/>
      <c r="R44" s="4"/>
      <c r="S44" s="4"/>
    </row>
    <row r="45" spans="1:34" ht="20.45" customHeight="1">
      <c r="B45" s="419"/>
      <c r="C45" s="23"/>
    </row>
  </sheetData>
  <customSheetViews>
    <customSheetView guid="{970D9CA3-A716-4AA4-ADB5-92E3A4AD178B}" scale="70" showPageBreaks="1" showGridLines="0" fitToPage="1" printArea="1">
      <selection activeCell="M4" sqref="M4"/>
      <pageMargins left="0.70866141732283472" right="0.70866141732283472" top="0.74803149606299213" bottom="0.74803149606299213" header="0.31496062992125984" footer="0.31496062992125984"/>
      <pageSetup paperSize="8" scale="52" orientation="landscape" r:id="rId1"/>
      <headerFooter>
        <oddFooter>&amp;A</oddFooter>
      </headerFooter>
    </customSheetView>
    <customSheetView guid="{19678EC5-2E50-4D8F-9F65-D893CC8DCC47}" scale="55" showPageBreaks="1" showGridLines="0" fitToPage="1" printArea="1">
      <selection activeCell="B3" sqref="B3"/>
      <pageMargins left="0.70866141732283472" right="0.70866141732283472" top="0.74803149606299213" bottom="0.74803149606299213" header="0.31496062992125984" footer="0.31496062992125984"/>
      <pageSetup paperSize="9" scale="62" orientation="landscape" r:id="rId2"/>
      <headerFooter>
        <oddHeader>&amp;L&amp;"Arial,Bold"&amp;14&amp;A</oddHeader>
      </headerFooter>
    </customSheetView>
    <customSheetView guid="{8A2C91A5-C5C8-4458-A1A8-D638EF8EBD38}" scale="70" showPageBreaks="1" showGridLines="0" fitToPage="1" printArea="1" view="pageBreakPreview">
      <selection activeCell="D20" sqref="D20:F20"/>
      <pageMargins left="0.75" right="0.75" top="1" bottom="1" header="0.5" footer="0.5"/>
      <pageSetup paperSize="8" scale="56" orientation="landscape" r:id="rId3"/>
      <headerFooter alignWithMargins="0"/>
    </customSheetView>
    <customSheetView guid="{461D376D-92CA-447C-BDFC-4F5C0417A038}" scale="80" showPageBreaks="1" showGridLines="0" fitToPage="1" printArea="1">
      <selection activeCell="B1" sqref="B1:C1"/>
      <pageMargins left="0.75" right="0.75" top="1" bottom="1" header="0.5" footer="0.5"/>
      <pageSetup paperSize="8" orientation="landscape" r:id="rId4"/>
      <headerFooter alignWithMargins="0"/>
    </customSheetView>
    <customSheetView guid="{EA0DCEFC-51BA-423F-A01C-855821C0C33E}" scale="70" showPageBreaks="1" showGridLines="0" fitToPage="1" printArea="1" view="pageBreakPreview">
      <selection activeCell="K43" sqref="K43"/>
      <pageMargins left="0.75" right="0.75" top="1" bottom="1" header="0.5" footer="0.5"/>
      <pageSetup paperSize="8" scale="56" orientation="landscape" r:id="rId5"/>
      <headerFooter alignWithMargins="0"/>
    </customSheetView>
    <customSheetView guid="{52A93C89-C36B-443E-A5AE-23E860B6CAA8}" scale="70" showGridLines="0" fitToPage="1">
      <selection activeCell="M4" sqref="M4"/>
      <pageMargins left="0.70866141732283472" right="0.70866141732283472" top="0.74803149606299213" bottom="0.74803149606299213" header="0.31496062992125984" footer="0.31496062992125984"/>
      <pageSetup paperSize="8" scale="52" orientation="landscape" r:id="rId6"/>
      <headerFooter>
        <oddFooter>&amp;A</oddFooter>
      </headerFooter>
    </customSheetView>
  </customSheetViews>
  <mergeCells count="7">
    <mergeCell ref="X2:AB2"/>
    <mergeCell ref="AC2:AG2"/>
    <mergeCell ref="B1:C1"/>
    <mergeCell ref="B2:C2"/>
    <mergeCell ref="I2:M2"/>
    <mergeCell ref="N2:R2"/>
    <mergeCell ref="S2:W2"/>
  </mergeCells>
  <pageMargins left="0.70866141732283472" right="0.70866141732283472" top="0.74803149606299213" bottom="0.74803149606299213" header="0.31496062992125984" footer="0.31496062992125984"/>
  <pageSetup paperSize="8" scale="52" orientation="landscape" r:id="rId7"/>
  <headerFooter>
    <oddFooter>&amp;L&amp;Z&amp;F&amp;R&amp;A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C1:AE445"/>
  <sheetViews>
    <sheetView showGridLines="0" topLeftCell="B1" zoomScaleNormal="100" workbookViewId="0">
      <selection activeCell="C2" sqref="C2:D2"/>
    </sheetView>
  </sheetViews>
  <sheetFormatPr defaultColWidth="8" defaultRowHeight="12.75"/>
  <cols>
    <col min="1" max="1" width="2.375" style="1" customWidth="1"/>
    <col min="2" max="2" width="6.25" style="1" customWidth="1"/>
    <col min="3" max="3" width="4.125" style="1" customWidth="1"/>
    <col min="4" max="4" width="63.75" style="1" customWidth="1"/>
    <col min="5" max="5" width="10.25" style="148" customWidth="1"/>
    <col min="6" max="6" width="6.125" style="1" customWidth="1"/>
    <col min="7" max="7" width="8.25" style="1" customWidth="1"/>
    <col min="8" max="13" width="7.625" style="1" customWidth="1"/>
    <col min="14" max="14" width="8.75" style="1" customWidth="1"/>
    <col min="15" max="15" width="8.375" style="1" customWidth="1"/>
    <col min="16" max="16" width="11.125" style="1" customWidth="1"/>
    <col min="17" max="16384" width="8" style="1"/>
  </cols>
  <sheetData>
    <row r="1" spans="3:14">
      <c r="C1" s="246"/>
    </row>
    <row r="2" spans="3:14" ht="18">
      <c r="C2" s="570" t="s">
        <v>725</v>
      </c>
      <c r="D2" s="571"/>
      <c r="N2" s="247"/>
    </row>
    <row r="3" spans="3:14" ht="16.5" thickBot="1">
      <c r="C3" s="208"/>
      <c r="D3" s="209"/>
      <c r="N3" s="247"/>
    </row>
    <row r="4" spans="3:14" ht="30" customHeight="1" thickBot="1">
      <c r="C4" s="485" t="s">
        <v>0</v>
      </c>
      <c r="D4" s="486"/>
      <c r="E4" s="191" t="s">
        <v>15</v>
      </c>
      <c r="F4" s="157" t="s">
        <v>1</v>
      </c>
      <c r="G4" s="157" t="s">
        <v>2</v>
      </c>
      <c r="H4" s="157" t="s">
        <v>6</v>
      </c>
      <c r="I4" s="157" t="s">
        <v>7</v>
      </c>
      <c r="J4" s="157" t="s">
        <v>8</v>
      </c>
      <c r="K4" s="157" t="s">
        <v>9</v>
      </c>
      <c r="L4" s="157" t="s">
        <v>10</v>
      </c>
      <c r="M4" s="157" t="s">
        <v>245</v>
      </c>
      <c r="N4" s="157" t="s">
        <v>1269</v>
      </c>
    </row>
    <row r="5" spans="3:14" ht="10.5" customHeight="1" thickBot="1"/>
    <row r="6" spans="3:14" ht="15" customHeight="1" thickBot="1">
      <c r="C6" s="28" t="s">
        <v>12</v>
      </c>
      <c r="D6" s="190" t="s">
        <v>246</v>
      </c>
      <c r="E6" s="73"/>
      <c r="F6" s="35"/>
      <c r="G6" s="35"/>
      <c r="H6" s="5"/>
      <c r="I6" s="5"/>
      <c r="J6" s="5"/>
      <c r="K6" s="5"/>
      <c r="L6" s="5"/>
      <c r="M6" s="5"/>
    </row>
    <row r="7" spans="3:14">
      <c r="C7" s="75">
        <v>1</v>
      </c>
      <c r="D7" s="85" t="s">
        <v>273</v>
      </c>
      <c r="E7" s="387" t="s">
        <v>789</v>
      </c>
      <c r="F7" s="318" t="s">
        <v>13</v>
      </c>
      <c r="G7" s="450">
        <v>3</v>
      </c>
      <c r="H7" s="445"/>
      <c r="I7" s="177"/>
      <c r="J7" s="177"/>
      <c r="K7" s="177"/>
      <c r="L7" s="176"/>
      <c r="M7" s="445"/>
      <c r="N7" s="178"/>
    </row>
    <row r="8" spans="3:14">
      <c r="C8" s="87">
        <v>2</v>
      </c>
      <c r="D8" s="88" t="s">
        <v>1297</v>
      </c>
      <c r="E8" s="388" t="s">
        <v>790</v>
      </c>
      <c r="F8" s="319" t="s">
        <v>13</v>
      </c>
      <c r="G8" s="450">
        <v>3</v>
      </c>
      <c r="H8" s="446"/>
      <c r="I8" s="171"/>
      <c r="J8" s="171"/>
      <c r="K8" s="171"/>
      <c r="L8" s="174"/>
      <c r="M8" s="446"/>
      <c r="N8" s="183"/>
    </row>
    <row r="9" spans="3:14">
      <c r="C9" s="87">
        <v>3</v>
      </c>
      <c r="D9" s="88" t="s">
        <v>274</v>
      </c>
      <c r="E9" s="388" t="s">
        <v>791</v>
      </c>
      <c r="F9" s="319" t="s">
        <v>13</v>
      </c>
      <c r="G9" s="450">
        <v>3</v>
      </c>
      <c r="H9" s="446"/>
      <c r="I9" s="171"/>
      <c r="J9" s="171"/>
      <c r="K9" s="171"/>
      <c r="L9" s="174"/>
      <c r="M9" s="446"/>
      <c r="N9" s="183"/>
    </row>
    <row r="10" spans="3:14">
      <c r="C10" s="87">
        <v>4</v>
      </c>
      <c r="D10" s="88" t="s">
        <v>275</v>
      </c>
      <c r="E10" s="388" t="s">
        <v>792</v>
      </c>
      <c r="F10" s="319" t="s">
        <v>13</v>
      </c>
      <c r="G10" s="450">
        <v>3</v>
      </c>
      <c r="H10" s="446"/>
      <c r="I10" s="171"/>
      <c r="J10" s="171"/>
      <c r="K10" s="171"/>
      <c r="L10" s="174"/>
      <c r="M10" s="446"/>
      <c r="N10" s="183"/>
    </row>
    <row r="11" spans="3:14">
      <c r="C11" s="87">
        <v>5</v>
      </c>
      <c r="D11" s="248" t="s">
        <v>276</v>
      </c>
      <c r="E11" s="388" t="s">
        <v>793</v>
      </c>
      <c r="F11" s="319" t="s">
        <v>13</v>
      </c>
      <c r="G11" s="450">
        <v>3</v>
      </c>
      <c r="H11" s="446"/>
      <c r="I11" s="171"/>
      <c r="J11" s="171"/>
      <c r="K11" s="171"/>
      <c r="L11" s="174"/>
      <c r="M11" s="446"/>
      <c r="N11" s="183"/>
    </row>
    <row r="12" spans="3:14">
      <c r="C12" s="87">
        <v>6</v>
      </c>
      <c r="D12" s="248" t="s">
        <v>1298</v>
      </c>
      <c r="E12" s="388" t="s">
        <v>794</v>
      </c>
      <c r="F12" s="319" t="s">
        <v>13</v>
      </c>
      <c r="G12" s="450">
        <v>3</v>
      </c>
      <c r="H12" s="446"/>
      <c r="I12" s="171"/>
      <c r="J12" s="171"/>
      <c r="K12" s="171"/>
      <c r="L12" s="174"/>
      <c r="M12" s="446"/>
      <c r="N12" s="183"/>
    </row>
    <row r="13" spans="3:14">
      <c r="C13" s="87">
        <v>7</v>
      </c>
      <c r="D13" s="248" t="s">
        <v>277</v>
      </c>
      <c r="E13" s="388" t="s">
        <v>795</v>
      </c>
      <c r="F13" s="319" t="s">
        <v>13</v>
      </c>
      <c r="G13" s="450">
        <v>3</v>
      </c>
      <c r="H13" s="446"/>
      <c r="I13" s="171"/>
      <c r="J13" s="171"/>
      <c r="K13" s="171"/>
      <c r="L13" s="174"/>
      <c r="M13" s="446"/>
      <c r="N13" s="183"/>
    </row>
    <row r="14" spans="3:14">
      <c r="C14" s="87">
        <v>8</v>
      </c>
      <c r="D14" s="248" t="s">
        <v>278</v>
      </c>
      <c r="E14" s="388" t="s">
        <v>796</v>
      </c>
      <c r="F14" s="319" t="s">
        <v>13</v>
      </c>
      <c r="G14" s="450">
        <v>3</v>
      </c>
      <c r="H14" s="446"/>
      <c r="I14" s="171"/>
      <c r="J14" s="171"/>
      <c r="K14" s="171"/>
      <c r="L14" s="174"/>
      <c r="M14" s="446"/>
      <c r="N14" s="183"/>
    </row>
    <row r="15" spans="3:14">
      <c r="C15" s="87">
        <v>9</v>
      </c>
      <c r="D15" s="249" t="s">
        <v>247</v>
      </c>
      <c r="E15" s="388" t="s">
        <v>797</v>
      </c>
      <c r="F15" s="319" t="s">
        <v>13</v>
      </c>
      <c r="G15" s="450">
        <v>3</v>
      </c>
      <c r="H15" s="446"/>
      <c r="I15" s="171"/>
      <c r="J15" s="171"/>
      <c r="K15" s="171"/>
      <c r="L15" s="174"/>
      <c r="M15" s="446"/>
      <c r="N15" s="183"/>
    </row>
    <row r="16" spans="3:14">
      <c r="C16" s="87">
        <v>10</v>
      </c>
      <c r="D16" s="249" t="s">
        <v>438</v>
      </c>
      <c r="E16" s="388" t="s">
        <v>798</v>
      </c>
      <c r="F16" s="319" t="s">
        <v>279</v>
      </c>
      <c r="G16" s="450">
        <v>3</v>
      </c>
      <c r="H16" s="446"/>
      <c r="I16" s="171"/>
      <c r="J16" s="171"/>
      <c r="K16" s="171"/>
      <c r="L16" s="174"/>
      <c r="M16" s="446"/>
      <c r="N16" s="183"/>
    </row>
    <row r="17" spans="3:14">
      <c r="C17" s="87">
        <v>11</v>
      </c>
      <c r="D17" s="249" t="s">
        <v>439</v>
      </c>
      <c r="E17" s="388" t="s">
        <v>799</v>
      </c>
      <c r="F17" s="319" t="s">
        <v>13</v>
      </c>
      <c r="G17" s="450">
        <v>3</v>
      </c>
      <c r="H17" s="446"/>
      <c r="I17" s="171"/>
      <c r="J17" s="171"/>
      <c r="K17" s="171"/>
      <c r="L17" s="174"/>
      <c r="M17" s="452"/>
      <c r="N17" s="453"/>
    </row>
    <row r="18" spans="3:14">
      <c r="C18" s="87">
        <v>12</v>
      </c>
      <c r="D18" s="249" t="s">
        <v>1299</v>
      </c>
      <c r="E18" s="388" t="s">
        <v>800</v>
      </c>
      <c r="F18" s="319" t="s">
        <v>13</v>
      </c>
      <c r="G18" s="450">
        <v>3</v>
      </c>
      <c r="H18" s="446"/>
      <c r="I18" s="171"/>
      <c r="J18" s="171"/>
      <c r="K18" s="171"/>
      <c r="L18" s="174"/>
      <c r="M18" s="452"/>
      <c r="N18" s="453"/>
    </row>
    <row r="19" spans="3:14">
      <c r="C19" s="87">
        <v>13</v>
      </c>
      <c r="D19" s="249" t="s">
        <v>440</v>
      </c>
      <c r="E19" s="388" t="s">
        <v>801</v>
      </c>
      <c r="F19" s="319" t="s">
        <v>13</v>
      </c>
      <c r="G19" s="450">
        <v>3</v>
      </c>
      <c r="H19" s="446"/>
      <c r="I19" s="171"/>
      <c r="J19" s="171"/>
      <c r="K19" s="171"/>
      <c r="L19" s="174"/>
      <c r="M19" s="452"/>
      <c r="N19" s="453"/>
    </row>
    <row r="20" spans="3:14">
      <c r="C20" s="87">
        <v>14</v>
      </c>
      <c r="D20" s="249" t="s">
        <v>441</v>
      </c>
      <c r="E20" s="388" t="s">
        <v>802</v>
      </c>
      <c r="F20" s="319" t="s">
        <v>13</v>
      </c>
      <c r="G20" s="450">
        <v>3</v>
      </c>
      <c r="H20" s="446"/>
      <c r="I20" s="171"/>
      <c r="J20" s="171"/>
      <c r="K20" s="171"/>
      <c r="L20" s="174"/>
      <c r="M20" s="452"/>
      <c r="N20" s="453"/>
    </row>
    <row r="21" spans="3:14">
      <c r="C21" s="87">
        <v>15</v>
      </c>
      <c r="D21" s="249" t="s">
        <v>442</v>
      </c>
      <c r="E21" s="388" t="s">
        <v>803</v>
      </c>
      <c r="F21" s="319" t="s">
        <v>13</v>
      </c>
      <c r="G21" s="450">
        <v>3</v>
      </c>
      <c r="H21" s="446"/>
      <c r="I21" s="171"/>
      <c r="J21" s="171"/>
      <c r="K21" s="171"/>
      <c r="L21" s="174"/>
      <c r="M21" s="452"/>
      <c r="N21" s="453"/>
    </row>
    <row r="22" spans="3:14">
      <c r="C22" s="87">
        <v>16</v>
      </c>
      <c r="D22" s="249" t="s">
        <v>443</v>
      </c>
      <c r="E22" s="388" t="s">
        <v>804</v>
      </c>
      <c r="F22" s="319" t="s">
        <v>13</v>
      </c>
      <c r="G22" s="450">
        <v>3</v>
      </c>
      <c r="H22" s="446"/>
      <c r="I22" s="171"/>
      <c r="J22" s="171"/>
      <c r="K22" s="171"/>
      <c r="L22" s="174"/>
      <c r="M22" s="452"/>
      <c r="N22" s="453"/>
    </row>
    <row r="23" spans="3:14">
      <c r="C23" s="87">
        <v>17</v>
      </c>
      <c r="D23" s="249" t="s">
        <v>280</v>
      </c>
      <c r="E23" s="388" t="s">
        <v>805</v>
      </c>
      <c r="F23" s="319" t="s">
        <v>13</v>
      </c>
      <c r="G23" s="450">
        <v>3</v>
      </c>
      <c r="H23" s="446"/>
      <c r="I23" s="171"/>
      <c r="J23" s="171"/>
      <c r="K23" s="171"/>
      <c r="L23" s="174"/>
      <c r="M23" s="452"/>
      <c r="N23" s="453"/>
    </row>
    <row r="24" spans="3:14">
      <c r="C24" s="87">
        <v>18</v>
      </c>
      <c r="D24" s="249" t="s">
        <v>444</v>
      </c>
      <c r="E24" s="388" t="s">
        <v>806</v>
      </c>
      <c r="F24" s="319" t="s">
        <v>13</v>
      </c>
      <c r="G24" s="450">
        <v>3</v>
      </c>
      <c r="H24" s="446"/>
      <c r="I24" s="171"/>
      <c r="J24" s="171"/>
      <c r="K24" s="171"/>
      <c r="L24" s="174"/>
      <c r="M24" s="452"/>
      <c r="N24" s="453"/>
    </row>
    <row r="25" spans="3:14">
      <c r="C25" s="87">
        <v>19</v>
      </c>
      <c r="D25" s="249" t="s">
        <v>1300</v>
      </c>
      <c r="E25" s="388" t="s">
        <v>807</v>
      </c>
      <c r="F25" s="319" t="s">
        <v>13</v>
      </c>
      <c r="G25" s="450">
        <v>3</v>
      </c>
      <c r="H25" s="446"/>
      <c r="I25" s="171"/>
      <c r="J25" s="171"/>
      <c r="K25" s="171"/>
      <c r="L25" s="174"/>
      <c r="M25" s="452"/>
      <c r="N25" s="453"/>
    </row>
    <row r="26" spans="3:14" ht="13.5" thickBot="1">
      <c r="C26" s="87">
        <v>20</v>
      </c>
      <c r="D26" s="250" t="s">
        <v>248</v>
      </c>
      <c r="E26" s="389" t="s">
        <v>808</v>
      </c>
      <c r="F26" s="320" t="s">
        <v>13</v>
      </c>
      <c r="G26" s="451">
        <v>3</v>
      </c>
      <c r="H26" s="152"/>
      <c r="I26" s="153"/>
      <c r="J26" s="153"/>
      <c r="K26" s="153"/>
      <c r="L26" s="444"/>
      <c r="M26" s="448"/>
      <c r="N26" s="449"/>
    </row>
    <row r="27" spans="3:14">
      <c r="C27" s="75">
        <v>21</v>
      </c>
      <c r="D27" s="85" t="s">
        <v>281</v>
      </c>
      <c r="E27" s="387" t="s">
        <v>809</v>
      </c>
      <c r="F27" s="318" t="s">
        <v>13</v>
      </c>
      <c r="G27" s="89">
        <v>3</v>
      </c>
      <c r="H27" s="175"/>
      <c r="I27" s="176"/>
      <c r="J27" s="176"/>
      <c r="K27" s="176"/>
      <c r="L27" s="177"/>
      <c r="M27" s="445"/>
      <c r="N27" s="178"/>
    </row>
    <row r="28" spans="3:14">
      <c r="C28" s="87">
        <v>22</v>
      </c>
      <c r="D28" s="88" t="s">
        <v>1301</v>
      </c>
      <c r="E28" s="388" t="s">
        <v>810</v>
      </c>
      <c r="F28" s="319" t="s">
        <v>13</v>
      </c>
      <c r="G28" s="89">
        <v>3</v>
      </c>
      <c r="H28" s="179"/>
      <c r="I28" s="180"/>
      <c r="J28" s="180"/>
      <c r="K28" s="180"/>
      <c r="L28" s="181"/>
      <c r="M28" s="446"/>
      <c r="N28" s="183"/>
    </row>
    <row r="29" spans="3:14">
      <c r="C29" s="87">
        <v>23</v>
      </c>
      <c r="D29" s="88" t="s">
        <v>282</v>
      </c>
      <c r="E29" s="388" t="s">
        <v>811</v>
      </c>
      <c r="F29" s="319" t="s">
        <v>13</v>
      </c>
      <c r="G29" s="89">
        <v>3</v>
      </c>
      <c r="H29" s="179"/>
      <c r="I29" s="180"/>
      <c r="J29" s="180"/>
      <c r="K29" s="180"/>
      <c r="L29" s="181"/>
      <c r="M29" s="446"/>
      <c r="N29" s="183"/>
    </row>
    <row r="30" spans="3:14">
      <c r="C30" s="87">
        <v>24</v>
      </c>
      <c r="D30" s="88" t="s">
        <v>283</v>
      </c>
      <c r="E30" s="388" t="s">
        <v>812</v>
      </c>
      <c r="F30" s="319" t="s">
        <v>13</v>
      </c>
      <c r="G30" s="89">
        <v>3</v>
      </c>
      <c r="H30" s="179"/>
      <c r="I30" s="180"/>
      <c r="J30" s="180"/>
      <c r="K30" s="180"/>
      <c r="L30" s="181"/>
      <c r="M30" s="446"/>
      <c r="N30" s="183"/>
    </row>
    <row r="31" spans="3:14">
      <c r="C31" s="87">
        <v>25</v>
      </c>
      <c r="D31" s="248" t="s">
        <v>284</v>
      </c>
      <c r="E31" s="388" t="s">
        <v>813</v>
      </c>
      <c r="F31" s="319" t="s">
        <v>13</v>
      </c>
      <c r="G31" s="89">
        <v>3</v>
      </c>
      <c r="H31" s="182"/>
      <c r="I31" s="174"/>
      <c r="J31" s="174"/>
      <c r="K31" s="174"/>
      <c r="L31" s="171"/>
      <c r="M31" s="446"/>
      <c r="N31" s="183"/>
    </row>
    <row r="32" spans="3:14">
      <c r="C32" s="87">
        <v>26</v>
      </c>
      <c r="D32" s="248" t="s">
        <v>1302</v>
      </c>
      <c r="E32" s="388" t="s">
        <v>814</v>
      </c>
      <c r="F32" s="319" t="s">
        <v>13</v>
      </c>
      <c r="G32" s="89">
        <v>3</v>
      </c>
      <c r="H32" s="182"/>
      <c r="I32" s="174"/>
      <c r="J32" s="174"/>
      <c r="K32" s="174"/>
      <c r="L32" s="171"/>
      <c r="M32" s="446"/>
      <c r="N32" s="183"/>
    </row>
    <row r="33" spans="3:14">
      <c r="C33" s="87">
        <v>27</v>
      </c>
      <c r="D33" s="248" t="s">
        <v>285</v>
      </c>
      <c r="E33" s="388" t="s">
        <v>815</v>
      </c>
      <c r="F33" s="319" t="s">
        <v>13</v>
      </c>
      <c r="G33" s="89">
        <v>3</v>
      </c>
      <c r="H33" s="182"/>
      <c r="I33" s="174"/>
      <c r="J33" s="174"/>
      <c r="K33" s="174"/>
      <c r="L33" s="171"/>
      <c r="M33" s="446"/>
      <c r="N33" s="183"/>
    </row>
    <row r="34" spans="3:14">
      <c r="C34" s="87">
        <v>28</v>
      </c>
      <c r="D34" s="248" t="s">
        <v>286</v>
      </c>
      <c r="E34" s="388" t="s">
        <v>816</v>
      </c>
      <c r="F34" s="319" t="s">
        <v>13</v>
      </c>
      <c r="G34" s="89">
        <v>3</v>
      </c>
      <c r="H34" s="184"/>
      <c r="I34" s="185"/>
      <c r="J34" s="185"/>
      <c r="K34" s="185"/>
      <c r="L34" s="186"/>
      <c r="M34" s="446"/>
      <c r="N34" s="183"/>
    </row>
    <row r="35" spans="3:14">
      <c r="C35" s="87">
        <v>29</v>
      </c>
      <c r="D35" s="249" t="s">
        <v>249</v>
      </c>
      <c r="E35" s="388" t="s">
        <v>817</v>
      </c>
      <c r="F35" s="319" t="s">
        <v>13</v>
      </c>
      <c r="G35" s="89">
        <v>3</v>
      </c>
      <c r="H35" s="184"/>
      <c r="I35" s="185"/>
      <c r="J35" s="185"/>
      <c r="K35" s="185"/>
      <c r="L35" s="186"/>
      <c r="M35" s="446"/>
      <c r="N35" s="183"/>
    </row>
    <row r="36" spans="3:14">
      <c r="C36" s="87">
        <v>30</v>
      </c>
      <c r="D36" s="249" t="s">
        <v>445</v>
      </c>
      <c r="E36" s="388" t="s">
        <v>818</v>
      </c>
      <c r="F36" s="319" t="s">
        <v>279</v>
      </c>
      <c r="G36" s="89">
        <v>3</v>
      </c>
      <c r="H36" s="184"/>
      <c r="I36" s="185"/>
      <c r="J36" s="185"/>
      <c r="K36" s="185"/>
      <c r="L36" s="171"/>
      <c r="M36" s="446"/>
      <c r="N36" s="183"/>
    </row>
    <row r="37" spans="3:14">
      <c r="C37" s="87">
        <v>31</v>
      </c>
      <c r="D37" s="249" t="s">
        <v>446</v>
      </c>
      <c r="E37" s="388" t="s">
        <v>819</v>
      </c>
      <c r="F37" s="319" t="s">
        <v>13</v>
      </c>
      <c r="G37" s="89">
        <v>3</v>
      </c>
      <c r="H37" s="184"/>
      <c r="I37" s="185"/>
      <c r="J37" s="185"/>
      <c r="K37" s="185"/>
      <c r="L37" s="174"/>
      <c r="M37" s="452"/>
      <c r="N37" s="453"/>
    </row>
    <row r="38" spans="3:14">
      <c r="C38" s="87">
        <v>32</v>
      </c>
      <c r="D38" s="249" t="s">
        <v>1303</v>
      </c>
      <c r="E38" s="388" t="s">
        <v>820</v>
      </c>
      <c r="F38" s="319" t="s">
        <v>13</v>
      </c>
      <c r="G38" s="89">
        <v>3</v>
      </c>
      <c r="H38" s="184"/>
      <c r="I38" s="185"/>
      <c r="J38" s="185"/>
      <c r="K38" s="185"/>
      <c r="L38" s="174"/>
      <c r="M38" s="452"/>
      <c r="N38" s="453"/>
    </row>
    <row r="39" spans="3:14">
      <c r="C39" s="87">
        <v>33</v>
      </c>
      <c r="D39" s="249" t="s">
        <v>447</v>
      </c>
      <c r="E39" s="388" t="s">
        <v>821</v>
      </c>
      <c r="F39" s="319" t="s">
        <v>13</v>
      </c>
      <c r="G39" s="89">
        <v>3</v>
      </c>
      <c r="H39" s="184"/>
      <c r="I39" s="185"/>
      <c r="J39" s="185"/>
      <c r="K39" s="185"/>
      <c r="L39" s="185"/>
      <c r="M39" s="452"/>
      <c r="N39" s="453"/>
    </row>
    <row r="40" spans="3:14">
      <c r="C40" s="87">
        <v>34</v>
      </c>
      <c r="D40" s="249" t="s">
        <v>448</v>
      </c>
      <c r="E40" s="388" t="s">
        <v>822</v>
      </c>
      <c r="F40" s="319" t="s">
        <v>13</v>
      </c>
      <c r="G40" s="89">
        <v>3</v>
      </c>
      <c r="H40" s="184"/>
      <c r="I40" s="185"/>
      <c r="J40" s="185"/>
      <c r="K40" s="185"/>
      <c r="L40" s="185"/>
      <c r="M40" s="452"/>
      <c r="N40" s="453"/>
    </row>
    <row r="41" spans="3:14">
      <c r="C41" s="87">
        <v>35</v>
      </c>
      <c r="D41" s="249" t="s">
        <v>449</v>
      </c>
      <c r="E41" s="388" t="s">
        <v>823</v>
      </c>
      <c r="F41" s="319" t="s">
        <v>13</v>
      </c>
      <c r="G41" s="89">
        <v>3</v>
      </c>
      <c r="H41" s="184"/>
      <c r="I41" s="185"/>
      <c r="J41" s="185"/>
      <c r="K41" s="185"/>
      <c r="L41" s="185"/>
      <c r="M41" s="452"/>
      <c r="N41" s="453"/>
    </row>
    <row r="42" spans="3:14">
      <c r="C42" s="87">
        <v>36</v>
      </c>
      <c r="D42" s="249" t="s">
        <v>450</v>
      </c>
      <c r="E42" s="388" t="s">
        <v>824</v>
      </c>
      <c r="F42" s="319" t="s">
        <v>13</v>
      </c>
      <c r="G42" s="89">
        <v>3</v>
      </c>
      <c r="H42" s="184"/>
      <c r="I42" s="185"/>
      <c r="J42" s="185"/>
      <c r="K42" s="185"/>
      <c r="L42" s="185"/>
      <c r="M42" s="452"/>
      <c r="N42" s="453"/>
    </row>
    <row r="43" spans="3:14">
      <c r="C43" s="87">
        <v>37</v>
      </c>
      <c r="D43" s="249" t="s">
        <v>287</v>
      </c>
      <c r="E43" s="388" t="s">
        <v>825</v>
      </c>
      <c r="F43" s="319" t="s">
        <v>13</v>
      </c>
      <c r="G43" s="89">
        <v>3</v>
      </c>
      <c r="H43" s="184"/>
      <c r="I43" s="185"/>
      <c r="J43" s="185"/>
      <c r="K43" s="185"/>
      <c r="L43" s="185"/>
      <c r="M43" s="452"/>
      <c r="N43" s="453"/>
    </row>
    <row r="44" spans="3:14">
      <c r="C44" s="87">
        <v>38</v>
      </c>
      <c r="D44" s="249" t="s">
        <v>451</v>
      </c>
      <c r="E44" s="388" t="s">
        <v>826</v>
      </c>
      <c r="F44" s="319" t="s">
        <v>13</v>
      </c>
      <c r="G44" s="89">
        <v>3</v>
      </c>
      <c r="H44" s="184"/>
      <c r="I44" s="185"/>
      <c r="J44" s="185"/>
      <c r="K44" s="185"/>
      <c r="L44" s="185"/>
      <c r="M44" s="452"/>
      <c r="N44" s="453"/>
    </row>
    <row r="45" spans="3:14">
      <c r="C45" s="87">
        <v>39</v>
      </c>
      <c r="D45" s="249" t="s">
        <v>1304</v>
      </c>
      <c r="E45" s="388" t="s">
        <v>827</v>
      </c>
      <c r="F45" s="319" t="s">
        <v>13</v>
      </c>
      <c r="G45" s="89">
        <v>3</v>
      </c>
      <c r="H45" s="182"/>
      <c r="I45" s="174"/>
      <c r="J45" s="174"/>
      <c r="K45" s="174"/>
      <c r="L45" s="171"/>
      <c r="M45" s="452"/>
      <c r="N45" s="453"/>
    </row>
    <row r="46" spans="3:14" ht="13.5" thickBot="1">
      <c r="C46" s="91">
        <v>40</v>
      </c>
      <c r="D46" s="250" t="s">
        <v>250</v>
      </c>
      <c r="E46" s="390" t="s">
        <v>828</v>
      </c>
      <c r="F46" s="320" t="s">
        <v>13</v>
      </c>
      <c r="G46" s="93">
        <v>3</v>
      </c>
      <c r="H46" s="152"/>
      <c r="I46" s="153"/>
      <c r="J46" s="153"/>
      <c r="K46" s="153"/>
      <c r="L46" s="251"/>
      <c r="M46" s="448"/>
      <c r="N46" s="449"/>
    </row>
    <row r="47" spans="3:14" ht="13.5" thickBot="1">
      <c r="C47" s="17"/>
      <c r="D47" s="49"/>
      <c r="E47" s="18"/>
      <c r="F47" s="18"/>
      <c r="G47" s="18"/>
      <c r="H47" s="58"/>
      <c r="I47" s="58"/>
      <c r="J47" s="58"/>
      <c r="K47" s="58"/>
      <c r="L47" s="58"/>
      <c r="M47" s="58"/>
    </row>
    <row r="48" spans="3:14" ht="13.5" thickBot="1">
      <c r="C48" s="28" t="s">
        <v>14</v>
      </c>
      <c r="D48" s="190" t="s">
        <v>251</v>
      </c>
      <c r="E48" s="73"/>
      <c r="F48" s="35"/>
      <c r="G48" s="35"/>
      <c r="H48" s="5"/>
      <c r="I48" s="5"/>
      <c r="J48" s="5"/>
      <c r="K48" s="5"/>
      <c r="L48" s="5"/>
      <c r="M48" s="5"/>
    </row>
    <row r="49" spans="3:14">
      <c r="C49" s="82">
        <v>41</v>
      </c>
      <c r="D49" s="85" t="s">
        <v>273</v>
      </c>
      <c r="E49" s="387" t="s">
        <v>829</v>
      </c>
      <c r="F49" s="318" t="s">
        <v>13</v>
      </c>
      <c r="G49" s="89">
        <v>3</v>
      </c>
      <c r="H49" s="175"/>
      <c r="I49" s="176"/>
      <c r="J49" s="176"/>
      <c r="K49" s="176"/>
      <c r="L49" s="177"/>
      <c r="M49" s="445"/>
      <c r="N49" s="178"/>
    </row>
    <row r="50" spans="3:14">
      <c r="C50" s="87">
        <v>42</v>
      </c>
      <c r="D50" s="88" t="s">
        <v>1297</v>
      </c>
      <c r="E50" s="388" t="s">
        <v>830</v>
      </c>
      <c r="F50" s="319" t="s">
        <v>13</v>
      </c>
      <c r="G50" s="89">
        <v>3</v>
      </c>
      <c r="H50" s="179"/>
      <c r="I50" s="180"/>
      <c r="J50" s="180"/>
      <c r="K50" s="180"/>
      <c r="L50" s="181"/>
      <c r="M50" s="446"/>
      <c r="N50" s="183"/>
    </row>
    <row r="51" spans="3:14">
      <c r="C51" s="87">
        <v>43</v>
      </c>
      <c r="D51" s="88" t="s">
        <v>274</v>
      </c>
      <c r="E51" s="388" t="s">
        <v>831</v>
      </c>
      <c r="F51" s="319" t="s">
        <v>13</v>
      </c>
      <c r="G51" s="89">
        <v>3</v>
      </c>
      <c r="H51" s="179"/>
      <c r="I51" s="180"/>
      <c r="J51" s="180"/>
      <c r="K51" s="180"/>
      <c r="L51" s="181"/>
      <c r="M51" s="446"/>
      <c r="N51" s="183"/>
    </row>
    <row r="52" spans="3:14">
      <c r="C52" s="87">
        <v>44</v>
      </c>
      <c r="D52" s="248" t="s">
        <v>275</v>
      </c>
      <c r="E52" s="388" t="s">
        <v>832</v>
      </c>
      <c r="F52" s="319" t="s">
        <v>13</v>
      </c>
      <c r="G52" s="89">
        <v>3</v>
      </c>
      <c r="H52" s="179"/>
      <c r="I52" s="180"/>
      <c r="J52" s="180"/>
      <c r="K52" s="180"/>
      <c r="L52" s="181"/>
      <c r="M52" s="446"/>
      <c r="N52" s="183"/>
    </row>
    <row r="53" spans="3:14">
      <c r="C53" s="87">
        <v>45</v>
      </c>
      <c r="D53" s="248" t="s">
        <v>276</v>
      </c>
      <c r="E53" s="388" t="s">
        <v>833</v>
      </c>
      <c r="F53" s="319" t="s">
        <v>13</v>
      </c>
      <c r="G53" s="89">
        <v>3</v>
      </c>
      <c r="H53" s="182"/>
      <c r="I53" s="174"/>
      <c r="J53" s="174"/>
      <c r="K53" s="174"/>
      <c r="L53" s="171"/>
      <c r="M53" s="446"/>
      <c r="N53" s="183"/>
    </row>
    <row r="54" spans="3:14">
      <c r="C54" s="87">
        <v>46</v>
      </c>
      <c r="D54" s="248" t="s">
        <v>1298</v>
      </c>
      <c r="E54" s="388" t="s">
        <v>834</v>
      </c>
      <c r="F54" s="319" t="s">
        <v>13</v>
      </c>
      <c r="G54" s="89">
        <v>3</v>
      </c>
      <c r="H54" s="182"/>
      <c r="I54" s="174"/>
      <c r="J54" s="174"/>
      <c r="K54" s="174"/>
      <c r="L54" s="171"/>
      <c r="M54" s="446"/>
      <c r="N54" s="183"/>
    </row>
    <row r="55" spans="3:14">
      <c r="C55" s="87">
        <v>47</v>
      </c>
      <c r="D55" s="248" t="s">
        <v>277</v>
      </c>
      <c r="E55" s="388" t="s">
        <v>835</v>
      </c>
      <c r="F55" s="319" t="s">
        <v>13</v>
      </c>
      <c r="G55" s="89">
        <v>3</v>
      </c>
      <c r="H55" s="182"/>
      <c r="I55" s="174"/>
      <c r="J55" s="174"/>
      <c r="K55" s="174"/>
      <c r="L55" s="171"/>
      <c r="M55" s="446"/>
      <c r="N55" s="183"/>
    </row>
    <row r="56" spans="3:14">
      <c r="C56" s="87">
        <v>48</v>
      </c>
      <c r="D56" s="248" t="s">
        <v>278</v>
      </c>
      <c r="E56" s="388" t="s">
        <v>836</v>
      </c>
      <c r="F56" s="319" t="s">
        <v>13</v>
      </c>
      <c r="G56" s="89">
        <v>3</v>
      </c>
      <c r="H56" s="184"/>
      <c r="I56" s="185"/>
      <c r="J56" s="185"/>
      <c r="K56" s="185"/>
      <c r="L56" s="186"/>
      <c r="M56" s="446"/>
      <c r="N56" s="183"/>
    </row>
    <row r="57" spans="3:14">
      <c r="C57" s="87">
        <v>49</v>
      </c>
      <c r="D57" s="249" t="s">
        <v>247</v>
      </c>
      <c r="E57" s="388" t="s">
        <v>837</v>
      </c>
      <c r="F57" s="319" t="s">
        <v>13</v>
      </c>
      <c r="G57" s="89">
        <v>3</v>
      </c>
      <c r="H57" s="184"/>
      <c r="I57" s="185"/>
      <c r="J57" s="185"/>
      <c r="K57" s="185"/>
      <c r="L57" s="186"/>
      <c r="M57" s="446"/>
      <c r="N57" s="183"/>
    </row>
    <row r="58" spans="3:14">
      <c r="C58" s="87">
        <v>50</v>
      </c>
      <c r="D58" s="249" t="s">
        <v>452</v>
      </c>
      <c r="E58" s="388" t="s">
        <v>838</v>
      </c>
      <c r="F58" s="319" t="s">
        <v>279</v>
      </c>
      <c r="G58" s="89">
        <v>3</v>
      </c>
      <c r="H58" s="184"/>
      <c r="I58" s="185"/>
      <c r="J58" s="185"/>
      <c r="K58" s="185"/>
      <c r="L58" s="171"/>
      <c r="M58" s="446"/>
      <c r="N58" s="183"/>
    </row>
    <row r="59" spans="3:14">
      <c r="C59" s="87">
        <v>51</v>
      </c>
      <c r="D59" s="249" t="s">
        <v>439</v>
      </c>
      <c r="E59" s="388" t="s">
        <v>839</v>
      </c>
      <c r="F59" s="319" t="s">
        <v>13</v>
      </c>
      <c r="G59" s="89">
        <v>3</v>
      </c>
      <c r="H59" s="184"/>
      <c r="I59" s="185"/>
      <c r="J59" s="185"/>
      <c r="K59" s="185"/>
      <c r="L59" s="174"/>
      <c r="M59" s="452"/>
      <c r="N59" s="453"/>
    </row>
    <row r="60" spans="3:14">
      <c r="C60" s="87">
        <v>52</v>
      </c>
      <c r="D60" s="249" t="s">
        <v>1299</v>
      </c>
      <c r="E60" s="388" t="s">
        <v>840</v>
      </c>
      <c r="F60" s="319" t="s">
        <v>13</v>
      </c>
      <c r="G60" s="89">
        <v>3</v>
      </c>
      <c r="H60" s="184"/>
      <c r="I60" s="185"/>
      <c r="J60" s="185"/>
      <c r="K60" s="185"/>
      <c r="L60" s="174"/>
      <c r="M60" s="452"/>
      <c r="N60" s="453"/>
    </row>
    <row r="61" spans="3:14">
      <c r="C61" s="87">
        <v>53</v>
      </c>
      <c r="D61" s="249" t="s">
        <v>440</v>
      </c>
      <c r="E61" s="388" t="s">
        <v>841</v>
      </c>
      <c r="F61" s="319" t="s">
        <v>13</v>
      </c>
      <c r="G61" s="89">
        <v>3</v>
      </c>
      <c r="H61" s="184"/>
      <c r="I61" s="185"/>
      <c r="J61" s="185"/>
      <c r="K61" s="185"/>
      <c r="L61" s="185"/>
      <c r="M61" s="452"/>
      <c r="N61" s="453"/>
    </row>
    <row r="62" spans="3:14">
      <c r="C62" s="87">
        <v>54</v>
      </c>
      <c r="D62" s="249" t="s">
        <v>441</v>
      </c>
      <c r="E62" s="388" t="s">
        <v>842</v>
      </c>
      <c r="F62" s="319" t="s">
        <v>13</v>
      </c>
      <c r="G62" s="89">
        <v>3</v>
      </c>
      <c r="H62" s="184"/>
      <c r="I62" s="185"/>
      <c r="J62" s="185"/>
      <c r="K62" s="185"/>
      <c r="L62" s="185"/>
      <c r="M62" s="452"/>
      <c r="N62" s="453"/>
    </row>
    <row r="63" spans="3:14">
      <c r="C63" s="87">
        <v>55</v>
      </c>
      <c r="D63" s="249" t="s">
        <v>442</v>
      </c>
      <c r="E63" s="388" t="s">
        <v>843</v>
      </c>
      <c r="F63" s="319" t="s">
        <v>13</v>
      </c>
      <c r="G63" s="89">
        <v>3</v>
      </c>
      <c r="H63" s="184"/>
      <c r="I63" s="185"/>
      <c r="J63" s="185"/>
      <c r="K63" s="185"/>
      <c r="L63" s="185"/>
      <c r="M63" s="452"/>
      <c r="N63" s="453"/>
    </row>
    <row r="64" spans="3:14">
      <c r="C64" s="87">
        <v>56</v>
      </c>
      <c r="D64" s="249" t="s">
        <v>443</v>
      </c>
      <c r="E64" s="388" t="s">
        <v>844</v>
      </c>
      <c r="F64" s="319" t="s">
        <v>13</v>
      </c>
      <c r="G64" s="89">
        <v>3</v>
      </c>
      <c r="H64" s="184"/>
      <c r="I64" s="185"/>
      <c r="J64" s="185"/>
      <c r="K64" s="185"/>
      <c r="L64" s="185"/>
      <c r="M64" s="452"/>
      <c r="N64" s="453"/>
    </row>
    <row r="65" spans="3:14">
      <c r="C65" s="87">
        <v>57</v>
      </c>
      <c r="D65" s="249" t="s">
        <v>280</v>
      </c>
      <c r="E65" s="388" t="s">
        <v>845</v>
      </c>
      <c r="F65" s="319" t="s">
        <v>13</v>
      </c>
      <c r="G65" s="89">
        <v>3</v>
      </c>
      <c r="H65" s="184"/>
      <c r="I65" s="185"/>
      <c r="J65" s="185"/>
      <c r="K65" s="185"/>
      <c r="L65" s="185"/>
      <c r="M65" s="452"/>
      <c r="N65" s="453"/>
    </row>
    <row r="66" spans="3:14">
      <c r="C66" s="87">
        <v>58</v>
      </c>
      <c r="D66" s="249" t="s">
        <v>444</v>
      </c>
      <c r="E66" s="388" t="s">
        <v>846</v>
      </c>
      <c r="F66" s="319" t="s">
        <v>13</v>
      </c>
      <c r="G66" s="89">
        <v>3</v>
      </c>
      <c r="H66" s="184"/>
      <c r="I66" s="185"/>
      <c r="J66" s="185"/>
      <c r="K66" s="185"/>
      <c r="L66" s="185"/>
      <c r="M66" s="452"/>
      <c r="N66" s="453"/>
    </row>
    <row r="67" spans="3:14">
      <c r="C67" s="87">
        <v>59</v>
      </c>
      <c r="D67" s="249" t="s">
        <v>1300</v>
      </c>
      <c r="E67" s="388" t="s">
        <v>847</v>
      </c>
      <c r="F67" s="319" t="s">
        <v>13</v>
      </c>
      <c r="G67" s="89">
        <v>3</v>
      </c>
      <c r="H67" s="182"/>
      <c r="I67" s="174"/>
      <c r="J67" s="174"/>
      <c r="K67" s="174"/>
      <c r="L67" s="171"/>
      <c r="M67" s="452"/>
      <c r="N67" s="453"/>
    </row>
    <row r="68" spans="3:14" ht="13.5" thickBot="1">
      <c r="C68" s="91">
        <v>60</v>
      </c>
      <c r="D68" s="250" t="s">
        <v>248</v>
      </c>
      <c r="E68" s="389" t="s">
        <v>848</v>
      </c>
      <c r="F68" s="320" t="s">
        <v>13</v>
      </c>
      <c r="G68" s="93">
        <v>3</v>
      </c>
      <c r="H68" s="152"/>
      <c r="I68" s="153"/>
      <c r="J68" s="153"/>
      <c r="K68" s="153"/>
      <c r="L68" s="251"/>
      <c r="M68" s="448"/>
      <c r="N68" s="449"/>
    </row>
    <row r="69" spans="3:14">
      <c r="C69" s="82">
        <v>61</v>
      </c>
      <c r="D69" s="85" t="s">
        <v>281</v>
      </c>
      <c r="E69" s="387" t="s">
        <v>849</v>
      </c>
      <c r="F69" s="318" t="s">
        <v>13</v>
      </c>
      <c r="G69" s="89">
        <v>3</v>
      </c>
      <c r="H69" s="175"/>
      <c r="I69" s="176"/>
      <c r="J69" s="176"/>
      <c r="K69" s="176"/>
      <c r="L69" s="177"/>
      <c r="M69" s="445"/>
      <c r="N69" s="178"/>
    </row>
    <row r="70" spans="3:14">
      <c r="C70" s="87">
        <v>62</v>
      </c>
      <c r="D70" s="88" t="s">
        <v>1301</v>
      </c>
      <c r="E70" s="388" t="s">
        <v>850</v>
      </c>
      <c r="F70" s="319" t="s">
        <v>13</v>
      </c>
      <c r="G70" s="89">
        <v>3</v>
      </c>
      <c r="H70" s="179"/>
      <c r="I70" s="180"/>
      <c r="J70" s="180"/>
      <c r="K70" s="180"/>
      <c r="L70" s="181"/>
      <c r="M70" s="446"/>
      <c r="N70" s="183"/>
    </row>
    <row r="71" spans="3:14">
      <c r="C71" s="87">
        <v>63</v>
      </c>
      <c r="D71" s="88" t="s">
        <v>282</v>
      </c>
      <c r="E71" s="388" t="s">
        <v>851</v>
      </c>
      <c r="F71" s="319" t="s">
        <v>13</v>
      </c>
      <c r="G71" s="89">
        <v>3</v>
      </c>
      <c r="H71" s="179"/>
      <c r="I71" s="180"/>
      <c r="J71" s="180"/>
      <c r="K71" s="180"/>
      <c r="L71" s="181"/>
      <c r="M71" s="446"/>
      <c r="N71" s="183"/>
    </row>
    <row r="72" spans="3:14">
      <c r="C72" s="87">
        <v>64</v>
      </c>
      <c r="D72" s="248" t="s">
        <v>283</v>
      </c>
      <c r="E72" s="388" t="s">
        <v>852</v>
      </c>
      <c r="F72" s="319" t="s">
        <v>13</v>
      </c>
      <c r="G72" s="89">
        <v>3</v>
      </c>
      <c r="H72" s="179"/>
      <c r="I72" s="180"/>
      <c r="J72" s="180"/>
      <c r="K72" s="180"/>
      <c r="L72" s="181"/>
      <c r="M72" s="446"/>
      <c r="N72" s="183"/>
    </row>
    <row r="73" spans="3:14">
      <c r="C73" s="87">
        <v>65</v>
      </c>
      <c r="D73" s="248" t="s">
        <v>284</v>
      </c>
      <c r="E73" s="388" t="s">
        <v>853</v>
      </c>
      <c r="F73" s="319" t="s">
        <v>13</v>
      </c>
      <c r="G73" s="89">
        <v>3</v>
      </c>
      <c r="H73" s="182"/>
      <c r="I73" s="174"/>
      <c r="J73" s="174"/>
      <c r="K73" s="174"/>
      <c r="L73" s="171"/>
      <c r="M73" s="446"/>
      <c r="N73" s="183"/>
    </row>
    <row r="74" spans="3:14">
      <c r="C74" s="87">
        <v>66</v>
      </c>
      <c r="D74" s="248" t="s">
        <v>1302</v>
      </c>
      <c r="E74" s="388" t="s">
        <v>854</v>
      </c>
      <c r="F74" s="319" t="s">
        <v>13</v>
      </c>
      <c r="G74" s="89">
        <v>3</v>
      </c>
      <c r="H74" s="182"/>
      <c r="I74" s="174"/>
      <c r="J74" s="174"/>
      <c r="K74" s="174"/>
      <c r="L74" s="171"/>
      <c r="M74" s="446"/>
      <c r="N74" s="183"/>
    </row>
    <row r="75" spans="3:14">
      <c r="C75" s="87">
        <v>67</v>
      </c>
      <c r="D75" s="248" t="s">
        <v>285</v>
      </c>
      <c r="E75" s="388" t="s">
        <v>855</v>
      </c>
      <c r="F75" s="319" t="s">
        <v>13</v>
      </c>
      <c r="G75" s="89">
        <v>3</v>
      </c>
      <c r="H75" s="182"/>
      <c r="I75" s="174"/>
      <c r="J75" s="174"/>
      <c r="K75" s="174"/>
      <c r="L75" s="171"/>
      <c r="M75" s="446"/>
      <c r="N75" s="183"/>
    </row>
    <row r="76" spans="3:14">
      <c r="C76" s="87">
        <v>68</v>
      </c>
      <c r="D76" s="248" t="s">
        <v>286</v>
      </c>
      <c r="E76" s="388" t="s">
        <v>856</v>
      </c>
      <c r="F76" s="319" t="s">
        <v>13</v>
      </c>
      <c r="G76" s="89">
        <v>3</v>
      </c>
      <c r="H76" s="184"/>
      <c r="I76" s="185"/>
      <c r="J76" s="185"/>
      <c r="K76" s="185"/>
      <c r="L76" s="186"/>
      <c r="M76" s="446"/>
      <c r="N76" s="183"/>
    </row>
    <row r="77" spans="3:14">
      <c r="C77" s="87">
        <v>69</v>
      </c>
      <c r="D77" s="249" t="s">
        <v>249</v>
      </c>
      <c r="E77" s="388" t="s">
        <v>857</v>
      </c>
      <c r="F77" s="319" t="s">
        <v>13</v>
      </c>
      <c r="G77" s="89">
        <v>3</v>
      </c>
      <c r="H77" s="184"/>
      <c r="I77" s="185"/>
      <c r="J77" s="185"/>
      <c r="K77" s="185"/>
      <c r="L77" s="186"/>
      <c r="M77" s="446"/>
      <c r="N77" s="183"/>
    </row>
    <row r="78" spans="3:14">
      <c r="C78" s="87">
        <v>70</v>
      </c>
      <c r="D78" s="249" t="s">
        <v>453</v>
      </c>
      <c r="E78" s="388" t="s">
        <v>858</v>
      </c>
      <c r="F78" s="319" t="s">
        <v>279</v>
      </c>
      <c r="G78" s="89">
        <v>3</v>
      </c>
      <c r="H78" s="184"/>
      <c r="I78" s="185"/>
      <c r="J78" s="185"/>
      <c r="K78" s="185"/>
      <c r="L78" s="171"/>
      <c r="M78" s="446"/>
      <c r="N78" s="183"/>
    </row>
    <row r="79" spans="3:14">
      <c r="C79" s="87">
        <v>71</v>
      </c>
      <c r="D79" s="249" t="s">
        <v>446</v>
      </c>
      <c r="E79" s="388" t="s">
        <v>859</v>
      </c>
      <c r="F79" s="319" t="s">
        <v>13</v>
      </c>
      <c r="G79" s="89">
        <v>3</v>
      </c>
      <c r="H79" s="184"/>
      <c r="I79" s="185"/>
      <c r="J79" s="185"/>
      <c r="K79" s="185"/>
      <c r="L79" s="174"/>
      <c r="M79" s="452"/>
      <c r="N79" s="453"/>
    </row>
    <row r="80" spans="3:14">
      <c r="C80" s="87">
        <v>72</v>
      </c>
      <c r="D80" s="249" t="s">
        <v>1303</v>
      </c>
      <c r="E80" s="388" t="s">
        <v>860</v>
      </c>
      <c r="F80" s="319" t="s">
        <v>13</v>
      </c>
      <c r="G80" s="89">
        <v>3</v>
      </c>
      <c r="H80" s="184"/>
      <c r="I80" s="185"/>
      <c r="J80" s="185"/>
      <c r="K80" s="185"/>
      <c r="L80" s="174"/>
      <c r="M80" s="452"/>
      <c r="N80" s="453"/>
    </row>
    <row r="81" spans="3:14">
      <c r="C81" s="87">
        <v>73</v>
      </c>
      <c r="D81" s="249" t="s">
        <v>447</v>
      </c>
      <c r="E81" s="388" t="s">
        <v>861</v>
      </c>
      <c r="F81" s="319" t="s">
        <v>13</v>
      </c>
      <c r="G81" s="89">
        <v>3</v>
      </c>
      <c r="H81" s="184"/>
      <c r="I81" s="185"/>
      <c r="J81" s="185"/>
      <c r="K81" s="185"/>
      <c r="L81" s="185"/>
      <c r="M81" s="452"/>
      <c r="N81" s="453"/>
    </row>
    <row r="82" spans="3:14">
      <c r="C82" s="87">
        <v>74</v>
      </c>
      <c r="D82" s="249" t="s">
        <v>448</v>
      </c>
      <c r="E82" s="388" t="s">
        <v>862</v>
      </c>
      <c r="F82" s="319" t="s">
        <v>13</v>
      </c>
      <c r="G82" s="89">
        <v>3</v>
      </c>
      <c r="H82" s="184"/>
      <c r="I82" s="185"/>
      <c r="J82" s="185"/>
      <c r="K82" s="185"/>
      <c r="L82" s="185"/>
      <c r="M82" s="452"/>
      <c r="N82" s="453"/>
    </row>
    <row r="83" spans="3:14">
      <c r="C83" s="87">
        <v>75</v>
      </c>
      <c r="D83" s="249" t="s">
        <v>449</v>
      </c>
      <c r="E83" s="388" t="s">
        <v>863</v>
      </c>
      <c r="F83" s="319" t="s">
        <v>13</v>
      </c>
      <c r="G83" s="89">
        <v>3</v>
      </c>
      <c r="H83" s="184"/>
      <c r="I83" s="185"/>
      <c r="J83" s="185"/>
      <c r="K83" s="185"/>
      <c r="L83" s="185"/>
      <c r="M83" s="452"/>
      <c r="N83" s="453"/>
    </row>
    <row r="84" spans="3:14">
      <c r="C84" s="87">
        <v>76</v>
      </c>
      <c r="D84" s="249" t="s">
        <v>450</v>
      </c>
      <c r="E84" s="388" t="s">
        <v>864</v>
      </c>
      <c r="F84" s="319" t="s">
        <v>13</v>
      </c>
      <c r="G84" s="89">
        <v>3</v>
      </c>
      <c r="H84" s="184"/>
      <c r="I84" s="185"/>
      <c r="J84" s="185"/>
      <c r="K84" s="185"/>
      <c r="L84" s="185"/>
      <c r="M84" s="452"/>
      <c r="N84" s="453"/>
    </row>
    <row r="85" spans="3:14">
      <c r="C85" s="87">
        <v>77</v>
      </c>
      <c r="D85" s="249" t="s">
        <v>287</v>
      </c>
      <c r="E85" s="388" t="s">
        <v>865</v>
      </c>
      <c r="F85" s="319" t="s">
        <v>13</v>
      </c>
      <c r="G85" s="89">
        <v>3</v>
      </c>
      <c r="H85" s="184"/>
      <c r="I85" s="185"/>
      <c r="J85" s="185"/>
      <c r="K85" s="185"/>
      <c r="L85" s="185"/>
      <c r="M85" s="452"/>
      <c r="N85" s="453"/>
    </row>
    <row r="86" spans="3:14">
      <c r="C86" s="87">
        <v>78</v>
      </c>
      <c r="D86" s="249" t="s">
        <v>451</v>
      </c>
      <c r="E86" s="388" t="s">
        <v>866</v>
      </c>
      <c r="F86" s="319" t="s">
        <v>13</v>
      </c>
      <c r="G86" s="89">
        <v>3</v>
      </c>
      <c r="H86" s="184"/>
      <c r="I86" s="185"/>
      <c r="J86" s="185"/>
      <c r="K86" s="185"/>
      <c r="L86" s="185"/>
      <c r="M86" s="452"/>
      <c r="N86" s="453"/>
    </row>
    <row r="87" spans="3:14">
      <c r="C87" s="87">
        <v>79</v>
      </c>
      <c r="D87" s="249" t="s">
        <v>1304</v>
      </c>
      <c r="E87" s="388" t="s">
        <v>867</v>
      </c>
      <c r="F87" s="319" t="s">
        <v>13</v>
      </c>
      <c r="G87" s="89">
        <v>3</v>
      </c>
      <c r="H87" s="182"/>
      <c r="I87" s="174"/>
      <c r="J87" s="174"/>
      <c r="K87" s="174"/>
      <c r="L87" s="171"/>
      <c r="M87" s="452"/>
      <c r="N87" s="453"/>
    </row>
    <row r="88" spans="3:14" ht="13.5" thickBot="1">
      <c r="C88" s="91">
        <v>80</v>
      </c>
      <c r="D88" s="250" t="s">
        <v>250</v>
      </c>
      <c r="E88" s="390" t="s">
        <v>868</v>
      </c>
      <c r="F88" s="320" t="s">
        <v>13</v>
      </c>
      <c r="G88" s="93">
        <v>3</v>
      </c>
      <c r="H88" s="152"/>
      <c r="I88" s="153"/>
      <c r="J88" s="153"/>
      <c r="K88" s="153"/>
      <c r="L88" s="251"/>
      <c r="M88" s="448"/>
      <c r="N88" s="449"/>
    </row>
    <row r="89" spans="3:14" ht="15" customHeight="1" thickBot="1">
      <c r="C89" s="17"/>
      <c r="D89" s="49"/>
      <c r="E89" s="18"/>
      <c r="F89" s="18"/>
      <c r="G89" s="18"/>
      <c r="H89" s="58"/>
      <c r="I89" s="58"/>
      <c r="J89" s="58"/>
      <c r="K89" s="58"/>
      <c r="L89" s="58"/>
      <c r="M89" s="58"/>
    </row>
    <row r="90" spans="3:14" ht="13.5" thickBot="1">
      <c r="C90" s="28" t="s">
        <v>19</v>
      </c>
      <c r="D90" s="190" t="s">
        <v>252</v>
      </c>
      <c r="E90" s="73"/>
      <c r="F90" s="73"/>
      <c r="G90" s="73"/>
      <c r="H90" s="5"/>
      <c r="I90" s="5"/>
      <c r="J90" s="5"/>
      <c r="K90" s="5"/>
      <c r="L90" s="5"/>
      <c r="M90" s="5"/>
    </row>
    <row r="91" spans="3:14">
      <c r="C91" s="75">
        <v>81</v>
      </c>
      <c r="D91" s="85" t="s">
        <v>273</v>
      </c>
      <c r="E91" s="387" t="s">
        <v>869</v>
      </c>
      <c r="F91" s="318" t="s">
        <v>13</v>
      </c>
      <c r="G91" s="86">
        <v>3</v>
      </c>
      <c r="H91" s="175"/>
      <c r="I91" s="176"/>
      <c r="J91" s="176"/>
      <c r="K91" s="176"/>
      <c r="L91" s="177"/>
      <c r="M91" s="445"/>
      <c r="N91" s="178"/>
    </row>
    <row r="92" spans="3:14">
      <c r="C92" s="87">
        <v>82</v>
      </c>
      <c r="D92" s="88" t="s">
        <v>1297</v>
      </c>
      <c r="E92" s="388" t="s">
        <v>870</v>
      </c>
      <c r="F92" s="319" t="s">
        <v>13</v>
      </c>
      <c r="G92" s="89">
        <v>3</v>
      </c>
      <c r="H92" s="179"/>
      <c r="I92" s="180"/>
      <c r="J92" s="180"/>
      <c r="K92" s="180"/>
      <c r="L92" s="181"/>
      <c r="M92" s="446"/>
      <c r="N92" s="183"/>
    </row>
    <row r="93" spans="3:14">
      <c r="C93" s="87">
        <v>83</v>
      </c>
      <c r="D93" s="88" t="s">
        <v>274</v>
      </c>
      <c r="E93" s="388" t="s">
        <v>871</v>
      </c>
      <c r="F93" s="319" t="s">
        <v>13</v>
      </c>
      <c r="G93" s="89">
        <v>3</v>
      </c>
      <c r="H93" s="179"/>
      <c r="I93" s="180"/>
      <c r="J93" s="180"/>
      <c r="K93" s="180"/>
      <c r="L93" s="181"/>
      <c r="M93" s="446"/>
      <c r="N93" s="183"/>
    </row>
    <row r="94" spans="3:14">
      <c r="C94" s="87">
        <v>84</v>
      </c>
      <c r="D94" s="248" t="s">
        <v>275</v>
      </c>
      <c r="E94" s="388" t="s">
        <v>872</v>
      </c>
      <c r="F94" s="319" t="s">
        <v>13</v>
      </c>
      <c r="G94" s="89">
        <v>3</v>
      </c>
      <c r="H94" s="179"/>
      <c r="I94" s="180"/>
      <c r="J94" s="180"/>
      <c r="K94" s="180"/>
      <c r="L94" s="181"/>
      <c r="M94" s="446"/>
      <c r="N94" s="183"/>
    </row>
    <row r="95" spans="3:14">
      <c r="C95" s="87">
        <v>85</v>
      </c>
      <c r="D95" s="248" t="s">
        <v>276</v>
      </c>
      <c r="E95" s="388" t="s">
        <v>873</v>
      </c>
      <c r="F95" s="319" t="s">
        <v>13</v>
      </c>
      <c r="G95" s="89">
        <v>3</v>
      </c>
      <c r="H95" s="182"/>
      <c r="I95" s="174"/>
      <c r="J95" s="174"/>
      <c r="K95" s="174"/>
      <c r="L95" s="171"/>
      <c r="M95" s="446"/>
      <c r="N95" s="183"/>
    </row>
    <row r="96" spans="3:14">
      <c r="C96" s="87">
        <v>86</v>
      </c>
      <c r="D96" s="248" t="s">
        <v>1298</v>
      </c>
      <c r="E96" s="388" t="s">
        <v>874</v>
      </c>
      <c r="F96" s="319" t="s">
        <v>13</v>
      </c>
      <c r="G96" s="89">
        <v>3</v>
      </c>
      <c r="H96" s="182"/>
      <c r="I96" s="174"/>
      <c r="J96" s="174"/>
      <c r="K96" s="174"/>
      <c r="L96" s="171"/>
      <c r="M96" s="446"/>
      <c r="N96" s="183"/>
    </row>
    <row r="97" spans="3:14">
      <c r="C97" s="87">
        <v>87</v>
      </c>
      <c r="D97" s="248" t="s">
        <v>277</v>
      </c>
      <c r="E97" s="388" t="s">
        <v>875</v>
      </c>
      <c r="F97" s="319" t="s">
        <v>13</v>
      </c>
      <c r="G97" s="89">
        <v>3</v>
      </c>
      <c r="H97" s="182"/>
      <c r="I97" s="174"/>
      <c r="J97" s="174"/>
      <c r="K97" s="174"/>
      <c r="L97" s="171"/>
      <c r="M97" s="446"/>
      <c r="N97" s="183"/>
    </row>
    <row r="98" spans="3:14">
      <c r="C98" s="87">
        <v>88</v>
      </c>
      <c r="D98" s="248" t="s">
        <v>278</v>
      </c>
      <c r="E98" s="388" t="s">
        <v>876</v>
      </c>
      <c r="F98" s="319" t="s">
        <v>13</v>
      </c>
      <c r="G98" s="89">
        <v>3</v>
      </c>
      <c r="H98" s="182"/>
      <c r="I98" s="174"/>
      <c r="J98" s="174"/>
      <c r="K98" s="174"/>
      <c r="L98" s="171"/>
      <c r="M98" s="446"/>
      <c r="N98" s="183"/>
    </row>
    <row r="99" spans="3:14">
      <c r="C99" s="87">
        <v>89</v>
      </c>
      <c r="D99" s="249" t="s">
        <v>247</v>
      </c>
      <c r="E99" s="388" t="s">
        <v>877</v>
      </c>
      <c r="F99" s="319" t="s">
        <v>13</v>
      </c>
      <c r="G99" s="89">
        <v>3</v>
      </c>
      <c r="H99" s="182"/>
      <c r="I99" s="174"/>
      <c r="J99" s="174"/>
      <c r="K99" s="174"/>
      <c r="L99" s="171"/>
      <c r="M99" s="446"/>
      <c r="N99" s="183"/>
    </row>
    <row r="100" spans="3:14">
      <c r="C100" s="87">
        <v>90</v>
      </c>
      <c r="D100" s="249" t="s">
        <v>439</v>
      </c>
      <c r="E100" s="388" t="s">
        <v>878</v>
      </c>
      <c r="F100" s="319" t="s">
        <v>13</v>
      </c>
      <c r="G100" s="89">
        <v>3</v>
      </c>
      <c r="H100" s="184"/>
      <c r="I100" s="185"/>
      <c r="J100" s="185"/>
      <c r="K100" s="185"/>
      <c r="L100" s="174"/>
      <c r="M100" s="452"/>
      <c r="N100" s="453"/>
    </row>
    <row r="101" spans="3:14">
      <c r="C101" s="87">
        <v>91</v>
      </c>
      <c r="D101" s="249" t="s">
        <v>1299</v>
      </c>
      <c r="E101" s="388" t="s">
        <v>879</v>
      </c>
      <c r="F101" s="319" t="s">
        <v>13</v>
      </c>
      <c r="G101" s="89">
        <v>3</v>
      </c>
      <c r="H101" s="184"/>
      <c r="I101" s="185"/>
      <c r="J101" s="185"/>
      <c r="K101" s="185"/>
      <c r="L101" s="174"/>
      <c r="M101" s="452"/>
      <c r="N101" s="453"/>
    </row>
    <row r="102" spans="3:14">
      <c r="C102" s="87">
        <v>92</v>
      </c>
      <c r="D102" s="249" t="s">
        <v>440</v>
      </c>
      <c r="E102" s="388" t="s">
        <v>880</v>
      </c>
      <c r="F102" s="319" t="s">
        <v>13</v>
      </c>
      <c r="G102" s="89">
        <v>3</v>
      </c>
      <c r="H102" s="184"/>
      <c r="I102" s="185"/>
      <c r="J102" s="185"/>
      <c r="K102" s="185"/>
      <c r="L102" s="185"/>
      <c r="M102" s="452"/>
      <c r="N102" s="453"/>
    </row>
    <row r="103" spans="3:14">
      <c r="C103" s="87">
        <v>93</v>
      </c>
      <c r="D103" s="249" t="s">
        <v>441</v>
      </c>
      <c r="E103" s="388" t="s">
        <v>881</v>
      </c>
      <c r="F103" s="319" t="s">
        <v>13</v>
      </c>
      <c r="G103" s="89">
        <v>3</v>
      </c>
      <c r="H103" s="184"/>
      <c r="I103" s="185"/>
      <c r="J103" s="185"/>
      <c r="K103" s="185"/>
      <c r="L103" s="185"/>
      <c r="M103" s="452"/>
      <c r="N103" s="453"/>
    </row>
    <row r="104" spans="3:14">
      <c r="C104" s="87">
        <v>94</v>
      </c>
      <c r="D104" s="249" t="s">
        <v>442</v>
      </c>
      <c r="E104" s="388" t="s">
        <v>882</v>
      </c>
      <c r="F104" s="319" t="s">
        <v>13</v>
      </c>
      <c r="G104" s="89">
        <v>3</v>
      </c>
      <c r="H104" s="184"/>
      <c r="I104" s="185"/>
      <c r="J104" s="185"/>
      <c r="K104" s="185"/>
      <c r="L104" s="185"/>
      <c r="M104" s="452"/>
      <c r="N104" s="453"/>
    </row>
    <row r="105" spans="3:14">
      <c r="C105" s="87">
        <v>95</v>
      </c>
      <c r="D105" s="249" t="s">
        <v>443</v>
      </c>
      <c r="E105" s="388" t="s">
        <v>883</v>
      </c>
      <c r="F105" s="319" t="s">
        <v>13</v>
      </c>
      <c r="G105" s="89">
        <v>3</v>
      </c>
      <c r="H105" s="184"/>
      <c r="I105" s="185"/>
      <c r="J105" s="185"/>
      <c r="K105" s="185"/>
      <c r="L105" s="185"/>
      <c r="M105" s="452"/>
      <c r="N105" s="453"/>
    </row>
    <row r="106" spans="3:14">
      <c r="C106" s="87">
        <v>96</v>
      </c>
      <c r="D106" s="249" t="s">
        <v>280</v>
      </c>
      <c r="E106" s="388" t="s">
        <v>884</v>
      </c>
      <c r="F106" s="319" t="s">
        <v>13</v>
      </c>
      <c r="G106" s="89">
        <v>3</v>
      </c>
      <c r="H106" s="184"/>
      <c r="I106" s="185"/>
      <c r="J106" s="185"/>
      <c r="K106" s="185"/>
      <c r="L106" s="185"/>
      <c r="M106" s="452"/>
      <c r="N106" s="453"/>
    </row>
    <row r="107" spans="3:14">
      <c r="C107" s="87">
        <v>97</v>
      </c>
      <c r="D107" s="249" t="s">
        <v>444</v>
      </c>
      <c r="E107" s="388" t="s">
        <v>885</v>
      </c>
      <c r="F107" s="319" t="s">
        <v>13</v>
      </c>
      <c r="G107" s="89">
        <v>3</v>
      </c>
      <c r="H107" s="184"/>
      <c r="I107" s="185"/>
      <c r="J107" s="185"/>
      <c r="K107" s="185"/>
      <c r="L107" s="185"/>
      <c r="M107" s="452"/>
      <c r="N107" s="453"/>
    </row>
    <row r="108" spans="3:14">
      <c r="C108" s="87">
        <v>98</v>
      </c>
      <c r="D108" s="249" t="s">
        <v>1300</v>
      </c>
      <c r="E108" s="388" t="s">
        <v>886</v>
      </c>
      <c r="F108" s="319" t="s">
        <v>13</v>
      </c>
      <c r="G108" s="89">
        <v>3</v>
      </c>
      <c r="H108" s="182"/>
      <c r="I108" s="174"/>
      <c r="J108" s="174"/>
      <c r="K108" s="174"/>
      <c r="L108" s="171"/>
      <c r="M108" s="452"/>
      <c r="N108" s="453"/>
    </row>
    <row r="109" spans="3:14" ht="13.5" thickBot="1">
      <c r="C109" s="87">
        <v>99</v>
      </c>
      <c r="D109" s="250" t="s">
        <v>248</v>
      </c>
      <c r="E109" s="390" t="s">
        <v>887</v>
      </c>
      <c r="F109" s="320" t="s">
        <v>13</v>
      </c>
      <c r="G109" s="93">
        <v>3</v>
      </c>
      <c r="H109" s="152"/>
      <c r="I109" s="153"/>
      <c r="J109" s="153"/>
      <c r="K109" s="153"/>
      <c r="L109" s="251"/>
      <c r="M109" s="448"/>
      <c r="N109" s="449"/>
    </row>
    <row r="110" spans="3:14">
      <c r="C110" s="75">
        <v>100</v>
      </c>
      <c r="D110" s="252" t="s">
        <v>281</v>
      </c>
      <c r="E110" s="391" t="s">
        <v>888</v>
      </c>
      <c r="F110" s="318" t="s">
        <v>13</v>
      </c>
      <c r="G110" s="89">
        <v>3</v>
      </c>
      <c r="H110" s="175"/>
      <c r="I110" s="176"/>
      <c r="J110" s="176"/>
      <c r="K110" s="176"/>
      <c r="L110" s="177"/>
      <c r="M110" s="445"/>
      <c r="N110" s="178"/>
    </row>
    <row r="111" spans="3:14">
      <c r="C111" s="87">
        <v>101</v>
      </c>
      <c r="D111" s="248" t="s">
        <v>1301</v>
      </c>
      <c r="E111" s="388" t="s">
        <v>889</v>
      </c>
      <c r="F111" s="319" t="s">
        <v>13</v>
      </c>
      <c r="G111" s="89">
        <v>3</v>
      </c>
      <c r="H111" s="179"/>
      <c r="I111" s="180"/>
      <c r="J111" s="180"/>
      <c r="K111" s="180"/>
      <c r="L111" s="181"/>
      <c r="M111" s="446"/>
      <c r="N111" s="183"/>
    </row>
    <row r="112" spans="3:14">
      <c r="C112" s="87">
        <v>102</v>
      </c>
      <c r="D112" s="248" t="s">
        <v>282</v>
      </c>
      <c r="E112" s="388" t="s">
        <v>890</v>
      </c>
      <c r="F112" s="319" t="s">
        <v>13</v>
      </c>
      <c r="G112" s="89">
        <v>3</v>
      </c>
      <c r="H112" s="179"/>
      <c r="I112" s="180"/>
      <c r="J112" s="180"/>
      <c r="K112" s="180"/>
      <c r="L112" s="181"/>
      <c r="M112" s="446"/>
      <c r="N112" s="183"/>
    </row>
    <row r="113" spans="3:14">
      <c r="C113" s="87">
        <v>103</v>
      </c>
      <c r="D113" s="248" t="s">
        <v>283</v>
      </c>
      <c r="E113" s="388" t="s">
        <v>891</v>
      </c>
      <c r="F113" s="319" t="s">
        <v>13</v>
      </c>
      <c r="G113" s="89">
        <v>3</v>
      </c>
      <c r="H113" s="179"/>
      <c r="I113" s="180"/>
      <c r="J113" s="180"/>
      <c r="K113" s="180"/>
      <c r="L113" s="181"/>
      <c r="M113" s="446"/>
      <c r="N113" s="183"/>
    </row>
    <row r="114" spans="3:14" ht="15" customHeight="1">
      <c r="C114" s="87">
        <v>104</v>
      </c>
      <c r="D114" s="248" t="s">
        <v>284</v>
      </c>
      <c r="E114" s="388" t="s">
        <v>892</v>
      </c>
      <c r="F114" s="319" t="s">
        <v>13</v>
      </c>
      <c r="G114" s="89">
        <v>3</v>
      </c>
      <c r="H114" s="182"/>
      <c r="I114" s="174"/>
      <c r="J114" s="174"/>
      <c r="K114" s="174"/>
      <c r="L114" s="171"/>
      <c r="M114" s="446"/>
      <c r="N114" s="183"/>
    </row>
    <row r="115" spans="3:14">
      <c r="C115" s="87">
        <v>105</v>
      </c>
      <c r="D115" s="248" t="s">
        <v>1302</v>
      </c>
      <c r="E115" s="388" t="s">
        <v>893</v>
      </c>
      <c r="F115" s="319" t="s">
        <v>13</v>
      </c>
      <c r="G115" s="89">
        <v>3</v>
      </c>
      <c r="H115" s="182"/>
      <c r="I115" s="174"/>
      <c r="J115" s="174"/>
      <c r="K115" s="174"/>
      <c r="L115" s="171"/>
      <c r="M115" s="446"/>
      <c r="N115" s="183"/>
    </row>
    <row r="116" spans="3:14">
      <c r="C116" s="87">
        <v>106</v>
      </c>
      <c r="D116" s="248" t="s">
        <v>285</v>
      </c>
      <c r="E116" s="388" t="s">
        <v>894</v>
      </c>
      <c r="F116" s="319" t="s">
        <v>13</v>
      </c>
      <c r="G116" s="89">
        <v>3</v>
      </c>
      <c r="H116" s="182"/>
      <c r="I116" s="174"/>
      <c r="J116" s="174"/>
      <c r="K116" s="174"/>
      <c r="L116" s="171"/>
      <c r="M116" s="446"/>
      <c r="N116" s="183"/>
    </row>
    <row r="117" spans="3:14">
      <c r="C117" s="87">
        <v>107</v>
      </c>
      <c r="D117" s="248" t="s">
        <v>286</v>
      </c>
      <c r="E117" s="388" t="s">
        <v>895</v>
      </c>
      <c r="F117" s="319" t="s">
        <v>13</v>
      </c>
      <c r="G117" s="89">
        <v>3</v>
      </c>
      <c r="H117" s="182"/>
      <c r="I117" s="174"/>
      <c r="J117" s="174"/>
      <c r="K117" s="174"/>
      <c r="L117" s="171"/>
      <c r="M117" s="446"/>
      <c r="N117" s="183"/>
    </row>
    <row r="118" spans="3:14">
      <c r="C118" s="87">
        <v>108</v>
      </c>
      <c r="D118" s="249" t="s">
        <v>249</v>
      </c>
      <c r="E118" s="388" t="s">
        <v>896</v>
      </c>
      <c r="F118" s="319" t="s">
        <v>13</v>
      </c>
      <c r="G118" s="89">
        <v>3</v>
      </c>
      <c r="H118" s="182"/>
      <c r="I118" s="174"/>
      <c r="J118" s="174"/>
      <c r="K118" s="174"/>
      <c r="L118" s="171"/>
      <c r="M118" s="446"/>
      <c r="N118" s="183"/>
    </row>
    <row r="119" spans="3:14">
      <c r="C119" s="87">
        <v>109</v>
      </c>
      <c r="D119" s="249" t="s">
        <v>446</v>
      </c>
      <c r="E119" s="388" t="s">
        <v>897</v>
      </c>
      <c r="F119" s="319" t="s">
        <v>13</v>
      </c>
      <c r="G119" s="89">
        <v>3</v>
      </c>
      <c r="H119" s="184"/>
      <c r="I119" s="185"/>
      <c r="J119" s="185"/>
      <c r="K119" s="185"/>
      <c r="L119" s="174"/>
      <c r="M119" s="452"/>
      <c r="N119" s="453"/>
    </row>
    <row r="120" spans="3:14">
      <c r="C120" s="87">
        <v>110</v>
      </c>
      <c r="D120" s="249" t="s">
        <v>1303</v>
      </c>
      <c r="E120" s="388" t="s">
        <v>898</v>
      </c>
      <c r="F120" s="319" t="s">
        <v>13</v>
      </c>
      <c r="G120" s="89">
        <v>3</v>
      </c>
      <c r="H120" s="184"/>
      <c r="I120" s="185"/>
      <c r="J120" s="185"/>
      <c r="K120" s="185"/>
      <c r="L120" s="174"/>
      <c r="M120" s="452"/>
      <c r="N120" s="453"/>
    </row>
    <row r="121" spans="3:14">
      <c r="C121" s="87">
        <v>111</v>
      </c>
      <c r="D121" s="249" t="s">
        <v>447</v>
      </c>
      <c r="E121" s="388" t="s">
        <v>899</v>
      </c>
      <c r="F121" s="319" t="s">
        <v>13</v>
      </c>
      <c r="G121" s="89">
        <v>3</v>
      </c>
      <c r="H121" s="184"/>
      <c r="I121" s="185"/>
      <c r="J121" s="185"/>
      <c r="K121" s="185"/>
      <c r="L121" s="185"/>
      <c r="M121" s="452"/>
      <c r="N121" s="453"/>
    </row>
    <row r="122" spans="3:14">
      <c r="C122" s="87">
        <v>112</v>
      </c>
      <c r="D122" s="249" t="s">
        <v>448</v>
      </c>
      <c r="E122" s="388" t="s">
        <v>900</v>
      </c>
      <c r="F122" s="319" t="s">
        <v>13</v>
      </c>
      <c r="G122" s="89">
        <v>3</v>
      </c>
      <c r="H122" s="184"/>
      <c r="I122" s="185"/>
      <c r="J122" s="185"/>
      <c r="K122" s="185"/>
      <c r="L122" s="185"/>
      <c r="M122" s="452"/>
      <c r="N122" s="453"/>
    </row>
    <row r="123" spans="3:14">
      <c r="C123" s="87">
        <v>113</v>
      </c>
      <c r="D123" s="249" t="s">
        <v>449</v>
      </c>
      <c r="E123" s="388" t="s">
        <v>901</v>
      </c>
      <c r="F123" s="319" t="s">
        <v>13</v>
      </c>
      <c r="G123" s="89">
        <v>3</v>
      </c>
      <c r="H123" s="184"/>
      <c r="I123" s="185"/>
      <c r="J123" s="185"/>
      <c r="K123" s="185"/>
      <c r="L123" s="185"/>
      <c r="M123" s="452"/>
      <c r="N123" s="453"/>
    </row>
    <row r="124" spans="3:14">
      <c r="C124" s="87">
        <v>114</v>
      </c>
      <c r="D124" s="249" t="s">
        <v>450</v>
      </c>
      <c r="E124" s="388" t="s">
        <v>902</v>
      </c>
      <c r="F124" s="319" t="s">
        <v>13</v>
      </c>
      <c r="G124" s="89">
        <v>3</v>
      </c>
      <c r="H124" s="184"/>
      <c r="I124" s="185"/>
      <c r="J124" s="185"/>
      <c r="K124" s="185"/>
      <c r="L124" s="185"/>
      <c r="M124" s="452"/>
      <c r="N124" s="453"/>
    </row>
    <row r="125" spans="3:14">
      <c r="C125" s="87">
        <v>115</v>
      </c>
      <c r="D125" s="249" t="s">
        <v>287</v>
      </c>
      <c r="E125" s="388" t="s">
        <v>903</v>
      </c>
      <c r="F125" s="319" t="s">
        <v>13</v>
      </c>
      <c r="G125" s="89">
        <v>3</v>
      </c>
      <c r="H125" s="184"/>
      <c r="I125" s="185"/>
      <c r="J125" s="185"/>
      <c r="K125" s="185"/>
      <c r="L125" s="185"/>
      <c r="M125" s="452"/>
      <c r="N125" s="453"/>
    </row>
    <row r="126" spans="3:14">
      <c r="C126" s="87">
        <v>116</v>
      </c>
      <c r="D126" s="249" t="s">
        <v>451</v>
      </c>
      <c r="E126" s="388" t="s">
        <v>904</v>
      </c>
      <c r="F126" s="319" t="s">
        <v>13</v>
      </c>
      <c r="G126" s="89">
        <v>3</v>
      </c>
      <c r="H126" s="184"/>
      <c r="I126" s="185"/>
      <c r="J126" s="185"/>
      <c r="K126" s="185"/>
      <c r="L126" s="185"/>
      <c r="M126" s="452"/>
      <c r="N126" s="453"/>
    </row>
    <row r="127" spans="3:14">
      <c r="C127" s="87">
        <v>117</v>
      </c>
      <c r="D127" s="249" t="s">
        <v>1304</v>
      </c>
      <c r="E127" s="388" t="s">
        <v>905</v>
      </c>
      <c r="F127" s="319" t="s">
        <v>13</v>
      </c>
      <c r="G127" s="89">
        <v>3</v>
      </c>
      <c r="H127" s="182"/>
      <c r="I127" s="174"/>
      <c r="J127" s="174"/>
      <c r="K127" s="174"/>
      <c r="L127" s="171"/>
      <c r="M127" s="452"/>
      <c r="N127" s="453"/>
    </row>
    <row r="128" spans="3:14" ht="13.5" thickBot="1">
      <c r="C128" s="91">
        <v>118</v>
      </c>
      <c r="D128" s="92" t="s">
        <v>250</v>
      </c>
      <c r="E128" s="390" t="s">
        <v>906</v>
      </c>
      <c r="F128" s="320" t="s">
        <v>13</v>
      </c>
      <c r="G128" s="93">
        <v>3</v>
      </c>
      <c r="H128" s="152"/>
      <c r="I128" s="153"/>
      <c r="J128" s="153"/>
      <c r="K128" s="153"/>
      <c r="L128" s="251"/>
      <c r="M128" s="448"/>
      <c r="N128" s="449"/>
    </row>
    <row r="129" spans="3:14" ht="13.5" thickBot="1">
      <c r="C129" s="17"/>
      <c r="D129" s="49"/>
      <c r="E129" s="18"/>
      <c r="F129" s="18"/>
      <c r="G129" s="18"/>
      <c r="H129" s="58"/>
      <c r="I129" s="58"/>
      <c r="J129" s="58"/>
      <c r="K129" s="58"/>
      <c r="L129" s="58"/>
      <c r="M129" s="58"/>
    </row>
    <row r="130" spans="3:14" ht="13.5" thickBot="1">
      <c r="C130" s="75" t="s">
        <v>26</v>
      </c>
      <c r="D130" s="190" t="s">
        <v>253</v>
      </c>
      <c r="E130" s="73"/>
      <c r="F130" s="73"/>
      <c r="G130" s="73"/>
      <c r="H130" s="5"/>
      <c r="I130" s="5"/>
      <c r="J130" s="5"/>
      <c r="K130" s="5"/>
      <c r="L130" s="5"/>
      <c r="M130" s="5"/>
    </row>
    <row r="131" spans="3:14">
      <c r="C131" s="75">
        <v>119</v>
      </c>
      <c r="D131" s="85" t="s">
        <v>273</v>
      </c>
      <c r="E131" s="387" t="s">
        <v>907</v>
      </c>
      <c r="F131" s="318" t="s">
        <v>13</v>
      </c>
      <c r="G131" s="86">
        <v>3</v>
      </c>
      <c r="H131" s="175"/>
      <c r="I131" s="176"/>
      <c r="J131" s="176"/>
      <c r="K131" s="176"/>
      <c r="L131" s="176"/>
      <c r="M131" s="445"/>
      <c r="N131" s="178"/>
    </row>
    <row r="132" spans="3:14">
      <c r="C132" s="87">
        <v>120</v>
      </c>
      <c r="D132" s="88" t="s">
        <v>1297</v>
      </c>
      <c r="E132" s="388" t="s">
        <v>908</v>
      </c>
      <c r="F132" s="319" t="s">
        <v>13</v>
      </c>
      <c r="G132" s="89">
        <v>3</v>
      </c>
      <c r="H132" s="179"/>
      <c r="I132" s="180"/>
      <c r="J132" s="180"/>
      <c r="K132" s="180"/>
      <c r="L132" s="180"/>
      <c r="M132" s="446"/>
      <c r="N132" s="183"/>
    </row>
    <row r="133" spans="3:14">
      <c r="C133" s="87">
        <v>121</v>
      </c>
      <c r="D133" s="88" t="s">
        <v>274</v>
      </c>
      <c r="E133" s="388" t="s">
        <v>909</v>
      </c>
      <c r="F133" s="319" t="s">
        <v>13</v>
      </c>
      <c r="G133" s="89">
        <v>3</v>
      </c>
      <c r="H133" s="179"/>
      <c r="I133" s="180"/>
      <c r="J133" s="180"/>
      <c r="K133" s="180"/>
      <c r="L133" s="180"/>
      <c r="M133" s="446"/>
      <c r="N133" s="183"/>
    </row>
    <row r="134" spans="3:14">
      <c r="C134" s="87">
        <v>122</v>
      </c>
      <c r="D134" s="88" t="s">
        <v>275</v>
      </c>
      <c r="E134" s="388" t="s">
        <v>910</v>
      </c>
      <c r="F134" s="319" t="s">
        <v>13</v>
      </c>
      <c r="G134" s="89">
        <v>3</v>
      </c>
      <c r="H134" s="179"/>
      <c r="I134" s="180"/>
      <c r="J134" s="180"/>
      <c r="K134" s="180"/>
      <c r="L134" s="180"/>
      <c r="M134" s="446"/>
      <c r="N134" s="183"/>
    </row>
    <row r="135" spans="3:14">
      <c r="C135" s="87">
        <v>123</v>
      </c>
      <c r="D135" s="248" t="s">
        <v>276</v>
      </c>
      <c r="E135" s="388" t="s">
        <v>911</v>
      </c>
      <c r="F135" s="319" t="s">
        <v>13</v>
      </c>
      <c r="G135" s="89">
        <v>3</v>
      </c>
      <c r="H135" s="182"/>
      <c r="I135" s="174"/>
      <c r="J135" s="174"/>
      <c r="K135" s="174"/>
      <c r="L135" s="174"/>
      <c r="M135" s="446"/>
      <c r="N135" s="183"/>
    </row>
    <row r="136" spans="3:14">
      <c r="C136" s="87">
        <v>124</v>
      </c>
      <c r="D136" s="248" t="s">
        <v>1298</v>
      </c>
      <c r="E136" s="388" t="s">
        <v>912</v>
      </c>
      <c r="F136" s="319" t="s">
        <v>13</v>
      </c>
      <c r="G136" s="89">
        <v>3</v>
      </c>
      <c r="H136" s="182"/>
      <c r="I136" s="174"/>
      <c r="J136" s="174"/>
      <c r="K136" s="174"/>
      <c r="L136" s="174"/>
      <c r="M136" s="446"/>
      <c r="N136" s="183"/>
    </row>
    <row r="137" spans="3:14">
      <c r="C137" s="87">
        <v>125</v>
      </c>
      <c r="D137" s="248" t="s">
        <v>277</v>
      </c>
      <c r="E137" s="388" t="s">
        <v>913</v>
      </c>
      <c r="F137" s="319" t="s">
        <v>13</v>
      </c>
      <c r="G137" s="89">
        <v>3</v>
      </c>
      <c r="H137" s="182"/>
      <c r="I137" s="174"/>
      <c r="J137" s="174"/>
      <c r="K137" s="174"/>
      <c r="L137" s="174"/>
      <c r="M137" s="446"/>
      <c r="N137" s="183"/>
    </row>
    <row r="138" spans="3:14">
      <c r="C138" s="87">
        <v>126</v>
      </c>
      <c r="D138" s="248" t="s">
        <v>278</v>
      </c>
      <c r="E138" s="388" t="s">
        <v>914</v>
      </c>
      <c r="F138" s="319" t="s">
        <v>13</v>
      </c>
      <c r="G138" s="89">
        <v>3</v>
      </c>
      <c r="H138" s="184"/>
      <c r="I138" s="185"/>
      <c r="J138" s="185"/>
      <c r="K138" s="185"/>
      <c r="L138" s="185"/>
      <c r="M138" s="446"/>
      <c r="N138" s="183"/>
    </row>
    <row r="139" spans="3:14">
      <c r="C139" s="87">
        <v>127</v>
      </c>
      <c r="D139" s="249" t="s">
        <v>247</v>
      </c>
      <c r="E139" s="388" t="s">
        <v>915</v>
      </c>
      <c r="F139" s="319" t="s">
        <v>13</v>
      </c>
      <c r="G139" s="89">
        <v>3</v>
      </c>
      <c r="H139" s="184"/>
      <c r="I139" s="185"/>
      <c r="J139" s="185"/>
      <c r="K139" s="185"/>
      <c r="L139" s="185"/>
      <c r="M139" s="446"/>
      <c r="N139" s="183"/>
    </row>
    <row r="140" spans="3:14">
      <c r="C140" s="87">
        <v>128</v>
      </c>
      <c r="D140" s="249" t="s">
        <v>454</v>
      </c>
      <c r="E140" s="388" t="s">
        <v>916</v>
      </c>
      <c r="F140" s="319" t="s">
        <v>279</v>
      </c>
      <c r="G140" s="89">
        <v>3</v>
      </c>
      <c r="H140" s="184"/>
      <c r="I140" s="185"/>
      <c r="J140" s="185"/>
      <c r="K140" s="185"/>
      <c r="L140" s="185"/>
      <c r="M140" s="446"/>
      <c r="N140" s="183"/>
    </row>
    <row r="141" spans="3:14">
      <c r="C141" s="87">
        <v>129</v>
      </c>
      <c r="D141" s="249" t="s">
        <v>290</v>
      </c>
      <c r="E141" s="388" t="s">
        <v>917</v>
      </c>
      <c r="F141" s="319" t="s">
        <v>279</v>
      </c>
      <c r="G141" s="89">
        <v>3</v>
      </c>
      <c r="H141" s="184"/>
      <c r="I141" s="185"/>
      <c r="J141" s="185"/>
      <c r="K141" s="185"/>
      <c r="L141" s="185"/>
      <c r="M141" s="446"/>
      <c r="N141" s="183"/>
    </row>
    <row r="142" spans="3:14">
      <c r="C142" s="87">
        <v>130</v>
      </c>
      <c r="D142" s="249" t="s">
        <v>439</v>
      </c>
      <c r="E142" s="388" t="s">
        <v>918</v>
      </c>
      <c r="F142" s="319" t="s">
        <v>13</v>
      </c>
      <c r="G142" s="89">
        <v>3</v>
      </c>
      <c r="H142" s="184"/>
      <c r="I142" s="185"/>
      <c r="J142" s="185"/>
      <c r="K142" s="185"/>
      <c r="L142" s="174"/>
      <c r="M142" s="452"/>
      <c r="N142" s="453"/>
    </row>
    <row r="143" spans="3:14">
      <c r="C143" s="87">
        <v>131</v>
      </c>
      <c r="D143" s="249" t="s">
        <v>1299</v>
      </c>
      <c r="E143" s="388" t="s">
        <v>919</v>
      </c>
      <c r="F143" s="319" t="s">
        <v>13</v>
      </c>
      <c r="G143" s="89">
        <v>3</v>
      </c>
      <c r="H143" s="184"/>
      <c r="I143" s="185"/>
      <c r="J143" s="185"/>
      <c r="K143" s="185"/>
      <c r="L143" s="174"/>
      <c r="M143" s="452"/>
      <c r="N143" s="453"/>
    </row>
    <row r="144" spans="3:14">
      <c r="C144" s="87">
        <v>132</v>
      </c>
      <c r="D144" s="249" t="s">
        <v>440</v>
      </c>
      <c r="E144" s="388" t="s">
        <v>920</v>
      </c>
      <c r="F144" s="319" t="s">
        <v>13</v>
      </c>
      <c r="G144" s="89">
        <v>3</v>
      </c>
      <c r="H144" s="184"/>
      <c r="I144" s="185"/>
      <c r="J144" s="185"/>
      <c r="K144" s="185"/>
      <c r="L144" s="185"/>
      <c r="M144" s="452"/>
      <c r="N144" s="453"/>
    </row>
    <row r="145" spans="3:14">
      <c r="C145" s="87">
        <v>133</v>
      </c>
      <c r="D145" s="249" t="s">
        <v>441</v>
      </c>
      <c r="E145" s="388" t="s">
        <v>921</v>
      </c>
      <c r="F145" s="319" t="s">
        <v>13</v>
      </c>
      <c r="G145" s="89">
        <v>3</v>
      </c>
      <c r="H145" s="184"/>
      <c r="I145" s="185"/>
      <c r="J145" s="185"/>
      <c r="K145" s="185"/>
      <c r="L145" s="185"/>
      <c r="M145" s="452"/>
      <c r="N145" s="453"/>
    </row>
    <row r="146" spans="3:14">
      <c r="C146" s="87">
        <v>134</v>
      </c>
      <c r="D146" s="249" t="s">
        <v>442</v>
      </c>
      <c r="E146" s="388" t="s">
        <v>922</v>
      </c>
      <c r="F146" s="319" t="s">
        <v>13</v>
      </c>
      <c r="G146" s="89">
        <v>3</v>
      </c>
      <c r="H146" s="184"/>
      <c r="I146" s="185"/>
      <c r="J146" s="185"/>
      <c r="K146" s="185"/>
      <c r="L146" s="185"/>
      <c r="M146" s="452"/>
      <c r="N146" s="453"/>
    </row>
    <row r="147" spans="3:14">
      <c r="C147" s="87">
        <v>135</v>
      </c>
      <c r="D147" s="249" t="s">
        <v>443</v>
      </c>
      <c r="E147" s="388" t="s">
        <v>923</v>
      </c>
      <c r="F147" s="319" t="s">
        <v>13</v>
      </c>
      <c r="G147" s="89">
        <v>3</v>
      </c>
      <c r="H147" s="184"/>
      <c r="I147" s="185"/>
      <c r="J147" s="185"/>
      <c r="K147" s="185"/>
      <c r="L147" s="185"/>
      <c r="M147" s="452"/>
      <c r="N147" s="453"/>
    </row>
    <row r="148" spans="3:14">
      <c r="C148" s="87">
        <v>136</v>
      </c>
      <c r="D148" s="249" t="s">
        <v>280</v>
      </c>
      <c r="E148" s="388" t="s">
        <v>924</v>
      </c>
      <c r="F148" s="319" t="s">
        <v>13</v>
      </c>
      <c r="G148" s="89">
        <v>3</v>
      </c>
      <c r="H148" s="184"/>
      <c r="I148" s="185"/>
      <c r="J148" s="185"/>
      <c r="K148" s="185"/>
      <c r="L148" s="185"/>
      <c r="M148" s="452"/>
      <c r="N148" s="453"/>
    </row>
    <row r="149" spans="3:14">
      <c r="C149" s="87">
        <v>137</v>
      </c>
      <c r="D149" s="249" t="s">
        <v>444</v>
      </c>
      <c r="E149" s="388" t="s">
        <v>925</v>
      </c>
      <c r="F149" s="319" t="s">
        <v>13</v>
      </c>
      <c r="G149" s="89">
        <v>3</v>
      </c>
      <c r="H149" s="184"/>
      <c r="I149" s="185"/>
      <c r="J149" s="185"/>
      <c r="K149" s="185"/>
      <c r="L149" s="185"/>
      <c r="M149" s="452"/>
      <c r="N149" s="453"/>
    </row>
    <row r="150" spans="3:14">
      <c r="C150" s="87">
        <v>138</v>
      </c>
      <c r="D150" s="249" t="s">
        <v>1300</v>
      </c>
      <c r="E150" s="388" t="s">
        <v>926</v>
      </c>
      <c r="F150" s="319" t="s">
        <v>13</v>
      </c>
      <c r="G150" s="89">
        <v>3</v>
      </c>
      <c r="H150" s="182"/>
      <c r="I150" s="174"/>
      <c r="J150" s="174"/>
      <c r="K150" s="174"/>
      <c r="L150" s="174"/>
      <c r="M150" s="452"/>
      <c r="N150" s="453"/>
    </row>
    <row r="151" spans="3:14" ht="13.5" thickBot="1">
      <c r="C151" s="87">
        <v>139</v>
      </c>
      <c r="D151" s="250" t="s">
        <v>248</v>
      </c>
      <c r="E151" s="389" t="s">
        <v>927</v>
      </c>
      <c r="F151" s="320" t="s">
        <v>13</v>
      </c>
      <c r="G151" s="93">
        <v>3</v>
      </c>
      <c r="H151" s="152"/>
      <c r="I151" s="153"/>
      <c r="J151" s="153"/>
      <c r="K151" s="153"/>
      <c r="L151" s="444"/>
      <c r="M151" s="448"/>
      <c r="N151" s="449"/>
    </row>
    <row r="152" spans="3:14">
      <c r="C152" s="75">
        <v>140</v>
      </c>
      <c r="D152" s="252" t="s">
        <v>281</v>
      </c>
      <c r="E152" s="387" t="s">
        <v>928</v>
      </c>
      <c r="F152" s="318" t="s">
        <v>13</v>
      </c>
      <c r="G152" s="89">
        <v>3</v>
      </c>
      <c r="H152" s="175"/>
      <c r="I152" s="176"/>
      <c r="J152" s="176"/>
      <c r="K152" s="176"/>
      <c r="L152" s="177"/>
      <c r="M152" s="445"/>
      <c r="N152" s="178"/>
    </row>
    <row r="153" spans="3:14">
      <c r="C153" s="87">
        <v>141</v>
      </c>
      <c r="D153" s="248" t="s">
        <v>1301</v>
      </c>
      <c r="E153" s="388" t="s">
        <v>929</v>
      </c>
      <c r="F153" s="319" t="s">
        <v>13</v>
      </c>
      <c r="G153" s="89">
        <v>3</v>
      </c>
      <c r="H153" s="179"/>
      <c r="I153" s="180"/>
      <c r="J153" s="180"/>
      <c r="K153" s="180"/>
      <c r="L153" s="181"/>
      <c r="M153" s="446"/>
      <c r="N153" s="183"/>
    </row>
    <row r="154" spans="3:14">
      <c r="C154" s="87">
        <v>142</v>
      </c>
      <c r="D154" s="248" t="s">
        <v>282</v>
      </c>
      <c r="E154" s="388" t="s">
        <v>930</v>
      </c>
      <c r="F154" s="319" t="s">
        <v>13</v>
      </c>
      <c r="G154" s="89">
        <v>3</v>
      </c>
      <c r="H154" s="179"/>
      <c r="I154" s="180"/>
      <c r="J154" s="180"/>
      <c r="K154" s="180"/>
      <c r="L154" s="181"/>
      <c r="M154" s="446"/>
      <c r="N154" s="183"/>
    </row>
    <row r="155" spans="3:14">
      <c r="C155" s="87">
        <v>143</v>
      </c>
      <c r="D155" s="248" t="s">
        <v>283</v>
      </c>
      <c r="E155" s="388" t="s">
        <v>931</v>
      </c>
      <c r="F155" s="319" t="s">
        <v>13</v>
      </c>
      <c r="G155" s="89">
        <v>3</v>
      </c>
      <c r="H155" s="179"/>
      <c r="I155" s="180"/>
      <c r="J155" s="180"/>
      <c r="K155" s="180"/>
      <c r="L155" s="181"/>
      <c r="M155" s="446"/>
      <c r="N155" s="183"/>
    </row>
    <row r="156" spans="3:14">
      <c r="C156" s="87">
        <v>144</v>
      </c>
      <c r="D156" s="248" t="s">
        <v>284</v>
      </c>
      <c r="E156" s="388" t="s">
        <v>932</v>
      </c>
      <c r="F156" s="319" t="s">
        <v>13</v>
      </c>
      <c r="G156" s="89">
        <v>3</v>
      </c>
      <c r="H156" s="182"/>
      <c r="I156" s="174"/>
      <c r="J156" s="174"/>
      <c r="K156" s="174"/>
      <c r="L156" s="171"/>
      <c r="M156" s="446"/>
      <c r="N156" s="183"/>
    </row>
    <row r="157" spans="3:14">
      <c r="C157" s="87">
        <v>145</v>
      </c>
      <c r="D157" s="248" t="s">
        <v>1302</v>
      </c>
      <c r="E157" s="388" t="s">
        <v>933</v>
      </c>
      <c r="F157" s="319" t="s">
        <v>13</v>
      </c>
      <c r="G157" s="89">
        <v>3</v>
      </c>
      <c r="H157" s="182"/>
      <c r="I157" s="174"/>
      <c r="J157" s="174"/>
      <c r="K157" s="174"/>
      <c r="L157" s="171"/>
      <c r="M157" s="446"/>
      <c r="N157" s="183"/>
    </row>
    <row r="158" spans="3:14">
      <c r="C158" s="87">
        <v>146</v>
      </c>
      <c r="D158" s="248" t="s">
        <v>285</v>
      </c>
      <c r="E158" s="388" t="s">
        <v>934</v>
      </c>
      <c r="F158" s="319" t="s">
        <v>13</v>
      </c>
      <c r="G158" s="89">
        <v>3</v>
      </c>
      <c r="H158" s="182"/>
      <c r="I158" s="174"/>
      <c r="J158" s="174"/>
      <c r="K158" s="174"/>
      <c r="L158" s="171"/>
      <c r="M158" s="446"/>
      <c r="N158" s="183"/>
    </row>
    <row r="159" spans="3:14">
      <c r="C159" s="87">
        <v>147</v>
      </c>
      <c r="D159" s="248" t="s">
        <v>286</v>
      </c>
      <c r="E159" s="388" t="s">
        <v>935</v>
      </c>
      <c r="F159" s="319" t="s">
        <v>13</v>
      </c>
      <c r="G159" s="89">
        <v>3</v>
      </c>
      <c r="H159" s="184"/>
      <c r="I159" s="185"/>
      <c r="J159" s="185"/>
      <c r="K159" s="185"/>
      <c r="L159" s="186"/>
      <c r="M159" s="446"/>
      <c r="N159" s="183"/>
    </row>
    <row r="160" spans="3:14">
      <c r="C160" s="87">
        <v>148</v>
      </c>
      <c r="D160" s="249" t="s">
        <v>249</v>
      </c>
      <c r="E160" s="388" t="s">
        <v>936</v>
      </c>
      <c r="F160" s="319" t="s">
        <v>13</v>
      </c>
      <c r="G160" s="89">
        <v>3</v>
      </c>
      <c r="H160" s="184"/>
      <c r="I160" s="185"/>
      <c r="J160" s="185"/>
      <c r="K160" s="185"/>
      <c r="L160" s="186"/>
      <c r="M160" s="446"/>
      <c r="N160" s="183"/>
    </row>
    <row r="161" spans="3:14">
      <c r="C161" s="87">
        <v>149</v>
      </c>
      <c r="D161" s="249" t="s">
        <v>455</v>
      </c>
      <c r="E161" s="388" t="s">
        <v>937</v>
      </c>
      <c r="F161" s="319" t="s">
        <v>279</v>
      </c>
      <c r="G161" s="89">
        <v>3</v>
      </c>
      <c r="H161" s="184"/>
      <c r="I161" s="185"/>
      <c r="J161" s="185"/>
      <c r="K161" s="185"/>
      <c r="L161" s="186"/>
      <c r="M161" s="446"/>
      <c r="N161" s="183"/>
    </row>
    <row r="162" spans="3:14">
      <c r="C162" s="87">
        <v>150</v>
      </c>
      <c r="D162" s="249" t="s">
        <v>292</v>
      </c>
      <c r="E162" s="388" t="s">
        <v>938</v>
      </c>
      <c r="F162" s="319" t="s">
        <v>279</v>
      </c>
      <c r="G162" s="89">
        <v>3</v>
      </c>
      <c r="H162" s="184"/>
      <c r="I162" s="185"/>
      <c r="J162" s="185"/>
      <c r="K162" s="185"/>
      <c r="L162" s="186"/>
      <c r="M162" s="446"/>
      <c r="N162" s="183"/>
    </row>
    <row r="163" spans="3:14">
      <c r="C163" s="87">
        <v>151</v>
      </c>
      <c r="D163" s="249" t="s">
        <v>446</v>
      </c>
      <c r="E163" s="388" t="s">
        <v>939</v>
      </c>
      <c r="F163" s="319" t="s">
        <v>13</v>
      </c>
      <c r="G163" s="89">
        <v>3</v>
      </c>
      <c r="H163" s="184"/>
      <c r="I163" s="185"/>
      <c r="J163" s="185"/>
      <c r="K163" s="185"/>
      <c r="L163" s="174"/>
      <c r="M163" s="452"/>
      <c r="N163" s="453"/>
    </row>
    <row r="164" spans="3:14">
      <c r="C164" s="87">
        <v>152</v>
      </c>
      <c r="D164" s="249" t="s">
        <v>1303</v>
      </c>
      <c r="E164" s="388" t="s">
        <v>940</v>
      </c>
      <c r="F164" s="319" t="s">
        <v>13</v>
      </c>
      <c r="G164" s="89">
        <v>3</v>
      </c>
      <c r="H164" s="184"/>
      <c r="I164" s="185"/>
      <c r="J164" s="185"/>
      <c r="K164" s="185"/>
      <c r="L164" s="174"/>
      <c r="M164" s="452"/>
      <c r="N164" s="453"/>
    </row>
    <row r="165" spans="3:14">
      <c r="C165" s="87">
        <v>153</v>
      </c>
      <c r="D165" s="249" t="s">
        <v>447</v>
      </c>
      <c r="E165" s="388" t="s">
        <v>941</v>
      </c>
      <c r="F165" s="319" t="s">
        <v>13</v>
      </c>
      <c r="G165" s="89">
        <v>3</v>
      </c>
      <c r="H165" s="184"/>
      <c r="I165" s="185"/>
      <c r="J165" s="185"/>
      <c r="K165" s="185"/>
      <c r="L165" s="185"/>
      <c r="M165" s="452"/>
      <c r="N165" s="453"/>
    </row>
    <row r="166" spans="3:14">
      <c r="C166" s="87">
        <v>154</v>
      </c>
      <c r="D166" s="249" t="s">
        <v>448</v>
      </c>
      <c r="E166" s="388" t="s">
        <v>942</v>
      </c>
      <c r="F166" s="319" t="s">
        <v>13</v>
      </c>
      <c r="G166" s="89">
        <v>3</v>
      </c>
      <c r="H166" s="184"/>
      <c r="I166" s="185"/>
      <c r="J166" s="185"/>
      <c r="K166" s="185"/>
      <c r="L166" s="185"/>
      <c r="M166" s="452"/>
      <c r="N166" s="453"/>
    </row>
    <row r="167" spans="3:14">
      <c r="C167" s="87">
        <v>155</v>
      </c>
      <c r="D167" s="249" t="s">
        <v>449</v>
      </c>
      <c r="E167" s="388" t="s">
        <v>943</v>
      </c>
      <c r="F167" s="319" t="s">
        <v>13</v>
      </c>
      <c r="G167" s="89">
        <v>3</v>
      </c>
      <c r="H167" s="184"/>
      <c r="I167" s="185"/>
      <c r="J167" s="185"/>
      <c r="K167" s="185"/>
      <c r="L167" s="185"/>
      <c r="M167" s="452"/>
      <c r="N167" s="453"/>
    </row>
    <row r="168" spans="3:14">
      <c r="C168" s="87">
        <v>156</v>
      </c>
      <c r="D168" s="249" t="s">
        <v>450</v>
      </c>
      <c r="E168" s="388" t="s">
        <v>944</v>
      </c>
      <c r="F168" s="319" t="s">
        <v>13</v>
      </c>
      <c r="G168" s="89">
        <v>3</v>
      </c>
      <c r="H168" s="184"/>
      <c r="I168" s="185"/>
      <c r="J168" s="185"/>
      <c r="K168" s="185"/>
      <c r="L168" s="185"/>
      <c r="M168" s="452"/>
      <c r="N168" s="453"/>
    </row>
    <row r="169" spans="3:14">
      <c r="C169" s="87">
        <v>157</v>
      </c>
      <c r="D169" s="249" t="s">
        <v>287</v>
      </c>
      <c r="E169" s="388" t="s">
        <v>945</v>
      </c>
      <c r="F169" s="319" t="s">
        <v>13</v>
      </c>
      <c r="G169" s="89">
        <v>3</v>
      </c>
      <c r="H169" s="184"/>
      <c r="I169" s="185"/>
      <c r="J169" s="185"/>
      <c r="K169" s="185"/>
      <c r="L169" s="185"/>
      <c r="M169" s="452"/>
      <c r="N169" s="453"/>
    </row>
    <row r="170" spans="3:14">
      <c r="C170" s="87">
        <v>158</v>
      </c>
      <c r="D170" s="249" t="s">
        <v>451</v>
      </c>
      <c r="E170" s="388" t="s">
        <v>946</v>
      </c>
      <c r="F170" s="319" t="s">
        <v>13</v>
      </c>
      <c r="G170" s="89">
        <v>3</v>
      </c>
      <c r="H170" s="184"/>
      <c r="I170" s="185"/>
      <c r="J170" s="185"/>
      <c r="K170" s="185"/>
      <c r="L170" s="185"/>
      <c r="M170" s="452"/>
      <c r="N170" s="453"/>
    </row>
    <row r="171" spans="3:14">
      <c r="C171" s="87">
        <v>159</v>
      </c>
      <c r="D171" s="249" t="s">
        <v>1304</v>
      </c>
      <c r="E171" s="388" t="s">
        <v>947</v>
      </c>
      <c r="F171" s="319" t="s">
        <v>13</v>
      </c>
      <c r="G171" s="89">
        <v>3</v>
      </c>
      <c r="H171" s="182"/>
      <c r="I171" s="174"/>
      <c r="J171" s="174"/>
      <c r="K171" s="174"/>
      <c r="L171" s="171"/>
      <c r="M171" s="452"/>
      <c r="N171" s="453"/>
    </row>
    <row r="172" spans="3:14" ht="13.5" thickBot="1">
      <c r="C172" s="91">
        <v>160</v>
      </c>
      <c r="D172" s="92" t="s">
        <v>250</v>
      </c>
      <c r="E172" s="390" t="s">
        <v>948</v>
      </c>
      <c r="F172" s="320" t="s">
        <v>13</v>
      </c>
      <c r="G172" s="93">
        <v>3</v>
      </c>
      <c r="H172" s="152"/>
      <c r="I172" s="153"/>
      <c r="J172" s="153"/>
      <c r="K172" s="153"/>
      <c r="L172" s="251"/>
      <c r="M172" s="448"/>
      <c r="N172" s="449"/>
    </row>
    <row r="173" spans="3:14" ht="13.5" thickBot="1">
      <c r="C173" s="17"/>
      <c r="D173" s="49"/>
      <c r="E173" s="18"/>
      <c r="F173" s="18"/>
      <c r="G173" s="18"/>
      <c r="H173" s="58"/>
      <c r="I173" s="58"/>
      <c r="J173" s="58"/>
      <c r="K173" s="58"/>
      <c r="L173" s="58"/>
      <c r="M173" s="58"/>
    </row>
    <row r="174" spans="3:14" ht="13.5" thickBot="1">
      <c r="C174" s="28" t="s">
        <v>27</v>
      </c>
      <c r="D174" s="190" t="s">
        <v>254</v>
      </c>
      <c r="E174" s="73"/>
      <c r="F174" s="35"/>
      <c r="G174" s="35"/>
      <c r="H174" s="5"/>
      <c r="I174" s="5"/>
      <c r="J174" s="5"/>
      <c r="K174" s="5"/>
      <c r="L174" s="5"/>
      <c r="M174" s="5"/>
    </row>
    <row r="175" spans="3:14">
      <c r="C175" s="75">
        <v>161</v>
      </c>
      <c r="D175" s="85" t="s">
        <v>273</v>
      </c>
      <c r="E175" s="387" t="s">
        <v>949</v>
      </c>
      <c r="F175" s="318" t="s">
        <v>13</v>
      </c>
      <c r="G175" s="86">
        <v>3</v>
      </c>
      <c r="H175" s="175"/>
      <c r="I175" s="176"/>
      <c r="J175" s="176"/>
      <c r="K175" s="176"/>
      <c r="L175" s="177"/>
      <c r="M175" s="445"/>
      <c r="N175" s="178"/>
    </row>
    <row r="176" spans="3:14">
      <c r="C176" s="87">
        <v>162</v>
      </c>
      <c r="D176" s="88" t="s">
        <v>1297</v>
      </c>
      <c r="E176" s="388" t="s">
        <v>950</v>
      </c>
      <c r="F176" s="319" t="s">
        <v>13</v>
      </c>
      <c r="G176" s="89">
        <v>3</v>
      </c>
      <c r="H176" s="179"/>
      <c r="I176" s="180"/>
      <c r="J176" s="180"/>
      <c r="K176" s="180"/>
      <c r="L176" s="181"/>
      <c r="M176" s="446"/>
      <c r="N176" s="183"/>
    </row>
    <row r="177" spans="3:14">
      <c r="C177" s="87">
        <v>163</v>
      </c>
      <c r="D177" s="88" t="s">
        <v>274</v>
      </c>
      <c r="E177" s="388" t="s">
        <v>951</v>
      </c>
      <c r="F177" s="319" t="s">
        <v>13</v>
      </c>
      <c r="G177" s="89">
        <v>3</v>
      </c>
      <c r="H177" s="179"/>
      <c r="I177" s="180"/>
      <c r="J177" s="180"/>
      <c r="K177" s="180"/>
      <c r="L177" s="181"/>
      <c r="M177" s="446"/>
      <c r="N177" s="183"/>
    </row>
    <row r="178" spans="3:14">
      <c r="C178" s="87">
        <v>164</v>
      </c>
      <c r="D178" s="248" t="s">
        <v>275</v>
      </c>
      <c r="E178" s="388" t="s">
        <v>952</v>
      </c>
      <c r="F178" s="319" t="s">
        <v>13</v>
      </c>
      <c r="G178" s="89">
        <v>3</v>
      </c>
      <c r="H178" s="179"/>
      <c r="I178" s="180"/>
      <c r="J178" s="180"/>
      <c r="K178" s="180"/>
      <c r="L178" s="181"/>
      <c r="M178" s="446"/>
      <c r="N178" s="183"/>
    </row>
    <row r="179" spans="3:14">
      <c r="C179" s="87">
        <v>165</v>
      </c>
      <c r="D179" s="248" t="s">
        <v>276</v>
      </c>
      <c r="E179" s="388" t="s">
        <v>953</v>
      </c>
      <c r="F179" s="319" t="s">
        <v>13</v>
      </c>
      <c r="G179" s="89">
        <v>3</v>
      </c>
      <c r="H179" s="182"/>
      <c r="I179" s="174"/>
      <c r="J179" s="174"/>
      <c r="K179" s="174"/>
      <c r="L179" s="171"/>
      <c r="M179" s="446"/>
      <c r="N179" s="183"/>
    </row>
    <row r="180" spans="3:14">
      <c r="C180" s="87">
        <v>166</v>
      </c>
      <c r="D180" s="248" t="s">
        <v>1298</v>
      </c>
      <c r="E180" s="388" t="s">
        <v>954</v>
      </c>
      <c r="F180" s="319" t="s">
        <v>13</v>
      </c>
      <c r="G180" s="89">
        <v>3</v>
      </c>
      <c r="H180" s="182"/>
      <c r="I180" s="174"/>
      <c r="J180" s="174"/>
      <c r="K180" s="174"/>
      <c r="L180" s="171"/>
      <c r="M180" s="446"/>
      <c r="N180" s="183"/>
    </row>
    <row r="181" spans="3:14">
      <c r="C181" s="87">
        <v>167</v>
      </c>
      <c r="D181" s="248" t="s">
        <v>277</v>
      </c>
      <c r="E181" s="388" t="s">
        <v>955</v>
      </c>
      <c r="F181" s="319" t="s">
        <v>13</v>
      </c>
      <c r="G181" s="89">
        <v>3</v>
      </c>
      <c r="H181" s="182"/>
      <c r="I181" s="174"/>
      <c r="J181" s="174"/>
      <c r="K181" s="174"/>
      <c r="L181" s="171"/>
      <c r="M181" s="446"/>
      <c r="N181" s="183"/>
    </row>
    <row r="182" spans="3:14">
      <c r="C182" s="87">
        <v>168</v>
      </c>
      <c r="D182" s="248" t="s">
        <v>278</v>
      </c>
      <c r="E182" s="388" t="s">
        <v>956</v>
      </c>
      <c r="F182" s="319" t="s">
        <v>13</v>
      </c>
      <c r="G182" s="89">
        <v>3</v>
      </c>
      <c r="H182" s="184"/>
      <c r="I182" s="185"/>
      <c r="J182" s="185"/>
      <c r="K182" s="185"/>
      <c r="L182" s="186"/>
      <c r="M182" s="446"/>
      <c r="N182" s="183"/>
    </row>
    <row r="183" spans="3:14">
      <c r="C183" s="87">
        <v>169</v>
      </c>
      <c r="D183" s="249" t="s">
        <v>247</v>
      </c>
      <c r="E183" s="388" t="s">
        <v>957</v>
      </c>
      <c r="F183" s="319" t="s">
        <v>13</v>
      </c>
      <c r="G183" s="89">
        <v>3</v>
      </c>
      <c r="H183" s="184"/>
      <c r="I183" s="185"/>
      <c r="J183" s="185"/>
      <c r="K183" s="185"/>
      <c r="L183" s="186"/>
      <c r="M183" s="446"/>
      <c r="N183" s="183"/>
    </row>
    <row r="184" spans="3:14">
      <c r="C184" s="87">
        <v>170</v>
      </c>
      <c r="D184" s="249" t="s">
        <v>454</v>
      </c>
      <c r="E184" s="388" t="s">
        <v>958</v>
      </c>
      <c r="F184" s="319" t="s">
        <v>279</v>
      </c>
      <c r="G184" s="89">
        <v>3</v>
      </c>
      <c r="H184" s="184"/>
      <c r="I184" s="185"/>
      <c r="J184" s="185"/>
      <c r="K184" s="185"/>
      <c r="L184" s="186"/>
      <c r="M184" s="446"/>
      <c r="N184" s="183"/>
    </row>
    <row r="185" spans="3:14">
      <c r="C185" s="87">
        <v>171</v>
      </c>
      <c r="D185" s="249" t="s">
        <v>290</v>
      </c>
      <c r="E185" s="388" t="s">
        <v>959</v>
      </c>
      <c r="F185" s="319" t="s">
        <v>279</v>
      </c>
      <c r="G185" s="89">
        <v>3</v>
      </c>
      <c r="H185" s="184"/>
      <c r="I185" s="185"/>
      <c r="J185" s="185"/>
      <c r="K185" s="185"/>
      <c r="L185" s="171"/>
      <c r="M185" s="446"/>
      <c r="N185" s="183"/>
    </row>
    <row r="186" spans="3:14">
      <c r="C186" s="87">
        <v>172</v>
      </c>
      <c r="D186" s="249" t="s">
        <v>439</v>
      </c>
      <c r="E186" s="388" t="s">
        <v>960</v>
      </c>
      <c r="F186" s="319" t="s">
        <v>13</v>
      </c>
      <c r="G186" s="89">
        <v>3</v>
      </c>
      <c r="H186" s="184"/>
      <c r="I186" s="185"/>
      <c r="J186" s="185"/>
      <c r="K186" s="185"/>
      <c r="L186" s="174"/>
      <c r="M186" s="452"/>
      <c r="N186" s="453"/>
    </row>
    <row r="187" spans="3:14">
      <c r="C187" s="87">
        <v>173</v>
      </c>
      <c r="D187" s="249" t="s">
        <v>1299</v>
      </c>
      <c r="E187" s="388" t="s">
        <v>961</v>
      </c>
      <c r="F187" s="319" t="s">
        <v>13</v>
      </c>
      <c r="G187" s="89">
        <v>3</v>
      </c>
      <c r="H187" s="184"/>
      <c r="I187" s="185"/>
      <c r="J187" s="185"/>
      <c r="K187" s="185"/>
      <c r="L187" s="174"/>
      <c r="M187" s="452"/>
      <c r="N187" s="453"/>
    </row>
    <row r="188" spans="3:14">
      <c r="C188" s="87">
        <v>174</v>
      </c>
      <c r="D188" s="249" t="s">
        <v>440</v>
      </c>
      <c r="E188" s="388" t="s">
        <v>962</v>
      </c>
      <c r="F188" s="319" t="s">
        <v>13</v>
      </c>
      <c r="G188" s="89">
        <v>3</v>
      </c>
      <c r="H188" s="184"/>
      <c r="I188" s="185"/>
      <c r="J188" s="185"/>
      <c r="K188" s="185"/>
      <c r="L188" s="185"/>
      <c r="M188" s="452"/>
      <c r="N188" s="453"/>
    </row>
    <row r="189" spans="3:14">
      <c r="C189" s="87">
        <v>175</v>
      </c>
      <c r="D189" s="249" t="s">
        <v>441</v>
      </c>
      <c r="E189" s="388" t="s">
        <v>963</v>
      </c>
      <c r="F189" s="319" t="s">
        <v>13</v>
      </c>
      <c r="G189" s="89">
        <v>3</v>
      </c>
      <c r="H189" s="184"/>
      <c r="I189" s="185"/>
      <c r="J189" s="185"/>
      <c r="K189" s="185"/>
      <c r="L189" s="185"/>
      <c r="M189" s="452"/>
      <c r="N189" s="453"/>
    </row>
    <row r="190" spans="3:14">
      <c r="C190" s="87">
        <v>176</v>
      </c>
      <c r="D190" s="249" t="s">
        <v>442</v>
      </c>
      <c r="E190" s="388" t="s">
        <v>964</v>
      </c>
      <c r="F190" s="319" t="s">
        <v>13</v>
      </c>
      <c r="G190" s="89">
        <v>3</v>
      </c>
      <c r="H190" s="184"/>
      <c r="I190" s="185"/>
      <c r="J190" s="185"/>
      <c r="K190" s="185"/>
      <c r="L190" s="185"/>
      <c r="M190" s="452"/>
      <c r="N190" s="453"/>
    </row>
    <row r="191" spans="3:14">
      <c r="C191" s="87">
        <v>177</v>
      </c>
      <c r="D191" s="249" t="s">
        <v>443</v>
      </c>
      <c r="E191" s="388" t="s">
        <v>965</v>
      </c>
      <c r="F191" s="319" t="s">
        <v>13</v>
      </c>
      <c r="G191" s="89">
        <v>3</v>
      </c>
      <c r="H191" s="184"/>
      <c r="I191" s="185"/>
      <c r="J191" s="185"/>
      <c r="K191" s="185"/>
      <c r="L191" s="185"/>
      <c r="M191" s="452"/>
      <c r="N191" s="453"/>
    </row>
    <row r="192" spans="3:14">
      <c r="C192" s="87">
        <v>178</v>
      </c>
      <c r="D192" s="249" t="s">
        <v>280</v>
      </c>
      <c r="E192" s="388" t="s">
        <v>966</v>
      </c>
      <c r="F192" s="319" t="s">
        <v>13</v>
      </c>
      <c r="G192" s="89">
        <v>3</v>
      </c>
      <c r="H192" s="184"/>
      <c r="I192" s="185"/>
      <c r="J192" s="185"/>
      <c r="K192" s="185"/>
      <c r="L192" s="185"/>
      <c r="M192" s="452"/>
      <c r="N192" s="453"/>
    </row>
    <row r="193" spans="3:14">
      <c r="C193" s="87">
        <v>179</v>
      </c>
      <c r="D193" s="249" t="s">
        <v>444</v>
      </c>
      <c r="E193" s="388" t="s">
        <v>967</v>
      </c>
      <c r="F193" s="319" t="s">
        <v>13</v>
      </c>
      <c r="G193" s="89">
        <v>3</v>
      </c>
      <c r="H193" s="184"/>
      <c r="I193" s="185"/>
      <c r="J193" s="185"/>
      <c r="K193" s="185"/>
      <c r="L193" s="185"/>
      <c r="M193" s="452"/>
      <c r="N193" s="453"/>
    </row>
    <row r="194" spans="3:14">
      <c r="C194" s="87">
        <v>180</v>
      </c>
      <c r="D194" s="249" t="s">
        <v>1300</v>
      </c>
      <c r="E194" s="388" t="s">
        <v>968</v>
      </c>
      <c r="F194" s="319" t="s">
        <v>13</v>
      </c>
      <c r="G194" s="89">
        <v>3</v>
      </c>
      <c r="H194" s="182"/>
      <c r="I194" s="174"/>
      <c r="J194" s="174"/>
      <c r="K194" s="174"/>
      <c r="L194" s="171"/>
      <c r="M194" s="452"/>
      <c r="N194" s="453"/>
    </row>
    <row r="195" spans="3:14" ht="13.5" thickBot="1">
      <c r="C195" s="87">
        <v>181</v>
      </c>
      <c r="D195" s="250" t="s">
        <v>248</v>
      </c>
      <c r="E195" s="389" t="s">
        <v>969</v>
      </c>
      <c r="F195" s="320" t="s">
        <v>13</v>
      </c>
      <c r="G195" s="93">
        <v>3</v>
      </c>
      <c r="H195" s="152"/>
      <c r="I195" s="153"/>
      <c r="J195" s="153"/>
      <c r="K195" s="153"/>
      <c r="L195" s="251"/>
      <c r="M195" s="448"/>
      <c r="N195" s="449"/>
    </row>
    <row r="196" spans="3:14">
      <c r="C196" s="75">
        <v>182</v>
      </c>
      <c r="D196" s="252" t="s">
        <v>281</v>
      </c>
      <c r="E196" s="387" t="s">
        <v>970</v>
      </c>
      <c r="F196" s="318" t="s">
        <v>13</v>
      </c>
      <c r="G196" s="89">
        <v>3</v>
      </c>
      <c r="H196" s="175"/>
      <c r="I196" s="176"/>
      <c r="J196" s="176"/>
      <c r="K196" s="176"/>
      <c r="L196" s="177"/>
      <c r="M196" s="445"/>
      <c r="N196" s="178"/>
    </row>
    <row r="197" spans="3:14">
      <c r="C197" s="87">
        <v>183</v>
      </c>
      <c r="D197" s="248" t="s">
        <v>1301</v>
      </c>
      <c r="E197" s="388" t="s">
        <v>971</v>
      </c>
      <c r="F197" s="319" t="s">
        <v>13</v>
      </c>
      <c r="G197" s="89">
        <v>3</v>
      </c>
      <c r="H197" s="179"/>
      <c r="I197" s="180"/>
      <c r="J197" s="180"/>
      <c r="K197" s="180"/>
      <c r="L197" s="181"/>
      <c r="M197" s="446"/>
      <c r="N197" s="183"/>
    </row>
    <row r="198" spans="3:14">
      <c r="C198" s="87">
        <v>184</v>
      </c>
      <c r="D198" s="248" t="s">
        <v>282</v>
      </c>
      <c r="E198" s="388" t="s">
        <v>972</v>
      </c>
      <c r="F198" s="319" t="s">
        <v>13</v>
      </c>
      <c r="G198" s="89">
        <v>3</v>
      </c>
      <c r="H198" s="179"/>
      <c r="I198" s="180"/>
      <c r="J198" s="180"/>
      <c r="K198" s="180"/>
      <c r="L198" s="181"/>
      <c r="M198" s="446"/>
      <c r="N198" s="183"/>
    </row>
    <row r="199" spans="3:14">
      <c r="C199" s="87">
        <v>185</v>
      </c>
      <c r="D199" s="248" t="s">
        <v>283</v>
      </c>
      <c r="E199" s="388" t="s">
        <v>973</v>
      </c>
      <c r="F199" s="319" t="s">
        <v>13</v>
      </c>
      <c r="G199" s="89">
        <v>3</v>
      </c>
      <c r="H199" s="179"/>
      <c r="I199" s="180"/>
      <c r="J199" s="180"/>
      <c r="K199" s="180"/>
      <c r="L199" s="181"/>
      <c r="M199" s="446"/>
      <c r="N199" s="183"/>
    </row>
    <row r="200" spans="3:14">
      <c r="C200" s="87">
        <v>186</v>
      </c>
      <c r="D200" s="248" t="s">
        <v>284</v>
      </c>
      <c r="E200" s="388" t="s">
        <v>974</v>
      </c>
      <c r="F200" s="319" t="s">
        <v>13</v>
      </c>
      <c r="G200" s="89">
        <v>3</v>
      </c>
      <c r="H200" s="182"/>
      <c r="I200" s="174"/>
      <c r="J200" s="174"/>
      <c r="K200" s="174"/>
      <c r="L200" s="171"/>
      <c r="M200" s="446"/>
      <c r="N200" s="183"/>
    </row>
    <row r="201" spans="3:14">
      <c r="C201" s="87">
        <v>187</v>
      </c>
      <c r="D201" s="248" t="s">
        <v>1302</v>
      </c>
      <c r="E201" s="388" t="s">
        <v>975</v>
      </c>
      <c r="F201" s="319" t="s">
        <v>13</v>
      </c>
      <c r="G201" s="89">
        <v>3</v>
      </c>
      <c r="H201" s="182"/>
      <c r="I201" s="174"/>
      <c r="J201" s="174"/>
      <c r="K201" s="174"/>
      <c r="L201" s="171"/>
      <c r="M201" s="446"/>
      <c r="N201" s="183"/>
    </row>
    <row r="202" spans="3:14">
      <c r="C202" s="87">
        <v>188</v>
      </c>
      <c r="D202" s="248" t="s">
        <v>285</v>
      </c>
      <c r="E202" s="388" t="s">
        <v>976</v>
      </c>
      <c r="F202" s="319" t="s">
        <v>13</v>
      </c>
      <c r="G202" s="89">
        <v>3</v>
      </c>
      <c r="H202" s="182"/>
      <c r="I202" s="174"/>
      <c r="J202" s="174"/>
      <c r="K202" s="174"/>
      <c r="L202" s="171"/>
      <c r="M202" s="446"/>
      <c r="N202" s="183"/>
    </row>
    <row r="203" spans="3:14">
      <c r="C203" s="87">
        <v>189</v>
      </c>
      <c r="D203" s="248" t="s">
        <v>286</v>
      </c>
      <c r="E203" s="388" t="s">
        <v>977</v>
      </c>
      <c r="F203" s="319" t="s">
        <v>13</v>
      </c>
      <c r="G203" s="89">
        <v>3</v>
      </c>
      <c r="H203" s="184"/>
      <c r="I203" s="185"/>
      <c r="J203" s="185"/>
      <c r="K203" s="185"/>
      <c r="L203" s="186"/>
      <c r="M203" s="446"/>
      <c r="N203" s="183"/>
    </row>
    <row r="204" spans="3:14">
      <c r="C204" s="87">
        <v>190</v>
      </c>
      <c r="D204" s="249" t="s">
        <v>249</v>
      </c>
      <c r="E204" s="388" t="s">
        <v>978</v>
      </c>
      <c r="F204" s="319" t="s">
        <v>13</v>
      </c>
      <c r="G204" s="89">
        <v>3</v>
      </c>
      <c r="H204" s="184"/>
      <c r="I204" s="185"/>
      <c r="J204" s="185"/>
      <c r="K204" s="185"/>
      <c r="L204" s="186"/>
      <c r="M204" s="446"/>
      <c r="N204" s="183"/>
    </row>
    <row r="205" spans="3:14">
      <c r="C205" s="87">
        <v>191</v>
      </c>
      <c r="D205" s="249" t="s">
        <v>455</v>
      </c>
      <c r="E205" s="388" t="s">
        <v>979</v>
      </c>
      <c r="F205" s="319" t="s">
        <v>279</v>
      </c>
      <c r="G205" s="89">
        <v>3</v>
      </c>
      <c r="H205" s="184"/>
      <c r="I205" s="185"/>
      <c r="J205" s="185"/>
      <c r="K205" s="185"/>
      <c r="L205" s="186"/>
      <c r="M205" s="446"/>
      <c r="N205" s="183"/>
    </row>
    <row r="206" spans="3:14">
      <c r="C206" s="87">
        <v>192</v>
      </c>
      <c r="D206" s="249" t="s">
        <v>292</v>
      </c>
      <c r="E206" s="388" t="s">
        <v>980</v>
      </c>
      <c r="F206" s="319" t="s">
        <v>279</v>
      </c>
      <c r="G206" s="89">
        <v>3</v>
      </c>
      <c r="H206" s="184"/>
      <c r="I206" s="185"/>
      <c r="J206" s="185"/>
      <c r="K206" s="185"/>
      <c r="L206" s="171"/>
      <c r="M206" s="446"/>
      <c r="N206" s="183"/>
    </row>
    <row r="207" spans="3:14">
      <c r="C207" s="87">
        <v>193</v>
      </c>
      <c r="D207" s="249" t="s">
        <v>446</v>
      </c>
      <c r="E207" s="388" t="s">
        <v>981</v>
      </c>
      <c r="F207" s="319" t="s">
        <v>13</v>
      </c>
      <c r="G207" s="89">
        <v>3</v>
      </c>
      <c r="H207" s="184"/>
      <c r="I207" s="185"/>
      <c r="J207" s="185"/>
      <c r="K207" s="185"/>
      <c r="L207" s="174"/>
      <c r="M207" s="452"/>
      <c r="N207" s="453"/>
    </row>
    <row r="208" spans="3:14">
      <c r="C208" s="87">
        <v>194</v>
      </c>
      <c r="D208" s="249" t="s">
        <v>1303</v>
      </c>
      <c r="E208" s="388" t="s">
        <v>982</v>
      </c>
      <c r="F208" s="319" t="s">
        <v>13</v>
      </c>
      <c r="G208" s="89">
        <v>3</v>
      </c>
      <c r="H208" s="184"/>
      <c r="I208" s="185"/>
      <c r="J208" s="185"/>
      <c r="K208" s="185"/>
      <c r="L208" s="174"/>
      <c r="M208" s="452"/>
      <c r="N208" s="453"/>
    </row>
    <row r="209" spans="3:14">
      <c r="C209" s="87">
        <v>195</v>
      </c>
      <c r="D209" s="249" t="s">
        <v>447</v>
      </c>
      <c r="E209" s="388" t="s">
        <v>983</v>
      </c>
      <c r="F209" s="319" t="s">
        <v>13</v>
      </c>
      <c r="G209" s="89">
        <v>3</v>
      </c>
      <c r="H209" s="184"/>
      <c r="I209" s="185"/>
      <c r="J209" s="185"/>
      <c r="K209" s="185"/>
      <c r="L209" s="185"/>
      <c r="M209" s="452"/>
      <c r="N209" s="453"/>
    </row>
    <row r="210" spans="3:14">
      <c r="C210" s="87">
        <v>196</v>
      </c>
      <c r="D210" s="249" t="s">
        <v>448</v>
      </c>
      <c r="E210" s="388" t="s">
        <v>984</v>
      </c>
      <c r="F210" s="319" t="s">
        <v>13</v>
      </c>
      <c r="G210" s="89">
        <v>3</v>
      </c>
      <c r="H210" s="184"/>
      <c r="I210" s="185"/>
      <c r="J210" s="185"/>
      <c r="K210" s="185"/>
      <c r="L210" s="185"/>
      <c r="M210" s="452"/>
      <c r="N210" s="453"/>
    </row>
    <row r="211" spans="3:14">
      <c r="C211" s="87">
        <v>197</v>
      </c>
      <c r="D211" s="249" t="s">
        <v>449</v>
      </c>
      <c r="E211" s="388" t="s">
        <v>985</v>
      </c>
      <c r="F211" s="319" t="s">
        <v>13</v>
      </c>
      <c r="G211" s="89">
        <v>3</v>
      </c>
      <c r="H211" s="184"/>
      <c r="I211" s="185"/>
      <c r="J211" s="185"/>
      <c r="K211" s="185"/>
      <c r="L211" s="185"/>
      <c r="M211" s="452"/>
      <c r="N211" s="453"/>
    </row>
    <row r="212" spans="3:14">
      <c r="C212" s="87">
        <v>198</v>
      </c>
      <c r="D212" s="249" t="s">
        <v>450</v>
      </c>
      <c r="E212" s="388" t="s">
        <v>986</v>
      </c>
      <c r="F212" s="319" t="s">
        <v>13</v>
      </c>
      <c r="G212" s="89">
        <v>3</v>
      </c>
      <c r="H212" s="184"/>
      <c r="I212" s="185"/>
      <c r="J212" s="185"/>
      <c r="K212" s="185"/>
      <c r="L212" s="185"/>
      <c r="M212" s="452"/>
      <c r="N212" s="453"/>
    </row>
    <row r="213" spans="3:14">
      <c r="C213" s="87">
        <v>199</v>
      </c>
      <c r="D213" s="249" t="s">
        <v>287</v>
      </c>
      <c r="E213" s="388" t="s">
        <v>987</v>
      </c>
      <c r="F213" s="319" t="s">
        <v>13</v>
      </c>
      <c r="G213" s="89">
        <v>3</v>
      </c>
      <c r="H213" s="184"/>
      <c r="I213" s="185"/>
      <c r="J213" s="185"/>
      <c r="K213" s="185"/>
      <c r="L213" s="185"/>
      <c r="M213" s="452"/>
      <c r="N213" s="453"/>
    </row>
    <row r="214" spans="3:14">
      <c r="C214" s="87">
        <v>200</v>
      </c>
      <c r="D214" s="249" t="s">
        <v>451</v>
      </c>
      <c r="E214" s="388" t="s">
        <v>988</v>
      </c>
      <c r="F214" s="319" t="s">
        <v>13</v>
      </c>
      <c r="G214" s="89">
        <v>3</v>
      </c>
      <c r="H214" s="184"/>
      <c r="I214" s="185"/>
      <c r="J214" s="185"/>
      <c r="K214" s="185"/>
      <c r="L214" s="185"/>
      <c r="M214" s="452"/>
      <c r="N214" s="453"/>
    </row>
    <row r="215" spans="3:14">
      <c r="C215" s="87">
        <v>201</v>
      </c>
      <c r="D215" s="249" t="s">
        <v>1304</v>
      </c>
      <c r="E215" s="388" t="s">
        <v>989</v>
      </c>
      <c r="F215" s="319" t="s">
        <v>13</v>
      </c>
      <c r="G215" s="89">
        <v>3</v>
      </c>
      <c r="H215" s="182"/>
      <c r="I215" s="174"/>
      <c r="J215" s="174"/>
      <c r="K215" s="174"/>
      <c r="L215" s="171"/>
      <c r="M215" s="452"/>
      <c r="N215" s="453"/>
    </row>
    <row r="216" spans="3:14" ht="13.5" thickBot="1">
      <c r="C216" s="91">
        <v>202</v>
      </c>
      <c r="D216" s="92" t="s">
        <v>250</v>
      </c>
      <c r="E216" s="390" t="s">
        <v>990</v>
      </c>
      <c r="F216" s="320" t="s">
        <v>13</v>
      </c>
      <c r="G216" s="93">
        <v>3</v>
      </c>
      <c r="H216" s="152"/>
      <c r="I216" s="153"/>
      <c r="J216" s="153"/>
      <c r="K216" s="153"/>
      <c r="L216" s="251"/>
      <c r="M216" s="448"/>
      <c r="N216" s="449"/>
    </row>
    <row r="217" spans="3:14" ht="13.5" thickBot="1">
      <c r="C217" s="17"/>
      <c r="D217" s="49"/>
      <c r="E217" s="18"/>
      <c r="F217" s="18"/>
      <c r="G217" s="18"/>
      <c r="H217" s="58"/>
      <c r="I217" s="58"/>
      <c r="J217" s="58"/>
      <c r="K217" s="58"/>
      <c r="L217" s="58"/>
      <c r="M217" s="58"/>
    </row>
    <row r="218" spans="3:14" ht="13.5" thickBot="1">
      <c r="C218" s="28" t="s">
        <v>29</v>
      </c>
      <c r="D218" s="190" t="s">
        <v>255</v>
      </c>
      <c r="E218" s="73"/>
      <c r="F218" s="35"/>
      <c r="G218" s="35"/>
      <c r="H218" s="5"/>
      <c r="I218" s="5"/>
      <c r="J218" s="5"/>
      <c r="K218" s="5"/>
      <c r="L218" s="5"/>
      <c r="M218" s="5"/>
    </row>
    <row r="219" spans="3:14">
      <c r="C219" s="75">
        <v>203</v>
      </c>
      <c r="D219" s="85" t="s">
        <v>273</v>
      </c>
      <c r="E219" s="387" t="s">
        <v>991</v>
      </c>
      <c r="F219" s="318" t="s">
        <v>13</v>
      </c>
      <c r="G219" s="86">
        <v>3</v>
      </c>
      <c r="H219" s="175"/>
      <c r="I219" s="176"/>
      <c r="J219" s="176"/>
      <c r="K219" s="176"/>
      <c r="L219" s="177"/>
      <c r="M219" s="445"/>
      <c r="N219" s="178"/>
    </row>
    <row r="220" spans="3:14">
      <c r="C220" s="87">
        <v>204</v>
      </c>
      <c r="D220" s="88" t="s">
        <v>1297</v>
      </c>
      <c r="E220" s="388" t="s">
        <v>992</v>
      </c>
      <c r="F220" s="319" t="s">
        <v>13</v>
      </c>
      <c r="G220" s="89">
        <v>3</v>
      </c>
      <c r="H220" s="179"/>
      <c r="I220" s="180"/>
      <c r="J220" s="180"/>
      <c r="K220" s="180"/>
      <c r="L220" s="181"/>
      <c r="M220" s="446"/>
      <c r="N220" s="183"/>
    </row>
    <row r="221" spans="3:14">
      <c r="C221" s="87">
        <v>205</v>
      </c>
      <c r="D221" s="88" t="s">
        <v>274</v>
      </c>
      <c r="E221" s="388" t="s">
        <v>993</v>
      </c>
      <c r="F221" s="319" t="s">
        <v>13</v>
      </c>
      <c r="G221" s="89">
        <v>3</v>
      </c>
      <c r="H221" s="179"/>
      <c r="I221" s="180"/>
      <c r="J221" s="180"/>
      <c r="K221" s="180"/>
      <c r="L221" s="181"/>
      <c r="M221" s="446"/>
      <c r="N221" s="183"/>
    </row>
    <row r="222" spans="3:14">
      <c r="C222" s="87">
        <v>206</v>
      </c>
      <c r="D222" s="88" t="s">
        <v>275</v>
      </c>
      <c r="E222" s="388" t="s">
        <v>994</v>
      </c>
      <c r="F222" s="319" t="s">
        <v>13</v>
      </c>
      <c r="G222" s="89">
        <v>3</v>
      </c>
      <c r="H222" s="179"/>
      <c r="I222" s="180"/>
      <c r="J222" s="180"/>
      <c r="K222" s="180"/>
      <c r="L222" s="181"/>
      <c r="M222" s="446"/>
      <c r="N222" s="183"/>
    </row>
    <row r="223" spans="3:14">
      <c r="C223" s="87">
        <v>207</v>
      </c>
      <c r="D223" s="248" t="s">
        <v>276</v>
      </c>
      <c r="E223" s="388" t="s">
        <v>995</v>
      </c>
      <c r="F223" s="319" t="s">
        <v>13</v>
      </c>
      <c r="G223" s="89">
        <v>3</v>
      </c>
      <c r="H223" s="179"/>
      <c r="I223" s="180"/>
      <c r="J223" s="180"/>
      <c r="K223" s="180"/>
      <c r="L223" s="181"/>
      <c r="M223" s="446"/>
      <c r="N223" s="183"/>
    </row>
    <row r="224" spans="3:14">
      <c r="C224" s="87">
        <v>208</v>
      </c>
      <c r="D224" s="248" t="s">
        <v>1298</v>
      </c>
      <c r="E224" s="388" t="s">
        <v>996</v>
      </c>
      <c r="F224" s="319" t="s">
        <v>13</v>
      </c>
      <c r="G224" s="89">
        <v>3</v>
      </c>
      <c r="H224" s="179"/>
      <c r="I224" s="180"/>
      <c r="J224" s="180"/>
      <c r="K224" s="180"/>
      <c r="L224" s="181"/>
      <c r="M224" s="446"/>
      <c r="N224" s="183"/>
    </row>
    <row r="225" spans="3:14">
      <c r="C225" s="87">
        <v>209</v>
      </c>
      <c r="D225" s="248" t="s">
        <v>277</v>
      </c>
      <c r="E225" s="388" t="s">
        <v>997</v>
      </c>
      <c r="F225" s="319" t="s">
        <v>13</v>
      </c>
      <c r="G225" s="89">
        <v>3</v>
      </c>
      <c r="H225" s="179"/>
      <c r="I225" s="180"/>
      <c r="J225" s="180"/>
      <c r="K225" s="180"/>
      <c r="L225" s="181"/>
      <c r="M225" s="446"/>
      <c r="N225" s="183"/>
    </row>
    <row r="226" spans="3:14">
      <c r="C226" s="87">
        <v>210</v>
      </c>
      <c r="D226" s="248" t="s">
        <v>278</v>
      </c>
      <c r="E226" s="388" t="s">
        <v>998</v>
      </c>
      <c r="F226" s="319" t="s">
        <v>13</v>
      </c>
      <c r="G226" s="89">
        <v>3</v>
      </c>
      <c r="H226" s="179"/>
      <c r="I226" s="180"/>
      <c r="J226" s="180"/>
      <c r="K226" s="180"/>
      <c r="L226" s="181"/>
      <c r="M226" s="446"/>
      <c r="N226" s="183"/>
    </row>
    <row r="227" spans="3:14">
      <c r="C227" s="87">
        <v>211</v>
      </c>
      <c r="D227" s="249" t="s">
        <v>247</v>
      </c>
      <c r="E227" s="388" t="s">
        <v>999</v>
      </c>
      <c r="F227" s="319" t="s">
        <v>13</v>
      </c>
      <c r="G227" s="89">
        <v>3</v>
      </c>
      <c r="H227" s="179"/>
      <c r="I227" s="180"/>
      <c r="J227" s="180"/>
      <c r="K227" s="180"/>
      <c r="L227" s="181"/>
      <c r="M227" s="446"/>
      <c r="N227" s="183"/>
    </row>
    <row r="228" spans="3:14">
      <c r="C228" s="87">
        <v>212</v>
      </c>
      <c r="D228" s="249" t="s">
        <v>454</v>
      </c>
      <c r="E228" s="388" t="s">
        <v>1000</v>
      </c>
      <c r="F228" s="319" t="s">
        <v>279</v>
      </c>
      <c r="G228" s="89">
        <v>3</v>
      </c>
      <c r="H228" s="179"/>
      <c r="I228" s="180"/>
      <c r="J228" s="180"/>
      <c r="K228" s="180"/>
      <c r="L228" s="181"/>
      <c r="M228" s="446"/>
      <c r="N228" s="183"/>
    </row>
    <row r="229" spans="3:14">
      <c r="C229" s="87">
        <v>213</v>
      </c>
      <c r="D229" s="249" t="s">
        <v>290</v>
      </c>
      <c r="E229" s="388" t="s">
        <v>1001</v>
      </c>
      <c r="F229" s="319" t="s">
        <v>279</v>
      </c>
      <c r="G229" s="89">
        <v>3</v>
      </c>
      <c r="H229" s="179"/>
      <c r="I229" s="180"/>
      <c r="J229" s="180"/>
      <c r="K229" s="180"/>
      <c r="L229" s="181"/>
      <c r="M229" s="446"/>
      <c r="N229" s="183"/>
    </row>
    <row r="230" spans="3:14">
      <c r="C230" s="87">
        <v>214</v>
      </c>
      <c r="D230" s="249" t="s">
        <v>288</v>
      </c>
      <c r="E230" s="388" t="s">
        <v>1002</v>
      </c>
      <c r="F230" s="319" t="s">
        <v>289</v>
      </c>
      <c r="G230" s="89">
        <v>3</v>
      </c>
      <c r="H230" s="179"/>
      <c r="I230" s="180"/>
      <c r="J230" s="180"/>
      <c r="K230" s="180"/>
      <c r="L230" s="181"/>
      <c r="M230" s="446"/>
      <c r="N230" s="183"/>
    </row>
    <row r="231" spans="3:14">
      <c r="C231" s="87">
        <v>215</v>
      </c>
      <c r="D231" s="249" t="s">
        <v>439</v>
      </c>
      <c r="E231" s="388" t="s">
        <v>1003</v>
      </c>
      <c r="F231" s="319" t="s">
        <v>13</v>
      </c>
      <c r="G231" s="89">
        <v>3</v>
      </c>
      <c r="H231" s="179"/>
      <c r="I231" s="180"/>
      <c r="J231" s="180"/>
      <c r="K231" s="180"/>
      <c r="L231" s="181"/>
      <c r="M231" s="452"/>
      <c r="N231" s="453"/>
    </row>
    <row r="232" spans="3:14">
      <c r="C232" s="87">
        <v>216</v>
      </c>
      <c r="D232" s="249" t="s">
        <v>1299</v>
      </c>
      <c r="E232" s="388" t="s">
        <v>1004</v>
      </c>
      <c r="F232" s="319" t="s">
        <v>13</v>
      </c>
      <c r="G232" s="89">
        <v>3</v>
      </c>
      <c r="H232" s="179"/>
      <c r="I232" s="180"/>
      <c r="J232" s="180"/>
      <c r="K232" s="180"/>
      <c r="L232" s="181"/>
      <c r="M232" s="452"/>
      <c r="N232" s="453"/>
    </row>
    <row r="233" spans="3:14">
      <c r="C233" s="87">
        <v>217</v>
      </c>
      <c r="D233" s="249" t="s">
        <v>440</v>
      </c>
      <c r="E233" s="388" t="s">
        <v>1005</v>
      </c>
      <c r="F233" s="319" t="s">
        <v>13</v>
      </c>
      <c r="G233" s="89">
        <v>3</v>
      </c>
      <c r="H233" s="184"/>
      <c r="I233" s="185"/>
      <c r="J233" s="185"/>
      <c r="K233" s="185"/>
      <c r="L233" s="185"/>
      <c r="M233" s="452"/>
      <c r="N233" s="453"/>
    </row>
    <row r="234" spans="3:14">
      <c r="C234" s="87">
        <v>218</v>
      </c>
      <c r="D234" s="249" t="s">
        <v>441</v>
      </c>
      <c r="E234" s="388" t="s">
        <v>1006</v>
      </c>
      <c r="F234" s="319" t="s">
        <v>13</v>
      </c>
      <c r="G234" s="89">
        <v>3</v>
      </c>
      <c r="H234" s="184"/>
      <c r="I234" s="185"/>
      <c r="J234" s="185"/>
      <c r="K234" s="185"/>
      <c r="L234" s="185"/>
      <c r="M234" s="452"/>
      <c r="N234" s="453"/>
    </row>
    <row r="235" spans="3:14">
      <c r="C235" s="87">
        <v>219</v>
      </c>
      <c r="D235" s="249" t="s">
        <v>442</v>
      </c>
      <c r="E235" s="388" t="s">
        <v>1007</v>
      </c>
      <c r="F235" s="319" t="s">
        <v>13</v>
      </c>
      <c r="G235" s="89">
        <v>3</v>
      </c>
      <c r="H235" s="184"/>
      <c r="I235" s="185"/>
      <c r="J235" s="185"/>
      <c r="K235" s="185"/>
      <c r="L235" s="185"/>
      <c r="M235" s="452"/>
      <c r="N235" s="453"/>
    </row>
    <row r="236" spans="3:14">
      <c r="C236" s="87">
        <v>220</v>
      </c>
      <c r="D236" s="249" t="s">
        <v>443</v>
      </c>
      <c r="E236" s="388" t="s">
        <v>1008</v>
      </c>
      <c r="F236" s="319" t="s">
        <v>13</v>
      </c>
      <c r="G236" s="89">
        <v>3</v>
      </c>
      <c r="H236" s="184"/>
      <c r="I236" s="185"/>
      <c r="J236" s="185"/>
      <c r="K236" s="185"/>
      <c r="L236" s="185"/>
      <c r="M236" s="452"/>
      <c r="N236" s="453"/>
    </row>
    <row r="237" spans="3:14">
      <c r="C237" s="87">
        <v>221</v>
      </c>
      <c r="D237" s="249" t="s">
        <v>280</v>
      </c>
      <c r="E237" s="388" t="s">
        <v>1009</v>
      </c>
      <c r="F237" s="319" t="s">
        <v>13</v>
      </c>
      <c r="G237" s="89">
        <v>3</v>
      </c>
      <c r="H237" s="184"/>
      <c r="I237" s="185"/>
      <c r="J237" s="185"/>
      <c r="K237" s="185"/>
      <c r="L237" s="185"/>
      <c r="M237" s="452"/>
      <c r="N237" s="453"/>
    </row>
    <row r="238" spans="3:14">
      <c r="C238" s="87">
        <v>222</v>
      </c>
      <c r="D238" s="249" t="s">
        <v>444</v>
      </c>
      <c r="E238" s="388" t="s">
        <v>1010</v>
      </c>
      <c r="F238" s="319" t="s">
        <v>13</v>
      </c>
      <c r="G238" s="89">
        <v>3</v>
      </c>
      <c r="H238" s="184"/>
      <c r="I238" s="185"/>
      <c r="J238" s="185"/>
      <c r="K238" s="185"/>
      <c r="L238" s="185"/>
      <c r="M238" s="452"/>
      <c r="N238" s="453"/>
    </row>
    <row r="239" spans="3:14">
      <c r="C239" s="87">
        <v>223</v>
      </c>
      <c r="D239" s="249" t="s">
        <v>1300</v>
      </c>
      <c r="E239" s="388" t="s">
        <v>1011</v>
      </c>
      <c r="F239" s="319" t="s">
        <v>13</v>
      </c>
      <c r="G239" s="89">
        <v>3</v>
      </c>
      <c r="H239" s="182"/>
      <c r="I239" s="174"/>
      <c r="J239" s="174"/>
      <c r="K239" s="174"/>
      <c r="L239" s="171"/>
      <c r="M239" s="452"/>
      <c r="N239" s="453"/>
    </row>
    <row r="240" spans="3:14" ht="13.5" thickBot="1">
      <c r="C240" s="87">
        <v>224</v>
      </c>
      <c r="D240" s="250" t="s">
        <v>248</v>
      </c>
      <c r="E240" s="390" t="s">
        <v>1012</v>
      </c>
      <c r="F240" s="320" t="s">
        <v>13</v>
      </c>
      <c r="G240" s="93">
        <v>3</v>
      </c>
      <c r="H240" s="152"/>
      <c r="I240" s="153"/>
      <c r="J240" s="153"/>
      <c r="K240" s="153"/>
      <c r="L240" s="251"/>
      <c r="M240" s="448"/>
      <c r="N240" s="449"/>
    </row>
    <row r="241" spans="3:14">
      <c r="C241" s="75">
        <v>225</v>
      </c>
      <c r="D241" s="252" t="s">
        <v>281</v>
      </c>
      <c r="E241" s="391" t="s">
        <v>1013</v>
      </c>
      <c r="F241" s="318" t="s">
        <v>13</v>
      </c>
      <c r="G241" s="89">
        <v>3</v>
      </c>
      <c r="H241" s="175"/>
      <c r="I241" s="176"/>
      <c r="J241" s="176"/>
      <c r="K241" s="176"/>
      <c r="L241" s="177"/>
      <c r="M241" s="445"/>
      <c r="N241" s="178"/>
    </row>
    <row r="242" spans="3:14">
      <c r="C242" s="87">
        <v>226</v>
      </c>
      <c r="D242" s="248" t="s">
        <v>1301</v>
      </c>
      <c r="E242" s="388" t="s">
        <v>1014</v>
      </c>
      <c r="F242" s="319" t="s">
        <v>13</v>
      </c>
      <c r="G242" s="89">
        <v>3</v>
      </c>
      <c r="H242" s="179"/>
      <c r="I242" s="180"/>
      <c r="J242" s="180"/>
      <c r="K242" s="180"/>
      <c r="L242" s="181"/>
      <c r="M242" s="446"/>
      <c r="N242" s="183"/>
    </row>
    <row r="243" spans="3:14">
      <c r="C243" s="87">
        <v>227</v>
      </c>
      <c r="D243" s="248" t="s">
        <v>282</v>
      </c>
      <c r="E243" s="388" t="s">
        <v>1015</v>
      </c>
      <c r="F243" s="319" t="s">
        <v>13</v>
      </c>
      <c r="G243" s="89">
        <v>3</v>
      </c>
      <c r="H243" s="179"/>
      <c r="I243" s="180"/>
      <c r="J243" s="180"/>
      <c r="K243" s="180"/>
      <c r="L243" s="181"/>
      <c r="M243" s="446"/>
      <c r="N243" s="183"/>
    </row>
    <row r="244" spans="3:14">
      <c r="C244" s="87">
        <v>228</v>
      </c>
      <c r="D244" s="248" t="s">
        <v>283</v>
      </c>
      <c r="E244" s="388" t="s">
        <v>1016</v>
      </c>
      <c r="F244" s="319" t="s">
        <v>13</v>
      </c>
      <c r="G244" s="89">
        <v>3</v>
      </c>
      <c r="H244" s="179"/>
      <c r="I244" s="180"/>
      <c r="J244" s="180"/>
      <c r="K244" s="180"/>
      <c r="L244" s="181"/>
      <c r="M244" s="446"/>
      <c r="N244" s="183"/>
    </row>
    <row r="245" spans="3:14">
      <c r="C245" s="87">
        <v>229</v>
      </c>
      <c r="D245" s="248" t="s">
        <v>284</v>
      </c>
      <c r="E245" s="388" t="s">
        <v>1017</v>
      </c>
      <c r="F245" s="319" t="s">
        <v>13</v>
      </c>
      <c r="G245" s="89">
        <v>3</v>
      </c>
      <c r="H245" s="179"/>
      <c r="I245" s="180"/>
      <c r="J245" s="180"/>
      <c r="K245" s="180"/>
      <c r="L245" s="181"/>
      <c r="M245" s="446"/>
      <c r="N245" s="183"/>
    </row>
    <row r="246" spans="3:14">
      <c r="C246" s="87">
        <v>230</v>
      </c>
      <c r="D246" s="248" t="s">
        <v>1302</v>
      </c>
      <c r="E246" s="388" t="s">
        <v>1018</v>
      </c>
      <c r="F246" s="319" t="s">
        <v>13</v>
      </c>
      <c r="G246" s="89">
        <v>3</v>
      </c>
      <c r="H246" s="179"/>
      <c r="I246" s="180"/>
      <c r="J246" s="180"/>
      <c r="K246" s="180"/>
      <c r="L246" s="181"/>
      <c r="M246" s="446"/>
      <c r="N246" s="183"/>
    </row>
    <row r="247" spans="3:14">
      <c r="C247" s="87">
        <v>231</v>
      </c>
      <c r="D247" s="248" t="s">
        <v>285</v>
      </c>
      <c r="E247" s="388" t="s">
        <v>1019</v>
      </c>
      <c r="F247" s="319" t="s">
        <v>13</v>
      </c>
      <c r="G247" s="89">
        <v>3</v>
      </c>
      <c r="H247" s="179"/>
      <c r="I247" s="180"/>
      <c r="J247" s="180"/>
      <c r="K247" s="180"/>
      <c r="L247" s="181"/>
      <c r="M247" s="446"/>
      <c r="N247" s="183"/>
    </row>
    <row r="248" spans="3:14">
      <c r="C248" s="87">
        <v>232</v>
      </c>
      <c r="D248" s="248" t="s">
        <v>286</v>
      </c>
      <c r="E248" s="388" t="s">
        <v>1020</v>
      </c>
      <c r="F248" s="319" t="s">
        <v>13</v>
      </c>
      <c r="G248" s="89">
        <v>3</v>
      </c>
      <c r="H248" s="179"/>
      <c r="I248" s="180"/>
      <c r="J248" s="180"/>
      <c r="K248" s="180"/>
      <c r="L248" s="181"/>
      <c r="M248" s="446"/>
      <c r="N248" s="183"/>
    </row>
    <row r="249" spans="3:14">
      <c r="C249" s="87">
        <v>233</v>
      </c>
      <c r="D249" s="249" t="s">
        <v>249</v>
      </c>
      <c r="E249" s="388" t="s">
        <v>1021</v>
      </c>
      <c r="F249" s="319" t="s">
        <v>13</v>
      </c>
      <c r="G249" s="89">
        <v>3</v>
      </c>
      <c r="H249" s="179"/>
      <c r="I249" s="180"/>
      <c r="J249" s="180"/>
      <c r="K249" s="180"/>
      <c r="L249" s="181"/>
      <c r="M249" s="446"/>
      <c r="N249" s="183"/>
    </row>
    <row r="250" spans="3:14">
      <c r="C250" s="87">
        <v>234</v>
      </c>
      <c r="D250" s="249" t="s">
        <v>455</v>
      </c>
      <c r="E250" s="388" t="s">
        <v>1022</v>
      </c>
      <c r="F250" s="319" t="s">
        <v>279</v>
      </c>
      <c r="G250" s="89">
        <v>3</v>
      </c>
      <c r="H250" s="179"/>
      <c r="I250" s="180"/>
      <c r="J250" s="180"/>
      <c r="K250" s="180"/>
      <c r="L250" s="181"/>
      <c r="M250" s="446"/>
      <c r="N250" s="183"/>
    </row>
    <row r="251" spans="3:14">
      <c r="C251" s="87">
        <v>235</v>
      </c>
      <c r="D251" s="249" t="s">
        <v>292</v>
      </c>
      <c r="E251" s="388" t="s">
        <v>1023</v>
      </c>
      <c r="F251" s="319" t="s">
        <v>279</v>
      </c>
      <c r="G251" s="89">
        <v>3</v>
      </c>
      <c r="H251" s="179"/>
      <c r="I251" s="180"/>
      <c r="J251" s="180"/>
      <c r="K251" s="180"/>
      <c r="L251" s="181"/>
      <c r="M251" s="446"/>
      <c r="N251" s="183"/>
    </row>
    <row r="252" spans="3:14">
      <c r="C252" s="87">
        <v>236</v>
      </c>
      <c r="D252" s="249" t="s">
        <v>291</v>
      </c>
      <c r="E252" s="388" t="s">
        <v>1024</v>
      </c>
      <c r="F252" s="319" t="s">
        <v>289</v>
      </c>
      <c r="G252" s="89">
        <v>3</v>
      </c>
      <c r="H252" s="179"/>
      <c r="I252" s="180"/>
      <c r="J252" s="180"/>
      <c r="K252" s="180"/>
      <c r="L252" s="181"/>
      <c r="M252" s="446"/>
      <c r="N252" s="183"/>
    </row>
    <row r="253" spans="3:14">
      <c r="C253" s="87">
        <v>237</v>
      </c>
      <c r="D253" s="249" t="s">
        <v>446</v>
      </c>
      <c r="E253" s="388" t="s">
        <v>1025</v>
      </c>
      <c r="F253" s="319" t="s">
        <v>13</v>
      </c>
      <c r="G253" s="89">
        <v>3</v>
      </c>
      <c r="H253" s="179"/>
      <c r="I253" s="180"/>
      <c r="J253" s="180"/>
      <c r="K253" s="180"/>
      <c r="L253" s="181"/>
      <c r="M253" s="452"/>
      <c r="N253" s="453"/>
    </row>
    <row r="254" spans="3:14">
      <c r="C254" s="87">
        <v>238</v>
      </c>
      <c r="D254" s="249" t="s">
        <v>1303</v>
      </c>
      <c r="E254" s="388" t="s">
        <v>1026</v>
      </c>
      <c r="F254" s="319" t="s">
        <v>13</v>
      </c>
      <c r="G254" s="89">
        <v>3</v>
      </c>
      <c r="H254" s="179"/>
      <c r="I254" s="180"/>
      <c r="J254" s="180"/>
      <c r="K254" s="180"/>
      <c r="L254" s="181"/>
      <c r="M254" s="452"/>
      <c r="N254" s="453"/>
    </row>
    <row r="255" spans="3:14">
      <c r="C255" s="87">
        <v>239</v>
      </c>
      <c r="D255" s="249" t="s">
        <v>447</v>
      </c>
      <c r="E255" s="388" t="s">
        <v>1027</v>
      </c>
      <c r="F255" s="319" t="s">
        <v>13</v>
      </c>
      <c r="G255" s="89">
        <v>3</v>
      </c>
      <c r="H255" s="184"/>
      <c r="I255" s="185"/>
      <c r="J255" s="185"/>
      <c r="K255" s="185"/>
      <c r="L255" s="185"/>
      <c r="M255" s="452"/>
      <c r="N255" s="453"/>
    </row>
    <row r="256" spans="3:14">
      <c r="C256" s="87">
        <v>240</v>
      </c>
      <c r="D256" s="249" t="s">
        <v>448</v>
      </c>
      <c r="E256" s="388" t="s">
        <v>1028</v>
      </c>
      <c r="F256" s="319" t="s">
        <v>13</v>
      </c>
      <c r="G256" s="89">
        <v>3</v>
      </c>
      <c r="H256" s="184"/>
      <c r="I256" s="185"/>
      <c r="J256" s="185"/>
      <c r="K256" s="185"/>
      <c r="L256" s="185"/>
      <c r="M256" s="452"/>
      <c r="N256" s="453"/>
    </row>
    <row r="257" spans="3:14">
      <c r="C257" s="87">
        <v>241</v>
      </c>
      <c r="D257" s="249" t="s">
        <v>449</v>
      </c>
      <c r="E257" s="388" t="s">
        <v>1029</v>
      </c>
      <c r="F257" s="319" t="s">
        <v>13</v>
      </c>
      <c r="G257" s="89">
        <v>3</v>
      </c>
      <c r="H257" s="184"/>
      <c r="I257" s="185"/>
      <c r="J257" s="185"/>
      <c r="K257" s="185"/>
      <c r="L257" s="185"/>
      <c r="M257" s="452"/>
      <c r="N257" s="453"/>
    </row>
    <row r="258" spans="3:14">
      <c r="C258" s="87">
        <v>242</v>
      </c>
      <c r="D258" s="249" t="s">
        <v>450</v>
      </c>
      <c r="E258" s="388" t="s">
        <v>1030</v>
      </c>
      <c r="F258" s="319" t="s">
        <v>13</v>
      </c>
      <c r="G258" s="89">
        <v>3</v>
      </c>
      <c r="H258" s="184"/>
      <c r="I258" s="185"/>
      <c r="J258" s="185"/>
      <c r="K258" s="185"/>
      <c r="L258" s="185"/>
      <c r="M258" s="452"/>
      <c r="N258" s="453"/>
    </row>
    <row r="259" spans="3:14">
      <c r="C259" s="87">
        <v>243</v>
      </c>
      <c r="D259" s="249" t="s">
        <v>287</v>
      </c>
      <c r="E259" s="388" t="s">
        <v>1031</v>
      </c>
      <c r="F259" s="319" t="s">
        <v>13</v>
      </c>
      <c r="G259" s="89">
        <v>3</v>
      </c>
      <c r="H259" s="184"/>
      <c r="I259" s="185"/>
      <c r="J259" s="185"/>
      <c r="K259" s="185"/>
      <c r="L259" s="185"/>
      <c r="M259" s="452"/>
      <c r="N259" s="453"/>
    </row>
    <row r="260" spans="3:14">
      <c r="C260" s="87">
        <v>244</v>
      </c>
      <c r="D260" s="249" t="s">
        <v>451</v>
      </c>
      <c r="E260" s="388" t="s">
        <v>1032</v>
      </c>
      <c r="F260" s="319" t="s">
        <v>13</v>
      </c>
      <c r="G260" s="89">
        <v>3</v>
      </c>
      <c r="H260" s="184"/>
      <c r="I260" s="185"/>
      <c r="J260" s="185"/>
      <c r="K260" s="185"/>
      <c r="L260" s="185"/>
      <c r="M260" s="452"/>
      <c r="N260" s="453"/>
    </row>
    <row r="261" spans="3:14">
      <c r="C261" s="87">
        <v>245</v>
      </c>
      <c r="D261" s="249" t="s">
        <v>1304</v>
      </c>
      <c r="E261" s="388" t="s">
        <v>1033</v>
      </c>
      <c r="F261" s="319" t="s">
        <v>13</v>
      </c>
      <c r="G261" s="89">
        <v>3</v>
      </c>
      <c r="H261" s="182"/>
      <c r="I261" s="174"/>
      <c r="J261" s="174"/>
      <c r="K261" s="174"/>
      <c r="L261" s="171"/>
      <c r="M261" s="452"/>
      <c r="N261" s="453"/>
    </row>
    <row r="262" spans="3:14" ht="13.5" thickBot="1">
      <c r="C262" s="87">
        <v>246</v>
      </c>
      <c r="D262" s="92" t="s">
        <v>250</v>
      </c>
      <c r="E262" s="390" t="s">
        <v>1034</v>
      </c>
      <c r="F262" s="320" t="s">
        <v>13</v>
      </c>
      <c r="G262" s="93">
        <v>3</v>
      </c>
      <c r="H262" s="152"/>
      <c r="I262" s="153"/>
      <c r="J262" s="153"/>
      <c r="K262" s="153"/>
      <c r="L262" s="251"/>
      <c r="M262" s="448"/>
      <c r="N262" s="449"/>
    </row>
    <row r="263" spans="3:14" ht="13.5" thickBot="1">
      <c r="C263" s="17"/>
      <c r="D263" s="49"/>
      <c r="E263" s="18"/>
      <c r="F263" s="18"/>
      <c r="G263" s="18"/>
      <c r="H263" s="58"/>
      <c r="I263" s="58"/>
      <c r="J263" s="58"/>
      <c r="K263" s="58"/>
      <c r="L263" s="58"/>
      <c r="M263" s="58"/>
    </row>
    <row r="264" spans="3:14" ht="13.5" thickBot="1">
      <c r="C264" s="28" t="s">
        <v>83</v>
      </c>
      <c r="D264" s="190" t="s">
        <v>256</v>
      </c>
      <c r="E264" s="73"/>
      <c r="F264" s="35"/>
      <c r="G264" s="35"/>
      <c r="H264" s="5"/>
      <c r="I264" s="5"/>
      <c r="J264" s="5"/>
      <c r="K264" s="5"/>
      <c r="L264" s="5"/>
      <c r="M264" s="5"/>
    </row>
    <row r="265" spans="3:14">
      <c r="C265" s="75">
        <v>247</v>
      </c>
      <c r="D265" s="85" t="s">
        <v>273</v>
      </c>
      <c r="E265" s="387" t="s">
        <v>1035</v>
      </c>
      <c r="F265" s="318" t="s">
        <v>13</v>
      </c>
      <c r="G265" s="86">
        <v>3</v>
      </c>
      <c r="H265" s="175"/>
      <c r="I265" s="176"/>
      <c r="J265" s="176"/>
      <c r="K265" s="176"/>
      <c r="L265" s="177"/>
      <c r="M265" s="445"/>
      <c r="N265" s="178"/>
    </row>
    <row r="266" spans="3:14">
      <c r="C266" s="87">
        <v>248</v>
      </c>
      <c r="D266" s="88" t="s">
        <v>1297</v>
      </c>
      <c r="E266" s="388" t="s">
        <v>1036</v>
      </c>
      <c r="F266" s="319" t="s">
        <v>13</v>
      </c>
      <c r="G266" s="89">
        <v>3</v>
      </c>
      <c r="H266" s="179"/>
      <c r="I266" s="180"/>
      <c r="J266" s="180"/>
      <c r="K266" s="180"/>
      <c r="L266" s="181"/>
      <c r="M266" s="446"/>
      <c r="N266" s="183"/>
    </row>
    <row r="267" spans="3:14">
      <c r="C267" s="87">
        <v>249</v>
      </c>
      <c r="D267" s="88" t="s">
        <v>274</v>
      </c>
      <c r="E267" s="388" t="s">
        <v>1037</v>
      </c>
      <c r="F267" s="319" t="s">
        <v>13</v>
      </c>
      <c r="G267" s="89">
        <v>3</v>
      </c>
      <c r="H267" s="179"/>
      <c r="I267" s="180"/>
      <c r="J267" s="180"/>
      <c r="K267" s="180"/>
      <c r="L267" s="181"/>
      <c r="M267" s="446"/>
      <c r="N267" s="183"/>
    </row>
    <row r="268" spans="3:14">
      <c r="C268" s="87">
        <v>250</v>
      </c>
      <c r="D268" s="88" t="s">
        <v>275</v>
      </c>
      <c r="E268" s="388" t="s">
        <v>1038</v>
      </c>
      <c r="F268" s="319" t="s">
        <v>13</v>
      </c>
      <c r="G268" s="89">
        <v>3</v>
      </c>
      <c r="H268" s="179"/>
      <c r="I268" s="180"/>
      <c r="J268" s="180"/>
      <c r="K268" s="180"/>
      <c r="L268" s="181"/>
      <c r="M268" s="446"/>
      <c r="N268" s="183"/>
    </row>
    <row r="269" spans="3:14">
      <c r="C269" s="87">
        <v>251</v>
      </c>
      <c r="D269" s="248" t="s">
        <v>276</v>
      </c>
      <c r="E269" s="388" t="s">
        <v>1039</v>
      </c>
      <c r="F269" s="319" t="s">
        <v>13</v>
      </c>
      <c r="G269" s="89">
        <v>3</v>
      </c>
      <c r="H269" s="179"/>
      <c r="I269" s="180"/>
      <c r="J269" s="180"/>
      <c r="K269" s="180"/>
      <c r="L269" s="181"/>
      <c r="M269" s="446"/>
      <c r="N269" s="183"/>
    </row>
    <row r="270" spans="3:14">
      <c r="C270" s="87">
        <v>252</v>
      </c>
      <c r="D270" s="248" t="s">
        <v>1298</v>
      </c>
      <c r="E270" s="388" t="s">
        <v>1040</v>
      </c>
      <c r="F270" s="319" t="s">
        <v>13</v>
      </c>
      <c r="G270" s="89">
        <v>3</v>
      </c>
      <c r="H270" s="179"/>
      <c r="I270" s="180"/>
      <c r="J270" s="180"/>
      <c r="K270" s="180"/>
      <c r="L270" s="181"/>
      <c r="M270" s="446"/>
      <c r="N270" s="183"/>
    </row>
    <row r="271" spans="3:14">
      <c r="C271" s="87">
        <v>253</v>
      </c>
      <c r="D271" s="248" t="s">
        <v>277</v>
      </c>
      <c r="E271" s="388" t="s">
        <v>1041</v>
      </c>
      <c r="F271" s="319" t="s">
        <v>13</v>
      </c>
      <c r="G271" s="89">
        <v>3</v>
      </c>
      <c r="H271" s="179"/>
      <c r="I271" s="180"/>
      <c r="J271" s="180"/>
      <c r="K271" s="180"/>
      <c r="L271" s="181"/>
      <c r="M271" s="446"/>
      <c r="N271" s="183"/>
    </row>
    <row r="272" spans="3:14">
      <c r="C272" s="87">
        <v>254</v>
      </c>
      <c r="D272" s="248" t="s">
        <v>278</v>
      </c>
      <c r="E272" s="388" t="s">
        <v>1042</v>
      </c>
      <c r="F272" s="319" t="s">
        <v>13</v>
      </c>
      <c r="G272" s="89">
        <v>3</v>
      </c>
      <c r="H272" s="179"/>
      <c r="I272" s="180"/>
      <c r="J272" s="180"/>
      <c r="K272" s="180"/>
      <c r="L272" s="181"/>
      <c r="M272" s="446"/>
      <c r="N272" s="183"/>
    </row>
    <row r="273" spans="3:14">
      <c r="C273" s="87">
        <v>255</v>
      </c>
      <c r="D273" s="249" t="s">
        <v>247</v>
      </c>
      <c r="E273" s="388" t="s">
        <v>1043</v>
      </c>
      <c r="F273" s="319" t="s">
        <v>13</v>
      </c>
      <c r="G273" s="89">
        <v>3</v>
      </c>
      <c r="H273" s="179"/>
      <c r="I273" s="180"/>
      <c r="J273" s="180"/>
      <c r="K273" s="180"/>
      <c r="L273" s="181"/>
      <c r="M273" s="446"/>
      <c r="N273" s="183"/>
    </row>
    <row r="274" spans="3:14">
      <c r="C274" s="87">
        <v>256</v>
      </c>
      <c r="D274" s="249" t="s">
        <v>454</v>
      </c>
      <c r="E274" s="388" t="s">
        <v>1044</v>
      </c>
      <c r="F274" s="319" t="s">
        <v>279</v>
      </c>
      <c r="G274" s="89">
        <v>3</v>
      </c>
      <c r="H274" s="179"/>
      <c r="I274" s="180"/>
      <c r="J274" s="180"/>
      <c r="K274" s="180"/>
      <c r="L274" s="181"/>
      <c r="M274" s="446"/>
      <c r="N274" s="183"/>
    </row>
    <row r="275" spans="3:14">
      <c r="C275" s="87">
        <v>257</v>
      </c>
      <c r="D275" s="249" t="s">
        <v>290</v>
      </c>
      <c r="E275" s="388" t="s">
        <v>1045</v>
      </c>
      <c r="F275" s="319" t="s">
        <v>279</v>
      </c>
      <c r="G275" s="89">
        <v>3</v>
      </c>
      <c r="H275" s="179"/>
      <c r="I275" s="180"/>
      <c r="J275" s="180"/>
      <c r="K275" s="180"/>
      <c r="L275" s="181"/>
      <c r="M275" s="446"/>
      <c r="N275" s="183"/>
    </row>
    <row r="276" spans="3:14">
      <c r="C276" s="87">
        <v>258</v>
      </c>
      <c r="D276" s="249" t="s">
        <v>288</v>
      </c>
      <c r="E276" s="388" t="s">
        <v>1046</v>
      </c>
      <c r="F276" s="319" t="s">
        <v>289</v>
      </c>
      <c r="G276" s="89">
        <v>3</v>
      </c>
      <c r="H276" s="179"/>
      <c r="I276" s="180"/>
      <c r="J276" s="180"/>
      <c r="K276" s="180"/>
      <c r="L276" s="181"/>
      <c r="M276" s="446"/>
      <c r="N276" s="183"/>
    </row>
    <row r="277" spans="3:14">
      <c r="C277" s="87">
        <v>259</v>
      </c>
      <c r="D277" s="249" t="s">
        <v>439</v>
      </c>
      <c r="E277" s="388" t="s">
        <v>1047</v>
      </c>
      <c r="F277" s="319" t="s">
        <v>13</v>
      </c>
      <c r="G277" s="89">
        <v>3</v>
      </c>
      <c r="H277" s="179"/>
      <c r="I277" s="180"/>
      <c r="J277" s="180"/>
      <c r="K277" s="180"/>
      <c r="L277" s="181"/>
      <c r="M277" s="452"/>
      <c r="N277" s="453"/>
    </row>
    <row r="278" spans="3:14">
      <c r="C278" s="87">
        <v>260</v>
      </c>
      <c r="D278" s="249" t="s">
        <v>1299</v>
      </c>
      <c r="E278" s="388" t="s">
        <v>1048</v>
      </c>
      <c r="F278" s="319" t="s">
        <v>13</v>
      </c>
      <c r="G278" s="89">
        <v>3</v>
      </c>
      <c r="H278" s="179"/>
      <c r="I278" s="180"/>
      <c r="J278" s="180"/>
      <c r="K278" s="180"/>
      <c r="L278" s="181"/>
      <c r="M278" s="452"/>
      <c r="N278" s="453"/>
    </row>
    <row r="279" spans="3:14">
      <c r="C279" s="87">
        <v>261</v>
      </c>
      <c r="D279" s="249" t="s">
        <v>440</v>
      </c>
      <c r="E279" s="388" t="s">
        <v>1049</v>
      </c>
      <c r="F279" s="319" t="s">
        <v>13</v>
      </c>
      <c r="G279" s="89">
        <v>3</v>
      </c>
      <c r="H279" s="184"/>
      <c r="I279" s="185"/>
      <c r="J279" s="185"/>
      <c r="K279" s="185"/>
      <c r="L279" s="185"/>
      <c r="M279" s="452"/>
      <c r="N279" s="453"/>
    </row>
    <row r="280" spans="3:14">
      <c r="C280" s="87">
        <v>262</v>
      </c>
      <c r="D280" s="249" t="s">
        <v>441</v>
      </c>
      <c r="E280" s="388" t="s">
        <v>1050</v>
      </c>
      <c r="F280" s="319" t="s">
        <v>13</v>
      </c>
      <c r="G280" s="89">
        <v>3</v>
      </c>
      <c r="H280" s="184"/>
      <c r="I280" s="185"/>
      <c r="J280" s="185"/>
      <c r="K280" s="185"/>
      <c r="L280" s="185"/>
      <c r="M280" s="452"/>
      <c r="N280" s="453"/>
    </row>
    <row r="281" spans="3:14">
      <c r="C281" s="87">
        <v>263</v>
      </c>
      <c r="D281" s="249" t="s">
        <v>442</v>
      </c>
      <c r="E281" s="388" t="s">
        <v>1051</v>
      </c>
      <c r="F281" s="319" t="s">
        <v>13</v>
      </c>
      <c r="G281" s="89">
        <v>3</v>
      </c>
      <c r="H281" s="184"/>
      <c r="I281" s="185"/>
      <c r="J281" s="185"/>
      <c r="K281" s="185"/>
      <c r="L281" s="185"/>
      <c r="M281" s="452"/>
      <c r="N281" s="453"/>
    </row>
    <row r="282" spans="3:14">
      <c r="C282" s="87">
        <v>264</v>
      </c>
      <c r="D282" s="249" t="s">
        <v>443</v>
      </c>
      <c r="E282" s="388" t="s">
        <v>1052</v>
      </c>
      <c r="F282" s="319" t="s">
        <v>13</v>
      </c>
      <c r="G282" s="89">
        <v>3</v>
      </c>
      <c r="H282" s="184"/>
      <c r="I282" s="185"/>
      <c r="J282" s="185"/>
      <c r="K282" s="185"/>
      <c r="L282" s="185"/>
      <c r="M282" s="452"/>
      <c r="N282" s="453"/>
    </row>
    <row r="283" spans="3:14">
      <c r="C283" s="87">
        <v>265</v>
      </c>
      <c r="D283" s="249" t="s">
        <v>280</v>
      </c>
      <c r="E283" s="388" t="s">
        <v>1053</v>
      </c>
      <c r="F283" s="319" t="s">
        <v>13</v>
      </c>
      <c r="G283" s="89">
        <v>3</v>
      </c>
      <c r="H283" s="184"/>
      <c r="I283" s="185"/>
      <c r="J283" s="185"/>
      <c r="K283" s="185"/>
      <c r="L283" s="185"/>
      <c r="M283" s="452"/>
      <c r="N283" s="453"/>
    </row>
    <row r="284" spans="3:14">
      <c r="C284" s="87">
        <v>266</v>
      </c>
      <c r="D284" s="249" t="s">
        <v>444</v>
      </c>
      <c r="E284" s="388" t="s">
        <v>1054</v>
      </c>
      <c r="F284" s="319" t="s">
        <v>13</v>
      </c>
      <c r="G284" s="89">
        <v>3</v>
      </c>
      <c r="H284" s="184"/>
      <c r="I284" s="185"/>
      <c r="J284" s="185"/>
      <c r="K284" s="185"/>
      <c r="L284" s="185"/>
      <c r="M284" s="452"/>
      <c r="N284" s="453"/>
    </row>
    <row r="285" spans="3:14">
      <c r="C285" s="87">
        <v>267</v>
      </c>
      <c r="D285" s="249" t="s">
        <v>1300</v>
      </c>
      <c r="E285" s="388" t="s">
        <v>1055</v>
      </c>
      <c r="F285" s="319" t="s">
        <v>13</v>
      </c>
      <c r="G285" s="89">
        <v>3</v>
      </c>
      <c r="H285" s="182"/>
      <c r="I285" s="174"/>
      <c r="J285" s="174"/>
      <c r="K285" s="174"/>
      <c r="L285" s="171"/>
      <c r="M285" s="452"/>
      <c r="N285" s="453"/>
    </row>
    <row r="286" spans="3:14" ht="13.5" thickBot="1">
      <c r="C286" s="87">
        <v>268</v>
      </c>
      <c r="D286" s="250" t="s">
        <v>248</v>
      </c>
      <c r="E286" s="390" t="s">
        <v>1056</v>
      </c>
      <c r="F286" s="320" t="s">
        <v>13</v>
      </c>
      <c r="G286" s="93">
        <v>3</v>
      </c>
      <c r="H286" s="152"/>
      <c r="I286" s="153"/>
      <c r="J286" s="153"/>
      <c r="K286" s="153"/>
      <c r="L286" s="251"/>
      <c r="M286" s="448"/>
      <c r="N286" s="449"/>
    </row>
    <row r="287" spans="3:14">
      <c r="C287" s="75">
        <v>269</v>
      </c>
      <c r="D287" s="252" t="s">
        <v>281</v>
      </c>
      <c r="E287" s="391" t="s">
        <v>1057</v>
      </c>
      <c r="F287" s="318" t="s">
        <v>13</v>
      </c>
      <c r="G287" s="89">
        <v>3</v>
      </c>
      <c r="H287" s="175"/>
      <c r="I287" s="176"/>
      <c r="J287" s="176"/>
      <c r="K287" s="176"/>
      <c r="L287" s="177"/>
      <c r="M287" s="445"/>
      <c r="N287" s="178"/>
    </row>
    <row r="288" spans="3:14">
      <c r="C288" s="87">
        <v>270</v>
      </c>
      <c r="D288" s="248" t="s">
        <v>1301</v>
      </c>
      <c r="E288" s="388" t="s">
        <v>1058</v>
      </c>
      <c r="F288" s="319" t="s">
        <v>13</v>
      </c>
      <c r="G288" s="89">
        <v>3</v>
      </c>
      <c r="H288" s="179"/>
      <c r="I288" s="180"/>
      <c r="J288" s="180"/>
      <c r="K288" s="180"/>
      <c r="L288" s="181"/>
      <c r="M288" s="446"/>
      <c r="N288" s="183"/>
    </row>
    <row r="289" spans="3:14">
      <c r="C289" s="87">
        <v>271</v>
      </c>
      <c r="D289" s="248" t="s">
        <v>282</v>
      </c>
      <c r="E289" s="388" t="s">
        <v>1059</v>
      </c>
      <c r="F289" s="319" t="s">
        <v>13</v>
      </c>
      <c r="G289" s="89">
        <v>3</v>
      </c>
      <c r="H289" s="179"/>
      <c r="I289" s="180"/>
      <c r="J289" s="180"/>
      <c r="K289" s="180"/>
      <c r="L289" s="181"/>
      <c r="M289" s="446"/>
      <c r="N289" s="183"/>
    </row>
    <row r="290" spans="3:14">
      <c r="C290" s="87">
        <v>272</v>
      </c>
      <c r="D290" s="248" t="s">
        <v>283</v>
      </c>
      <c r="E290" s="388" t="s">
        <v>1060</v>
      </c>
      <c r="F290" s="319" t="s">
        <v>13</v>
      </c>
      <c r="G290" s="89">
        <v>3</v>
      </c>
      <c r="H290" s="179"/>
      <c r="I290" s="180"/>
      <c r="J290" s="180"/>
      <c r="K290" s="180"/>
      <c r="L290" s="181"/>
      <c r="M290" s="446"/>
      <c r="N290" s="183"/>
    </row>
    <row r="291" spans="3:14">
      <c r="C291" s="87">
        <v>273</v>
      </c>
      <c r="D291" s="248" t="s">
        <v>284</v>
      </c>
      <c r="E291" s="388" t="s">
        <v>1061</v>
      </c>
      <c r="F291" s="319" t="s">
        <v>13</v>
      </c>
      <c r="G291" s="89">
        <v>3</v>
      </c>
      <c r="H291" s="179"/>
      <c r="I291" s="180"/>
      <c r="J291" s="180"/>
      <c r="K291" s="180"/>
      <c r="L291" s="181"/>
      <c r="M291" s="446"/>
      <c r="N291" s="183"/>
    </row>
    <row r="292" spans="3:14">
      <c r="C292" s="87">
        <v>274</v>
      </c>
      <c r="D292" s="248" t="s">
        <v>1302</v>
      </c>
      <c r="E292" s="388" t="s">
        <v>1062</v>
      </c>
      <c r="F292" s="319" t="s">
        <v>13</v>
      </c>
      <c r="G292" s="89">
        <v>3</v>
      </c>
      <c r="H292" s="179"/>
      <c r="I292" s="180"/>
      <c r="J292" s="180"/>
      <c r="K292" s="180"/>
      <c r="L292" s="181"/>
      <c r="M292" s="446"/>
      <c r="N292" s="183"/>
    </row>
    <row r="293" spans="3:14">
      <c r="C293" s="87">
        <v>275</v>
      </c>
      <c r="D293" s="248" t="s">
        <v>285</v>
      </c>
      <c r="E293" s="388" t="s">
        <v>1063</v>
      </c>
      <c r="F293" s="319" t="s">
        <v>13</v>
      </c>
      <c r="G293" s="89">
        <v>3</v>
      </c>
      <c r="H293" s="179"/>
      <c r="I293" s="180"/>
      <c r="J293" s="180"/>
      <c r="K293" s="180"/>
      <c r="L293" s="181"/>
      <c r="M293" s="446"/>
      <c r="N293" s="183"/>
    </row>
    <row r="294" spans="3:14">
      <c r="C294" s="87">
        <v>276</v>
      </c>
      <c r="D294" s="248" t="s">
        <v>286</v>
      </c>
      <c r="E294" s="388" t="s">
        <v>1064</v>
      </c>
      <c r="F294" s="319" t="s">
        <v>13</v>
      </c>
      <c r="G294" s="89">
        <v>3</v>
      </c>
      <c r="H294" s="179"/>
      <c r="I294" s="180"/>
      <c r="J294" s="180"/>
      <c r="K294" s="180"/>
      <c r="L294" s="181"/>
      <c r="M294" s="446"/>
      <c r="N294" s="183"/>
    </row>
    <row r="295" spans="3:14">
      <c r="C295" s="87">
        <v>277</v>
      </c>
      <c r="D295" s="249" t="s">
        <v>249</v>
      </c>
      <c r="E295" s="388" t="s">
        <v>1065</v>
      </c>
      <c r="F295" s="319" t="s">
        <v>13</v>
      </c>
      <c r="G295" s="89">
        <v>3</v>
      </c>
      <c r="H295" s="179"/>
      <c r="I295" s="180"/>
      <c r="J295" s="180"/>
      <c r="K295" s="180"/>
      <c r="L295" s="181"/>
      <c r="M295" s="446"/>
      <c r="N295" s="183"/>
    </row>
    <row r="296" spans="3:14">
      <c r="C296" s="87">
        <v>278</v>
      </c>
      <c r="D296" s="249" t="s">
        <v>455</v>
      </c>
      <c r="E296" s="388" t="s">
        <v>1066</v>
      </c>
      <c r="F296" s="319" t="s">
        <v>279</v>
      </c>
      <c r="G296" s="89">
        <v>3</v>
      </c>
      <c r="H296" s="179"/>
      <c r="I296" s="180"/>
      <c r="J296" s="180"/>
      <c r="K296" s="180"/>
      <c r="L296" s="181"/>
      <c r="M296" s="446"/>
      <c r="N296" s="183"/>
    </row>
    <row r="297" spans="3:14">
      <c r="C297" s="87">
        <v>279</v>
      </c>
      <c r="D297" s="249" t="s">
        <v>292</v>
      </c>
      <c r="E297" s="388" t="s">
        <v>1067</v>
      </c>
      <c r="F297" s="319" t="s">
        <v>279</v>
      </c>
      <c r="G297" s="89">
        <v>3</v>
      </c>
      <c r="H297" s="179"/>
      <c r="I297" s="180"/>
      <c r="J297" s="180"/>
      <c r="K297" s="180"/>
      <c r="L297" s="181"/>
      <c r="M297" s="446"/>
      <c r="N297" s="183"/>
    </row>
    <row r="298" spans="3:14">
      <c r="C298" s="87">
        <v>280</v>
      </c>
      <c r="D298" s="249" t="s">
        <v>291</v>
      </c>
      <c r="E298" s="388" t="s">
        <v>1068</v>
      </c>
      <c r="F298" s="319" t="s">
        <v>289</v>
      </c>
      <c r="G298" s="89">
        <v>3</v>
      </c>
      <c r="H298" s="179"/>
      <c r="I298" s="180"/>
      <c r="J298" s="180"/>
      <c r="K298" s="180"/>
      <c r="L298" s="181"/>
      <c r="M298" s="446"/>
      <c r="N298" s="183"/>
    </row>
    <row r="299" spans="3:14">
      <c r="C299" s="87">
        <v>281</v>
      </c>
      <c r="D299" s="249" t="s">
        <v>446</v>
      </c>
      <c r="E299" s="388" t="s">
        <v>1069</v>
      </c>
      <c r="F299" s="319" t="s">
        <v>13</v>
      </c>
      <c r="G299" s="89">
        <v>3</v>
      </c>
      <c r="H299" s="179"/>
      <c r="I299" s="180"/>
      <c r="J299" s="180"/>
      <c r="K299" s="180"/>
      <c r="L299" s="181"/>
      <c r="M299" s="452"/>
      <c r="N299" s="453"/>
    </row>
    <row r="300" spans="3:14">
      <c r="C300" s="87">
        <v>282</v>
      </c>
      <c r="D300" s="249" t="s">
        <v>1303</v>
      </c>
      <c r="E300" s="388" t="s">
        <v>1070</v>
      </c>
      <c r="F300" s="319" t="s">
        <v>13</v>
      </c>
      <c r="G300" s="89">
        <v>3</v>
      </c>
      <c r="H300" s="179"/>
      <c r="I300" s="180"/>
      <c r="J300" s="180"/>
      <c r="K300" s="180"/>
      <c r="L300" s="181"/>
      <c r="M300" s="452"/>
      <c r="N300" s="453"/>
    </row>
    <row r="301" spans="3:14">
      <c r="C301" s="87">
        <v>283</v>
      </c>
      <c r="D301" s="249" t="s">
        <v>447</v>
      </c>
      <c r="E301" s="388" t="s">
        <v>1071</v>
      </c>
      <c r="F301" s="319" t="s">
        <v>13</v>
      </c>
      <c r="G301" s="89">
        <v>3</v>
      </c>
      <c r="H301" s="184"/>
      <c r="I301" s="185"/>
      <c r="J301" s="185"/>
      <c r="K301" s="185"/>
      <c r="L301" s="185"/>
      <c r="M301" s="452"/>
      <c r="N301" s="453"/>
    </row>
    <row r="302" spans="3:14">
      <c r="C302" s="87">
        <v>284</v>
      </c>
      <c r="D302" s="249" t="s">
        <v>448</v>
      </c>
      <c r="E302" s="388" t="s">
        <v>1072</v>
      </c>
      <c r="F302" s="319" t="s">
        <v>13</v>
      </c>
      <c r="G302" s="89">
        <v>3</v>
      </c>
      <c r="H302" s="184"/>
      <c r="I302" s="185"/>
      <c r="J302" s="185"/>
      <c r="K302" s="185"/>
      <c r="L302" s="185"/>
      <c r="M302" s="452"/>
      <c r="N302" s="453"/>
    </row>
    <row r="303" spans="3:14">
      <c r="C303" s="87">
        <v>285</v>
      </c>
      <c r="D303" s="249" t="s">
        <v>449</v>
      </c>
      <c r="E303" s="388" t="s">
        <v>1073</v>
      </c>
      <c r="F303" s="319" t="s">
        <v>13</v>
      </c>
      <c r="G303" s="89">
        <v>3</v>
      </c>
      <c r="H303" s="184"/>
      <c r="I303" s="185"/>
      <c r="J303" s="185"/>
      <c r="K303" s="185"/>
      <c r="L303" s="185"/>
      <c r="M303" s="452"/>
      <c r="N303" s="453"/>
    </row>
    <row r="304" spans="3:14">
      <c r="C304" s="87">
        <v>286</v>
      </c>
      <c r="D304" s="249" t="s">
        <v>450</v>
      </c>
      <c r="E304" s="388" t="s">
        <v>1074</v>
      </c>
      <c r="F304" s="319" t="s">
        <v>13</v>
      </c>
      <c r="G304" s="89">
        <v>3</v>
      </c>
      <c r="H304" s="184"/>
      <c r="I304" s="185"/>
      <c r="J304" s="185"/>
      <c r="K304" s="185"/>
      <c r="L304" s="185"/>
      <c r="M304" s="452"/>
      <c r="N304" s="453"/>
    </row>
    <row r="305" spans="3:14">
      <c r="C305" s="87">
        <v>287</v>
      </c>
      <c r="D305" s="249" t="s">
        <v>287</v>
      </c>
      <c r="E305" s="388" t="s">
        <v>1075</v>
      </c>
      <c r="F305" s="319" t="s">
        <v>13</v>
      </c>
      <c r="G305" s="89">
        <v>3</v>
      </c>
      <c r="H305" s="184"/>
      <c r="I305" s="185"/>
      <c r="J305" s="185"/>
      <c r="K305" s="185"/>
      <c r="L305" s="185"/>
      <c r="M305" s="452"/>
      <c r="N305" s="453"/>
    </row>
    <row r="306" spans="3:14">
      <c r="C306" s="87">
        <v>288</v>
      </c>
      <c r="D306" s="249" t="s">
        <v>451</v>
      </c>
      <c r="E306" s="388" t="s">
        <v>1076</v>
      </c>
      <c r="F306" s="319" t="s">
        <v>13</v>
      </c>
      <c r="G306" s="89">
        <v>3</v>
      </c>
      <c r="H306" s="184"/>
      <c r="I306" s="185"/>
      <c r="J306" s="185"/>
      <c r="K306" s="185"/>
      <c r="L306" s="185"/>
      <c r="M306" s="452"/>
      <c r="N306" s="453"/>
    </row>
    <row r="307" spans="3:14">
      <c r="C307" s="87">
        <v>289</v>
      </c>
      <c r="D307" s="249" t="s">
        <v>1304</v>
      </c>
      <c r="E307" s="388" t="s">
        <v>1077</v>
      </c>
      <c r="F307" s="319" t="s">
        <v>13</v>
      </c>
      <c r="G307" s="89">
        <v>3</v>
      </c>
      <c r="H307" s="182"/>
      <c r="I307" s="174"/>
      <c r="J307" s="174"/>
      <c r="K307" s="174"/>
      <c r="L307" s="171"/>
      <c r="M307" s="452"/>
      <c r="N307" s="453"/>
    </row>
    <row r="308" spans="3:14" ht="13.5" thickBot="1">
      <c r="C308" s="91">
        <v>290</v>
      </c>
      <c r="D308" s="250" t="s">
        <v>250</v>
      </c>
      <c r="E308" s="390" t="s">
        <v>1078</v>
      </c>
      <c r="F308" s="320" t="s">
        <v>13</v>
      </c>
      <c r="G308" s="93">
        <v>3</v>
      </c>
      <c r="H308" s="152"/>
      <c r="I308" s="153"/>
      <c r="J308" s="153"/>
      <c r="K308" s="153"/>
      <c r="L308" s="251"/>
      <c r="M308" s="448"/>
      <c r="N308" s="449"/>
    </row>
    <row r="309" spans="3:14" ht="13.5" thickBot="1">
      <c r="C309" s="17"/>
      <c r="D309" s="49"/>
      <c r="E309" s="18"/>
      <c r="F309" s="18"/>
      <c r="G309" s="18"/>
      <c r="H309" s="58"/>
      <c r="I309" s="58"/>
      <c r="J309" s="58"/>
      <c r="K309" s="58"/>
      <c r="L309" s="58"/>
      <c r="M309" s="58"/>
    </row>
    <row r="310" spans="3:14" ht="13.5" thickBot="1">
      <c r="C310" s="28" t="s">
        <v>86</v>
      </c>
      <c r="D310" s="190" t="s">
        <v>257</v>
      </c>
      <c r="E310" s="73"/>
      <c r="F310" s="35"/>
      <c r="G310" s="35"/>
      <c r="H310" s="5"/>
      <c r="I310" s="5"/>
      <c r="J310" s="5"/>
      <c r="K310" s="5"/>
      <c r="L310" s="5"/>
      <c r="M310" s="5"/>
    </row>
    <row r="311" spans="3:14">
      <c r="C311" s="75">
        <v>291</v>
      </c>
      <c r="D311" s="85" t="s">
        <v>273</v>
      </c>
      <c r="E311" s="387" t="s">
        <v>1079</v>
      </c>
      <c r="F311" s="318" t="s">
        <v>13</v>
      </c>
      <c r="G311" s="86">
        <v>3</v>
      </c>
      <c r="H311" s="175"/>
      <c r="I311" s="176"/>
      <c r="J311" s="176"/>
      <c r="K311" s="176"/>
      <c r="L311" s="176"/>
      <c r="M311" s="445"/>
      <c r="N311" s="178"/>
    </row>
    <row r="312" spans="3:14">
      <c r="C312" s="87">
        <v>292</v>
      </c>
      <c r="D312" s="88" t="s">
        <v>1297</v>
      </c>
      <c r="E312" s="388" t="s">
        <v>1080</v>
      </c>
      <c r="F312" s="319" t="s">
        <v>13</v>
      </c>
      <c r="G312" s="89">
        <v>3</v>
      </c>
      <c r="H312" s="179"/>
      <c r="I312" s="180"/>
      <c r="J312" s="180"/>
      <c r="K312" s="180"/>
      <c r="L312" s="180"/>
      <c r="M312" s="446"/>
      <c r="N312" s="183"/>
    </row>
    <row r="313" spans="3:14">
      <c r="C313" s="87">
        <v>293</v>
      </c>
      <c r="D313" s="88" t="s">
        <v>274</v>
      </c>
      <c r="E313" s="388" t="s">
        <v>1081</v>
      </c>
      <c r="F313" s="319" t="s">
        <v>13</v>
      </c>
      <c r="G313" s="89">
        <v>3</v>
      </c>
      <c r="H313" s="179"/>
      <c r="I313" s="180"/>
      <c r="J313" s="180"/>
      <c r="K313" s="180"/>
      <c r="L313" s="180"/>
      <c r="M313" s="446"/>
      <c r="N313" s="183"/>
    </row>
    <row r="314" spans="3:14">
      <c r="C314" s="87">
        <v>294</v>
      </c>
      <c r="D314" s="88" t="s">
        <v>275</v>
      </c>
      <c r="E314" s="388" t="s">
        <v>1082</v>
      </c>
      <c r="F314" s="319" t="s">
        <v>13</v>
      </c>
      <c r="G314" s="89">
        <v>3</v>
      </c>
      <c r="H314" s="179"/>
      <c r="I314" s="180"/>
      <c r="J314" s="180"/>
      <c r="K314" s="180"/>
      <c r="L314" s="180"/>
      <c r="M314" s="446"/>
      <c r="N314" s="183"/>
    </row>
    <row r="315" spans="3:14">
      <c r="C315" s="87">
        <v>295</v>
      </c>
      <c r="D315" s="248" t="s">
        <v>276</v>
      </c>
      <c r="E315" s="388" t="s">
        <v>1083</v>
      </c>
      <c r="F315" s="319" t="s">
        <v>13</v>
      </c>
      <c r="G315" s="89">
        <v>3</v>
      </c>
      <c r="H315" s="179"/>
      <c r="I315" s="180"/>
      <c r="J315" s="180"/>
      <c r="K315" s="180"/>
      <c r="L315" s="180"/>
      <c r="M315" s="446"/>
      <c r="N315" s="183"/>
    </row>
    <row r="316" spans="3:14">
      <c r="C316" s="87">
        <v>296</v>
      </c>
      <c r="D316" s="248" t="s">
        <v>1298</v>
      </c>
      <c r="E316" s="388" t="s">
        <v>1084</v>
      </c>
      <c r="F316" s="319" t="s">
        <v>13</v>
      </c>
      <c r="G316" s="89">
        <v>3</v>
      </c>
      <c r="H316" s="179"/>
      <c r="I316" s="180"/>
      <c r="J316" s="180"/>
      <c r="K316" s="180"/>
      <c r="L316" s="180"/>
      <c r="M316" s="446"/>
      <c r="N316" s="183"/>
    </row>
    <row r="317" spans="3:14">
      <c r="C317" s="87">
        <v>297</v>
      </c>
      <c r="D317" s="248" t="s">
        <v>277</v>
      </c>
      <c r="E317" s="388" t="s">
        <v>1085</v>
      </c>
      <c r="F317" s="319" t="s">
        <v>13</v>
      </c>
      <c r="G317" s="89">
        <v>3</v>
      </c>
      <c r="H317" s="179"/>
      <c r="I317" s="180"/>
      <c r="J317" s="180"/>
      <c r="K317" s="180"/>
      <c r="L317" s="180"/>
      <c r="M317" s="446"/>
      <c r="N317" s="183"/>
    </row>
    <row r="318" spans="3:14">
      <c r="C318" s="87">
        <v>298</v>
      </c>
      <c r="D318" s="248" t="s">
        <v>278</v>
      </c>
      <c r="E318" s="388" t="s">
        <v>1086</v>
      </c>
      <c r="F318" s="319" t="s">
        <v>13</v>
      </c>
      <c r="G318" s="89">
        <v>3</v>
      </c>
      <c r="H318" s="179"/>
      <c r="I318" s="180"/>
      <c r="J318" s="180"/>
      <c r="K318" s="180"/>
      <c r="L318" s="180"/>
      <c r="M318" s="446"/>
      <c r="N318" s="183"/>
    </row>
    <row r="319" spans="3:14">
      <c r="C319" s="87">
        <v>299</v>
      </c>
      <c r="D319" s="249" t="s">
        <v>247</v>
      </c>
      <c r="E319" s="388" t="s">
        <v>1087</v>
      </c>
      <c r="F319" s="319" t="s">
        <v>13</v>
      </c>
      <c r="G319" s="89">
        <v>3</v>
      </c>
      <c r="H319" s="179"/>
      <c r="I319" s="180"/>
      <c r="J319" s="180"/>
      <c r="K319" s="180"/>
      <c r="L319" s="180"/>
      <c r="M319" s="446"/>
      <c r="N319" s="183"/>
    </row>
    <row r="320" spans="3:14">
      <c r="C320" s="87">
        <v>300</v>
      </c>
      <c r="D320" s="249" t="s">
        <v>439</v>
      </c>
      <c r="E320" s="388" t="s">
        <v>1088</v>
      </c>
      <c r="F320" s="319" t="s">
        <v>13</v>
      </c>
      <c r="G320" s="89">
        <v>3</v>
      </c>
      <c r="H320" s="179"/>
      <c r="I320" s="180"/>
      <c r="J320" s="180"/>
      <c r="K320" s="180"/>
      <c r="L320" s="180"/>
      <c r="M320" s="452"/>
      <c r="N320" s="453"/>
    </row>
    <row r="321" spans="3:14">
      <c r="C321" s="87">
        <v>301</v>
      </c>
      <c r="D321" s="249" t="s">
        <v>1299</v>
      </c>
      <c r="E321" s="388" t="s">
        <v>1089</v>
      </c>
      <c r="F321" s="319" t="s">
        <v>13</v>
      </c>
      <c r="G321" s="89">
        <v>3</v>
      </c>
      <c r="H321" s="179"/>
      <c r="I321" s="180"/>
      <c r="J321" s="180"/>
      <c r="K321" s="180"/>
      <c r="L321" s="180"/>
      <c r="M321" s="452"/>
      <c r="N321" s="453"/>
    </row>
    <row r="322" spans="3:14">
      <c r="C322" s="87">
        <v>302</v>
      </c>
      <c r="D322" s="249" t="s">
        <v>440</v>
      </c>
      <c r="E322" s="388" t="s">
        <v>1090</v>
      </c>
      <c r="F322" s="319" t="s">
        <v>13</v>
      </c>
      <c r="G322" s="89">
        <v>3</v>
      </c>
      <c r="H322" s="184"/>
      <c r="I322" s="185"/>
      <c r="J322" s="185"/>
      <c r="K322" s="185"/>
      <c r="L322" s="185"/>
      <c r="M322" s="452"/>
      <c r="N322" s="453"/>
    </row>
    <row r="323" spans="3:14">
      <c r="C323" s="87">
        <v>303</v>
      </c>
      <c r="D323" s="249" t="s">
        <v>441</v>
      </c>
      <c r="E323" s="388" t="s">
        <v>1091</v>
      </c>
      <c r="F323" s="319" t="s">
        <v>13</v>
      </c>
      <c r="G323" s="89">
        <v>3</v>
      </c>
      <c r="H323" s="184"/>
      <c r="I323" s="185"/>
      <c r="J323" s="185"/>
      <c r="K323" s="185"/>
      <c r="L323" s="185"/>
      <c r="M323" s="452"/>
      <c r="N323" s="453"/>
    </row>
    <row r="324" spans="3:14">
      <c r="C324" s="87">
        <v>304</v>
      </c>
      <c r="D324" s="249" t="s">
        <v>442</v>
      </c>
      <c r="E324" s="388" t="s">
        <v>1092</v>
      </c>
      <c r="F324" s="319" t="s">
        <v>13</v>
      </c>
      <c r="G324" s="89">
        <v>3</v>
      </c>
      <c r="H324" s="184"/>
      <c r="I324" s="185"/>
      <c r="J324" s="185"/>
      <c r="K324" s="185"/>
      <c r="L324" s="185"/>
      <c r="M324" s="452"/>
      <c r="N324" s="453"/>
    </row>
    <row r="325" spans="3:14">
      <c r="C325" s="87">
        <v>305</v>
      </c>
      <c r="D325" s="249" t="s">
        <v>443</v>
      </c>
      <c r="E325" s="388" t="s">
        <v>1093</v>
      </c>
      <c r="F325" s="319" t="s">
        <v>13</v>
      </c>
      <c r="G325" s="89">
        <v>3</v>
      </c>
      <c r="H325" s="184"/>
      <c r="I325" s="185"/>
      <c r="J325" s="185"/>
      <c r="K325" s="185"/>
      <c r="L325" s="185"/>
      <c r="M325" s="452"/>
      <c r="N325" s="453"/>
    </row>
    <row r="326" spans="3:14">
      <c r="C326" s="87">
        <v>306</v>
      </c>
      <c r="D326" s="249" t="s">
        <v>280</v>
      </c>
      <c r="E326" s="388" t="s">
        <v>1094</v>
      </c>
      <c r="F326" s="319" t="s">
        <v>13</v>
      </c>
      <c r="G326" s="89">
        <v>3</v>
      </c>
      <c r="H326" s="184"/>
      <c r="I326" s="185"/>
      <c r="J326" s="185"/>
      <c r="K326" s="185"/>
      <c r="L326" s="185"/>
      <c r="M326" s="452"/>
      <c r="N326" s="453"/>
    </row>
    <row r="327" spans="3:14">
      <c r="C327" s="87">
        <v>307</v>
      </c>
      <c r="D327" s="249" t="s">
        <v>444</v>
      </c>
      <c r="E327" s="388" t="s">
        <v>1095</v>
      </c>
      <c r="F327" s="319" t="s">
        <v>13</v>
      </c>
      <c r="G327" s="89">
        <v>3</v>
      </c>
      <c r="H327" s="184"/>
      <c r="I327" s="185"/>
      <c r="J327" s="185"/>
      <c r="K327" s="185"/>
      <c r="L327" s="185"/>
      <c r="M327" s="452"/>
      <c r="N327" s="453"/>
    </row>
    <row r="328" spans="3:14">
      <c r="C328" s="87">
        <v>308</v>
      </c>
      <c r="D328" s="249" t="s">
        <v>1300</v>
      </c>
      <c r="E328" s="388" t="s">
        <v>1096</v>
      </c>
      <c r="F328" s="319" t="s">
        <v>13</v>
      </c>
      <c r="G328" s="89">
        <v>3</v>
      </c>
      <c r="H328" s="182"/>
      <c r="I328" s="174"/>
      <c r="J328" s="174"/>
      <c r="K328" s="174"/>
      <c r="L328" s="174"/>
      <c r="M328" s="452"/>
      <c r="N328" s="453"/>
    </row>
    <row r="329" spans="3:14" ht="13.5" thickBot="1">
      <c r="C329" s="87">
        <v>309</v>
      </c>
      <c r="D329" s="250" t="s">
        <v>248</v>
      </c>
      <c r="E329" s="390" t="s">
        <v>1097</v>
      </c>
      <c r="F329" s="320" t="s">
        <v>13</v>
      </c>
      <c r="G329" s="93">
        <v>3</v>
      </c>
      <c r="H329" s="152"/>
      <c r="I329" s="153"/>
      <c r="J329" s="153"/>
      <c r="K329" s="153"/>
      <c r="L329" s="444"/>
      <c r="M329" s="448"/>
      <c r="N329" s="449"/>
    </row>
    <row r="330" spans="3:14">
      <c r="C330" s="75">
        <v>310</v>
      </c>
      <c r="D330" s="252" t="s">
        <v>281</v>
      </c>
      <c r="E330" s="391" t="s">
        <v>1098</v>
      </c>
      <c r="F330" s="318" t="s">
        <v>13</v>
      </c>
      <c r="G330" s="89">
        <v>3</v>
      </c>
      <c r="H330" s="175"/>
      <c r="I330" s="176"/>
      <c r="J330" s="176"/>
      <c r="K330" s="176"/>
      <c r="L330" s="177"/>
      <c r="M330" s="445"/>
      <c r="N330" s="178"/>
    </row>
    <row r="331" spans="3:14">
      <c r="C331" s="87">
        <v>311</v>
      </c>
      <c r="D331" s="248" t="s">
        <v>1301</v>
      </c>
      <c r="E331" s="388" t="s">
        <v>1099</v>
      </c>
      <c r="F331" s="319" t="s">
        <v>13</v>
      </c>
      <c r="G331" s="89">
        <v>3</v>
      </c>
      <c r="H331" s="179"/>
      <c r="I331" s="180"/>
      <c r="J331" s="180"/>
      <c r="K331" s="180"/>
      <c r="L331" s="181"/>
      <c r="M331" s="446"/>
      <c r="N331" s="183"/>
    </row>
    <row r="332" spans="3:14">
      <c r="C332" s="87">
        <v>312</v>
      </c>
      <c r="D332" s="248" t="s">
        <v>282</v>
      </c>
      <c r="E332" s="388" t="s">
        <v>1100</v>
      </c>
      <c r="F332" s="319" t="s">
        <v>13</v>
      </c>
      <c r="G332" s="89">
        <v>3</v>
      </c>
      <c r="H332" s="179"/>
      <c r="I332" s="180"/>
      <c r="J332" s="180"/>
      <c r="K332" s="180"/>
      <c r="L332" s="181"/>
      <c r="M332" s="446"/>
      <c r="N332" s="183"/>
    </row>
    <row r="333" spans="3:14">
      <c r="C333" s="87">
        <v>313</v>
      </c>
      <c r="D333" s="248" t="s">
        <v>283</v>
      </c>
      <c r="E333" s="388" t="s">
        <v>1101</v>
      </c>
      <c r="F333" s="319" t="s">
        <v>13</v>
      </c>
      <c r="G333" s="89">
        <v>3</v>
      </c>
      <c r="H333" s="179"/>
      <c r="I333" s="180"/>
      <c r="J333" s="180"/>
      <c r="K333" s="180"/>
      <c r="L333" s="181"/>
      <c r="M333" s="446"/>
      <c r="N333" s="183"/>
    </row>
    <row r="334" spans="3:14">
      <c r="C334" s="87">
        <v>314</v>
      </c>
      <c r="D334" s="248" t="s">
        <v>284</v>
      </c>
      <c r="E334" s="388" t="s">
        <v>1102</v>
      </c>
      <c r="F334" s="319" t="s">
        <v>13</v>
      </c>
      <c r="G334" s="89">
        <v>3</v>
      </c>
      <c r="H334" s="179"/>
      <c r="I334" s="180"/>
      <c r="J334" s="180"/>
      <c r="K334" s="180"/>
      <c r="L334" s="181"/>
      <c r="M334" s="446"/>
      <c r="N334" s="183"/>
    </row>
    <row r="335" spans="3:14">
      <c r="C335" s="87">
        <v>315</v>
      </c>
      <c r="D335" s="248" t="s">
        <v>1302</v>
      </c>
      <c r="E335" s="388" t="s">
        <v>1103</v>
      </c>
      <c r="F335" s="319" t="s">
        <v>13</v>
      </c>
      <c r="G335" s="89">
        <v>3</v>
      </c>
      <c r="H335" s="179"/>
      <c r="I335" s="180"/>
      <c r="J335" s="180"/>
      <c r="K335" s="180"/>
      <c r="L335" s="181"/>
      <c r="M335" s="446"/>
      <c r="N335" s="183"/>
    </row>
    <row r="336" spans="3:14">
      <c r="C336" s="87">
        <v>316</v>
      </c>
      <c r="D336" s="248" t="s">
        <v>285</v>
      </c>
      <c r="E336" s="388" t="s">
        <v>1104</v>
      </c>
      <c r="F336" s="319" t="s">
        <v>13</v>
      </c>
      <c r="G336" s="89">
        <v>3</v>
      </c>
      <c r="H336" s="179"/>
      <c r="I336" s="180"/>
      <c r="J336" s="180"/>
      <c r="K336" s="180"/>
      <c r="L336" s="181"/>
      <c r="M336" s="446"/>
      <c r="N336" s="183"/>
    </row>
    <row r="337" spans="3:14">
      <c r="C337" s="87">
        <v>317</v>
      </c>
      <c r="D337" s="248" t="s">
        <v>286</v>
      </c>
      <c r="E337" s="388" t="s">
        <v>1105</v>
      </c>
      <c r="F337" s="319" t="s">
        <v>13</v>
      </c>
      <c r="G337" s="89">
        <v>3</v>
      </c>
      <c r="H337" s="179"/>
      <c r="I337" s="180"/>
      <c r="J337" s="180"/>
      <c r="K337" s="180"/>
      <c r="L337" s="181"/>
      <c r="M337" s="446"/>
      <c r="N337" s="183"/>
    </row>
    <row r="338" spans="3:14">
      <c r="C338" s="87">
        <v>318</v>
      </c>
      <c r="D338" s="249" t="s">
        <v>249</v>
      </c>
      <c r="E338" s="388" t="s">
        <v>1106</v>
      </c>
      <c r="F338" s="319" t="s">
        <v>13</v>
      </c>
      <c r="G338" s="89">
        <v>3</v>
      </c>
      <c r="H338" s="179"/>
      <c r="I338" s="180"/>
      <c r="J338" s="180"/>
      <c r="K338" s="180"/>
      <c r="L338" s="181"/>
      <c r="M338" s="446"/>
      <c r="N338" s="183"/>
    </row>
    <row r="339" spans="3:14">
      <c r="C339" s="87">
        <v>319</v>
      </c>
      <c r="D339" s="249" t="s">
        <v>446</v>
      </c>
      <c r="E339" s="388" t="s">
        <v>1107</v>
      </c>
      <c r="F339" s="319" t="s">
        <v>13</v>
      </c>
      <c r="G339" s="89">
        <v>3</v>
      </c>
      <c r="H339" s="179"/>
      <c r="I339" s="180"/>
      <c r="J339" s="180"/>
      <c r="K339" s="180"/>
      <c r="L339" s="181"/>
      <c r="M339" s="452"/>
      <c r="N339" s="453"/>
    </row>
    <row r="340" spans="3:14">
      <c r="C340" s="87">
        <v>320</v>
      </c>
      <c r="D340" s="249" t="s">
        <v>1303</v>
      </c>
      <c r="E340" s="388" t="s">
        <v>1108</v>
      </c>
      <c r="F340" s="319" t="s">
        <v>13</v>
      </c>
      <c r="G340" s="89">
        <v>3</v>
      </c>
      <c r="H340" s="179"/>
      <c r="I340" s="180"/>
      <c r="J340" s="180"/>
      <c r="K340" s="180"/>
      <c r="L340" s="181"/>
      <c r="M340" s="452"/>
      <c r="N340" s="453"/>
    </row>
    <row r="341" spans="3:14">
      <c r="C341" s="87">
        <v>321</v>
      </c>
      <c r="D341" s="249" t="s">
        <v>447</v>
      </c>
      <c r="E341" s="388" t="s">
        <v>1109</v>
      </c>
      <c r="F341" s="319" t="s">
        <v>13</v>
      </c>
      <c r="G341" s="89">
        <v>3</v>
      </c>
      <c r="H341" s="184"/>
      <c r="I341" s="185"/>
      <c r="J341" s="185"/>
      <c r="K341" s="185"/>
      <c r="L341" s="185"/>
      <c r="M341" s="452"/>
      <c r="N341" s="453"/>
    </row>
    <row r="342" spans="3:14">
      <c r="C342" s="87">
        <v>322</v>
      </c>
      <c r="D342" s="249" t="s">
        <v>448</v>
      </c>
      <c r="E342" s="388" t="s">
        <v>1110</v>
      </c>
      <c r="F342" s="319" t="s">
        <v>13</v>
      </c>
      <c r="G342" s="89">
        <v>3</v>
      </c>
      <c r="H342" s="184"/>
      <c r="I342" s="185"/>
      <c r="J342" s="185"/>
      <c r="K342" s="185"/>
      <c r="L342" s="185"/>
      <c r="M342" s="452"/>
      <c r="N342" s="453"/>
    </row>
    <row r="343" spans="3:14">
      <c r="C343" s="87">
        <v>323</v>
      </c>
      <c r="D343" s="249" t="s">
        <v>449</v>
      </c>
      <c r="E343" s="388" t="s">
        <v>1111</v>
      </c>
      <c r="F343" s="319" t="s">
        <v>13</v>
      </c>
      <c r="G343" s="89">
        <v>3</v>
      </c>
      <c r="H343" s="184"/>
      <c r="I343" s="185"/>
      <c r="J343" s="185"/>
      <c r="K343" s="185"/>
      <c r="L343" s="185"/>
      <c r="M343" s="452"/>
      <c r="N343" s="453"/>
    </row>
    <row r="344" spans="3:14">
      <c r="C344" s="87">
        <v>324</v>
      </c>
      <c r="D344" s="249" t="s">
        <v>450</v>
      </c>
      <c r="E344" s="388" t="s">
        <v>1112</v>
      </c>
      <c r="F344" s="319" t="s">
        <v>13</v>
      </c>
      <c r="G344" s="89">
        <v>3</v>
      </c>
      <c r="H344" s="184"/>
      <c r="I344" s="185"/>
      <c r="J344" s="185"/>
      <c r="K344" s="185"/>
      <c r="L344" s="185"/>
      <c r="M344" s="452"/>
      <c r="N344" s="453"/>
    </row>
    <row r="345" spans="3:14">
      <c r="C345" s="87">
        <v>325</v>
      </c>
      <c r="D345" s="249" t="s">
        <v>287</v>
      </c>
      <c r="E345" s="388" t="s">
        <v>1113</v>
      </c>
      <c r="F345" s="319" t="s">
        <v>13</v>
      </c>
      <c r="G345" s="89">
        <v>3</v>
      </c>
      <c r="H345" s="184"/>
      <c r="I345" s="185"/>
      <c r="J345" s="185"/>
      <c r="K345" s="185"/>
      <c r="L345" s="185"/>
      <c r="M345" s="452"/>
      <c r="N345" s="453"/>
    </row>
    <row r="346" spans="3:14">
      <c r="C346" s="87">
        <v>326</v>
      </c>
      <c r="D346" s="249" t="s">
        <v>451</v>
      </c>
      <c r="E346" s="388" t="s">
        <v>1114</v>
      </c>
      <c r="F346" s="319" t="s">
        <v>13</v>
      </c>
      <c r="G346" s="89">
        <v>3</v>
      </c>
      <c r="H346" s="184"/>
      <c r="I346" s="185"/>
      <c r="J346" s="185"/>
      <c r="K346" s="185"/>
      <c r="L346" s="185"/>
      <c r="M346" s="452"/>
      <c r="N346" s="453"/>
    </row>
    <row r="347" spans="3:14">
      <c r="C347" s="87">
        <v>327</v>
      </c>
      <c r="D347" s="249" t="s">
        <v>1304</v>
      </c>
      <c r="E347" s="388" t="s">
        <v>1115</v>
      </c>
      <c r="F347" s="319" t="s">
        <v>13</v>
      </c>
      <c r="G347" s="89">
        <v>3</v>
      </c>
      <c r="H347" s="182"/>
      <c r="I347" s="174"/>
      <c r="J347" s="174"/>
      <c r="K347" s="174"/>
      <c r="L347" s="171"/>
      <c r="M347" s="452"/>
      <c r="N347" s="453"/>
    </row>
    <row r="348" spans="3:14" ht="13.5" thickBot="1">
      <c r="C348" s="91">
        <v>328</v>
      </c>
      <c r="D348" s="250" t="s">
        <v>250</v>
      </c>
      <c r="E348" s="390" t="s">
        <v>1116</v>
      </c>
      <c r="F348" s="320" t="s">
        <v>13</v>
      </c>
      <c r="G348" s="93">
        <v>3</v>
      </c>
      <c r="H348" s="152"/>
      <c r="I348" s="153"/>
      <c r="J348" s="153"/>
      <c r="K348" s="153"/>
      <c r="L348" s="251"/>
      <c r="M348" s="448"/>
      <c r="N348" s="449"/>
    </row>
    <row r="349" spans="3:14" ht="13.5" thickBot="1">
      <c r="C349" s="17"/>
      <c r="D349" s="49"/>
      <c r="E349" s="18"/>
      <c r="F349" s="18"/>
      <c r="G349" s="18"/>
      <c r="H349" s="58"/>
      <c r="I349" s="58"/>
      <c r="J349" s="58"/>
      <c r="K349" s="58"/>
      <c r="L349" s="58"/>
      <c r="M349" s="58"/>
    </row>
    <row r="350" spans="3:14" ht="13.5" thickBot="1">
      <c r="C350" s="28" t="s">
        <v>89</v>
      </c>
      <c r="D350" s="190" t="s">
        <v>258</v>
      </c>
      <c r="E350" s="73"/>
      <c r="F350" s="73"/>
      <c r="G350" s="35"/>
      <c r="H350" s="5"/>
      <c r="I350" s="5"/>
      <c r="J350" s="5"/>
      <c r="K350" s="5"/>
      <c r="L350" s="5"/>
      <c r="M350" s="5"/>
    </row>
    <row r="351" spans="3:14">
      <c r="C351" s="75">
        <v>329</v>
      </c>
      <c r="D351" s="85" t="s">
        <v>273</v>
      </c>
      <c r="E351" s="387" t="s">
        <v>1117</v>
      </c>
      <c r="F351" s="318" t="s">
        <v>13</v>
      </c>
      <c r="G351" s="86">
        <v>3</v>
      </c>
      <c r="H351" s="175"/>
      <c r="I351" s="176"/>
      <c r="J351" s="176"/>
      <c r="K351" s="176"/>
      <c r="L351" s="176"/>
      <c r="M351" s="445"/>
      <c r="N351" s="178"/>
    </row>
    <row r="352" spans="3:14">
      <c r="C352" s="87">
        <v>330</v>
      </c>
      <c r="D352" s="88" t="s">
        <v>1297</v>
      </c>
      <c r="E352" s="388" t="s">
        <v>1118</v>
      </c>
      <c r="F352" s="319" t="s">
        <v>13</v>
      </c>
      <c r="G352" s="89">
        <v>3</v>
      </c>
      <c r="H352" s="179"/>
      <c r="I352" s="180"/>
      <c r="J352" s="180"/>
      <c r="K352" s="180"/>
      <c r="L352" s="180"/>
      <c r="M352" s="446"/>
      <c r="N352" s="183"/>
    </row>
    <row r="353" spans="3:14">
      <c r="C353" s="87">
        <v>331</v>
      </c>
      <c r="D353" s="88" t="s">
        <v>274</v>
      </c>
      <c r="E353" s="388" t="s">
        <v>1119</v>
      </c>
      <c r="F353" s="319" t="s">
        <v>13</v>
      </c>
      <c r="G353" s="89">
        <v>3</v>
      </c>
      <c r="H353" s="179"/>
      <c r="I353" s="180"/>
      <c r="J353" s="180"/>
      <c r="K353" s="180"/>
      <c r="L353" s="180"/>
      <c r="M353" s="446"/>
      <c r="N353" s="183"/>
    </row>
    <row r="354" spans="3:14">
      <c r="C354" s="87">
        <v>332</v>
      </c>
      <c r="D354" s="88" t="s">
        <v>275</v>
      </c>
      <c r="E354" s="388" t="s">
        <v>1120</v>
      </c>
      <c r="F354" s="319" t="s">
        <v>13</v>
      </c>
      <c r="G354" s="89">
        <v>3</v>
      </c>
      <c r="H354" s="179"/>
      <c r="I354" s="180"/>
      <c r="J354" s="180"/>
      <c r="K354" s="180"/>
      <c r="L354" s="180"/>
      <c r="M354" s="446"/>
      <c r="N354" s="183"/>
    </row>
    <row r="355" spans="3:14">
      <c r="C355" s="87">
        <v>333</v>
      </c>
      <c r="D355" s="88" t="s">
        <v>276</v>
      </c>
      <c r="E355" s="388" t="s">
        <v>1121</v>
      </c>
      <c r="F355" s="319" t="s">
        <v>13</v>
      </c>
      <c r="G355" s="89">
        <v>3</v>
      </c>
      <c r="H355" s="182"/>
      <c r="I355" s="174"/>
      <c r="J355" s="174"/>
      <c r="K355" s="174"/>
      <c r="L355" s="174"/>
      <c r="M355" s="446"/>
      <c r="N355" s="183"/>
    </row>
    <row r="356" spans="3:14">
      <c r="C356" s="87">
        <v>334</v>
      </c>
      <c r="D356" s="248" t="s">
        <v>1298</v>
      </c>
      <c r="E356" s="388" t="s">
        <v>1122</v>
      </c>
      <c r="F356" s="319" t="s">
        <v>13</v>
      </c>
      <c r="G356" s="89">
        <v>3</v>
      </c>
      <c r="H356" s="182"/>
      <c r="I356" s="174"/>
      <c r="J356" s="174"/>
      <c r="K356" s="174"/>
      <c r="L356" s="174"/>
      <c r="M356" s="446"/>
      <c r="N356" s="183"/>
    </row>
    <row r="357" spans="3:14">
      <c r="C357" s="87">
        <v>335</v>
      </c>
      <c r="D357" s="248" t="s">
        <v>277</v>
      </c>
      <c r="E357" s="388" t="s">
        <v>1123</v>
      </c>
      <c r="F357" s="319" t="s">
        <v>13</v>
      </c>
      <c r="G357" s="89">
        <v>3</v>
      </c>
      <c r="H357" s="182"/>
      <c r="I357" s="174"/>
      <c r="J357" s="174"/>
      <c r="K357" s="174"/>
      <c r="L357" s="174"/>
      <c r="M357" s="446"/>
      <c r="N357" s="183"/>
    </row>
    <row r="358" spans="3:14">
      <c r="C358" s="87">
        <v>336</v>
      </c>
      <c r="D358" s="248" t="s">
        <v>278</v>
      </c>
      <c r="E358" s="388" t="s">
        <v>1124</v>
      </c>
      <c r="F358" s="319" t="s">
        <v>13</v>
      </c>
      <c r="G358" s="89">
        <v>3</v>
      </c>
      <c r="H358" s="184"/>
      <c r="I358" s="185"/>
      <c r="J358" s="185"/>
      <c r="K358" s="185"/>
      <c r="L358" s="185"/>
      <c r="M358" s="446"/>
      <c r="N358" s="183"/>
    </row>
    <row r="359" spans="3:14">
      <c r="C359" s="87">
        <v>337</v>
      </c>
      <c r="D359" s="249" t="s">
        <v>247</v>
      </c>
      <c r="E359" s="388" t="s">
        <v>1125</v>
      </c>
      <c r="F359" s="319" t="s">
        <v>13</v>
      </c>
      <c r="G359" s="89">
        <v>3</v>
      </c>
      <c r="H359" s="184"/>
      <c r="I359" s="185"/>
      <c r="J359" s="185"/>
      <c r="K359" s="185"/>
      <c r="L359" s="185"/>
      <c r="M359" s="446"/>
      <c r="N359" s="183"/>
    </row>
    <row r="360" spans="3:14">
      <c r="C360" s="87">
        <v>338</v>
      </c>
      <c r="D360" s="249" t="s">
        <v>288</v>
      </c>
      <c r="E360" s="388" t="s">
        <v>1126</v>
      </c>
      <c r="F360" s="319" t="s">
        <v>289</v>
      </c>
      <c r="G360" s="89">
        <v>3</v>
      </c>
      <c r="H360" s="184"/>
      <c r="I360" s="185"/>
      <c r="J360" s="185"/>
      <c r="K360" s="185"/>
      <c r="L360" s="185"/>
      <c r="M360" s="446"/>
      <c r="N360" s="183"/>
    </row>
    <row r="361" spans="3:14">
      <c r="C361" s="87">
        <v>339</v>
      </c>
      <c r="D361" s="249" t="s">
        <v>454</v>
      </c>
      <c r="E361" s="388" t="s">
        <v>1127</v>
      </c>
      <c r="F361" s="319" t="s">
        <v>279</v>
      </c>
      <c r="G361" s="89">
        <v>3</v>
      </c>
      <c r="H361" s="184"/>
      <c r="I361" s="185"/>
      <c r="J361" s="185"/>
      <c r="K361" s="185"/>
      <c r="L361" s="185"/>
      <c r="M361" s="446"/>
      <c r="N361" s="183"/>
    </row>
    <row r="362" spans="3:14">
      <c r="C362" s="87">
        <v>340</v>
      </c>
      <c r="D362" s="249" t="s">
        <v>290</v>
      </c>
      <c r="E362" s="388" t="s">
        <v>1128</v>
      </c>
      <c r="F362" s="319" t="s">
        <v>279</v>
      </c>
      <c r="G362" s="89">
        <v>3</v>
      </c>
      <c r="H362" s="184"/>
      <c r="I362" s="185"/>
      <c r="J362" s="185"/>
      <c r="K362" s="185"/>
      <c r="L362" s="185"/>
      <c r="M362" s="446"/>
      <c r="N362" s="183"/>
    </row>
    <row r="363" spans="3:14">
      <c r="C363" s="87">
        <v>341</v>
      </c>
      <c r="D363" s="249" t="s">
        <v>439</v>
      </c>
      <c r="E363" s="388" t="s">
        <v>1129</v>
      </c>
      <c r="F363" s="319" t="s">
        <v>13</v>
      </c>
      <c r="G363" s="89">
        <v>3</v>
      </c>
      <c r="H363" s="184"/>
      <c r="I363" s="185"/>
      <c r="J363" s="185"/>
      <c r="K363" s="185"/>
      <c r="L363" s="185"/>
      <c r="M363" s="452"/>
      <c r="N363" s="453"/>
    </row>
    <row r="364" spans="3:14">
      <c r="C364" s="87">
        <v>342</v>
      </c>
      <c r="D364" s="249" t="s">
        <v>1299</v>
      </c>
      <c r="E364" s="388" t="s">
        <v>1130</v>
      </c>
      <c r="F364" s="319" t="s">
        <v>13</v>
      </c>
      <c r="G364" s="89">
        <v>3</v>
      </c>
      <c r="H364" s="184"/>
      <c r="I364" s="185"/>
      <c r="J364" s="185"/>
      <c r="K364" s="185"/>
      <c r="L364" s="185"/>
      <c r="M364" s="452"/>
      <c r="N364" s="453"/>
    </row>
    <row r="365" spans="3:14">
      <c r="C365" s="87">
        <v>343</v>
      </c>
      <c r="D365" s="249" t="s">
        <v>440</v>
      </c>
      <c r="E365" s="388" t="s">
        <v>1131</v>
      </c>
      <c r="F365" s="319" t="s">
        <v>13</v>
      </c>
      <c r="G365" s="89">
        <v>3</v>
      </c>
      <c r="H365" s="184"/>
      <c r="I365" s="185"/>
      <c r="J365" s="185"/>
      <c r="K365" s="185"/>
      <c r="L365" s="185"/>
      <c r="M365" s="452"/>
      <c r="N365" s="453"/>
    </row>
    <row r="366" spans="3:14">
      <c r="C366" s="87">
        <v>344</v>
      </c>
      <c r="D366" s="249" t="s">
        <v>441</v>
      </c>
      <c r="E366" s="388" t="s">
        <v>1132</v>
      </c>
      <c r="F366" s="319" t="s">
        <v>13</v>
      </c>
      <c r="G366" s="89">
        <v>3</v>
      </c>
      <c r="H366" s="184"/>
      <c r="I366" s="185"/>
      <c r="J366" s="185"/>
      <c r="K366" s="185"/>
      <c r="L366" s="185"/>
      <c r="M366" s="452"/>
      <c r="N366" s="453"/>
    </row>
    <row r="367" spans="3:14">
      <c r="C367" s="87">
        <v>345</v>
      </c>
      <c r="D367" s="249" t="s">
        <v>442</v>
      </c>
      <c r="E367" s="388" t="s">
        <v>1133</v>
      </c>
      <c r="F367" s="319" t="s">
        <v>13</v>
      </c>
      <c r="G367" s="89">
        <v>3</v>
      </c>
      <c r="H367" s="184"/>
      <c r="I367" s="185"/>
      <c r="J367" s="185"/>
      <c r="K367" s="185"/>
      <c r="L367" s="185"/>
      <c r="M367" s="452"/>
      <c r="N367" s="453"/>
    </row>
    <row r="368" spans="3:14">
      <c r="C368" s="87">
        <v>346</v>
      </c>
      <c r="D368" s="249" t="s">
        <v>443</v>
      </c>
      <c r="E368" s="388" t="s">
        <v>1134</v>
      </c>
      <c r="F368" s="319" t="s">
        <v>13</v>
      </c>
      <c r="G368" s="89">
        <v>3</v>
      </c>
      <c r="H368" s="184"/>
      <c r="I368" s="185"/>
      <c r="J368" s="185"/>
      <c r="K368" s="185"/>
      <c r="L368" s="185"/>
      <c r="M368" s="452"/>
      <c r="N368" s="453"/>
    </row>
    <row r="369" spans="3:14">
      <c r="C369" s="87">
        <v>347</v>
      </c>
      <c r="D369" s="249" t="s">
        <v>280</v>
      </c>
      <c r="E369" s="388" t="s">
        <v>1135</v>
      </c>
      <c r="F369" s="319" t="s">
        <v>13</v>
      </c>
      <c r="G369" s="89">
        <v>3</v>
      </c>
      <c r="H369" s="184"/>
      <c r="I369" s="185"/>
      <c r="J369" s="185"/>
      <c r="K369" s="185"/>
      <c r="L369" s="185"/>
      <c r="M369" s="452"/>
      <c r="N369" s="453"/>
    </row>
    <row r="370" spans="3:14">
      <c r="C370" s="87">
        <v>348</v>
      </c>
      <c r="D370" s="249" t="s">
        <v>444</v>
      </c>
      <c r="E370" s="388" t="s">
        <v>1136</v>
      </c>
      <c r="F370" s="319" t="s">
        <v>13</v>
      </c>
      <c r="G370" s="89">
        <v>3</v>
      </c>
      <c r="H370" s="184"/>
      <c r="I370" s="185"/>
      <c r="J370" s="185"/>
      <c r="K370" s="185"/>
      <c r="L370" s="185"/>
      <c r="M370" s="452"/>
      <c r="N370" s="453"/>
    </row>
    <row r="371" spans="3:14">
      <c r="C371" s="87">
        <v>349</v>
      </c>
      <c r="D371" s="249" t="s">
        <v>1300</v>
      </c>
      <c r="E371" s="388" t="s">
        <v>1137</v>
      </c>
      <c r="F371" s="319" t="s">
        <v>13</v>
      </c>
      <c r="G371" s="89">
        <v>3</v>
      </c>
      <c r="H371" s="182"/>
      <c r="I371" s="174"/>
      <c r="J371" s="174"/>
      <c r="K371" s="174"/>
      <c r="L371" s="174"/>
      <c r="M371" s="452"/>
      <c r="N371" s="453"/>
    </row>
    <row r="372" spans="3:14">
      <c r="C372" s="87">
        <v>350</v>
      </c>
      <c r="D372" s="249" t="s">
        <v>248</v>
      </c>
      <c r="E372" s="388" t="s">
        <v>1138</v>
      </c>
      <c r="F372" s="319" t="s">
        <v>13</v>
      </c>
      <c r="G372" s="89">
        <v>3</v>
      </c>
      <c r="H372" s="253"/>
      <c r="I372" s="254"/>
      <c r="J372" s="254"/>
      <c r="K372" s="254"/>
      <c r="L372" s="254"/>
      <c r="M372" s="446"/>
      <c r="N372" s="447"/>
    </row>
    <row r="373" spans="3:14">
      <c r="C373" s="87">
        <v>351</v>
      </c>
      <c r="D373" s="249" t="s">
        <v>259</v>
      </c>
      <c r="E373" s="388" t="s">
        <v>1139</v>
      </c>
      <c r="F373" s="319" t="s">
        <v>24</v>
      </c>
      <c r="G373" s="89">
        <v>1</v>
      </c>
      <c r="H373" s="188"/>
      <c r="I373" s="181"/>
      <c r="J373" s="181"/>
      <c r="K373" s="181"/>
      <c r="L373" s="180"/>
      <c r="M373" s="446"/>
      <c r="N373" s="183"/>
    </row>
    <row r="374" spans="3:14">
      <c r="C374" s="87">
        <v>352</v>
      </c>
      <c r="D374" s="249" t="s">
        <v>260</v>
      </c>
      <c r="E374" s="388" t="s">
        <v>1140</v>
      </c>
      <c r="F374" s="319" t="s">
        <v>261</v>
      </c>
      <c r="G374" s="89">
        <v>1</v>
      </c>
      <c r="H374" s="184"/>
      <c r="I374" s="185"/>
      <c r="J374" s="185"/>
      <c r="K374" s="185"/>
      <c r="L374" s="185"/>
      <c r="M374" s="446"/>
      <c r="N374" s="183"/>
    </row>
    <row r="375" spans="3:14">
      <c r="C375" s="87">
        <v>353</v>
      </c>
      <c r="D375" s="249" t="s">
        <v>262</v>
      </c>
      <c r="E375" s="388" t="s">
        <v>1141</v>
      </c>
      <c r="F375" s="319" t="s">
        <v>261</v>
      </c>
      <c r="G375" s="89">
        <v>1</v>
      </c>
      <c r="H375" s="184"/>
      <c r="I375" s="185"/>
      <c r="J375" s="185"/>
      <c r="K375" s="185"/>
      <c r="L375" s="185"/>
      <c r="M375" s="446"/>
      <c r="N375" s="183"/>
    </row>
    <row r="376" spans="3:14">
      <c r="C376" s="87">
        <v>354</v>
      </c>
      <c r="D376" s="249" t="s">
        <v>263</v>
      </c>
      <c r="E376" s="388" t="s">
        <v>1142</v>
      </c>
      <c r="F376" s="319" t="s">
        <v>24</v>
      </c>
      <c r="G376" s="89">
        <v>1</v>
      </c>
      <c r="H376" s="184"/>
      <c r="I376" s="185"/>
      <c r="J376" s="185"/>
      <c r="K376" s="185"/>
      <c r="L376" s="185"/>
      <c r="M376" s="446"/>
      <c r="N376" s="183"/>
    </row>
    <row r="377" spans="3:14">
      <c r="C377" s="87">
        <v>355</v>
      </c>
      <c r="D377" s="249" t="s">
        <v>264</v>
      </c>
      <c r="E377" s="388" t="s">
        <v>1143</v>
      </c>
      <c r="F377" s="319" t="s">
        <v>24</v>
      </c>
      <c r="G377" s="89">
        <v>1</v>
      </c>
      <c r="H377" s="184"/>
      <c r="I377" s="185"/>
      <c r="J377" s="185"/>
      <c r="K377" s="185"/>
      <c r="L377" s="185"/>
      <c r="M377" s="446"/>
      <c r="N377" s="183"/>
    </row>
    <row r="378" spans="3:14" ht="13.5" thickBot="1">
      <c r="C378" s="91">
        <v>356</v>
      </c>
      <c r="D378" s="250" t="s">
        <v>265</v>
      </c>
      <c r="E378" s="390" t="s">
        <v>1144</v>
      </c>
      <c r="F378" s="320" t="s">
        <v>261</v>
      </c>
      <c r="G378" s="93">
        <v>1</v>
      </c>
      <c r="H378" s="256"/>
      <c r="I378" s="189"/>
      <c r="J378" s="189"/>
      <c r="K378" s="189"/>
      <c r="L378" s="189"/>
      <c r="M378" s="448"/>
      <c r="N378" s="183"/>
    </row>
    <row r="379" spans="3:14">
      <c r="C379" s="75">
        <v>357</v>
      </c>
      <c r="D379" s="252" t="s">
        <v>281</v>
      </c>
      <c r="E379" s="391" t="s">
        <v>1145</v>
      </c>
      <c r="F379" s="318" t="s">
        <v>13</v>
      </c>
      <c r="G379" s="86">
        <v>3</v>
      </c>
      <c r="H379" s="175"/>
      <c r="I379" s="176"/>
      <c r="J379" s="176"/>
      <c r="K379" s="176"/>
      <c r="L379" s="177"/>
      <c r="M379" s="445"/>
      <c r="N379" s="178"/>
    </row>
    <row r="380" spans="3:14">
      <c r="C380" s="87">
        <v>358</v>
      </c>
      <c r="D380" s="248" t="s">
        <v>1301</v>
      </c>
      <c r="E380" s="388" t="s">
        <v>1146</v>
      </c>
      <c r="F380" s="319" t="s">
        <v>13</v>
      </c>
      <c r="G380" s="89">
        <v>3</v>
      </c>
      <c r="H380" s="179"/>
      <c r="I380" s="180"/>
      <c r="J380" s="180"/>
      <c r="K380" s="180"/>
      <c r="L380" s="181"/>
      <c r="M380" s="446"/>
      <c r="N380" s="183"/>
    </row>
    <row r="381" spans="3:14">
      <c r="C381" s="87">
        <v>359</v>
      </c>
      <c r="D381" s="248" t="s">
        <v>282</v>
      </c>
      <c r="E381" s="388" t="s">
        <v>1147</v>
      </c>
      <c r="F381" s="319" t="s">
        <v>13</v>
      </c>
      <c r="G381" s="89">
        <v>3</v>
      </c>
      <c r="H381" s="179"/>
      <c r="I381" s="180"/>
      <c r="J381" s="180"/>
      <c r="K381" s="180"/>
      <c r="L381" s="181"/>
      <c r="M381" s="446"/>
      <c r="N381" s="183"/>
    </row>
    <row r="382" spans="3:14">
      <c r="C382" s="87">
        <v>360</v>
      </c>
      <c r="D382" s="248" t="s">
        <v>283</v>
      </c>
      <c r="E382" s="388" t="s">
        <v>1148</v>
      </c>
      <c r="F382" s="319" t="s">
        <v>13</v>
      </c>
      <c r="G382" s="89">
        <v>3</v>
      </c>
      <c r="H382" s="179"/>
      <c r="I382" s="180"/>
      <c r="J382" s="180"/>
      <c r="K382" s="180"/>
      <c r="L382" s="181"/>
      <c r="M382" s="446"/>
      <c r="N382" s="183"/>
    </row>
    <row r="383" spans="3:14">
      <c r="C383" s="87">
        <v>361</v>
      </c>
      <c r="D383" s="248" t="s">
        <v>284</v>
      </c>
      <c r="E383" s="388" t="s">
        <v>1149</v>
      </c>
      <c r="F383" s="319" t="s">
        <v>13</v>
      </c>
      <c r="G383" s="89">
        <v>3</v>
      </c>
      <c r="H383" s="182"/>
      <c r="I383" s="174"/>
      <c r="J383" s="174"/>
      <c r="K383" s="174"/>
      <c r="L383" s="171"/>
      <c r="M383" s="446"/>
      <c r="N383" s="183"/>
    </row>
    <row r="384" spans="3:14">
      <c r="C384" s="87">
        <v>362</v>
      </c>
      <c r="D384" s="248" t="s">
        <v>1302</v>
      </c>
      <c r="E384" s="388" t="s">
        <v>1150</v>
      </c>
      <c r="F384" s="319" t="s">
        <v>13</v>
      </c>
      <c r="G384" s="89">
        <v>3</v>
      </c>
      <c r="H384" s="182"/>
      <c r="I384" s="174"/>
      <c r="J384" s="174"/>
      <c r="K384" s="174"/>
      <c r="L384" s="171"/>
      <c r="M384" s="446"/>
      <c r="N384" s="183"/>
    </row>
    <row r="385" spans="3:14">
      <c r="C385" s="87">
        <v>363</v>
      </c>
      <c r="D385" s="248" t="s">
        <v>285</v>
      </c>
      <c r="E385" s="388" t="s">
        <v>1151</v>
      </c>
      <c r="F385" s="319" t="s">
        <v>13</v>
      </c>
      <c r="G385" s="89">
        <v>3</v>
      </c>
      <c r="H385" s="182"/>
      <c r="I385" s="174"/>
      <c r="J385" s="174"/>
      <c r="K385" s="174"/>
      <c r="L385" s="171"/>
      <c r="M385" s="446"/>
      <c r="N385" s="183"/>
    </row>
    <row r="386" spans="3:14">
      <c r="C386" s="87">
        <v>364</v>
      </c>
      <c r="D386" s="248" t="s">
        <v>286</v>
      </c>
      <c r="E386" s="388" t="s">
        <v>1152</v>
      </c>
      <c r="F386" s="319" t="s">
        <v>13</v>
      </c>
      <c r="G386" s="89">
        <v>3</v>
      </c>
      <c r="H386" s="184"/>
      <c r="I386" s="185"/>
      <c r="J386" s="185"/>
      <c r="K386" s="185"/>
      <c r="L386" s="186"/>
      <c r="M386" s="446"/>
      <c r="N386" s="183"/>
    </row>
    <row r="387" spans="3:14">
      <c r="C387" s="87">
        <v>365</v>
      </c>
      <c r="D387" s="249" t="s">
        <v>249</v>
      </c>
      <c r="E387" s="388" t="s">
        <v>1153</v>
      </c>
      <c r="F387" s="319" t="s">
        <v>13</v>
      </c>
      <c r="G387" s="89">
        <v>3</v>
      </c>
      <c r="H387" s="184"/>
      <c r="I387" s="185"/>
      <c r="J387" s="185"/>
      <c r="K387" s="185"/>
      <c r="L387" s="185"/>
      <c r="M387" s="446"/>
      <c r="N387" s="183"/>
    </row>
    <row r="388" spans="3:14">
      <c r="C388" s="87">
        <v>366</v>
      </c>
      <c r="D388" s="249" t="s">
        <v>291</v>
      </c>
      <c r="E388" s="388" t="s">
        <v>1154</v>
      </c>
      <c r="F388" s="319" t="s">
        <v>289</v>
      </c>
      <c r="G388" s="89">
        <v>3</v>
      </c>
      <c r="H388" s="184"/>
      <c r="I388" s="185"/>
      <c r="J388" s="185"/>
      <c r="K388" s="185"/>
      <c r="L388" s="185"/>
      <c r="M388" s="446"/>
      <c r="N388" s="183"/>
    </row>
    <row r="389" spans="3:14">
      <c r="C389" s="87">
        <v>367</v>
      </c>
      <c r="D389" s="249" t="s">
        <v>455</v>
      </c>
      <c r="E389" s="388" t="s">
        <v>1155</v>
      </c>
      <c r="F389" s="319" t="s">
        <v>279</v>
      </c>
      <c r="G389" s="89">
        <v>3</v>
      </c>
      <c r="H389" s="184"/>
      <c r="I389" s="185"/>
      <c r="J389" s="185"/>
      <c r="K389" s="185"/>
      <c r="L389" s="185"/>
      <c r="M389" s="446"/>
      <c r="N389" s="183"/>
    </row>
    <row r="390" spans="3:14">
      <c r="C390" s="87">
        <v>368</v>
      </c>
      <c r="D390" s="249" t="s">
        <v>292</v>
      </c>
      <c r="E390" s="388" t="s">
        <v>1156</v>
      </c>
      <c r="F390" s="319" t="s">
        <v>279</v>
      </c>
      <c r="G390" s="89">
        <v>3</v>
      </c>
      <c r="H390" s="184"/>
      <c r="I390" s="185"/>
      <c r="J390" s="185"/>
      <c r="K390" s="185"/>
      <c r="L390" s="185"/>
      <c r="M390" s="446"/>
      <c r="N390" s="183"/>
    </row>
    <row r="391" spans="3:14">
      <c r="C391" s="87">
        <v>369</v>
      </c>
      <c r="D391" s="249" t="s">
        <v>446</v>
      </c>
      <c r="E391" s="388" t="s">
        <v>1157</v>
      </c>
      <c r="F391" s="319" t="s">
        <v>13</v>
      </c>
      <c r="G391" s="89">
        <v>3</v>
      </c>
      <c r="H391" s="184"/>
      <c r="I391" s="185"/>
      <c r="J391" s="185"/>
      <c r="K391" s="185"/>
      <c r="L391" s="185"/>
      <c r="M391" s="452"/>
      <c r="N391" s="453"/>
    </row>
    <row r="392" spans="3:14">
      <c r="C392" s="87">
        <v>370</v>
      </c>
      <c r="D392" s="249" t="s">
        <v>1303</v>
      </c>
      <c r="E392" s="388" t="s">
        <v>1158</v>
      </c>
      <c r="F392" s="319" t="s">
        <v>13</v>
      </c>
      <c r="G392" s="89">
        <v>3</v>
      </c>
      <c r="H392" s="184"/>
      <c r="I392" s="185"/>
      <c r="J392" s="185"/>
      <c r="K392" s="185"/>
      <c r="L392" s="185"/>
      <c r="M392" s="452"/>
      <c r="N392" s="453"/>
    </row>
    <row r="393" spans="3:14">
      <c r="C393" s="87">
        <v>371</v>
      </c>
      <c r="D393" s="249" t="s">
        <v>447</v>
      </c>
      <c r="E393" s="388" t="s">
        <v>1159</v>
      </c>
      <c r="F393" s="319" t="s">
        <v>13</v>
      </c>
      <c r="G393" s="89">
        <v>3</v>
      </c>
      <c r="H393" s="184"/>
      <c r="I393" s="185"/>
      <c r="J393" s="185"/>
      <c r="K393" s="185"/>
      <c r="L393" s="185"/>
      <c r="M393" s="452"/>
      <c r="N393" s="453"/>
    </row>
    <row r="394" spans="3:14">
      <c r="C394" s="87">
        <v>372</v>
      </c>
      <c r="D394" s="249" t="s">
        <v>448</v>
      </c>
      <c r="E394" s="388" t="s">
        <v>1160</v>
      </c>
      <c r="F394" s="319" t="s">
        <v>13</v>
      </c>
      <c r="G394" s="89">
        <v>3</v>
      </c>
      <c r="H394" s="184"/>
      <c r="I394" s="185"/>
      <c r="J394" s="185"/>
      <c r="K394" s="185"/>
      <c r="L394" s="185"/>
      <c r="M394" s="452"/>
      <c r="N394" s="453"/>
    </row>
    <row r="395" spans="3:14">
      <c r="C395" s="87">
        <v>373</v>
      </c>
      <c r="D395" s="249" t="s">
        <v>449</v>
      </c>
      <c r="E395" s="388" t="s">
        <v>1161</v>
      </c>
      <c r="F395" s="319" t="s">
        <v>13</v>
      </c>
      <c r="G395" s="89">
        <v>3</v>
      </c>
      <c r="H395" s="184"/>
      <c r="I395" s="185"/>
      <c r="J395" s="185"/>
      <c r="K395" s="185"/>
      <c r="L395" s="185"/>
      <c r="M395" s="452"/>
      <c r="N395" s="453"/>
    </row>
    <row r="396" spans="3:14">
      <c r="C396" s="87">
        <v>374</v>
      </c>
      <c r="D396" s="249" t="s">
        <v>450</v>
      </c>
      <c r="E396" s="388" t="s">
        <v>1162</v>
      </c>
      <c r="F396" s="319" t="s">
        <v>13</v>
      </c>
      <c r="G396" s="89">
        <v>3</v>
      </c>
      <c r="H396" s="184"/>
      <c r="I396" s="185"/>
      <c r="J396" s="185"/>
      <c r="K396" s="185"/>
      <c r="L396" s="185"/>
      <c r="M396" s="452"/>
      <c r="N396" s="453"/>
    </row>
    <row r="397" spans="3:14">
      <c r="C397" s="87">
        <v>375</v>
      </c>
      <c r="D397" s="249" t="s">
        <v>287</v>
      </c>
      <c r="E397" s="388" t="s">
        <v>1163</v>
      </c>
      <c r="F397" s="319" t="s">
        <v>13</v>
      </c>
      <c r="G397" s="89">
        <v>3</v>
      </c>
      <c r="H397" s="184"/>
      <c r="I397" s="185"/>
      <c r="J397" s="185"/>
      <c r="K397" s="185"/>
      <c r="L397" s="185"/>
      <c r="M397" s="452"/>
      <c r="N397" s="453"/>
    </row>
    <row r="398" spans="3:14">
      <c r="C398" s="87">
        <v>376</v>
      </c>
      <c r="D398" s="249" t="s">
        <v>451</v>
      </c>
      <c r="E398" s="388" t="s">
        <v>1164</v>
      </c>
      <c r="F398" s="319" t="s">
        <v>13</v>
      </c>
      <c r="G398" s="89">
        <v>3</v>
      </c>
      <c r="H398" s="184"/>
      <c r="I398" s="185"/>
      <c r="J398" s="185"/>
      <c r="K398" s="185"/>
      <c r="L398" s="185"/>
      <c r="M398" s="452"/>
      <c r="N398" s="453"/>
    </row>
    <row r="399" spans="3:14">
      <c r="C399" s="87">
        <v>377</v>
      </c>
      <c r="D399" s="249" t="s">
        <v>1304</v>
      </c>
      <c r="E399" s="388" t="s">
        <v>1165</v>
      </c>
      <c r="F399" s="319" t="s">
        <v>13</v>
      </c>
      <c r="G399" s="89">
        <v>3</v>
      </c>
      <c r="H399" s="182"/>
      <c r="I399" s="174"/>
      <c r="J399" s="174"/>
      <c r="K399" s="174"/>
      <c r="L399" s="171"/>
      <c r="M399" s="452"/>
      <c r="N399" s="453"/>
    </row>
    <row r="400" spans="3:14">
      <c r="C400" s="87">
        <v>378</v>
      </c>
      <c r="D400" s="249" t="s">
        <v>250</v>
      </c>
      <c r="E400" s="388" t="s">
        <v>1166</v>
      </c>
      <c r="F400" s="319" t="s">
        <v>13</v>
      </c>
      <c r="G400" s="89">
        <v>3</v>
      </c>
      <c r="H400" s="253"/>
      <c r="I400" s="254"/>
      <c r="J400" s="254"/>
      <c r="K400" s="254"/>
      <c r="L400" s="255"/>
      <c r="M400" s="446"/>
      <c r="N400" s="447"/>
    </row>
    <row r="401" spans="3:14">
      <c r="C401" s="87">
        <v>379</v>
      </c>
      <c r="D401" s="249" t="s">
        <v>266</v>
      </c>
      <c r="E401" s="388" t="s">
        <v>1167</v>
      </c>
      <c r="F401" s="319" t="s">
        <v>24</v>
      </c>
      <c r="G401" s="89">
        <v>1</v>
      </c>
      <c r="H401" s="188"/>
      <c r="I401" s="181"/>
      <c r="J401" s="181"/>
      <c r="K401" s="181"/>
      <c r="L401" s="181"/>
      <c r="M401" s="446"/>
      <c r="N401" s="183"/>
    </row>
    <row r="402" spans="3:14">
      <c r="C402" s="87">
        <v>380</v>
      </c>
      <c r="D402" s="90" t="s">
        <v>267</v>
      </c>
      <c r="E402" s="388" t="s">
        <v>1168</v>
      </c>
      <c r="F402" s="319" t="s">
        <v>261</v>
      </c>
      <c r="G402" s="89">
        <v>1</v>
      </c>
      <c r="H402" s="184"/>
      <c r="I402" s="185"/>
      <c r="J402" s="185"/>
      <c r="K402" s="185"/>
      <c r="L402" s="185"/>
      <c r="M402" s="446"/>
      <c r="N402" s="183"/>
    </row>
    <row r="403" spans="3:14">
      <c r="C403" s="87">
        <v>381</v>
      </c>
      <c r="D403" s="90" t="s">
        <v>268</v>
      </c>
      <c r="E403" s="388" t="s">
        <v>1169</v>
      </c>
      <c r="F403" s="319" t="s">
        <v>261</v>
      </c>
      <c r="G403" s="89">
        <v>1</v>
      </c>
      <c r="H403" s="184"/>
      <c r="I403" s="185"/>
      <c r="J403" s="185"/>
      <c r="K403" s="185"/>
      <c r="L403" s="186"/>
      <c r="M403" s="446"/>
      <c r="N403" s="183"/>
    </row>
    <row r="404" spans="3:14">
      <c r="C404" s="87">
        <v>382</v>
      </c>
      <c r="D404" s="90" t="s">
        <v>269</v>
      </c>
      <c r="E404" s="388" t="s">
        <v>1170</v>
      </c>
      <c r="F404" s="319" t="s">
        <v>24</v>
      </c>
      <c r="G404" s="89">
        <v>1</v>
      </c>
      <c r="H404" s="184"/>
      <c r="I404" s="185"/>
      <c r="J404" s="185"/>
      <c r="K404" s="185"/>
      <c r="L404" s="186"/>
      <c r="M404" s="446"/>
      <c r="N404" s="183"/>
    </row>
    <row r="405" spans="3:14">
      <c r="C405" s="87">
        <v>383</v>
      </c>
      <c r="D405" s="90" t="s">
        <v>270</v>
      </c>
      <c r="E405" s="388" t="s">
        <v>1171</v>
      </c>
      <c r="F405" s="319" t="s">
        <v>24</v>
      </c>
      <c r="G405" s="89">
        <v>1</v>
      </c>
      <c r="H405" s="184"/>
      <c r="I405" s="185"/>
      <c r="J405" s="185"/>
      <c r="K405" s="185"/>
      <c r="L405" s="186"/>
      <c r="M405" s="446"/>
      <c r="N405" s="183"/>
    </row>
    <row r="406" spans="3:14" ht="13.5" thickBot="1">
      <c r="C406" s="91">
        <v>384</v>
      </c>
      <c r="D406" s="92" t="s">
        <v>271</v>
      </c>
      <c r="E406" s="390" t="s">
        <v>1172</v>
      </c>
      <c r="F406" s="320" t="s">
        <v>261</v>
      </c>
      <c r="G406" s="93">
        <v>1</v>
      </c>
      <c r="H406" s="256"/>
      <c r="I406" s="189"/>
      <c r="J406" s="189"/>
      <c r="K406" s="189"/>
      <c r="L406" s="187"/>
      <c r="M406" s="448"/>
      <c r="N406" s="470"/>
    </row>
    <row r="407" spans="3:14">
      <c r="C407" s="17"/>
      <c r="D407" s="49"/>
      <c r="E407" s="50"/>
      <c r="F407" s="50"/>
      <c r="G407" s="50"/>
      <c r="H407" s="9"/>
      <c r="I407" s="9"/>
      <c r="J407" s="9"/>
      <c r="K407" s="9"/>
      <c r="L407" s="9"/>
      <c r="M407" s="9"/>
    </row>
    <row r="408" spans="3:14">
      <c r="C408" s="159"/>
      <c r="D408" s="20" t="s">
        <v>21</v>
      </c>
    </row>
    <row r="410" spans="3:14">
      <c r="C410" s="160"/>
      <c r="D410" s="52" t="s">
        <v>22</v>
      </c>
    </row>
    <row r="411" spans="3:14">
      <c r="C411" s="21"/>
      <c r="D411" s="20"/>
    </row>
    <row r="412" spans="3:14">
      <c r="C412" s="214" t="s">
        <v>726</v>
      </c>
    </row>
    <row r="413" spans="3:14">
      <c r="C413" s="214"/>
    </row>
    <row r="414" spans="3:14">
      <c r="C414" s="266" t="s">
        <v>727</v>
      </c>
      <c r="D414" s="267"/>
      <c r="E414" s="392"/>
      <c r="F414" s="267"/>
      <c r="G414" s="267"/>
      <c r="H414" s="267"/>
      <c r="I414" s="267"/>
      <c r="J414" s="267"/>
      <c r="K414" s="267"/>
      <c r="L414" s="268"/>
    </row>
    <row r="415" spans="3:14">
      <c r="C415" s="258" t="s">
        <v>499</v>
      </c>
      <c r="D415" s="259"/>
      <c r="E415" s="306"/>
      <c r="F415" s="306"/>
      <c r="G415" s="306"/>
      <c r="H415" s="306"/>
      <c r="I415" s="306"/>
      <c r="J415" s="306"/>
      <c r="K415" s="306"/>
      <c r="L415" s="307"/>
    </row>
    <row r="416" spans="3:14">
      <c r="C416" s="257"/>
      <c r="D416" s="257"/>
      <c r="E416" s="257"/>
      <c r="F416" s="257"/>
      <c r="G416" s="257"/>
      <c r="H416" s="257"/>
      <c r="I416" s="257"/>
      <c r="J416" s="257"/>
      <c r="K416" s="257"/>
      <c r="L416" s="257"/>
    </row>
    <row r="417" spans="3:31" s="308" customFormat="1">
      <c r="C417" s="312"/>
      <c r="D417" s="258" t="s">
        <v>325</v>
      </c>
      <c r="E417" s="259"/>
      <c r="F417" s="259"/>
      <c r="G417" s="259"/>
      <c r="H417" s="259"/>
      <c r="I417" s="259"/>
      <c r="J417" s="260"/>
      <c r="K417" s="553" t="s">
        <v>1175</v>
      </c>
      <c r="L417" s="553"/>
      <c r="M417" s="325" t="s">
        <v>1176</v>
      </c>
      <c r="N417" s="325" t="s">
        <v>1177</v>
      </c>
      <c r="O417" s="325" t="s">
        <v>1178</v>
      </c>
      <c r="P417" s="325" t="s">
        <v>1179</v>
      </c>
      <c r="Q417" s="325" t="s">
        <v>1180</v>
      </c>
      <c r="R417" s="325" t="s">
        <v>1181</v>
      </c>
      <c r="S417" s="325" t="s">
        <v>1182</v>
      </c>
      <c r="T417" s="325" t="s">
        <v>1183</v>
      </c>
      <c r="U417" s="325" t="s">
        <v>1184</v>
      </c>
      <c r="V417" s="325" t="s">
        <v>1185</v>
      </c>
      <c r="W417" s="325" t="s">
        <v>1186</v>
      </c>
      <c r="X417" s="325" t="s">
        <v>1187</v>
      </c>
      <c r="Y417" s="325" t="s">
        <v>1188</v>
      </c>
      <c r="Z417" s="325" t="s">
        <v>1189</v>
      </c>
      <c r="AA417" s="325" t="s">
        <v>1190</v>
      </c>
      <c r="AB417" s="325" t="s">
        <v>1192</v>
      </c>
      <c r="AC417" s="325" t="s">
        <v>1191</v>
      </c>
    </row>
    <row r="418" spans="3:31" ht="32.25" customHeight="1">
      <c r="C418" s="261"/>
      <c r="D418" s="546" t="s">
        <v>456</v>
      </c>
      <c r="E418" s="547"/>
      <c r="F418" s="547"/>
      <c r="G418" s="547"/>
      <c r="H418" s="547"/>
      <c r="I418" s="547"/>
      <c r="J418" s="548"/>
      <c r="K418" s="551" t="str">
        <f>E7</f>
        <v>A20001</v>
      </c>
      <c r="L418" s="552"/>
      <c r="M418" s="202" t="str">
        <f t="shared" ref="M418:M427" si="0">E27</f>
        <v>A20021</v>
      </c>
      <c r="N418" s="202" t="str">
        <f>E49</f>
        <v>A20041</v>
      </c>
      <c r="O418" s="202" t="str">
        <f>E69</f>
        <v>A20061</v>
      </c>
      <c r="P418" s="202" t="str">
        <f>E91</f>
        <v>A20081</v>
      </c>
      <c r="Q418" s="202" t="str">
        <f>E110</f>
        <v>A20100</v>
      </c>
      <c r="R418" s="202" t="str">
        <f>E131</f>
        <v>A20119</v>
      </c>
      <c r="S418" s="202" t="str">
        <f>E152</f>
        <v>A20140</v>
      </c>
      <c r="T418" s="202" t="str">
        <f>E175</f>
        <v>A20161</v>
      </c>
      <c r="U418" s="202" t="str">
        <f>E196</f>
        <v>A20182</v>
      </c>
      <c r="V418" s="202" t="str">
        <f>E219</f>
        <v>A20203</v>
      </c>
      <c r="W418" s="202" t="str">
        <f>E241</f>
        <v>A20225</v>
      </c>
      <c r="X418" s="202" t="str">
        <f>E265</f>
        <v>A20247</v>
      </c>
      <c r="Y418" s="202" t="str">
        <f>E287</f>
        <v>A20269</v>
      </c>
      <c r="Z418" s="202" t="str">
        <f>E311</f>
        <v>A20291</v>
      </c>
      <c r="AA418" s="202" t="str">
        <f>E330</f>
        <v>A20310</v>
      </c>
      <c r="AB418" s="202" t="str">
        <f>E351</f>
        <v>A20329</v>
      </c>
      <c r="AC418" s="202" t="str">
        <f>E379</f>
        <v>A20357</v>
      </c>
    </row>
    <row r="419" spans="3:31" ht="30.75" customHeight="1">
      <c r="C419" s="261"/>
      <c r="D419" s="546" t="s">
        <v>1305</v>
      </c>
      <c r="E419" s="547"/>
      <c r="F419" s="547"/>
      <c r="G419" s="547"/>
      <c r="H419" s="547"/>
      <c r="I419" s="547"/>
      <c r="J419" s="548"/>
      <c r="K419" s="310" t="str">
        <f t="shared" ref="K419:K427" si="1">E8</f>
        <v>A20002</v>
      </c>
      <c r="L419" s="311"/>
      <c r="M419" s="202" t="str">
        <f t="shared" si="0"/>
        <v>A20022</v>
      </c>
      <c r="N419" s="202" t="str">
        <f t="shared" ref="N419:N426" si="2">E50</f>
        <v>A20042</v>
      </c>
      <c r="O419" s="202" t="str">
        <f t="shared" ref="O419:O426" si="3">E70</f>
        <v>A20062</v>
      </c>
      <c r="P419" s="202" t="str">
        <f t="shared" ref="P419:P426" si="4">E92</f>
        <v>A20082</v>
      </c>
      <c r="Q419" s="202" t="str">
        <f t="shared" ref="Q419:Q426" si="5">E111</f>
        <v>A20101</v>
      </c>
      <c r="R419" s="202" t="str">
        <f t="shared" ref="R419:R428" si="6">E132</f>
        <v>A20120</v>
      </c>
      <c r="S419" s="202" t="str">
        <f t="shared" ref="S419:S428" si="7">E153</f>
        <v>A20141</v>
      </c>
      <c r="T419" s="202" t="str">
        <f t="shared" ref="T419:T428" si="8">E176</f>
        <v>A20162</v>
      </c>
      <c r="U419" s="202" t="str">
        <f t="shared" ref="U419:U428" si="9">E197</f>
        <v>A20183</v>
      </c>
      <c r="V419" s="202" t="str">
        <f t="shared" ref="V419:V439" si="10">E220</f>
        <v>A20204</v>
      </c>
      <c r="W419" s="202" t="str">
        <f t="shared" ref="W419:W439" si="11">E242</f>
        <v>A20226</v>
      </c>
      <c r="X419" s="202" t="str">
        <f t="shared" ref="X419:X439" si="12">E266</f>
        <v>A20248</v>
      </c>
      <c r="Y419" s="202" t="str">
        <f t="shared" ref="Y419:Y439" si="13">E288</f>
        <v>A20270</v>
      </c>
      <c r="Z419" s="202" t="str">
        <f t="shared" ref="Z419:Z426" si="14">E312</f>
        <v>A20292</v>
      </c>
      <c r="AA419" s="202" t="str">
        <f t="shared" ref="AA419:AA426" si="15">E331</f>
        <v>A20311</v>
      </c>
      <c r="AB419" s="202" t="str">
        <f t="shared" ref="AB419:AB445" si="16">E352</f>
        <v>A20330</v>
      </c>
      <c r="AC419" s="202" t="str">
        <f t="shared" ref="AC419:AC445" si="17">E380</f>
        <v>A20358</v>
      </c>
    </row>
    <row r="420" spans="3:31" ht="30" customHeight="1">
      <c r="C420" s="261"/>
      <c r="D420" s="546" t="s">
        <v>457</v>
      </c>
      <c r="E420" s="547"/>
      <c r="F420" s="547"/>
      <c r="G420" s="547"/>
      <c r="H420" s="547"/>
      <c r="I420" s="547"/>
      <c r="J420" s="548"/>
      <c r="K420" s="310" t="str">
        <f t="shared" si="1"/>
        <v>A20003</v>
      </c>
      <c r="L420" s="311"/>
      <c r="M420" s="202" t="str">
        <f t="shared" si="0"/>
        <v>A20023</v>
      </c>
      <c r="N420" s="202" t="str">
        <f t="shared" si="2"/>
        <v>A20043</v>
      </c>
      <c r="O420" s="202" t="str">
        <f t="shared" si="3"/>
        <v>A20063</v>
      </c>
      <c r="P420" s="202" t="str">
        <f t="shared" si="4"/>
        <v>A20083</v>
      </c>
      <c r="Q420" s="202" t="str">
        <f t="shared" si="5"/>
        <v>A20102</v>
      </c>
      <c r="R420" s="202" t="str">
        <f t="shared" si="6"/>
        <v>A20121</v>
      </c>
      <c r="S420" s="202" t="str">
        <f t="shared" si="7"/>
        <v>A20142</v>
      </c>
      <c r="T420" s="202" t="str">
        <f t="shared" si="8"/>
        <v>A20163</v>
      </c>
      <c r="U420" s="202" t="str">
        <f t="shared" si="9"/>
        <v>A20184</v>
      </c>
      <c r="V420" s="202" t="str">
        <f t="shared" si="10"/>
        <v>A20205</v>
      </c>
      <c r="W420" s="202" t="str">
        <f t="shared" si="11"/>
        <v>A20227</v>
      </c>
      <c r="X420" s="202" t="str">
        <f t="shared" si="12"/>
        <v>A20249</v>
      </c>
      <c r="Y420" s="202" t="str">
        <f t="shared" si="13"/>
        <v>A20271</v>
      </c>
      <c r="Z420" s="202" t="str">
        <f t="shared" si="14"/>
        <v>A20293</v>
      </c>
      <c r="AA420" s="202" t="str">
        <f t="shared" si="15"/>
        <v>A20312</v>
      </c>
      <c r="AB420" s="202" t="str">
        <f t="shared" si="16"/>
        <v>A20331</v>
      </c>
      <c r="AC420" s="202" t="str">
        <f t="shared" si="17"/>
        <v>A20359</v>
      </c>
    </row>
    <row r="421" spans="3:31" ht="34.5" customHeight="1">
      <c r="C421" s="261"/>
      <c r="D421" s="546" t="s">
        <v>458</v>
      </c>
      <c r="E421" s="547"/>
      <c r="F421" s="547"/>
      <c r="G421" s="547"/>
      <c r="H421" s="547"/>
      <c r="I421" s="547"/>
      <c r="J421" s="262"/>
      <c r="K421" s="310" t="str">
        <f t="shared" si="1"/>
        <v>A20004</v>
      </c>
      <c r="L421" s="311"/>
      <c r="M421" s="202" t="str">
        <f t="shared" si="0"/>
        <v>A20024</v>
      </c>
      <c r="N421" s="202" t="str">
        <f t="shared" si="2"/>
        <v>A20044</v>
      </c>
      <c r="O421" s="202" t="str">
        <f t="shared" si="3"/>
        <v>A20064</v>
      </c>
      <c r="P421" s="202" t="str">
        <f t="shared" si="4"/>
        <v>A20084</v>
      </c>
      <c r="Q421" s="202" t="str">
        <f t="shared" si="5"/>
        <v>A20103</v>
      </c>
      <c r="R421" s="202" t="str">
        <f t="shared" si="6"/>
        <v>A20122</v>
      </c>
      <c r="S421" s="202" t="str">
        <f t="shared" si="7"/>
        <v>A20143</v>
      </c>
      <c r="T421" s="202" t="str">
        <f t="shared" si="8"/>
        <v>A20164</v>
      </c>
      <c r="U421" s="202" t="str">
        <f t="shared" si="9"/>
        <v>A20185</v>
      </c>
      <c r="V421" s="202" t="str">
        <f t="shared" si="10"/>
        <v>A20206</v>
      </c>
      <c r="W421" s="202" t="str">
        <f t="shared" si="11"/>
        <v>A20228</v>
      </c>
      <c r="X421" s="202" t="str">
        <f t="shared" si="12"/>
        <v>A20250</v>
      </c>
      <c r="Y421" s="202" t="str">
        <f t="shared" si="13"/>
        <v>A20272</v>
      </c>
      <c r="Z421" s="202" t="str">
        <f t="shared" si="14"/>
        <v>A20294</v>
      </c>
      <c r="AA421" s="202" t="str">
        <f t="shared" si="15"/>
        <v>A20313</v>
      </c>
      <c r="AB421" s="202" t="str">
        <f t="shared" si="16"/>
        <v>A20332</v>
      </c>
      <c r="AC421" s="202" t="str">
        <f t="shared" si="17"/>
        <v>A20360</v>
      </c>
    </row>
    <row r="422" spans="3:31" ht="41.25" customHeight="1">
      <c r="C422" s="261"/>
      <c r="D422" s="546" t="s">
        <v>500</v>
      </c>
      <c r="E422" s="547"/>
      <c r="F422" s="547"/>
      <c r="G422" s="547"/>
      <c r="H422" s="547"/>
      <c r="I422" s="547"/>
      <c r="J422" s="548"/>
      <c r="K422" s="310" t="str">
        <f t="shared" si="1"/>
        <v>A20005</v>
      </c>
      <c r="L422" s="311"/>
      <c r="M422" s="202" t="str">
        <f t="shared" si="0"/>
        <v>A20025</v>
      </c>
      <c r="N422" s="202" t="str">
        <f t="shared" si="2"/>
        <v>A20045</v>
      </c>
      <c r="O422" s="202" t="str">
        <f t="shared" si="3"/>
        <v>A20065</v>
      </c>
      <c r="P422" s="202" t="str">
        <f t="shared" si="4"/>
        <v>A20085</v>
      </c>
      <c r="Q422" s="202" t="str">
        <f t="shared" si="5"/>
        <v>A20104</v>
      </c>
      <c r="R422" s="202" t="str">
        <f t="shared" si="6"/>
        <v>A20123</v>
      </c>
      <c r="S422" s="202" t="str">
        <f t="shared" si="7"/>
        <v>A20144</v>
      </c>
      <c r="T422" s="202" t="str">
        <f t="shared" si="8"/>
        <v>A20165</v>
      </c>
      <c r="U422" s="202" t="str">
        <f t="shared" si="9"/>
        <v>A20186</v>
      </c>
      <c r="V422" s="202" t="str">
        <f t="shared" si="10"/>
        <v>A20207</v>
      </c>
      <c r="W422" s="202" t="str">
        <f t="shared" si="11"/>
        <v>A20229</v>
      </c>
      <c r="X422" s="202" t="str">
        <f t="shared" si="12"/>
        <v>A20251</v>
      </c>
      <c r="Y422" s="202" t="str">
        <f t="shared" si="13"/>
        <v>A20273</v>
      </c>
      <c r="Z422" s="202" t="str">
        <f t="shared" si="14"/>
        <v>A20295</v>
      </c>
      <c r="AA422" s="202" t="str">
        <f t="shared" si="15"/>
        <v>A20314</v>
      </c>
      <c r="AB422" s="202" t="str">
        <f t="shared" si="16"/>
        <v>A20333</v>
      </c>
      <c r="AC422" s="202" t="str">
        <f t="shared" si="17"/>
        <v>A20361</v>
      </c>
    </row>
    <row r="423" spans="3:31" ht="39.75" customHeight="1">
      <c r="C423" s="261"/>
      <c r="D423" s="546" t="s">
        <v>1306</v>
      </c>
      <c r="E423" s="547"/>
      <c r="F423" s="547"/>
      <c r="G423" s="547"/>
      <c r="H423" s="547"/>
      <c r="I423" s="547"/>
      <c r="J423" s="548"/>
      <c r="K423" s="310" t="str">
        <f t="shared" si="1"/>
        <v>A20006</v>
      </c>
      <c r="L423" s="311"/>
      <c r="M423" s="202" t="str">
        <f t="shared" si="0"/>
        <v>A20026</v>
      </c>
      <c r="N423" s="202" t="str">
        <f t="shared" si="2"/>
        <v>A20046</v>
      </c>
      <c r="O423" s="202" t="str">
        <f t="shared" si="3"/>
        <v>A20066</v>
      </c>
      <c r="P423" s="202" t="str">
        <f t="shared" si="4"/>
        <v>A20086</v>
      </c>
      <c r="Q423" s="202" t="str">
        <f t="shared" si="5"/>
        <v>A20105</v>
      </c>
      <c r="R423" s="202" t="str">
        <f t="shared" si="6"/>
        <v>A20124</v>
      </c>
      <c r="S423" s="202" t="str">
        <f t="shared" si="7"/>
        <v>A20145</v>
      </c>
      <c r="T423" s="202" t="str">
        <f t="shared" si="8"/>
        <v>A20166</v>
      </c>
      <c r="U423" s="202" t="str">
        <f t="shared" si="9"/>
        <v>A20187</v>
      </c>
      <c r="V423" s="202" t="str">
        <f t="shared" si="10"/>
        <v>A20208</v>
      </c>
      <c r="W423" s="202" t="str">
        <f t="shared" si="11"/>
        <v>A20230</v>
      </c>
      <c r="X423" s="202" t="str">
        <f t="shared" si="12"/>
        <v>A20252</v>
      </c>
      <c r="Y423" s="202" t="str">
        <f t="shared" si="13"/>
        <v>A20274</v>
      </c>
      <c r="Z423" s="202" t="str">
        <f t="shared" si="14"/>
        <v>A20296</v>
      </c>
      <c r="AA423" s="202" t="str">
        <f t="shared" si="15"/>
        <v>A20315</v>
      </c>
      <c r="AB423" s="202" t="str">
        <f t="shared" si="16"/>
        <v>A20334</v>
      </c>
      <c r="AC423" s="202" t="str">
        <f t="shared" si="17"/>
        <v>A20362</v>
      </c>
    </row>
    <row r="424" spans="3:31" ht="31.5" customHeight="1">
      <c r="C424" s="261"/>
      <c r="D424" s="546" t="s">
        <v>501</v>
      </c>
      <c r="E424" s="547"/>
      <c r="F424" s="547"/>
      <c r="G424" s="547"/>
      <c r="H424" s="547"/>
      <c r="I424" s="547"/>
      <c r="J424" s="548"/>
      <c r="K424" s="310" t="str">
        <f t="shared" si="1"/>
        <v>A20007</v>
      </c>
      <c r="L424" s="311"/>
      <c r="M424" s="202" t="str">
        <f t="shared" si="0"/>
        <v>A20027</v>
      </c>
      <c r="N424" s="202" t="str">
        <f t="shared" si="2"/>
        <v>A20047</v>
      </c>
      <c r="O424" s="202" t="str">
        <f t="shared" si="3"/>
        <v>A20067</v>
      </c>
      <c r="P424" s="202" t="str">
        <f t="shared" si="4"/>
        <v>A20087</v>
      </c>
      <c r="Q424" s="202" t="str">
        <f t="shared" si="5"/>
        <v>A20106</v>
      </c>
      <c r="R424" s="202" t="str">
        <f t="shared" si="6"/>
        <v>A20125</v>
      </c>
      <c r="S424" s="202" t="str">
        <f t="shared" si="7"/>
        <v>A20146</v>
      </c>
      <c r="T424" s="202" t="str">
        <f t="shared" si="8"/>
        <v>A20167</v>
      </c>
      <c r="U424" s="202" t="str">
        <f t="shared" si="9"/>
        <v>A20188</v>
      </c>
      <c r="V424" s="202" t="str">
        <f t="shared" si="10"/>
        <v>A20209</v>
      </c>
      <c r="W424" s="202" t="str">
        <f t="shared" si="11"/>
        <v>A20231</v>
      </c>
      <c r="X424" s="202" t="str">
        <f t="shared" si="12"/>
        <v>A20253</v>
      </c>
      <c r="Y424" s="202" t="str">
        <f t="shared" si="13"/>
        <v>A20275</v>
      </c>
      <c r="Z424" s="202" t="str">
        <f t="shared" si="14"/>
        <v>A20297</v>
      </c>
      <c r="AA424" s="202" t="str">
        <f t="shared" si="15"/>
        <v>A20316</v>
      </c>
      <c r="AB424" s="202" t="str">
        <f t="shared" si="16"/>
        <v>A20335</v>
      </c>
      <c r="AC424" s="202" t="str">
        <f t="shared" si="17"/>
        <v>A20363</v>
      </c>
    </row>
    <row r="425" spans="3:31" ht="35.25" customHeight="1">
      <c r="C425" s="261"/>
      <c r="D425" s="546" t="s">
        <v>598</v>
      </c>
      <c r="E425" s="547"/>
      <c r="F425" s="547"/>
      <c r="G425" s="547"/>
      <c r="H425" s="547"/>
      <c r="I425" s="547"/>
      <c r="J425" s="548"/>
      <c r="K425" s="310" t="str">
        <f t="shared" si="1"/>
        <v>A20008</v>
      </c>
      <c r="L425" s="311"/>
      <c r="M425" s="202" t="str">
        <f t="shared" si="0"/>
        <v>A20028</v>
      </c>
      <c r="N425" s="202" t="str">
        <f t="shared" si="2"/>
        <v>A20048</v>
      </c>
      <c r="O425" s="202" t="str">
        <f t="shared" si="3"/>
        <v>A20068</v>
      </c>
      <c r="P425" s="202" t="str">
        <f t="shared" si="4"/>
        <v>A20088</v>
      </c>
      <c r="Q425" s="202" t="str">
        <f t="shared" si="5"/>
        <v>A20107</v>
      </c>
      <c r="R425" s="202" t="str">
        <f t="shared" si="6"/>
        <v>A20126</v>
      </c>
      <c r="S425" s="202" t="str">
        <f t="shared" si="7"/>
        <v>A20147</v>
      </c>
      <c r="T425" s="202" t="str">
        <f t="shared" si="8"/>
        <v>A20168</v>
      </c>
      <c r="U425" s="202" t="str">
        <f t="shared" si="9"/>
        <v>A20189</v>
      </c>
      <c r="V425" s="202" t="str">
        <f t="shared" si="10"/>
        <v>A20210</v>
      </c>
      <c r="W425" s="202" t="str">
        <f t="shared" si="11"/>
        <v>A20232</v>
      </c>
      <c r="X425" s="202" t="str">
        <f t="shared" si="12"/>
        <v>A20254</v>
      </c>
      <c r="Y425" s="202" t="str">
        <f t="shared" si="13"/>
        <v>A20276</v>
      </c>
      <c r="Z425" s="202" t="str">
        <f t="shared" si="14"/>
        <v>A20298</v>
      </c>
      <c r="AA425" s="202" t="str">
        <f t="shared" si="15"/>
        <v>A20317</v>
      </c>
      <c r="AB425" s="202" t="str">
        <f t="shared" si="16"/>
        <v>A20336</v>
      </c>
      <c r="AC425" s="202" t="str">
        <f t="shared" si="17"/>
        <v>A20364</v>
      </c>
    </row>
    <row r="426" spans="3:31" ht="41.25" customHeight="1">
      <c r="C426" s="261"/>
      <c r="D426" s="546" t="s">
        <v>502</v>
      </c>
      <c r="E426" s="547"/>
      <c r="F426" s="547"/>
      <c r="G426" s="547"/>
      <c r="H426" s="547"/>
      <c r="I426" s="547"/>
      <c r="J426" s="548"/>
      <c r="K426" s="310" t="str">
        <f t="shared" si="1"/>
        <v>A20009</v>
      </c>
      <c r="L426" s="311"/>
      <c r="M426" s="202" t="str">
        <f t="shared" si="0"/>
        <v>A20029</v>
      </c>
      <c r="N426" s="202" t="str">
        <f t="shared" si="2"/>
        <v>A20049</v>
      </c>
      <c r="O426" s="202" t="str">
        <f t="shared" si="3"/>
        <v>A20069</v>
      </c>
      <c r="P426" s="202" t="str">
        <f t="shared" si="4"/>
        <v>A20089</v>
      </c>
      <c r="Q426" s="202" t="str">
        <f t="shared" si="5"/>
        <v>A20108</v>
      </c>
      <c r="R426" s="202" t="str">
        <f t="shared" si="6"/>
        <v>A20127</v>
      </c>
      <c r="S426" s="202" t="str">
        <f t="shared" si="7"/>
        <v>A20148</v>
      </c>
      <c r="T426" s="202" t="str">
        <f t="shared" si="8"/>
        <v>A20169</v>
      </c>
      <c r="U426" s="202" t="str">
        <f t="shared" si="9"/>
        <v>A20190</v>
      </c>
      <c r="V426" s="202" t="str">
        <f t="shared" si="10"/>
        <v>A20211</v>
      </c>
      <c r="W426" s="202" t="str">
        <f t="shared" si="11"/>
        <v>A20233</v>
      </c>
      <c r="X426" s="202" t="str">
        <f t="shared" si="12"/>
        <v>A20255</v>
      </c>
      <c r="Y426" s="202" t="str">
        <f t="shared" si="13"/>
        <v>A20277</v>
      </c>
      <c r="Z426" s="202" t="str">
        <f t="shared" si="14"/>
        <v>A20299</v>
      </c>
      <c r="AA426" s="202" t="str">
        <f t="shared" si="15"/>
        <v>A20318</v>
      </c>
      <c r="AB426" s="202" t="str">
        <f t="shared" si="16"/>
        <v>A20337</v>
      </c>
      <c r="AC426" s="202" t="str">
        <f t="shared" si="17"/>
        <v>A20365</v>
      </c>
    </row>
    <row r="427" spans="3:31" ht="30" customHeight="1">
      <c r="C427" s="261"/>
      <c r="D427" s="546" t="s">
        <v>459</v>
      </c>
      <c r="E427" s="547"/>
      <c r="F427" s="547"/>
      <c r="G427" s="547"/>
      <c r="H427" s="547"/>
      <c r="I427" s="547"/>
      <c r="J427" s="548"/>
      <c r="K427" s="310" t="str">
        <f t="shared" si="1"/>
        <v>A20010</v>
      </c>
      <c r="L427" s="311"/>
      <c r="M427" s="202" t="str">
        <f t="shared" si="0"/>
        <v>A20030</v>
      </c>
      <c r="N427" s="202"/>
      <c r="O427" s="202"/>
      <c r="P427" s="202"/>
      <c r="Q427" s="202"/>
      <c r="R427" s="202" t="str">
        <f t="shared" si="6"/>
        <v>A20128</v>
      </c>
      <c r="S427" s="202" t="str">
        <f t="shared" si="7"/>
        <v>A20149</v>
      </c>
      <c r="T427" s="202" t="str">
        <f t="shared" si="8"/>
        <v>A20170</v>
      </c>
      <c r="U427" s="202" t="str">
        <f t="shared" si="9"/>
        <v>A20191</v>
      </c>
      <c r="V427" s="202" t="str">
        <f t="shared" si="10"/>
        <v>A20212</v>
      </c>
      <c r="W427" s="202" t="str">
        <f t="shared" si="11"/>
        <v>A20234</v>
      </c>
      <c r="X427" s="202" t="str">
        <f t="shared" si="12"/>
        <v>A20256</v>
      </c>
      <c r="Y427" s="202" t="str">
        <f t="shared" si="13"/>
        <v>A20278</v>
      </c>
      <c r="Z427" s="202"/>
      <c r="AA427" s="202"/>
      <c r="AB427" s="42" t="str">
        <f>E361</f>
        <v>A20339</v>
      </c>
      <c r="AC427" s="42" t="str">
        <f>E389</f>
        <v>A20367</v>
      </c>
      <c r="AD427" s="148"/>
      <c r="AE427" s="148"/>
    </row>
    <row r="428" spans="3:31" ht="42.75" customHeight="1">
      <c r="C428" s="261"/>
      <c r="D428" s="546" t="s">
        <v>467</v>
      </c>
      <c r="E428" s="547"/>
      <c r="F428" s="547"/>
      <c r="G428" s="547"/>
      <c r="H428" s="547"/>
      <c r="I428" s="547"/>
      <c r="J428" s="548"/>
      <c r="K428" s="549"/>
      <c r="L428" s="550"/>
      <c r="M428" s="202"/>
      <c r="N428" s="202" t="str">
        <f>E58</f>
        <v>A20050</v>
      </c>
      <c r="O428" s="202" t="str">
        <f>E78</f>
        <v>A20070</v>
      </c>
      <c r="P428" s="202"/>
      <c r="Q428" s="202"/>
      <c r="R428" s="202" t="str">
        <f t="shared" si="6"/>
        <v>A20129</v>
      </c>
      <c r="S428" s="202" t="str">
        <f t="shared" si="7"/>
        <v>A20150</v>
      </c>
      <c r="T428" s="202" t="str">
        <f t="shared" si="8"/>
        <v>A20171</v>
      </c>
      <c r="U428" s="202" t="str">
        <f t="shared" si="9"/>
        <v>A20192</v>
      </c>
      <c r="V428" s="202" t="str">
        <f t="shared" si="10"/>
        <v>A20213</v>
      </c>
      <c r="W428" s="202" t="str">
        <f t="shared" si="11"/>
        <v>A20235</v>
      </c>
      <c r="X428" s="202" t="str">
        <f t="shared" si="12"/>
        <v>A20257</v>
      </c>
      <c r="Y428" s="202" t="str">
        <f t="shared" si="13"/>
        <v>A20279</v>
      </c>
      <c r="Z428" s="202"/>
      <c r="AA428" s="202"/>
      <c r="AB428" s="42" t="str">
        <f>E362</f>
        <v>A20340</v>
      </c>
      <c r="AC428" s="42" t="str">
        <f>E390</f>
        <v>A20368</v>
      </c>
      <c r="AD428" s="148"/>
      <c r="AE428" s="148"/>
    </row>
    <row r="429" spans="3:31" ht="42.75" customHeight="1">
      <c r="C429" s="261"/>
      <c r="D429" s="546" t="s">
        <v>504</v>
      </c>
      <c r="E429" s="547"/>
      <c r="F429" s="547"/>
      <c r="G429" s="547"/>
      <c r="H429" s="547"/>
      <c r="I429" s="547"/>
      <c r="J429" s="548"/>
      <c r="K429" s="549"/>
      <c r="L429" s="550"/>
      <c r="M429" s="202"/>
      <c r="N429" s="202"/>
      <c r="O429" s="202"/>
      <c r="P429" s="202"/>
      <c r="Q429" s="202"/>
      <c r="R429" s="202"/>
      <c r="S429" s="202"/>
      <c r="T429" s="202"/>
      <c r="U429" s="202"/>
      <c r="V429" s="202" t="str">
        <f t="shared" si="10"/>
        <v>A20214</v>
      </c>
      <c r="W429" s="202" t="str">
        <f t="shared" si="11"/>
        <v>A20236</v>
      </c>
      <c r="X429" s="202" t="str">
        <f t="shared" si="12"/>
        <v>A20258</v>
      </c>
      <c r="Y429" s="202" t="str">
        <f t="shared" si="13"/>
        <v>A20280</v>
      </c>
      <c r="Z429" s="202"/>
      <c r="AA429" s="202"/>
      <c r="AB429" s="42" t="str">
        <f>E360</f>
        <v>A20338</v>
      </c>
      <c r="AC429" s="42" t="str">
        <f>E388</f>
        <v>A20366</v>
      </c>
      <c r="AD429" s="148"/>
      <c r="AE429" s="148"/>
    </row>
    <row r="430" spans="3:31" ht="51.75" customHeight="1">
      <c r="C430" s="261"/>
      <c r="D430" s="546" t="s">
        <v>460</v>
      </c>
      <c r="E430" s="547"/>
      <c r="F430" s="547"/>
      <c r="G430" s="547"/>
      <c r="H430" s="547"/>
      <c r="I430" s="547"/>
      <c r="J430" s="548"/>
      <c r="K430" s="551" t="str">
        <f>E17</f>
        <v>A20011</v>
      </c>
      <c r="L430" s="552"/>
      <c r="M430" s="202" t="str">
        <f>E37</f>
        <v>A20031</v>
      </c>
      <c r="N430" s="202" t="str">
        <f>E59</f>
        <v>A20051</v>
      </c>
      <c r="O430" s="202" t="str">
        <f>E79</f>
        <v>A20071</v>
      </c>
      <c r="P430" s="202" t="str">
        <f>E100</f>
        <v>A20090</v>
      </c>
      <c r="Q430" s="202" t="str">
        <f>E119</f>
        <v>A20109</v>
      </c>
      <c r="R430" s="202" t="str">
        <f>E142</f>
        <v>A20130</v>
      </c>
      <c r="S430" s="202" t="str">
        <f>E163</f>
        <v>A20151</v>
      </c>
      <c r="T430" s="202" t="str">
        <f>E186</f>
        <v>A20172</v>
      </c>
      <c r="U430" s="202" t="str">
        <f>E207</f>
        <v>A20193</v>
      </c>
      <c r="V430" s="202" t="str">
        <f t="shared" si="10"/>
        <v>A20215</v>
      </c>
      <c r="W430" s="202" t="str">
        <f t="shared" si="11"/>
        <v>A20237</v>
      </c>
      <c r="X430" s="202" t="str">
        <f t="shared" si="12"/>
        <v>A20259</v>
      </c>
      <c r="Y430" s="202" t="str">
        <f t="shared" si="13"/>
        <v>A20281</v>
      </c>
      <c r="Z430" s="202" t="str">
        <f>E320</f>
        <v>A20300</v>
      </c>
      <c r="AA430" s="202" t="str">
        <f>E339</f>
        <v>A20319</v>
      </c>
      <c r="AB430" s="202" t="str">
        <f t="shared" si="16"/>
        <v>A20341</v>
      </c>
      <c r="AC430" s="202" t="str">
        <f t="shared" si="17"/>
        <v>A20369</v>
      </c>
    </row>
    <row r="431" spans="3:31" ht="48.75" customHeight="1">
      <c r="C431" s="261"/>
      <c r="D431" s="546" t="s">
        <v>1307</v>
      </c>
      <c r="E431" s="547"/>
      <c r="F431" s="547"/>
      <c r="G431" s="547"/>
      <c r="H431" s="547"/>
      <c r="I431" s="547"/>
      <c r="J431" s="548"/>
      <c r="K431" s="310" t="str">
        <f t="shared" ref="K431:K439" si="18">E18</f>
        <v>A20012</v>
      </c>
      <c r="L431" s="311"/>
      <c r="M431" s="202" t="str">
        <f t="shared" ref="M431:M439" si="19">E38</f>
        <v>A20032</v>
      </c>
      <c r="N431" s="202" t="str">
        <f t="shared" ref="N431:N439" si="20">E60</f>
        <v>A20052</v>
      </c>
      <c r="O431" s="202" t="str">
        <f t="shared" ref="O431:O439" si="21">E80</f>
        <v>A20072</v>
      </c>
      <c r="P431" s="202" t="str">
        <f t="shared" ref="P431:P439" si="22">E101</f>
        <v>A20091</v>
      </c>
      <c r="Q431" s="202" t="str">
        <f t="shared" ref="Q431:Q439" si="23">E120</f>
        <v>A20110</v>
      </c>
      <c r="R431" s="202" t="str">
        <f t="shared" ref="R431:R439" si="24">E143</f>
        <v>A20131</v>
      </c>
      <c r="S431" s="202" t="str">
        <f t="shared" ref="S431:S439" si="25">E164</f>
        <v>A20152</v>
      </c>
      <c r="T431" s="202" t="str">
        <f t="shared" ref="T431:T439" si="26">E187</f>
        <v>A20173</v>
      </c>
      <c r="U431" s="202" t="str">
        <f t="shared" ref="U431:U439" si="27">E208</f>
        <v>A20194</v>
      </c>
      <c r="V431" s="202" t="str">
        <f t="shared" si="10"/>
        <v>A20216</v>
      </c>
      <c r="W431" s="202" t="str">
        <f t="shared" si="11"/>
        <v>A20238</v>
      </c>
      <c r="X431" s="202" t="str">
        <f t="shared" si="12"/>
        <v>A20260</v>
      </c>
      <c r="Y431" s="202" t="str">
        <f t="shared" si="13"/>
        <v>A20282</v>
      </c>
      <c r="Z431" s="202" t="str">
        <f t="shared" ref="Z431:Z439" si="28">E321</f>
        <v>A20301</v>
      </c>
      <c r="AA431" s="202" t="str">
        <f t="shared" ref="AA431:AA439" si="29">E340</f>
        <v>A20320</v>
      </c>
      <c r="AB431" s="202" t="str">
        <f t="shared" si="16"/>
        <v>A20342</v>
      </c>
      <c r="AC431" s="202" t="str">
        <f t="shared" si="17"/>
        <v>A20370</v>
      </c>
    </row>
    <row r="432" spans="3:31" ht="51.75" customHeight="1">
      <c r="C432" s="261"/>
      <c r="D432" s="546" t="s">
        <v>503</v>
      </c>
      <c r="E432" s="547"/>
      <c r="F432" s="547"/>
      <c r="G432" s="547"/>
      <c r="H432" s="547"/>
      <c r="I432" s="547"/>
      <c r="J432" s="548"/>
      <c r="K432" s="310" t="str">
        <f t="shared" si="18"/>
        <v>A20013</v>
      </c>
      <c r="L432" s="311"/>
      <c r="M432" s="202" t="str">
        <f t="shared" si="19"/>
        <v>A20033</v>
      </c>
      <c r="N432" s="202" t="str">
        <f t="shared" si="20"/>
        <v>A20053</v>
      </c>
      <c r="O432" s="202" t="str">
        <f t="shared" si="21"/>
        <v>A20073</v>
      </c>
      <c r="P432" s="202" t="str">
        <f t="shared" si="22"/>
        <v>A20092</v>
      </c>
      <c r="Q432" s="202" t="str">
        <f t="shared" si="23"/>
        <v>A20111</v>
      </c>
      <c r="R432" s="202" t="str">
        <f t="shared" si="24"/>
        <v>A20132</v>
      </c>
      <c r="S432" s="202" t="str">
        <f t="shared" si="25"/>
        <v>A20153</v>
      </c>
      <c r="T432" s="202" t="str">
        <f t="shared" si="26"/>
        <v>A20174</v>
      </c>
      <c r="U432" s="202" t="str">
        <f t="shared" si="27"/>
        <v>A20195</v>
      </c>
      <c r="V432" s="202" t="str">
        <f t="shared" si="10"/>
        <v>A20217</v>
      </c>
      <c r="W432" s="202" t="str">
        <f t="shared" si="11"/>
        <v>A20239</v>
      </c>
      <c r="X432" s="202" t="str">
        <f t="shared" si="12"/>
        <v>A20261</v>
      </c>
      <c r="Y432" s="202" t="str">
        <f t="shared" si="13"/>
        <v>A20283</v>
      </c>
      <c r="Z432" s="202" t="str">
        <f t="shared" si="28"/>
        <v>A20302</v>
      </c>
      <c r="AA432" s="202" t="str">
        <f t="shared" si="29"/>
        <v>A20321</v>
      </c>
      <c r="AB432" s="202" t="str">
        <f t="shared" si="16"/>
        <v>A20343</v>
      </c>
      <c r="AC432" s="202" t="str">
        <f t="shared" si="17"/>
        <v>A20371</v>
      </c>
    </row>
    <row r="433" spans="3:29" ht="42" customHeight="1">
      <c r="C433" s="261"/>
      <c r="D433" s="546" t="s">
        <v>461</v>
      </c>
      <c r="E433" s="547"/>
      <c r="F433" s="547"/>
      <c r="G433" s="547"/>
      <c r="H433" s="547"/>
      <c r="I433" s="547"/>
      <c r="J433" s="548"/>
      <c r="K433" s="310" t="str">
        <f t="shared" si="18"/>
        <v>A20014</v>
      </c>
      <c r="L433" s="311"/>
      <c r="M433" s="202" t="str">
        <f t="shared" si="19"/>
        <v>A20034</v>
      </c>
      <c r="N433" s="202" t="str">
        <f t="shared" si="20"/>
        <v>A20054</v>
      </c>
      <c r="O433" s="202" t="str">
        <f t="shared" si="21"/>
        <v>A20074</v>
      </c>
      <c r="P433" s="202" t="str">
        <f t="shared" si="22"/>
        <v>A20093</v>
      </c>
      <c r="Q433" s="202" t="str">
        <f t="shared" si="23"/>
        <v>A20112</v>
      </c>
      <c r="R433" s="202" t="str">
        <f t="shared" si="24"/>
        <v>A20133</v>
      </c>
      <c r="S433" s="202" t="str">
        <f t="shared" si="25"/>
        <v>A20154</v>
      </c>
      <c r="T433" s="202" t="str">
        <f t="shared" si="26"/>
        <v>A20175</v>
      </c>
      <c r="U433" s="202" t="str">
        <f t="shared" si="27"/>
        <v>A20196</v>
      </c>
      <c r="V433" s="202" t="str">
        <f t="shared" si="10"/>
        <v>A20218</v>
      </c>
      <c r="W433" s="202" t="str">
        <f t="shared" si="11"/>
        <v>A20240</v>
      </c>
      <c r="X433" s="202" t="str">
        <f t="shared" si="12"/>
        <v>A20262</v>
      </c>
      <c r="Y433" s="202" t="str">
        <f t="shared" si="13"/>
        <v>A20284</v>
      </c>
      <c r="Z433" s="202" t="str">
        <f t="shared" si="28"/>
        <v>A20303</v>
      </c>
      <c r="AA433" s="202" t="str">
        <f t="shared" si="29"/>
        <v>A20322</v>
      </c>
      <c r="AB433" s="202" t="str">
        <f t="shared" si="16"/>
        <v>A20344</v>
      </c>
      <c r="AC433" s="202" t="str">
        <f t="shared" si="17"/>
        <v>A20372</v>
      </c>
    </row>
    <row r="434" spans="3:29" ht="36" customHeight="1">
      <c r="C434" s="261"/>
      <c r="D434" s="546" t="s">
        <v>462</v>
      </c>
      <c r="E434" s="547"/>
      <c r="F434" s="547"/>
      <c r="G434" s="547"/>
      <c r="H434" s="547"/>
      <c r="I434" s="547"/>
      <c r="J434" s="548"/>
      <c r="K434" s="310" t="str">
        <f t="shared" si="18"/>
        <v>A20015</v>
      </c>
      <c r="L434" s="311"/>
      <c r="M434" s="202" t="str">
        <f t="shared" si="19"/>
        <v>A20035</v>
      </c>
      <c r="N434" s="202" t="str">
        <f t="shared" si="20"/>
        <v>A20055</v>
      </c>
      <c r="O434" s="202" t="str">
        <f t="shared" si="21"/>
        <v>A20075</v>
      </c>
      <c r="P434" s="202" t="str">
        <f t="shared" si="22"/>
        <v>A20094</v>
      </c>
      <c r="Q434" s="202" t="str">
        <f t="shared" si="23"/>
        <v>A20113</v>
      </c>
      <c r="R434" s="202" t="str">
        <f t="shared" si="24"/>
        <v>A20134</v>
      </c>
      <c r="S434" s="202" t="str">
        <f t="shared" si="25"/>
        <v>A20155</v>
      </c>
      <c r="T434" s="202" t="str">
        <f t="shared" si="26"/>
        <v>A20176</v>
      </c>
      <c r="U434" s="202" t="str">
        <f t="shared" si="27"/>
        <v>A20197</v>
      </c>
      <c r="V434" s="202" t="str">
        <f t="shared" si="10"/>
        <v>A20219</v>
      </c>
      <c r="W434" s="202" t="str">
        <f t="shared" si="11"/>
        <v>A20241</v>
      </c>
      <c r="X434" s="202" t="str">
        <f t="shared" si="12"/>
        <v>A20263</v>
      </c>
      <c r="Y434" s="202" t="str">
        <f t="shared" si="13"/>
        <v>A20285</v>
      </c>
      <c r="Z434" s="202" t="str">
        <f t="shared" si="28"/>
        <v>A20304</v>
      </c>
      <c r="AA434" s="202" t="str">
        <f t="shared" si="29"/>
        <v>A20323</v>
      </c>
      <c r="AB434" s="202" t="str">
        <f t="shared" si="16"/>
        <v>A20345</v>
      </c>
      <c r="AC434" s="202" t="str">
        <f t="shared" si="17"/>
        <v>A20373</v>
      </c>
    </row>
    <row r="435" spans="3:29" ht="36" customHeight="1">
      <c r="C435" s="261"/>
      <c r="D435" s="546" t="s">
        <v>463</v>
      </c>
      <c r="E435" s="547"/>
      <c r="F435" s="547"/>
      <c r="G435" s="547"/>
      <c r="H435" s="547"/>
      <c r="I435" s="547"/>
      <c r="J435" s="548"/>
      <c r="K435" s="310" t="str">
        <f t="shared" si="18"/>
        <v>A20016</v>
      </c>
      <c r="L435" s="311"/>
      <c r="M435" s="202" t="str">
        <f t="shared" si="19"/>
        <v>A20036</v>
      </c>
      <c r="N435" s="202" t="str">
        <f t="shared" si="20"/>
        <v>A20056</v>
      </c>
      <c r="O435" s="202" t="str">
        <f t="shared" si="21"/>
        <v>A20076</v>
      </c>
      <c r="P435" s="202" t="str">
        <f t="shared" si="22"/>
        <v>A20095</v>
      </c>
      <c r="Q435" s="202" t="str">
        <f t="shared" si="23"/>
        <v>A20114</v>
      </c>
      <c r="R435" s="202" t="str">
        <f t="shared" si="24"/>
        <v>A20135</v>
      </c>
      <c r="S435" s="202" t="str">
        <f t="shared" si="25"/>
        <v>A20156</v>
      </c>
      <c r="T435" s="202" t="str">
        <f t="shared" si="26"/>
        <v>A20177</v>
      </c>
      <c r="U435" s="202" t="str">
        <f t="shared" si="27"/>
        <v>A20198</v>
      </c>
      <c r="V435" s="202" t="str">
        <f t="shared" si="10"/>
        <v>A20220</v>
      </c>
      <c r="W435" s="202" t="str">
        <f t="shared" si="11"/>
        <v>A20242</v>
      </c>
      <c r="X435" s="202" t="str">
        <f t="shared" si="12"/>
        <v>A20264</v>
      </c>
      <c r="Y435" s="202" t="str">
        <f t="shared" si="13"/>
        <v>A20286</v>
      </c>
      <c r="Z435" s="202" t="str">
        <f t="shared" si="28"/>
        <v>A20305</v>
      </c>
      <c r="AA435" s="202" t="str">
        <f t="shared" si="29"/>
        <v>A20324</v>
      </c>
      <c r="AB435" s="202" t="str">
        <f t="shared" si="16"/>
        <v>A20346</v>
      </c>
      <c r="AC435" s="202" t="str">
        <f t="shared" si="17"/>
        <v>A20374</v>
      </c>
    </row>
    <row r="436" spans="3:29" ht="50.25" customHeight="1">
      <c r="C436" s="261"/>
      <c r="D436" s="546" t="s">
        <v>464</v>
      </c>
      <c r="E436" s="547"/>
      <c r="F436" s="547"/>
      <c r="G436" s="547"/>
      <c r="H436" s="547"/>
      <c r="I436" s="547"/>
      <c r="J436" s="548"/>
      <c r="K436" s="310" t="str">
        <f t="shared" si="18"/>
        <v>A20017</v>
      </c>
      <c r="L436" s="311"/>
      <c r="M436" s="202" t="str">
        <f t="shared" si="19"/>
        <v>A20037</v>
      </c>
      <c r="N436" s="202" t="str">
        <f t="shared" si="20"/>
        <v>A20057</v>
      </c>
      <c r="O436" s="202" t="str">
        <f t="shared" si="21"/>
        <v>A20077</v>
      </c>
      <c r="P436" s="202" t="str">
        <f t="shared" si="22"/>
        <v>A20096</v>
      </c>
      <c r="Q436" s="202" t="str">
        <f t="shared" si="23"/>
        <v>A20115</v>
      </c>
      <c r="R436" s="202" t="str">
        <f t="shared" si="24"/>
        <v>A20136</v>
      </c>
      <c r="S436" s="202" t="str">
        <f t="shared" si="25"/>
        <v>A20157</v>
      </c>
      <c r="T436" s="202" t="str">
        <f t="shared" si="26"/>
        <v>A20178</v>
      </c>
      <c r="U436" s="202" t="str">
        <f t="shared" si="27"/>
        <v>A20199</v>
      </c>
      <c r="V436" s="202" t="str">
        <f t="shared" si="10"/>
        <v>A20221</v>
      </c>
      <c r="W436" s="202" t="str">
        <f t="shared" si="11"/>
        <v>A20243</v>
      </c>
      <c r="X436" s="202" t="str">
        <f t="shared" si="12"/>
        <v>A20265</v>
      </c>
      <c r="Y436" s="202" t="str">
        <f t="shared" si="13"/>
        <v>A20287</v>
      </c>
      <c r="Z436" s="202" t="str">
        <f t="shared" si="28"/>
        <v>A20306</v>
      </c>
      <c r="AA436" s="202" t="str">
        <f t="shared" si="29"/>
        <v>A20325</v>
      </c>
      <c r="AB436" s="202" t="str">
        <f t="shared" si="16"/>
        <v>A20347</v>
      </c>
      <c r="AC436" s="202" t="str">
        <f t="shared" si="17"/>
        <v>A20375</v>
      </c>
    </row>
    <row r="437" spans="3:29" ht="52.5" customHeight="1">
      <c r="C437" s="261"/>
      <c r="D437" s="546" t="s">
        <v>465</v>
      </c>
      <c r="E437" s="547"/>
      <c r="F437" s="547"/>
      <c r="G437" s="547"/>
      <c r="H437" s="547"/>
      <c r="I437" s="547"/>
      <c r="J437" s="548"/>
      <c r="K437" s="310" t="str">
        <f t="shared" si="18"/>
        <v>A20018</v>
      </c>
      <c r="L437" s="311"/>
      <c r="M437" s="202" t="str">
        <f t="shared" si="19"/>
        <v>A20038</v>
      </c>
      <c r="N437" s="202" t="str">
        <f t="shared" si="20"/>
        <v>A20058</v>
      </c>
      <c r="O437" s="202" t="str">
        <f t="shared" si="21"/>
        <v>A20078</v>
      </c>
      <c r="P437" s="202" t="str">
        <f t="shared" si="22"/>
        <v>A20097</v>
      </c>
      <c r="Q437" s="202" t="str">
        <f t="shared" si="23"/>
        <v>A20116</v>
      </c>
      <c r="R437" s="202" t="str">
        <f t="shared" si="24"/>
        <v>A20137</v>
      </c>
      <c r="S437" s="202" t="str">
        <f t="shared" si="25"/>
        <v>A20158</v>
      </c>
      <c r="T437" s="202" t="str">
        <f t="shared" si="26"/>
        <v>A20179</v>
      </c>
      <c r="U437" s="202" t="str">
        <f t="shared" si="27"/>
        <v>A20200</v>
      </c>
      <c r="V437" s="202" t="str">
        <f t="shared" si="10"/>
        <v>A20222</v>
      </c>
      <c r="W437" s="202" t="str">
        <f t="shared" si="11"/>
        <v>A20244</v>
      </c>
      <c r="X437" s="202" t="str">
        <f t="shared" si="12"/>
        <v>A20266</v>
      </c>
      <c r="Y437" s="202" t="str">
        <f t="shared" si="13"/>
        <v>A20288</v>
      </c>
      <c r="Z437" s="202" t="str">
        <f t="shared" si="28"/>
        <v>A20307</v>
      </c>
      <c r="AA437" s="202" t="str">
        <f t="shared" si="29"/>
        <v>A20326</v>
      </c>
      <c r="AB437" s="202" t="str">
        <f t="shared" si="16"/>
        <v>A20348</v>
      </c>
      <c r="AC437" s="202" t="str">
        <f t="shared" si="17"/>
        <v>A20376</v>
      </c>
    </row>
    <row r="438" spans="3:29" ht="54" customHeight="1">
      <c r="C438" s="261"/>
      <c r="D438" s="546" t="s">
        <v>1308</v>
      </c>
      <c r="E438" s="547"/>
      <c r="F438" s="547"/>
      <c r="G438" s="547"/>
      <c r="H438" s="547"/>
      <c r="I438" s="547"/>
      <c r="J438" s="548"/>
      <c r="K438" s="310" t="str">
        <f t="shared" si="18"/>
        <v>A20019</v>
      </c>
      <c r="L438" s="311"/>
      <c r="M438" s="202" t="str">
        <f t="shared" si="19"/>
        <v>A20039</v>
      </c>
      <c r="N438" s="202" t="str">
        <f t="shared" si="20"/>
        <v>A20059</v>
      </c>
      <c r="O438" s="202" t="str">
        <f t="shared" si="21"/>
        <v>A20079</v>
      </c>
      <c r="P438" s="202" t="str">
        <f t="shared" si="22"/>
        <v>A20098</v>
      </c>
      <c r="Q438" s="202" t="str">
        <f t="shared" si="23"/>
        <v>A20117</v>
      </c>
      <c r="R438" s="202" t="str">
        <f t="shared" si="24"/>
        <v>A20138</v>
      </c>
      <c r="S438" s="202" t="str">
        <f t="shared" si="25"/>
        <v>A20159</v>
      </c>
      <c r="T438" s="202" t="str">
        <f t="shared" si="26"/>
        <v>A20180</v>
      </c>
      <c r="U438" s="202" t="str">
        <f t="shared" si="27"/>
        <v>A20201</v>
      </c>
      <c r="V438" s="202" t="str">
        <f t="shared" si="10"/>
        <v>A20223</v>
      </c>
      <c r="W438" s="202" t="str">
        <f t="shared" si="11"/>
        <v>A20245</v>
      </c>
      <c r="X438" s="202" t="str">
        <f t="shared" si="12"/>
        <v>A20267</v>
      </c>
      <c r="Y438" s="202" t="str">
        <f t="shared" si="13"/>
        <v>A20289</v>
      </c>
      <c r="Z438" s="202" t="str">
        <f t="shared" si="28"/>
        <v>A20308</v>
      </c>
      <c r="AA438" s="202" t="str">
        <f t="shared" si="29"/>
        <v>A20327</v>
      </c>
      <c r="AB438" s="202" t="str">
        <f t="shared" si="16"/>
        <v>A20349</v>
      </c>
      <c r="AC438" s="202" t="str">
        <f t="shared" si="17"/>
        <v>A20377</v>
      </c>
    </row>
    <row r="439" spans="3:29" ht="57" customHeight="1">
      <c r="C439" s="261"/>
      <c r="D439" s="546" t="s">
        <v>466</v>
      </c>
      <c r="E439" s="547"/>
      <c r="F439" s="547"/>
      <c r="G439" s="547"/>
      <c r="H439" s="547"/>
      <c r="I439" s="547"/>
      <c r="J439" s="548"/>
      <c r="K439" s="310" t="str">
        <f t="shared" si="18"/>
        <v>A20020</v>
      </c>
      <c r="L439" s="311"/>
      <c r="M439" s="202" t="str">
        <f t="shared" si="19"/>
        <v>A20040</v>
      </c>
      <c r="N439" s="202" t="str">
        <f t="shared" si="20"/>
        <v>A20060</v>
      </c>
      <c r="O439" s="202" t="str">
        <f t="shared" si="21"/>
        <v>A20080</v>
      </c>
      <c r="P439" s="202" t="str">
        <f t="shared" si="22"/>
        <v>A20099</v>
      </c>
      <c r="Q439" s="202" t="str">
        <f t="shared" si="23"/>
        <v>A20118</v>
      </c>
      <c r="R439" s="202" t="str">
        <f t="shared" si="24"/>
        <v>A20139</v>
      </c>
      <c r="S439" s="202" t="str">
        <f t="shared" si="25"/>
        <v>A20160</v>
      </c>
      <c r="T439" s="202" t="str">
        <f t="shared" si="26"/>
        <v>A20181</v>
      </c>
      <c r="U439" s="202" t="str">
        <f t="shared" si="27"/>
        <v>A20202</v>
      </c>
      <c r="V439" s="202" t="str">
        <f t="shared" si="10"/>
        <v>A20224</v>
      </c>
      <c r="W439" s="202" t="str">
        <f t="shared" si="11"/>
        <v>A20246</v>
      </c>
      <c r="X439" s="202" t="str">
        <f t="shared" si="12"/>
        <v>A20268</v>
      </c>
      <c r="Y439" s="202" t="str">
        <f t="shared" si="13"/>
        <v>A20290</v>
      </c>
      <c r="Z439" s="202" t="str">
        <f t="shared" si="28"/>
        <v>A20309</v>
      </c>
      <c r="AA439" s="202" t="str">
        <f t="shared" si="29"/>
        <v>A20328</v>
      </c>
      <c r="AB439" s="202" t="str">
        <f t="shared" si="16"/>
        <v>A20350</v>
      </c>
      <c r="AC439" s="202" t="str">
        <f t="shared" si="17"/>
        <v>A20378</v>
      </c>
    </row>
    <row r="440" spans="3:29" ht="38.25" customHeight="1">
      <c r="C440" s="261"/>
      <c r="D440" s="546" t="s">
        <v>505</v>
      </c>
      <c r="E440" s="547"/>
      <c r="F440" s="547"/>
      <c r="G440" s="547"/>
      <c r="H440" s="547"/>
      <c r="I440" s="547"/>
      <c r="J440" s="548"/>
      <c r="K440" s="549"/>
      <c r="L440" s="550"/>
      <c r="M440" s="202"/>
      <c r="N440" s="202"/>
      <c r="O440" s="202"/>
      <c r="P440" s="202"/>
      <c r="Q440" s="202"/>
      <c r="R440" s="202"/>
      <c r="S440" s="202"/>
      <c r="T440" s="202"/>
      <c r="U440" s="202"/>
      <c r="V440" s="202"/>
      <c r="W440" s="202"/>
      <c r="X440" s="202"/>
      <c r="Y440" s="202"/>
      <c r="Z440" s="202"/>
      <c r="AA440" s="202"/>
      <c r="AB440" s="202" t="str">
        <f t="shared" si="16"/>
        <v>A20351</v>
      </c>
      <c r="AC440" s="202" t="str">
        <f t="shared" si="17"/>
        <v>A20379</v>
      </c>
    </row>
    <row r="441" spans="3:29" ht="25.5" customHeight="1">
      <c r="C441" s="261"/>
      <c r="D441" s="546" t="s">
        <v>506</v>
      </c>
      <c r="E441" s="547"/>
      <c r="F441" s="547"/>
      <c r="G441" s="547"/>
      <c r="H441" s="547"/>
      <c r="I441" s="547"/>
      <c r="J441" s="548"/>
      <c r="K441" s="549"/>
      <c r="L441" s="550"/>
      <c r="M441" s="202"/>
      <c r="N441" s="202"/>
      <c r="O441" s="202"/>
      <c r="P441" s="202"/>
      <c r="Q441" s="202"/>
      <c r="R441" s="202"/>
      <c r="S441" s="202"/>
      <c r="T441" s="202"/>
      <c r="U441" s="202"/>
      <c r="V441" s="202"/>
      <c r="W441" s="202"/>
      <c r="X441" s="202"/>
      <c r="Y441" s="202"/>
      <c r="Z441" s="202"/>
      <c r="AA441" s="202"/>
      <c r="AB441" s="202" t="str">
        <f t="shared" si="16"/>
        <v>A20352</v>
      </c>
      <c r="AC441" s="202" t="str">
        <f t="shared" si="17"/>
        <v>A20380</v>
      </c>
    </row>
    <row r="442" spans="3:29" ht="25.5" customHeight="1">
      <c r="C442" s="261"/>
      <c r="D442" s="546" t="s">
        <v>507</v>
      </c>
      <c r="E442" s="547"/>
      <c r="F442" s="547"/>
      <c r="G442" s="547"/>
      <c r="H442" s="547"/>
      <c r="I442" s="547"/>
      <c r="J442" s="548"/>
      <c r="K442" s="549"/>
      <c r="L442" s="550"/>
      <c r="M442" s="202"/>
      <c r="N442" s="202"/>
      <c r="O442" s="202"/>
      <c r="P442" s="202"/>
      <c r="Q442" s="202"/>
      <c r="R442" s="202"/>
      <c r="S442" s="202"/>
      <c r="T442" s="202"/>
      <c r="U442" s="202"/>
      <c r="V442" s="202"/>
      <c r="W442" s="202"/>
      <c r="X442" s="202"/>
      <c r="Y442" s="202"/>
      <c r="Z442" s="202"/>
      <c r="AA442" s="202"/>
      <c r="AB442" s="202" t="str">
        <f t="shared" si="16"/>
        <v>A20353</v>
      </c>
      <c r="AC442" s="202" t="str">
        <f t="shared" si="17"/>
        <v>A20381</v>
      </c>
    </row>
    <row r="443" spans="3:29" ht="25.5" customHeight="1">
      <c r="C443" s="261"/>
      <c r="D443" s="546" t="s">
        <v>468</v>
      </c>
      <c r="E443" s="547"/>
      <c r="F443" s="547"/>
      <c r="G443" s="547"/>
      <c r="H443" s="547"/>
      <c r="I443" s="547"/>
      <c r="J443" s="548"/>
      <c r="K443" s="549"/>
      <c r="L443" s="550"/>
      <c r="M443" s="202"/>
      <c r="N443" s="202"/>
      <c r="O443" s="202"/>
      <c r="P443" s="202"/>
      <c r="Q443" s="202"/>
      <c r="R443" s="202"/>
      <c r="S443" s="202"/>
      <c r="T443" s="202"/>
      <c r="U443" s="202"/>
      <c r="V443" s="202"/>
      <c r="W443" s="202"/>
      <c r="X443" s="202"/>
      <c r="Y443" s="202"/>
      <c r="Z443" s="202"/>
      <c r="AA443" s="202"/>
      <c r="AB443" s="202" t="str">
        <f t="shared" si="16"/>
        <v>A20354</v>
      </c>
      <c r="AC443" s="202" t="str">
        <f t="shared" si="17"/>
        <v>A20382</v>
      </c>
    </row>
    <row r="444" spans="3:29" ht="25.5" customHeight="1">
      <c r="C444" s="261"/>
      <c r="D444" s="546" t="s">
        <v>469</v>
      </c>
      <c r="E444" s="547"/>
      <c r="F444" s="547"/>
      <c r="G444" s="547"/>
      <c r="H444" s="547"/>
      <c r="I444" s="547"/>
      <c r="J444" s="548"/>
      <c r="K444" s="549"/>
      <c r="L444" s="550"/>
      <c r="M444" s="202"/>
      <c r="N444" s="202"/>
      <c r="O444" s="202"/>
      <c r="P444" s="202"/>
      <c r="Q444" s="202"/>
      <c r="R444" s="202"/>
      <c r="S444" s="202"/>
      <c r="T444" s="202"/>
      <c r="U444" s="202"/>
      <c r="V444" s="202"/>
      <c r="W444" s="202"/>
      <c r="X444" s="202"/>
      <c r="Y444" s="202"/>
      <c r="Z444" s="202"/>
      <c r="AA444" s="202"/>
      <c r="AB444" s="202" t="str">
        <f t="shared" si="16"/>
        <v>A20355</v>
      </c>
      <c r="AC444" s="202" t="str">
        <f t="shared" si="17"/>
        <v>A20383</v>
      </c>
    </row>
    <row r="445" spans="3:29" ht="25.5" customHeight="1">
      <c r="C445" s="261"/>
      <c r="D445" s="546" t="s">
        <v>470</v>
      </c>
      <c r="E445" s="547"/>
      <c r="F445" s="547"/>
      <c r="G445" s="547"/>
      <c r="H445" s="547"/>
      <c r="I445" s="547"/>
      <c r="J445" s="548"/>
      <c r="K445" s="549"/>
      <c r="L445" s="550"/>
      <c r="M445" s="202"/>
      <c r="N445" s="202"/>
      <c r="O445" s="202"/>
      <c r="P445" s="202"/>
      <c r="Q445" s="202"/>
      <c r="R445" s="202"/>
      <c r="S445" s="202"/>
      <c r="T445" s="202"/>
      <c r="U445" s="202"/>
      <c r="V445" s="202"/>
      <c r="W445" s="202"/>
      <c r="X445" s="202"/>
      <c r="Y445" s="202"/>
      <c r="Z445" s="202"/>
      <c r="AA445" s="202"/>
      <c r="AB445" s="202" t="str">
        <f t="shared" si="16"/>
        <v>A20356</v>
      </c>
      <c r="AC445" s="202" t="str">
        <f t="shared" si="17"/>
        <v>A20384</v>
      </c>
    </row>
  </sheetData>
  <customSheetViews>
    <customSheetView guid="{970D9CA3-A716-4AA4-ADB5-92E3A4AD178B}" scale="80" showPageBreaks="1" showGridLines="0" fitToPage="1" printArea="1">
      <selection activeCell="A2" sqref="A2"/>
      <rowBreaks count="8" manualBreakCount="8">
        <brk id="47" min="2" max="12" man="1"/>
        <brk id="89" min="2" max="12" man="1"/>
        <brk id="129" min="2" max="12" man="1"/>
        <brk id="173" min="2" max="12" man="1"/>
        <brk id="217" min="2" max="12" man="1"/>
        <brk id="263" min="2" max="12" man="1"/>
        <brk id="309" min="2" max="12" man="1"/>
        <brk id="349" min="2" max="12" man="1"/>
      </rowBreaks>
      <pageMargins left="0.70866141732283472" right="0.70866141732283472" top="0.74803149606299213" bottom="0.74803149606299213" header="0.31496062992125984" footer="0.31496062992125984"/>
      <pageSetup paperSize="8" fitToHeight="0" orientation="landscape" r:id="rId1"/>
      <headerFooter>
        <oddFooter>&amp;A</oddFooter>
      </headerFooter>
    </customSheetView>
    <customSheetView guid="{19678EC5-2E50-4D8F-9F65-D893CC8DCC47}" scale="40" showPageBreaks="1" showGridLines="0" fitToPage="1" printArea="1" view="pageBreakPreview" topLeftCell="A307">
      <selection activeCell="D106" sqref="D106"/>
      <rowBreaks count="8" manualBreakCount="8">
        <brk id="47" min="2" max="12" man="1"/>
        <brk id="89" min="2" max="12" man="1"/>
        <brk id="129" min="2" max="12" man="1"/>
        <brk id="173" min="2" max="12" man="1"/>
        <brk id="217" min="2" max="12" man="1"/>
        <brk id="263" min="2" max="12" man="1"/>
        <brk id="309" min="2" max="12" man="1"/>
        <brk id="349" min="2" max="12" man="1"/>
      </rowBreaks>
      <pageMargins left="0.70866141732283472" right="0.70866141732283472" top="0.74803149606299213" bottom="0.74803149606299213" header="0.31496062992125984" footer="0.31496062992125984"/>
      <pageSetup paperSize="8" fitToHeight="0" orientation="landscape" r:id="rId2"/>
      <headerFooter>
        <oddFooter>&amp;A</oddFooter>
      </headerFooter>
    </customSheetView>
    <customSheetView guid="{52A93C89-C36B-443E-A5AE-23E860B6CAA8}" scale="80" showGridLines="0" fitToPage="1">
      <selection activeCell="R20" sqref="R20"/>
      <rowBreaks count="8" manualBreakCount="8">
        <brk id="47" min="2" max="12" man="1"/>
        <brk id="89" min="2" max="12" man="1"/>
        <brk id="129" min="2" max="12" man="1"/>
        <brk id="173" min="2" max="12" man="1"/>
        <brk id="217" min="2" max="12" man="1"/>
        <brk id="263" min="2" max="12" man="1"/>
        <brk id="309" min="2" max="12" man="1"/>
        <brk id="349" min="2" max="12" man="1"/>
      </rowBreaks>
      <pageMargins left="0.70866141732283472" right="0.70866141732283472" top="0.74803149606299213" bottom="0.74803149606299213" header="0.31496062992125984" footer="0.31496062992125984"/>
      <pageSetup paperSize="8" fitToHeight="0" orientation="landscape" r:id="rId3"/>
      <headerFooter>
        <oddFooter>&amp;A</oddFooter>
      </headerFooter>
    </customSheetView>
  </customSheetViews>
  <mergeCells count="41">
    <mergeCell ref="D419:J419"/>
    <mergeCell ref="C2:D2"/>
    <mergeCell ref="C4:D4"/>
    <mergeCell ref="K417:L417"/>
    <mergeCell ref="D418:J418"/>
    <mergeCell ref="K418:L418"/>
    <mergeCell ref="D420:J420"/>
    <mergeCell ref="D421:I421"/>
    <mergeCell ref="D422:J422"/>
    <mergeCell ref="D423:J423"/>
    <mergeCell ref="D424:J424"/>
    <mergeCell ref="D425:J425"/>
    <mergeCell ref="D426:J426"/>
    <mergeCell ref="D427:J427"/>
    <mergeCell ref="D430:J430"/>
    <mergeCell ref="K430:L430"/>
    <mergeCell ref="K428:L428"/>
    <mergeCell ref="K429:L429"/>
    <mergeCell ref="D436:J436"/>
    <mergeCell ref="D437:J437"/>
    <mergeCell ref="D438:J438"/>
    <mergeCell ref="D439:J439"/>
    <mergeCell ref="D428:J428"/>
    <mergeCell ref="D429:J429"/>
    <mergeCell ref="D431:J431"/>
    <mergeCell ref="D432:J432"/>
    <mergeCell ref="D433:J433"/>
    <mergeCell ref="D434:J434"/>
    <mergeCell ref="D435:J435"/>
    <mergeCell ref="D440:J440"/>
    <mergeCell ref="K440:L440"/>
    <mergeCell ref="D444:J444"/>
    <mergeCell ref="K444:L444"/>
    <mergeCell ref="D445:J445"/>
    <mergeCell ref="K445:L445"/>
    <mergeCell ref="D441:J441"/>
    <mergeCell ref="K441:L441"/>
    <mergeCell ref="D442:J442"/>
    <mergeCell ref="K442:L442"/>
    <mergeCell ref="D443:J443"/>
    <mergeCell ref="K443:L443"/>
  </mergeCells>
  <pageMargins left="0.70866141732283472" right="0.70866141732283472" top="0.74803149606299213" bottom="0.74803149606299213" header="0.31496062992125984" footer="0.31496062992125984"/>
  <pageSetup paperSize="8" scale="65" fitToHeight="0" orientation="landscape" r:id="rId4"/>
  <headerFooter>
    <oddFooter>&amp;L&amp;Z&amp;F&amp;R&amp;A</oddFooter>
  </headerFooter>
  <rowBreaks count="9" manualBreakCount="9">
    <brk id="47" min="2" max="28" man="1"/>
    <brk id="89" min="2" max="28" man="1"/>
    <brk id="129" min="2" max="28" man="1"/>
    <brk id="173" min="2" max="28" man="1"/>
    <brk id="217" min="2" max="28" man="1"/>
    <brk id="263" min="2" max="28" man="1"/>
    <brk id="309" min="2" max="28" man="1"/>
    <brk id="349" min="2" max="28" man="1"/>
    <brk id="411" min="2"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O560"/>
  <sheetViews>
    <sheetView zoomScaleNormal="100" workbookViewId="0">
      <selection activeCell="B2" sqref="B2"/>
    </sheetView>
  </sheetViews>
  <sheetFormatPr defaultRowHeight="14.25"/>
  <cols>
    <col min="1" max="1" width="4.875" style="71" customWidth="1"/>
    <col min="2" max="2" width="5.25" customWidth="1"/>
    <col min="3" max="3" width="53.5" bestFit="1" customWidth="1"/>
    <col min="4" max="4" width="12.125" customWidth="1"/>
    <col min="6" max="6" width="12.75" customWidth="1"/>
    <col min="7" max="7" width="9" hidden="1" customWidth="1"/>
    <col min="9" max="9" width="11.875" customWidth="1"/>
    <col min="12" max="13" width="12.5" customWidth="1"/>
    <col min="14" max="16" width="12.5" style="71" customWidth="1"/>
    <col min="17" max="17" width="18.375" style="71" customWidth="1"/>
    <col min="18" max="67" width="4.875" style="71" customWidth="1"/>
  </cols>
  <sheetData>
    <row r="1" spans="1:67">
      <c r="C1" s="71"/>
      <c r="D1" s="71"/>
      <c r="E1" s="71"/>
      <c r="F1" s="71"/>
      <c r="G1" s="71"/>
      <c r="H1" s="71"/>
      <c r="I1" s="71"/>
      <c r="J1" s="71"/>
      <c r="K1" s="71"/>
      <c r="L1" s="71"/>
      <c r="M1" s="71"/>
    </row>
    <row r="2" spans="1:67" ht="18">
      <c r="B2" s="575" t="s">
        <v>701</v>
      </c>
      <c r="C2" s="71"/>
      <c r="D2" s="71"/>
      <c r="E2" s="71"/>
      <c r="F2" s="71"/>
      <c r="G2" s="71"/>
      <c r="H2" s="71"/>
      <c r="I2" s="71"/>
      <c r="J2" s="71"/>
      <c r="K2" s="71"/>
      <c r="L2" s="71"/>
      <c r="M2" s="71"/>
    </row>
    <row r="3" spans="1:67" ht="15" thickBot="1">
      <c r="C3" s="71"/>
      <c r="D3" s="71"/>
      <c r="E3" s="71"/>
      <c r="F3" s="71"/>
      <c r="G3" s="71"/>
      <c r="H3" s="71"/>
      <c r="I3" s="71"/>
      <c r="J3" s="71"/>
      <c r="K3" s="71"/>
      <c r="L3" s="71"/>
      <c r="M3" s="71"/>
    </row>
    <row r="4" spans="1:67" ht="117.75" customHeight="1" thickBot="1">
      <c r="B4" s="485" t="s">
        <v>0</v>
      </c>
      <c r="C4" s="486" t="s">
        <v>365</v>
      </c>
      <c r="D4" s="210" t="s">
        <v>15</v>
      </c>
      <c r="E4" s="191" t="s">
        <v>366</v>
      </c>
      <c r="F4" s="191" t="s">
        <v>367</v>
      </c>
      <c r="G4" s="191" t="s">
        <v>368</v>
      </c>
      <c r="H4" s="191" t="s">
        <v>369</v>
      </c>
      <c r="I4" s="191" t="s">
        <v>370</v>
      </c>
      <c r="J4" s="191" t="s">
        <v>371</v>
      </c>
      <c r="K4" s="191" t="s">
        <v>372</v>
      </c>
      <c r="L4" s="191" t="s">
        <v>373</v>
      </c>
      <c r="M4" s="191" t="s">
        <v>374</v>
      </c>
      <c r="N4" s="191" t="s">
        <v>375</v>
      </c>
      <c r="O4" s="191" t="s">
        <v>376</v>
      </c>
      <c r="P4" s="191" t="s">
        <v>377</v>
      </c>
      <c r="Q4" s="191" t="s">
        <v>378</v>
      </c>
    </row>
    <row r="5" spans="1:67" ht="15" thickBot="1">
      <c r="B5" s="560"/>
      <c r="C5" s="561"/>
      <c r="D5" s="216"/>
      <c r="E5" s="217"/>
      <c r="F5" s="217" t="s">
        <v>13</v>
      </c>
      <c r="G5" s="217"/>
      <c r="H5" s="217" t="s">
        <v>24</v>
      </c>
      <c r="I5" s="217" t="s">
        <v>24</v>
      </c>
      <c r="J5" s="217" t="s">
        <v>24</v>
      </c>
      <c r="K5" s="217" t="s">
        <v>24</v>
      </c>
      <c r="L5" s="217" t="s">
        <v>13</v>
      </c>
      <c r="M5" s="217" t="s">
        <v>13</v>
      </c>
      <c r="N5" s="217" t="s">
        <v>13</v>
      </c>
      <c r="O5" s="217" t="s">
        <v>13</v>
      </c>
      <c r="P5" s="217" t="s">
        <v>13</v>
      </c>
      <c r="Q5" s="217"/>
    </row>
    <row r="6" spans="1:67" ht="15" thickBot="1">
      <c r="B6" s="560"/>
      <c r="C6" s="561"/>
      <c r="D6" s="216"/>
      <c r="E6" s="217"/>
      <c r="F6" s="217" t="s">
        <v>379</v>
      </c>
      <c r="G6" s="217"/>
      <c r="H6" s="217"/>
      <c r="I6" s="217"/>
      <c r="J6" s="217"/>
      <c r="K6" s="217"/>
      <c r="L6" s="217" t="s">
        <v>379</v>
      </c>
      <c r="M6" s="217" t="s">
        <v>379</v>
      </c>
      <c r="N6" s="217" t="s">
        <v>379</v>
      </c>
      <c r="O6" s="217" t="s">
        <v>379</v>
      </c>
      <c r="P6" s="217" t="s">
        <v>379</v>
      </c>
      <c r="Q6" s="217"/>
    </row>
    <row r="7" spans="1:67" ht="15" thickBot="1">
      <c r="B7" s="71"/>
      <c r="C7" s="71"/>
      <c r="D7" s="71"/>
      <c r="E7" s="71"/>
      <c r="F7" s="71"/>
      <c r="G7" s="71"/>
      <c r="H7" s="71"/>
      <c r="I7" s="71"/>
      <c r="J7" s="71"/>
      <c r="K7" s="71"/>
      <c r="L7" s="71"/>
      <c r="M7" s="71"/>
    </row>
    <row r="8" spans="1:67" s="219" customFormat="1" ht="15.75" thickBot="1">
      <c r="A8" s="71"/>
      <c r="B8" s="28" t="s">
        <v>12</v>
      </c>
      <c r="C8" s="29" t="s">
        <v>380</v>
      </c>
      <c r="D8" s="218"/>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row>
    <row r="9" spans="1:67" ht="15" thickBot="1">
      <c r="B9" s="34">
        <v>1</v>
      </c>
      <c r="C9" s="326"/>
      <c r="D9" s="408"/>
      <c r="E9" s="407"/>
      <c r="F9" s="159"/>
      <c r="G9" s="220">
        <f>E9*F9</f>
        <v>0</v>
      </c>
      <c r="H9" s="160"/>
      <c r="I9" s="305"/>
      <c r="J9" s="305"/>
      <c r="K9" s="159"/>
      <c r="L9" s="160"/>
      <c r="M9" s="160"/>
      <c r="N9" s="159"/>
      <c r="O9" s="159"/>
      <c r="P9" s="159"/>
    </row>
    <row r="10" spans="1:67" ht="15" thickBot="1">
      <c r="B10" s="34" t="s">
        <v>381</v>
      </c>
      <c r="C10" s="326"/>
      <c r="D10" s="409"/>
      <c r="E10" s="407"/>
      <c r="F10" s="159"/>
      <c r="G10" s="220">
        <f>E10*F10</f>
        <v>0</v>
      </c>
      <c r="H10" s="160"/>
      <c r="I10" s="305"/>
      <c r="J10" s="305"/>
      <c r="K10" s="159"/>
      <c r="L10" s="160"/>
      <c r="M10" s="160"/>
      <c r="N10" s="159"/>
      <c r="O10" s="159"/>
      <c r="P10" s="159"/>
    </row>
    <row r="11" spans="1:67" ht="15" thickBot="1">
      <c r="B11" s="34">
        <v>49</v>
      </c>
      <c r="C11" s="326"/>
      <c r="D11" s="409"/>
      <c r="E11" s="407"/>
      <c r="F11" s="159"/>
      <c r="G11" s="220">
        <f>E11*F11</f>
        <v>0</v>
      </c>
      <c r="H11" s="160"/>
      <c r="I11" s="305"/>
      <c r="J11" s="305"/>
      <c r="K11" s="159"/>
      <c r="L11" s="160"/>
      <c r="M11" s="160"/>
      <c r="N11" s="159"/>
      <c r="O11" s="159"/>
      <c r="P11" s="159"/>
    </row>
    <row r="12" spans="1:67" s="219" customFormat="1" ht="15.75" thickBot="1">
      <c r="A12" s="71"/>
      <c r="B12" s="34">
        <v>50</v>
      </c>
      <c r="C12" s="326" t="s">
        <v>382</v>
      </c>
      <c r="D12" s="410"/>
      <c r="E12" s="221"/>
      <c r="F12" s="160"/>
      <c r="G12" s="222">
        <f>SUM(G9:G11)</f>
        <v>0</v>
      </c>
      <c r="H12" s="221"/>
      <c r="I12" s="221"/>
      <c r="J12" s="221"/>
      <c r="K12" s="221"/>
      <c r="L12" s="160"/>
      <c r="M12" s="160"/>
      <c r="N12" s="160"/>
      <c r="O12" s="160"/>
      <c r="P12" s="160"/>
      <c r="Q12" s="71" t="s">
        <v>383</v>
      </c>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row>
    <row r="13" spans="1:67" s="219" customFormat="1" ht="15.75" thickBot="1">
      <c r="A13" s="71"/>
      <c r="B13" s="28" t="s">
        <v>14</v>
      </c>
      <c r="C13" s="29" t="s">
        <v>384</v>
      </c>
      <c r="D13" s="223"/>
      <c r="E13" s="223"/>
      <c r="F13" s="224"/>
      <c r="G13" s="224"/>
      <c r="H13" s="223"/>
      <c r="I13" s="223"/>
      <c r="J13" s="223"/>
      <c r="K13" s="221"/>
      <c r="L13" s="221"/>
      <c r="M13" s="221"/>
      <c r="N13" s="221"/>
      <c r="O13" s="221"/>
      <c r="P13" s="22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row>
    <row r="14" spans="1:67" ht="15" thickBot="1">
      <c r="B14" s="34">
        <v>51</v>
      </c>
      <c r="C14" s="326"/>
      <c r="D14" s="408"/>
      <c r="E14" s="407"/>
      <c r="F14" s="159"/>
      <c r="G14" s="225">
        <f>E14*F14</f>
        <v>0</v>
      </c>
      <c r="H14" s="160"/>
      <c r="I14" s="159"/>
      <c r="J14" s="159"/>
      <c r="K14" s="160"/>
      <c r="L14" s="160"/>
      <c r="M14" s="160"/>
      <c r="N14" s="159"/>
      <c r="O14" s="159"/>
      <c r="P14" s="159"/>
    </row>
    <row r="15" spans="1:67" ht="15" thickBot="1">
      <c r="B15" s="34" t="s">
        <v>381</v>
      </c>
      <c r="C15" s="326"/>
      <c r="D15" s="409"/>
      <c r="E15" s="407"/>
      <c r="F15" s="159"/>
      <c r="G15" s="225">
        <f>E15*F15</f>
        <v>0</v>
      </c>
      <c r="H15" s="160"/>
      <c r="I15" s="159"/>
      <c r="J15" s="159"/>
      <c r="K15" s="160"/>
      <c r="L15" s="160"/>
      <c r="M15" s="160"/>
      <c r="N15" s="159"/>
      <c r="O15" s="159"/>
      <c r="P15" s="159"/>
    </row>
    <row r="16" spans="1:67" ht="15" thickBot="1">
      <c r="B16" s="34">
        <v>99</v>
      </c>
      <c r="C16" s="326"/>
      <c r="D16" s="409"/>
      <c r="E16" s="407"/>
      <c r="F16" s="159"/>
      <c r="G16" s="225">
        <f>E16*F16</f>
        <v>0</v>
      </c>
      <c r="H16" s="160"/>
      <c r="I16" s="159"/>
      <c r="J16" s="159"/>
      <c r="K16" s="160"/>
      <c r="L16" s="160"/>
      <c r="M16" s="160"/>
      <c r="N16" s="159"/>
      <c r="O16" s="159"/>
      <c r="P16" s="159"/>
    </row>
    <row r="17" spans="1:67" s="219" customFormat="1" ht="15.75" thickBot="1">
      <c r="A17" s="71"/>
      <c r="B17" s="34">
        <v>100</v>
      </c>
      <c r="C17" s="326" t="s">
        <v>385</v>
      </c>
      <c r="D17" s="410"/>
      <c r="E17" s="221"/>
      <c r="F17" s="160"/>
      <c r="G17" s="222">
        <f>SUM(G14:G16)</f>
        <v>0</v>
      </c>
      <c r="H17" s="221"/>
      <c r="I17" s="221"/>
      <c r="J17" s="221"/>
      <c r="K17" s="221"/>
      <c r="L17" s="160"/>
      <c r="M17" s="160"/>
      <c r="N17" s="160"/>
      <c r="O17" s="160"/>
      <c r="P17" s="160"/>
      <c r="Q17" s="71" t="s">
        <v>386</v>
      </c>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row>
    <row r="18" spans="1:67" s="219" customFormat="1" ht="15.75" thickBot="1">
      <c r="A18" s="71"/>
      <c r="B18" s="28" t="s">
        <v>19</v>
      </c>
      <c r="C18" s="29" t="s">
        <v>387</v>
      </c>
      <c r="D18" s="223"/>
      <c r="E18" s="223"/>
      <c r="F18" s="224"/>
      <c r="G18" s="224"/>
      <c r="H18" s="223"/>
      <c r="I18" s="223"/>
      <c r="J18" s="223"/>
      <c r="K18" s="221"/>
      <c r="L18" s="221"/>
      <c r="M18" s="22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row>
    <row r="19" spans="1:67" ht="15" thickBot="1">
      <c r="B19" s="34">
        <v>101</v>
      </c>
      <c r="C19" s="326"/>
      <c r="D19" s="408"/>
      <c r="E19" s="407"/>
      <c r="F19" s="159"/>
      <c r="G19" s="159">
        <f>E19*F19</f>
        <v>0</v>
      </c>
      <c r="H19" s="159"/>
      <c r="I19" s="305"/>
      <c r="J19" s="305"/>
      <c r="K19" s="160"/>
      <c r="L19" s="160"/>
      <c r="M19" s="160"/>
      <c r="N19" s="159"/>
      <c r="O19" s="159"/>
      <c r="P19" s="159"/>
    </row>
    <row r="20" spans="1:67" ht="15" thickBot="1">
      <c r="B20" s="34" t="s">
        <v>381</v>
      </c>
      <c r="C20" s="326"/>
      <c r="D20" s="409"/>
      <c r="E20" s="407"/>
      <c r="F20" s="159"/>
      <c r="G20" s="159">
        <f>E20*F20</f>
        <v>0</v>
      </c>
      <c r="H20" s="159"/>
      <c r="I20" s="305"/>
      <c r="J20" s="305"/>
      <c r="K20" s="160"/>
      <c r="L20" s="160"/>
      <c r="M20" s="160"/>
      <c r="N20" s="159"/>
      <c r="O20" s="159"/>
      <c r="P20" s="159"/>
    </row>
    <row r="21" spans="1:67" ht="15" thickBot="1">
      <c r="B21" s="34">
        <v>149</v>
      </c>
      <c r="C21" s="326"/>
      <c r="D21" s="409"/>
      <c r="E21" s="407"/>
      <c r="F21" s="159"/>
      <c r="G21" s="159">
        <f>E21*F21</f>
        <v>0</v>
      </c>
      <c r="H21" s="159"/>
      <c r="I21" s="305"/>
      <c r="J21" s="305"/>
      <c r="K21" s="160"/>
      <c r="L21" s="160"/>
      <c r="M21" s="160"/>
      <c r="N21" s="159"/>
      <c r="O21" s="159"/>
      <c r="P21" s="159"/>
    </row>
    <row r="22" spans="1:67" s="219" customFormat="1" ht="15.75" thickBot="1">
      <c r="A22" s="71"/>
      <c r="B22" s="34">
        <v>150</v>
      </c>
      <c r="C22" s="326" t="s">
        <v>388</v>
      </c>
      <c r="D22" s="410"/>
      <c r="E22" s="221"/>
      <c r="F22" s="160"/>
      <c r="G22" s="226">
        <f>SUM(G19:G21)</f>
        <v>0</v>
      </c>
      <c r="H22" s="221"/>
      <c r="I22" s="221"/>
      <c r="J22" s="221"/>
      <c r="K22" s="221"/>
      <c r="L22" s="160"/>
      <c r="M22" s="160"/>
      <c r="N22" s="160"/>
      <c r="O22" s="160"/>
      <c r="P22" s="160"/>
      <c r="Q22" s="71" t="s">
        <v>389</v>
      </c>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row>
    <row r="23" spans="1:67" s="219" customFormat="1" ht="15.75" thickBot="1">
      <c r="A23" s="71"/>
      <c r="B23" s="28">
        <v>151</v>
      </c>
      <c r="C23" s="29" t="s">
        <v>706</v>
      </c>
      <c r="D23" s="227"/>
      <c r="E23" s="221"/>
      <c r="F23" s="160"/>
      <c r="G23" s="226">
        <f>SUM(G12,G17,G22)</f>
        <v>0</v>
      </c>
      <c r="H23" s="221"/>
      <c r="I23" s="221"/>
      <c r="J23" s="221"/>
      <c r="K23" s="221"/>
      <c r="L23" s="160"/>
      <c r="M23" s="160"/>
      <c r="N23" s="160"/>
      <c r="O23" s="160"/>
      <c r="P23" s="160"/>
      <c r="Q23" s="71" t="s">
        <v>390</v>
      </c>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row>
    <row r="24" spans="1:67" ht="15" thickBot="1">
      <c r="B24" s="228"/>
      <c r="C24" s="227"/>
      <c r="D24" s="227"/>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row>
    <row r="25" spans="1:67" ht="15" thickBot="1">
      <c r="B25" s="75" t="s">
        <v>26</v>
      </c>
      <c r="C25" s="59" t="s">
        <v>703</v>
      </c>
      <c r="D25" s="41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row>
    <row r="26" spans="1:67" ht="15" thickBot="1">
      <c r="B26" s="229">
        <v>152</v>
      </c>
      <c r="C26" s="230" t="s">
        <v>391</v>
      </c>
      <c r="D26" s="230"/>
      <c r="E26" s="172"/>
      <c r="F26" s="221"/>
      <c r="G26" s="221"/>
      <c r="H26" s="221"/>
      <c r="I26" s="221"/>
      <c r="J26" s="221"/>
      <c r="K26" s="221"/>
      <c r="L26" s="221"/>
      <c r="M26" s="221"/>
      <c r="N26" s="221"/>
      <c r="O26" s="221"/>
      <c r="P26" s="221"/>
      <c r="Q26" s="476" t="s">
        <v>1333</v>
      </c>
      <c r="R26" s="477"/>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row>
    <row r="27" spans="1:67" ht="15" thickBot="1">
      <c r="B27" s="228"/>
      <c r="C27" s="227"/>
      <c r="D27" s="227"/>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row>
    <row r="28" spans="1:67" ht="15" thickBot="1">
      <c r="B28" s="75" t="s">
        <v>27</v>
      </c>
      <c r="C28" s="59" t="s">
        <v>704</v>
      </c>
      <c r="D28" s="227"/>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row>
    <row r="29" spans="1:67" ht="15" thickBot="1">
      <c r="B29" s="229">
        <v>153</v>
      </c>
      <c r="C29" s="412" t="s">
        <v>392</v>
      </c>
      <c r="D29" s="414" t="s">
        <v>1259</v>
      </c>
      <c r="E29" s="413"/>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row>
    <row r="30" spans="1:67" ht="15" thickBot="1">
      <c r="B30" s="229">
        <v>154</v>
      </c>
      <c r="C30" s="412" t="s">
        <v>393</v>
      </c>
      <c r="D30" s="416" t="s">
        <v>1260</v>
      </c>
      <c r="E30" s="413"/>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row>
    <row r="31" spans="1:67" ht="15" thickBot="1">
      <c r="B31" s="231"/>
      <c r="C31" s="231"/>
      <c r="D31" s="23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row>
    <row r="32" spans="1:67" ht="15" thickBot="1">
      <c r="A32" s="232"/>
      <c r="B32" s="28" t="s">
        <v>29</v>
      </c>
      <c r="C32" s="29" t="s">
        <v>705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row>
    <row r="33" spans="1:67" ht="15" thickBot="1">
      <c r="A33" s="232"/>
      <c r="B33" s="229">
        <v>155</v>
      </c>
      <c r="C33" s="412" t="s">
        <v>394</v>
      </c>
      <c r="D33" s="414" t="s">
        <v>1261</v>
      </c>
      <c r="E33" s="413"/>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row>
    <row r="34" spans="1:67" ht="15" thickBot="1">
      <c r="A34" s="232"/>
      <c r="B34" s="229">
        <v>157</v>
      </c>
      <c r="C34" s="412" t="s">
        <v>395</v>
      </c>
      <c r="D34" s="415" t="s">
        <v>1262</v>
      </c>
      <c r="E34" s="413"/>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row>
    <row r="35" spans="1:67" ht="15" thickBot="1">
      <c r="A35" s="232"/>
      <c r="B35" s="229">
        <v>157</v>
      </c>
      <c r="C35" s="412" t="s">
        <v>396</v>
      </c>
      <c r="D35" s="415" t="s">
        <v>1263</v>
      </c>
      <c r="E35" s="413"/>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row>
    <row r="36" spans="1:67" ht="15" thickBot="1">
      <c r="A36" s="232"/>
      <c r="B36" s="229">
        <v>158</v>
      </c>
      <c r="C36" s="412" t="s">
        <v>397</v>
      </c>
      <c r="D36" s="415" t="s">
        <v>1264</v>
      </c>
      <c r="E36" s="413"/>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row>
    <row r="37" spans="1:67" ht="15" thickBot="1">
      <c r="B37" s="229">
        <v>159</v>
      </c>
      <c r="C37" s="412" t="s">
        <v>398</v>
      </c>
      <c r="D37" s="416" t="s">
        <v>1265</v>
      </c>
      <c r="E37" s="413"/>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row>
    <row r="38" spans="1:67">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row>
    <row r="39" spans="1:67">
      <c r="A39" s="221"/>
      <c r="B39" s="221"/>
      <c r="C39" s="221"/>
      <c r="D39" s="417"/>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row>
    <row r="40" spans="1:67">
      <c r="A40" s="221"/>
      <c r="B40" s="221" t="s">
        <v>20</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row>
    <row r="41" spans="1:67">
      <c r="A41" s="221"/>
      <c r="B41" s="221"/>
      <c r="C41" s="221"/>
      <c r="D41" s="417"/>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row>
    <row r="42" spans="1:67">
      <c r="A42" s="221"/>
      <c r="B42" s="159"/>
      <c r="C42" s="20" t="s">
        <v>21</v>
      </c>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row>
    <row r="43" spans="1:67">
      <c r="A43" s="221"/>
      <c r="B43" s="1"/>
      <c r="C43" s="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row>
    <row r="44" spans="1:67">
      <c r="A44" s="221"/>
      <c r="B44" s="160"/>
      <c r="C44" s="52" t="s">
        <v>22</v>
      </c>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row>
    <row r="45" spans="1:67">
      <c r="A45" s="221"/>
      <c r="B45" s="21"/>
      <c r="C45" s="20"/>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row>
    <row r="46" spans="1:67">
      <c r="A46" s="221"/>
      <c r="B46" s="172"/>
      <c r="C46" s="6" t="s">
        <v>328</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row>
    <row r="47" spans="1:67">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row>
    <row r="48" spans="1:67">
      <c r="A48" s="221"/>
      <c r="B48" s="471" t="s">
        <v>152</v>
      </c>
      <c r="C48" s="325" t="s">
        <v>325</v>
      </c>
      <c r="D48" s="472" t="s">
        <v>326</v>
      </c>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row>
    <row r="49" spans="1:67" ht="43.5" customHeight="1">
      <c r="A49" s="221"/>
      <c r="B49" s="562" t="s">
        <v>1324</v>
      </c>
      <c r="C49" s="563"/>
      <c r="D49" s="564"/>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row>
    <row r="50" spans="1:67" ht="42" customHeight="1">
      <c r="A50" s="221"/>
      <c r="B50" s="554" t="s">
        <v>1325</v>
      </c>
      <c r="C50" s="555"/>
      <c r="D50" s="556"/>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row>
    <row r="51" spans="1:67" ht="51.75" customHeight="1">
      <c r="A51" s="221"/>
      <c r="B51" s="554" t="s">
        <v>1326</v>
      </c>
      <c r="C51" s="555"/>
      <c r="D51" s="556"/>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row>
    <row r="52" spans="1:67" ht="45" customHeight="1">
      <c r="A52" s="221"/>
      <c r="B52" s="554" t="s">
        <v>1327</v>
      </c>
      <c r="C52" s="555"/>
      <c r="D52" s="556"/>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row>
    <row r="53" spans="1:67" ht="45" customHeight="1">
      <c r="A53" s="221"/>
      <c r="B53" s="554" t="s">
        <v>1328</v>
      </c>
      <c r="C53" s="555"/>
      <c r="D53" s="556"/>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row>
    <row r="54" spans="1:67" ht="54.75" customHeight="1">
      <c r="A54" s="221"/>
      <c r="B54" s="557" t="s">
        <v>1329</v>
      </c>
      <c r="C54" s="558"/>
      <c r="D54" s="559"/>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row>
    <row r="55" spans="1:67" ht="25.5">
      <c r="A55" s="221"/>
      <c r="B55" s="471">
        <v>153</v>
      </c>
      <c r="C55" s="203" t="s">
        <v>1330</v>
      </c>
      <c r="D55" s="475" t="s">
        <v>1259</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row>
    <row r="56" spans="1:67" ht="25.5">
      <c r="A56" s="221"/>
      <c r="B56" s="471">
        <v>154</v>
      </c>
      <c r="C56" s="203" t="s">
        <v>1331</v>
      </c>
      <c r="D56" s="204" t="s">
        <v>1260</v>
      </c>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row>
    <row r="57" spans="1:67" ht="38.25">
      <c r="A57" s="221"/>
      <c r="B57" s="471">
        <v>159</v>
      </c>
      <c r="C57" s="203" t="s">
        <v>1332</v>
      </c>
      <c r="D57" s="204" t="s">
        <v>1265</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row>
    <row r="58" spans="1:67">
      <c r="A58" s="221"/>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row>
    <row r="59" spans="1:67">
      <c r="A59" s="221"/>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row>
    <row r="60" spans="1:67">
      <c r="A60" s="221"/>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row>
    <row r="61" spans="1:67">
      <c r="A61" s="221"/>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row>
    <row r="62" spans="1:67">
      <c r="A62" s="221"/>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row>
    <row r="63" spans="1:67">
      <c r="A63" s="22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row>
    <row r="64" spans="1:67">
      <c r="A64" s="221"/>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row>
    <row r="65" spans="1:67">
      <c r="A65" s="22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row>
    <row r="66" spans="1:67">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row>
    <row r="67" spans="1:67">
      <c r="A67" s="22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row>
    <row r="68" spans="1:67">
      <c r="A68" s="221"/>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row>
    <row r="69" spans="1:67">
      <c r="A69" s="221"/>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row>
    <row r="70" spans="1:67">
      <c r="A70" s="221"/>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row>
    <row r="71" spans="1:67">
      <c r="A71" s="221"/>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row>
    <row r="72" spans="1:67">
      <c r="A72" s="221"/>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row>
    <row r="73" spans="1:67">
      <c r="A73" s="221"/>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row>
    <row r="74" spans="1:67">
      <c r="A74" s="221"/>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row>
    <row r="75" spans="1:67">
      <c r="A75" s="221"/>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row>
    <row r="76" spans="1:67">
      <c r="A76" s="221"/>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row>
    <row r="77" spans="1:67">
      <c r="A77" s="221"/>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row>
    <row r="78" spans="1:67">
      <c r="A78" s="221"/>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row>
    <row r="79" spans="1:67">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row>
    <row r="80" spans="1:67">
      <c r="A80" s="221"/>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1"/>
      <c r="AZ80" s="221"/>
      <c r="BA80" s="221"/>
      <c r="BB80" s="221"/>
      <c r="BC80" s="221"/>
      <c r="BD80" s="221"/>
      <c r="BE80" s="221"/>
      <c r="BF80" s="221"/>
      <c r="BG80" s="221"/>
      <c r="BH80" s="221"/>
      <c r="BI80" s="221"/>
      <c r="BJ80" s="221"/>
      <c r="BK80" s="221"/>
      <c r="BL80" s="221"/>
      <c r="BM80" s="221"/>
      <c r="BN80" s="221"/>
      <c r="BO80" s="221"/>
    </row>
    <row r="81" spans="1:67">
      <c r="A81" s="221"/>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1"/>
      <c r="AZ81" s="221"/>
      <c r="BA81" s="221"/>
      <c r="BB81" s="221"/>
      <c r="BC81" s="221"/>
      <c r="BD81" s="221"/>
      <c r="BE81" s="221"/>
      <c r="BF81" s="221"/>
      <c r="BG81" s="221"/>
      <c r="BH81" s="221"/>
      <c r="BI81" s="221"/>
      <c r="BJ81" s="221"/>
      <c r="BK81" s="221"/>
      <c r="BL81" s="221"/>
      <c r="BM81" s="221"/>
      <c r="BN81" s="221"/>
      <c r="BO81" s="221"/>
    </row>
    <row r="82" spans="1:67">
      <c r="A82" s="221"/>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1"/>
      <c r="AZ82" s="221"/>
      <c r="BA82" s="221"/>
      <c r="BB82" s="221"/>
      <c r="BC82" s="221"/>
      <c r="BD82" s="221"/>
      <c r="BE82" s="221"/>
      <c r="BF82" s="221"/>
      <c r="BG82" s="221"/>
      <c r="BH82" s="221"/>
      <c r="BI82" s="221"/>
      <c r="BJ82" s="221"/>
      <c r="BK82" s="221"/>
      <c r="BL82" s="221"/>
      <c r="BM82" s="221"/>
      <c r="BN82" s="221"/>
      <c r="BO82" s="221"/>
    </row>
    <row r="83" spans="1:67">
      <c r="A83" s="221"/>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row>
    <row r="84" spans="1:67">
      <c r="A84" s="221"/>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row>
    <row r="85" spans="1:67">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row>
    <row r="86" spans="1:67">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row>
    <row r="87" spans="1:67">
      <c r="A87" s="221"/>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row>
    <row r="88" spans="1:67">
      <c r="A88" s="221"/>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row>
    <row r="89" spans="1:67">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row>
    <row r="90" spans="1:67">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1"/>
      <c r="AZ90" s="221"/>
      <c r="BA90" s="221"/>
      <c r="BB90" s="221"/>
      <c r="BC90" s="221"/>
      <c r="BD90" s="221"/>
      <c r="BE90" s="221"/>
      <c r="BF90" s="221"/>
      <c r="BG90" s="221"/>
      <c r="BH90" s="221"/>
      <c r="BI90" s="221"/>
      <c r="BJ90" s="221"/>
      <c r="BK90" s="221"/>
      <c r="BL90" s="221"/>
      <c r="BM90" s="221"/>
      <c r="BN90" s="221"/>
      <c r="BO90" s="221"/>
    </row>
    <row r="91" spans="1:67">
      <c r="A91" s="221"/>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row>
    <row r="92" spans="1:67">
      <c r="A92" s="221"/>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row>
    <row r="93" spans="1:67">
      <c r="A93" s="221"/>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row>
    <row r="94" spans="1:67">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row>
    <row r="95" spans="1:67">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row>
    <row r="96" spans="1:67">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row>
    <row r="97" spans="6:67">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row>
    <row r="98" spans="6:67">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row>
    <row r="99" spans="6:67">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row>
    <row r="100" spans="6:67">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row>
    <row r="101" spans="6:67">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1"/>
      <c r="AZ101" s="221"/>
      <c r="BA101" s="221"/>
      <c r="BB101" s="221"/>
      <c r="BC101" s="221"/>
      <c r="BD101" s="221"/>
      <c r="BE101" s="221"/>
      <c r="BF101" s="221"/>
      <c r="BG101" s="221"/>
      <c r="BH101" s="221"/>
      <c r="BI101" s="221"/>
      <c r="BJ101" s="221"/>
      <c r="BK101" s="221"/>
      <c r="BL101" s="221"/>
      <c r="BM101" s="221"/>
      <c r="BN101" s="221"/>
      <c r="BO101" s="221"/>
    </row>
    <row r="102" spans="6:67">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row>
    <row r="103" spans="6:67">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row>
    <row r="104" spans="6:67">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row>
    <row r="105" spans="6:67">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row>
    <row r="106" spans="6:67">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row>
    <row r="107" spans="6:67">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row>
    <row r="108" spans="6:67">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row>
    <row r="109" spans="6:67">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row>
    <row r="110" spans="6:67">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row>
    <row r="111" spans="6:67">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row>
    <row r="112" spans="6:67">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row>
    <row r="113" spans="6:67">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row>
    <row r="114" spans="6:67">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row>
    <row r="115" spans="6:67">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row>
    <row r="116" spans="6:67">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row>
    <row r="117" spans="6:67">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row>
    <row r="118" spans="6:67">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row>
    <row r="119" spans="6:67">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row>
    <row r="120" spans="6:67">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1"/>
      <c r="AZ120" s="221"/>
      <c r="BA120" s="221"/>
      <c r="BB120" s="221"/>
      <c r="BC120" s="221"/>
      <c r="BD120" s="221"/>
      <c r="BE120" s="221"/>
      <c r="BF120" s="221"/>
      <c r="BG120" s="221"/>
      <c r="BH120" s="221"/>
      <c r="BI120" s="221"/>
      <c r="BJ120" s="221"/>
      <c r="BK120" s="221"/>
      <c r="BL120" s="221"/>
      <c r="BM120" s="221"/>
      <c r="BN120" s="221"/>
      <c r="BO120" s="221"/>
    </row>
    <row r="121" spans="6:67">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row>
    <row r="122" spans="6:67">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row>
    <row r="123" spans="6:67">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row>
    <row r="124" spans="6:67">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row>
    <row r="125" spans="6:67">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row>
    <row r="126" spans="6:67">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row>
    <row r="127" spans="6:67">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row>
    <row r="128" spans="6:67">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row>
    <row r="129" spans="6:67">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row>
    <row r="130" spans="6:67">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row>
    <row r="131" spans="6:67">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row>
    <row r="132" spans="6:67">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row>
    <row r="133" spans="6:67">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row>
    <row r="134" spans="6:67">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row>
    <row r="135" spans="6:67">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row>
    <row r="136" spans="6:67">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row>
    <row r="137" spans="6:67">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row>
    <row r="138" spans="6:67">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row>
    <row r="139" spans="6:67">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row>
    <row r="140" spans="6:67">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row>
    <row r="141" spans="6:67">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row>
    <row r="142" spans="6:67">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row>
    <row r="143" spans="6:67">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row>
    <row r="144" spans="6:67">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row>
    <row r="145" spans="6:67">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row>
    <row r="146" spans="6:67">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row>
    <row r="147" spans="6:67">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row>
    <row r="148" spans="6:67">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row>
    <row r="149" spans="6:67">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row>
    <row r="150" spans="6:67">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row>
    <row r="151" spans="6:67">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row>
    <row r="152" spans="6:67">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c r="AK152" s="221"/>
      <c r="AL152" s="221"/>
      <c r="AM152" s="221"/>
      <c r="AN152" s="221"/>
      <c r="AO152" s="221"/>
      <c r="AP152" s="221"/>
      <c r="AQ152" s="221"/>
      <c r="AR152" s="221"/>
      <c r="AS152" s="221"/>
      <c r="AT152" s="221"/>
      <c r="AU152" s="221"/>
      <c r="AV152" s="221"/>
      <c r="AW152" s="221"/>
      <c r="AX152" s="221"/>
      <c r="AY152" s="221"/>
      <c r="AZ152" s="221"/>
      <c r="BA152" s="221"/>
      <c r="BB152" s="221"/>
      <c r="BC152" s="221"/>
      <c r="BD152" s="221"/>
      <c r="BE152" s="221"/>
      <c r="BF152" s="221"/>
      <c r="BG152" s="221"/>
      <c r="BH152" s="221"/>
      <c r="BI152" s="221"/>
      <c r="BJ152" s="221"/>
      <c r="BK152" s="221"/>
      <c r="BL152" s="221"/>
      <c r="BM152" s="221"/>
      <c r="BN152" s="221"/>
      <c r="BO152" s="221"/>
    </row>
    <row r="153" spans="6:67">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row>
    <row r="154" spans="6:67">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c r="BH154" s="221"/>
      <c r="BI154" s="221"/>
      <c r="BJ154" s="221"/>
      <c r="BK154" s="221"/>
      <c r="BL154" s="221"/>
      <c r="BM154" s="221"/>
      <c r="BN154" s="221"/>
      <c r="BO154" s="221"/>
    </row>
    <row r="155" spans="6:67">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row>
    <row r="156" spans="6:67">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row>
    <row r="157" spans="6:67">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row>
    <row r="158" spans="6:67">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row>
    <row r="159" spans="6:67">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row>
    <row r="160" spans="6:67">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1"/>
      <c r="AZ160" s="221"/>
      <c r="BA160" s="221"/>
      <c r="BB160" s="221"/>
      <c r="BC160" s="221"/>
      <c r="BD160" s="221"/>
      <c r="BE160" s="221"/>
      <c r="BF160" s="221"/>
      <c r="BG160" s="221"/>
      <c r="BH160" s="221"/>
      <c r="BI160" s="221"/>
      <c r="BJ160" s="221"/>
      <c r="BK160" s="221"/>
      <c r="BL160" s="221"/>
      <c r="BM160" s="221"/>
      <c r="BN160" s="221"/>
      <c r="BO160" s="221"/>
    </row>
    <row r="161" spans="6:67">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21"/>
      <c r="AV161" s="221"/>
      <c r="AW161" s="221"/>
      <c r="AX161" s="221"/>
      <c r="AY161" s="221"/>
      <c r="AZ161" s="221"/>
      <c r="BA161" s="221"/>
      <c r="BB161" s="221"/>
      <c r="BC161" s="221"/>
      <c r="BD161" s="221"/>
      <c r="BE161" s="221"/>
      <c r="BF161" s="221"/>
      <c r="BG161" s="221"/>
      <c r="BH161" s="221"/>
      <c r="BI161" s="221"/>
      <c r="BJ161" s="221"/>
      <c r="BK161" s="221"/>
      <c r="BL161" s="221"/>
      <c r="BM161" s="221"/>
      <c r="BN161" s="221"/>
      <c r="BO161" s="221"/>
    </row>
    <row r="162" spans="6:67">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c r="AG162" s="221"/>
      <c r="AH162" s="221"/>
      <c r="AI162" s="221"/>
      <c r="AJ162" s="221"/>
      <c r="AK162" s="221"/>
      <c r="AL162" s="221"/>
      <c r="AM162" s="221"/>
      <c r="AN162" s="221"/>
      <c r="AO162" s="221"/>
      <c r="AP162" s="221"/>
      <c r="AQ162" s="221"/>
      <c r="AR162" s="221"/>
      <c r="AS162" s="221"/>
      <c r="AT162" s="221"/>
      <c r="AU162" s="221"/>
      <c r="AV162" s="221"/>
      <c r="AW162" s="221"/>
      <c r="AX162" s="221"/>
      <c r="AY162" s="221"/>
      <c r="AZ162" s="221"/>
      <c r="BA162" s="221"/>
      <c r="BB162" s="221"/>
      <c r="BC162" s="221"/>
      <c r="BD162" s="221"/>
      <c r="BE162" s="221"/>
      <c r="BF162" s="221"/>
      <c r="BG162" s="221"/>
      <c r="BH162" s="221"/>
      <c r="BI162" s="221"/>
      <c r="BJ162" s="221"/>
      <c r="BK162" s="221"/>
      <c r="BL162" s="221"/>
      <c r="BM162" s="221"/>
      <c r="BN162" s="221"/>
      <c r="BO162" s="221"/>
    </row>
    <row r="163" spans="6:67">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c r="AG163" s="221"/>
      <c r="AH163" s="221"/>
      <c r="AI163" s="221"/>
      <c r="AJ163" s="221"/>
      <c r="AK163" s="221"/>
      <c r="AL163" s="221"/>
      <c r="AM163" s="221"/>
      <c r="AN163" s="221"/>
      <c r="AO163" s="221"/>
      <c r="AP163" s="221"/>
      <c r="AQ163" s="221"/>
      <c r="AR163" s="221"/>
      <c r="AS163" s="221"/>
      <c r="AT163" s="221"/>
      <c r="AU163" s="221"/>
      <c r="AV163" s="221"/>
      <c r="AW163" s="221"/>
      <c r="AX163" s="221"/>
      <c r="AY163" s="221"/>
      <c r="AZ163" s="221"/>
      <c r="BA163" s="221"/>
      <c r="BB163" s="221"/>
      <c r="BC163" s="221"/>
      <c r="BD163" s="221"/>
      <c r="BE163" s="221"/>
      <c r="BF163" s="221"/>
      <c r="BG163" s="221"/>
      <c r="BH163" s="221"/>
      <c r="BI163" s="221"/>
      <c r="BJ163" s="221"/>
      <c r="BK163" s="221"/>
      <c r="BL163" s="221"/>
      <c r="BM163" s="221"/>
      <c r="BN163" s="221"/>
      <c r="BO163" s="221"/>
    </row>
    <row r="164" spans="6:67">
      <c r="F164" s="221"/>
      <c r="G164" s="221"/>
      <c r="H164" s="221"/>
      <c r="I164" s="221"/>
      <c r="J164" s="221"/>
      <c r="K164" s="221"/>
      <c r="L164" s="221"/>
      <c r="M164" s="221"/>
      <c r="N164" s="221"/>
      <c r="O164" s="221"/>
      <c r="P164" s="221"/>
      <c r="Q164" s="221"/>
      <c r="R164" s="221"/>
      <c r="S164" s="221"/>
      <c r="T164" s="221"/>
      <c r="U164" s="221"/>
      <c r="V164" s="221"/>
      <c r="W164" s="221"/>
      <c r="X164" s="221"/>
      <c r="Y164" s="221"/>
      <c r="Z164" s="221"/>
      <c r="AA164" s="221"/>
      <c r="AB164" s="221"/>
      <c r="AC164" s="221"/>
      <c r="AD164" s="221"/>
      <c r="AE164" s="221"/>
      <c r="AF164" s="221"/>
      <c r="AG164" s="221"/>
      <c r="AH164" s="221"/>
      <c r="AI164" s="221"/>
      <c r="AJ164" s="221"/>
      <c r="AK164" s="221"/>
      <c r="AL164" s="221"/>
      <c r="AM164" s="221"/>
      <c r="AN164" s="221"/>
      <c r="AO164" s="221"/>
      <c r="AP164" s="221"/>
      <c r="AQ164" s="221"/>
      <c r="AR164" s="221"/>
      <c r="AS164" s="221"/>
      <c r="AT164" s="221"/>
      <c r="AU164" s="221"/>
      <c r="AV164" s="221"/>
      <c r="AW164" s="221"/>
      <c r="AX164" s="221"/>
      <c r="AY164" s="221"/>
      <c r="AZ164" s="221"/>
      <c r="BA164" s="221"/>
      <c r="BB164" s="221"/>
      <c r="BC164" s="221"/>
      <c r="BD164" s="221"/>
      <c r="BE164" s="221"/>
      <c r="BF164" s="221"/>
      <c r="BG164" s="221"/>
      <c r="BH164" s="221"/>
      <c r="BI164" s="221"/>
      <c r="BJ164" s="221"/>
      <c r="BK164" s="221"/>
      <c r="BL164" s="221"/>
      <c r="BM164" s="221"/>
      <c r="BN164" s="221"/>
      <c r="BO164" s="221"/>
    </row>
    <row r="165" spans="6:67">
      <c r="F165" s="221"/>
      <c r="G165" s="221"/>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1"/>
      <c r="AY165" s="221"/>
      <c r="AZ165" s="221"/>
      <c r="BA165" s="221"/>
      <c r="BB165" s="221"/>
      <c r="BC165" s="221"/>
      <c r="BD165" s="221"/>
      <c r="BE165" s="221"/>
      <c r="BF165" s="221"/>
      <c r="BG165" s="221"/>
      <c r="BH165" s="221"/>
      <c r="BI165" s="221"/>
      <c r="BJ165" s="221"/>
      <c r="BK165" s="221"/>
      <c r="BL165" s="221"/>
      <c r="BM165" s="221"/>
      <c r="BN165" s="221"/>
      <c r="BO165" s="221"/>
    </row>
    <row r="166" spans="6:67">
      <c r="F166" s="221"/>
      <c r="G166" s="221"/>
      <c r="H166" s="221"/>
      <c r="I166" s="221"/>
      <c r="J166" s="221"/>
      <c r="K166" s="221"/>
      <c r="L166" s="221"/>
      <c r="M166" s="221"/>
      <c r="N166" s="221"/>
      <c r="O166" s="221"/>
      <c r="P166" s="221"/>
      <c r="Q166" s="221"/>
      <c r="R166" s="221"/>
      <c r="S166" s="221"/>
      <c r="T166" s="221"/>
      <c r="U166" s="221"/>
      <c r="V166" s="221"/>
      <c r="W166" s="221"/>
      <c r="X166" s="221"/>
      <c r="Y166" s="221"/>
      <c r="Z166" s="221"/>
      <c r="AA166" s="221"/>
      <c r="AB166" s="221"/>
      <c r="AC166" s="221"/>
      <c r="AD166" s="221"/>
      <c r="AE166" s="221"/>
      <c r="AF166" s="221"/>
      <c r="AG166" s="221"/>
      <c r="AH166" s="221"/>
      <c r="AI166" s="221"/>
      <c r="AJ166" s="221"/>
      <c r="AK166" s="221"/>
      <c r="AL166" s="221"/>
      <c r="AM166" s="221"/>
      <c r="AN166" s="221"/>
      <c r="AO166" s="221"/>
      <c r="AP166" s="221"/>
      <c r="AQ166" s="221"/>
      <c r="AR166" s="221"/>
      <c r="AS166" s="221"/>
      <c r="AT166" s="221"/>
      <c r="AU166" s="221"/>
      <c r="AV166" s="221"/>
      <c r="AW166" s="221"/>
      <c r="AX166" s="221"/>
      <c r="AY166" s="221"/>
      <c r="AZ166" s="221"/>
      <c r="BA166" s="221"/>
      <c r="BB166" s="221"/>
      <c r="BC166" s="221"/>
      <c r="BD166" s="221"/>
      <c r="BE166" s="221"/>
      <c r="BF166" s="221"/>
      <c r="BG166" s="221"/>
      <c r="BH166" s="221"/>
      <c r="BI166" s="221"/>
      <c r="BJ166" s="221"/>
      <c r="BK166" s="221"/>
      <c r="BL166" s="221"/>
      <c r="BM166" s="221"/>
      <c r="BN166" s="221"/>
      <c r="BO166" s="221"/>
    </row>
    <row r="167" spans="6:67">
      <c r="F167" s="221"/>
      <c r="G167" s="221"/>
      <c r="H167" s="221"/>
      <c r="I167" s="221"/>
      <c r="J167" s="221"/>
      <c r="K167" s="221"/>
      <c r="L167" s="221"/>
      <c r="M167" s="221"/>
      <c r="N167" s="221"/>
      <c r="O167" s="221"/>
      <c r="P167" s="221"/>
      <c r="Q167" s="221"/>
      <c r="R167" s="221"/>
      <c r="S167" s="221"/>
      <c r="T167" s="221"/>
      <c r="U167" s="221"/>
      <c r="V167" s="221"/>
      <c r="W167" s="221"/>
      <c r="X167" s="221"/>
      <c r="Y167" s="221"/>
      <c r="Z167" s="221"/>
      <c r="AA167" s="221"/>
      <c r="AB167" s="221"/>
      <c r="AC167" s="221"/>
      <c r="AD167" s="221"/>
      <c r="AE167" s="221"/>
      <c r="AF167" s="221"/>
      <c r="AG167" s="221"/>
      <c r="AH167" s="221"/>
      <c r="AI167" s="221"/>
      <c r="AJ167" s="221"/>
      <c r="AK167" s="221"/>
      <c r="AL167" s="221"/>
      <c r="AM167" s="221"/>
      <c r="AN167" s="221"/>
      <c r="AO167" s="221"/>
      <c r="AP167" s="221"/>
      <c r="AQ167" s="221"/>
      <c r="AR167" s="221"/>
      <c r="AS167" s="221"/>
      <c r="AT167" s="221"/>
      <c r="AU167" s="221"/>
      <c r="AV167" s="221"/>
      <c r="AW167" s="221"/>
      <c r="AX167" s="221"/>
      <c r="AY167" s="221"/>
      <c r="AZ167" s="221"/>
      <c r="BA167" s="221"/>
      <c r="BB167" s="221"/>
      <c r="BC167" s="221"/>
      <c r="BD167" s="221"/>
      <c r="BE167" s="221"/>
      <c r="BF167" s="221"/>
      <c r="BG167" s="221"/>
      <c r="BH167" s="221"/>
      <c r="BI167" s="221"/>
      <c r="BJ167" s="221"/>
      <c r="BK167" s="221"/>
      <c r="BL167" s="221"/>
      <c r="BM167" s="221"/>
      <c r="BN167" s="221"/>
      <c r="BO167" s="221"/>
    </row>
    <row r="168" spans="6:67">
      <c r="F168" s="221"/>
      <c r="G168" s="221"/>
      <c r="H168" s="221"/>
      <c r="I168" s="221"/>
      <c r="J168" s="221"/>
      <c r="K168" s="221"/>
      <c r="L168" s="221"/>
      <c r="M168" s="221"/>
      <c r="N168" s="221"/>
      <c r="O168" s="221"/>
      <c r="P168" s="221"/>
      <c r="Q168" s="221"/>
      <c r="R168" s="221"/>
      <c r="S168" s="221"/>
      <c r="T168" s="221"/>
      <c r="U168" s="221"/>
      <c r="V168" s="221"/>
      <c r="W168" s="221"/>
      <c r="X168" s="221"/>
      <c r="Y168" s="221"/>
      <c r="Z168" s="221"/>
      <c r="AA168" s="221"/>
      <c r="AB168" s="221"/>
      <c r="AC168" s="221"/>
      <c r="AD168" s="221"/>
      <c r="AE168" s="221"/>
      <c r="AF168" s="221"/>
      <c r="AG168" s="221"/>
      <c r="AH168" s="221"/>
      <c r="AI168" s="221"/>
      <c r="AJ168" s="221"/>
      <c r="AK168" s="221"/>
      <c r="AL168" s="221"/>
      <c r="AM168" s="221"/>
      <c r="AN168" s="221"/>
      <c r="AO168" s="221"/>
      <c r="AP168" s="221"/>
      <c r="AQ168" s="221"/>
      <c r="AR168" s="221"/>
      <c r="AS168" s="221"/>
      <c r="AT168" s="221"/>
      <c r="AU168" s="221"/>
      <c r="AV168" s="221"/>
      <c r="AW168" s="221"/>
      <c r="AX168" s="221"/>
      <c r="AY168" s="221"/>
      <c r="AZ168" s="221"/>
      <c r="BA168" s="221"/>
      <c r="BB168" s="221"/>
      <c r="BC168" s="221"/>
      <c r="BD168" s="221"/>
      <c r="BE168" s="221"/>
      <c r="BF168" s="221"/>
      <c r="BG168" s="221"/>
      <c r="BH168" s="221"/>
      <c r="BI168" s="221"/>
      <c r="BJ168" s="221"/>
      <c r="BK168" s="221"/>
      <c r="BL168" s="221"/>
      <c r="BM168" s="221"/>
      <c r="BN168" s="221"/>
      <c r="BO168" s="221"/>
    </row>
    <row r="169" spans="6:67">
      <c r="F169" s="221"/>
      <c r="G169" s="221"/>
      <c r="H169" s="221"/>
      <c r="I169" s="221"/>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221"/>
      <c r="AQ169" s="221"/>
      <c r="AR169" s="221"/>
      <c r="AS169" s="221"/>
      <c r="AT169" s="221"/>
      <c r="AU169" s="221"/>
      <c r="AV169" s="221"/>
      <c r="AW169" s="221"/>
      <c r="AX169" s="221"/>
      <c r="AY169" s="221"/>
      <c r="AZ169" s="221"/>
      <c r="BA169" s="221"/>
      <c r="BB169" s="221"/>
      <c r="BC169" s="221"/>
      <c r="BD169" s="221"/>
      <c r="BE169" s="221"/>
      <c r="BF169" s="221"/>
      <c r="BG169" s="221"/>
      <c r="BH169" s="221"/>
      <c r="BI169" s="221"/>
      <c r="BJ169" s="221"/>
      <c r="BK169" s="221"/>
      <c r="BL169" s="221"/>
      <c r="BM169" s="221"/>
      <c r="BN169" s="221"/>
      <c r="BO169" s="221"/>
    </row>
    <row r="170" spans="6:67">
      <c r="F170" s="221"/>
      <c r="G170" s="221"/>
      <c r="H170" s="221"/>
      <c r="I170" s="221"/>
      <c r="J170" s="221"/>
      <c r="K170" s="221"/>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1"/>
      <c r="AJ170" s="221"/>
      <c r="AK170" s="221"/>
      <c r="AL170" s="221"/>
      <c r="AM170" s="221"/>
      <c r="AN170" s="221"/>
      <c r="AO170" s="221"/>
      <c r="AP170" s="221"/>
      <c r="AQ170" s="221"/>
      <c r="AR170" s="221"/>
      <c r="AS170" s="221"/>
      <c r="AT170" s="221"/>
      <c r="AU170" s="221"/>
      <c r="AV170" s="221"/>
      <c r="AW170" s="221"/>
      <c r="AX170" s="221"/>
      <c r="AY170" s="221"/>
      <c r="AZ170" s="221"/>
      <c r="BA170" s="221"/>
      <c r="BB170" s="221"/>
      <c r="BC170" s="221"/>
      <c r="BD170" s="221"/>
      <c r="BE170" s="221"/>
      <c r="BF170" s="221"/>
      <c r="BG170" s="221"/>
      <c r="BH170" s="221"/>
      <c r="BI170" s="221"/>
      <c r="BJ170" s="221"/>
      <c r="BK170" s="221"/>
      <c r="BL170" s="221"/>
      <c r="BM170" s="221"/>
      <c r="BN170" s="221"/>
      <c r="BO170" s="221"/>
    </row>
    <row r="171" spans="6:67">
      <c r="F171" s="221"/>
      <c r="G171" s="221"/>
      <c r="H171" s="221"/>
      <c r="I171" s="221"/>
      <c r="J171" s="221"/>
      <c r="K171" s="221"/>
      <c r="L171" s="221"/>
      <c r="M171" s="221"/>
      <c r="N171" s="221"/>
      <c r="O171" s="221"/>
      <c r="P171" s="221"/>
      <c r="Q171" s="221"/>
      <c r="R171" s="221"/>
      <c r="S171" s="221"/>
      <c r="T171" s="221"/>
      <c r="U171" s="221"/>
      <c r="V171" s="221"/>
      <c r="W171" s="221"/>
      <c r="X171" s="221"/>
      <c r="Y171" s="221"/>
      <c r="Z171" s="221"/>
      <c r="AA171" s="221"/>
      <c r="AB171" s="221"/>
      <c r="AC171" s="221"/>
      <c r="AD171" s="221"/>
      <c r="AE171" s="221"/>
      <c r="AF171" s="221"/>
      <c r="AG171" s="221"/>
      <c r="AH171" s="221"/>
      <c r="AI171" s="221"/>
      <c r="AJ171" s="221"/>
      <c r="AK171" s="221"/>
      <c r="AL171" s="221"/>
      <c r="AM171" s="221"/>
      <c r="AN171" s="221"/>
      <c r="AO171" s="221"/>
      <c r="AP171" s="221"/>
      <c r="AQ171" s="221"/>
      <c r="AR171" s="221"/>
      <c r="AS171" s="221"/>
      <c r="AT171" s="221"/>
      <c r="AU171" s="221"/>
      <c r="AV171" s="221"/>
      <c r="AW171" s="221"/>
      <c r="AX171" s="221"/>
      <c r="AY171" s="221"/>
      <c r="AZ171" s="221"/>
      <c r="BA171" s="221"/>
      <c r="BB171" s="221"/>
      <c r="BC171" s="221"/>
      <c r="BD171" s="221"/>
      <c r="BE171" s="221"/>
      <c r="BF171" s="221"/>
      <c r="BG171" s="221"/>
      <c r="BH171" s="221"/>
      <c r="BI171" s="221"/>
      <c r="BJ171" s="221"/>
      <c r="BK171" s="221"/>
      <c r="BL171" s="221"/>
      <c r="BM171" s="221"/>
      <c r="BN171" s="221"/>
      <c r="BO171" s="221"/>
    </row>
    <row r="172" spans="6:67">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1"/>
      <c r="AL172" s="221"/>
      <c r="AM172" s="221"/>
      <c r="AN172" s="221"/>
      <c r="AO172" s="221"/>
      <c r="AP172" s="221"/>
      <c r="AQ172" s="221"/>
      <c r="AR172" s="221"/>
      <c r="AS172" s="221"/>
      <c r="AT172" s="221"/>
      <c r="AU172" s="221"/>
      <c r="AV172" s="221"/>
      <c r="AW172" s="221"/>
      <c r="AX172" s="221"/>
      <c r="AY172" s="221"/>
      <c r="AZ172" s="221"/>
      <c r="BA172" s="221"/>
      <c r="BB172" s="221"/>
      <c r="BC172" s="221"/>
      <c r="BD172" s="221"/>
      <c r="BE172" s="221"/>
      <c r="BF172" s="221"/>
      <c r="BG172" s="221"/>
      <c r="BH172" s="221"/>
      <c r="BI172" s="221"/>
      <c r="BJ172" s="221"/>
      <c r="BK172" s="221"/>
      <c r="BL172" s="221"/>
      <c r="BM172" s="221"/>
      <c r="BN172" s="221"/>
      <c r="BO172" s="221"/>
    </row>
    <row r="173" spans="6:67">
      <c r="F173" s="221"/>
      <c r="G173" s="221"/>
      <c r="H173" s="221"/>
      <c r="I173" s="221"/>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row>
    <row r="174" spans="6:67">
      <c r="F174" s="221"/>
      <c r="G174" s="221"/>
      <c r="H174" s="221"/>
      <c r="I174" s="221"/>
      <c r="J174" s="221"/>
      <c r="K174" s="221"/>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1"/>
      <c r="AJ174" s="221"/>
      <c r="AK174" s="221"/>
      <c r="AL174" s="221"/>
      <c r="AM174" s="221"/>
      <c r="AN174" s="221"/>
      <c r="AO174" s="221"/>
      <c r="AP174" s="221"/>
      <c r="AQ174" s="221"/>
      <c r="AR174" s="221"/>
      <c r="AS174" s="221"/>
      <c r="AT174" s="221"/>
      <c r="AU174" s="221"/>
      <c r="AV174" s="221"/>
      <c r="AW174" s="221"/>
      <c r="AX174" s="221"/>
      <c r="AY174" s="221"/>
      <c r="AZ174" s="221"/>
      <c r="BA174" s="221"/>
      <c r="BB174" s="221"/>
      <c r="BC174" s="221"/>
      <c r="BD174" s="221"/>
      <c r="BE174" s="221"/>
      <c r="BF174" s="221"/>
      <c r="BG174" s="221"/>
      <c r="BH174" s="221"/>
      <c r="BI174" s="221"/>
      <c r="BJ174" s="221"/>
      <c r="BK174" s="221"/>
      <c r="BL174" s="221"/>
      <c r="BM174" s="221"/>
      <c r="BN174" s="221"/>
      <c r="BO174" s="221"/>
    </row>
    <row r="175" spans="6:67">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221"/>
      <c r="AH175" s="221"/>
      <c r="AI175" s="221"/>
      <c r="AJ175" s="221"/>
      <c r="AK175" s="221"/>
      <c r="AL175" s="221"/>
      <c r="AM175" s="221"/>
      <c r="AN175" s="221"/>
      <c r="AO175" s="221"/>
      <c r="AP175" s="221"/>
      <c r="AQ175" s="221"/>
      <c r="AR175" s="221"/>
      <c r="AS175" s="221"/>
      <c r="AT175" s="221"/>
      <c r="AU175" s="221"/>
      <c r="AV175" s="221"/>
      <c r="AW175" s="221"/>
      <c r="AX175" s="221"/>
      <c r="AY175" s="221"/>
      <c r="AZ175" s="221"/>
      <c r="BA175" s="221"/>
      <c r="BB175" s="221"/>
      <c r="BC175" s="221"/>
      <c r="BD175" s="221"/>
      <c r="BE175" s="221"/>
      <c r="BF175" s="221"/>
      <c r="BG175" s="221"/>
      <c r="BH175" s="221"/>
      <c r="BI175" s="221"/>
      <c r="BJ175" s="221"/>
      <c r="BK175" s="221"/>
      <c r="BL175" s="221"/>
      <c r="BM175" s="221"/>
      <c r="BN175" s="221"/>
      <c r="BO175" s="221"/>
    </row>
    <row r="176" spans="6:67">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1"/>
      <c r="AU176" s="221"/>
      <c r="AV176" s="221"/>
      <c r="AW176" s="221"/>
      <c r="AX176" s="221"/>
      <c r="AY176" s="221"/>
      <c r="AZ176" s="221"/>
      <c r="BA176" s="221"/>
      <c r="BB176" s="221"/>
      <c r="BC176" s="221"/>
      <c r="BD176" s="221"/>
      <c r="BE176" s="221"/>
      <c r="BF176" s="221"/>
      <c r="BG176" s="221"/>
      <c r="BH176" s="221"/>
      <c r="BI176" s="221"/>
      <c r="BJ176" s="221"/>
      <c r="BK176" s="221"/>
      <c r="BL176" s="221"/>
      <c r="BM176" s="221"/>
      <c r="BN176" s="221"/>
      <c r="BO176" s="221"/>
    </row>
    <row r="177" spans="6:67">
      <c r="F177" s="221"/>
      <c r="G177" s="221"/>
      <c r="H177" s="221"/>
      <c r="I177" s="221"/>
      <c r="J177" s="221"/>
      <c r="K177" s="221"/>
      <c r="L177" s="221"/>
      <c r="M177" s="221"/>
      <c r="N177" s="221"/>
      <c r="O177" s="221"/>
      <c r="P177" s="221"/>
      <c r="Q177" s="221"/>
      <c r="R177" s="221"/>
      <c r="S177" s="221"/>
      <c r="T177" s="221"/>
      <c r="U177" s="221"/>
      <c r="V177" s="221"/>
      <c r="W177" s="221"/>
      <c r="X177" s="221"/>
      <c r="Y177" s="221"/>
      <c r="Z177" s="221"/>
      <c r="AA177" s="221"/>
      <c r="AB177" s="221"/>
      <c r="AC177" s="221"/>
      <c r="AD177" s="221"/>
      <c r="AE177" s="221"/>
      <c r="AF177" s="221"/>
      <c r="AG177" s="221"/>
      <c r="AH177" s="221"/>
      <c r="AI177" s="221"/>
      <c r="AJ177" s="221"/>
      <c r="AK177" s="221"/>
      <c r="AL177" s="221"/>
      <c r="AM177" s="221"/>
      <c r="AN177" s="221"/>
      <c r="AO177" s="221"/>
      <c r="AP177" s="221"/>
      <c r="AQ177" s="221"/>
      <c r="AR177" s="221"/>
      <c r="AS177" s="221"/>
      <c r="AT177" s="221"/>
      <c r="AU177" s="221"/>
      <c r="AV177" s="221"/>
      <c r="AW177" s="221"/>
      <c r="AX177" s="221"/>
      <c r="AY177" s="221"/>
      <c r="AZ177" s="221"/>
      <c r="BA177" s="221"/>
      <c r="BB177" s="221"/>
      <c r="BC177" s="221"/>
      <c r="BD177" s="221"/>
      <c r="BE177" s="221"/>
      <c r="BF177" s="221"/>
      <c r="BG177" s="221"/>
      <c r="BH177" s="221"/>
      <c r="BI177" s="221"/>
      <c r="BJ177" s="221"/>
      <c r="BK177" s="221"/>
      <c r="BL177" s="221"/>
      <c r="BM177" s="221"/>
      <c r="BN177" s="221"/>
      <c r="BO177" s="221"/>
    </row>
    <row r="178" spans="6:67">
      <c r="F178" s="221"/>
      <c r="G178" s="221"/>
      <c r="H178" s="221"/>
      <c r="I178" s="221"/>
      <c r="J178" s="221"/>
      <c r="K178" s="221"/>
      <c r="L178" s="221"/>
      <c r="M178" s="221"/>
      <c r="N178" s="221"/>
      <c r="O178" s="221"/>
      <c r="P178" s="221"/>
      <c r="Q178" s="221"/>
      <c r="R178" s="221"/>
      <c r="S178" s="221"/>
      <c r="T178" s="221"/>
      <c r="U178" s="221"/>
      <c r="V178" s="221"/>
      <c r="W178" s="221"/>
      <c r="X178" s="221"/>
      <c r="Y178" s="221"/>
      <c r="Z178" s="221"/>
      <c r="AA178" s="221"/>
      <c r="AB178" s="221"/>
      <c r="AC178" s="221"/>
      <c r="AD178" s="221"/>
      <c r="AE178" s="221"/>
      <c r="AF178" s="221"/>
      <c r="AG178" s="221"/>
      <c r="AH178" s="221"/>
      <c r="AI178" s="221"/>
      <c r="AJ178" s="221"/>
      <c r="AK178" s="221"/>
      <c r="AL178" s="221"/>
      <c r="AM178" s="221"/>
      <c r="AN178" s="221"/>
      <c r="AO178" s="221"/>
      <c r="AP178" s="221"/>
      <c r="AQ178" s="221"/>
      <c r="AR178" s="221"/>
      <c r="AS178" s="221"/>
      <c r="AT178" s="221"/>
      <c r="AU178" s="221"/>
      <c r="AV178" s="221"/>
      <c r="AW178" s="221"/>
      <c r="AX178" s="221"/>
      <c r="AY178" s="221"/>
      <c r="AZ178" s="221"/>
      <c r="BA178" s="221"/>
      <c r="BB178" s="221"/>
      <c r="BC178" s="221"/>
      <c r="BD178" s="221"/>
      <c r="BE178" s="221"/>
      <c r="BF178" s="221"/>
      <c r="BG178" s="221"/>
      <c r="BH178" s="221"/>
      <c r="BI178" s="221"/>
      <c r="BJ178" s="221"/>
      <c r="BK178" s="221"/>
      <c r="BL178" s="221"/>
      <c r="BM178" s="221"/>
      <c r="BN178" s="221"/>
      <c r="BO178" s="221"/>
    </row>
    <row r="179" spans="6:67">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row>
    <row r="180" spans="6:67">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E180" s="221"/>
      <c r="AF180" s="221"/>
      <c r="AG180" s="221"/>
      <c r="AH180" s="221"/>
      <c r="AI180" s="221"/>
      <c r="AJ180" s="221"/>
      <c r="AK180" s="221"/>
      <c r="AL180" s="221"/>
      <c r="AM180" s="221"/>
      <c r="AN180" s="221"/>
      <c r="AO180" s="221"/>
      <c r="AP180" s="221"/>
      <c r="AQ180" s="221"/>
      <c r="AR180" s="221"/>
      <c r="AS180" s="221"/>
      <c r="AT180" s="221"/>
      <c r="AU180" s="221"/>
      <c r="AV180" s="221"/>
      <c r="AW180" s="221"/>
      <c r="AX180" s="221"/>
      <c r="AY180" s="221"/>
      <c r="AZ180" s="221"/>
      <c r="BA180" s="221"/>
      <c r="BB180" s="221"/>
      <c r="BC180" s="221"/>
      <c r="BD180" s="221"/>
      <c r="BE180" s="221"/>
      <c r="BF180" s="221"/>
      <c r="BG180" s="221"/>
      <c r="BH180" s="221"/>
      <c r="BI180" s="221"/>
      <c r="BJ180" s="221"/>
      <c r="BK180" s="221"/>
      <c r="BL180" s="221"/>
      <c r="BM180" s="221"/>
      <c r="BN180" s="221"/>
      <c r="BO180" s="221"/>
    </row>
    <row r="181" spans="6:67">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221"/>
      <c r="BM181" s="221"/>
      <c r="BN181" s="221"/>
      <c r="BO181" s="221"/>
    </row>
    <row r="182" spans="6:67">
      <c r="F182" s="221"/>
      <c r="G182" s="221"/>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1"/>
      <c r="AY182" s="221"/>
      <c r="AZ182" s="221"/>
      <c r="BA182" s="221"/>
      <c r="BB182" s="221"/>
      <c r="BC182" s="221"/>
      <c r="BD182" s="221"/>
      <c r="BE182" s="221"/>
      <c r="BF182" s="221"/>
      <c r="BG182" s="221"/>
      <c r="BH182" s="221"/>
      <c r="BI182" s="221"/>
      <c r="BJ182" s="221"/>
      <c r="BK182" s="221"/>
      <c r="BL182" s="221"/>
      <c r="BM182" s="221"/>
      <c r="BN182" s="221"/>
      <c r="BO182" s="221"/>
    </row>
    <row r="183" spans="6:67">
      <c r="F183" s="221"/>
      <c r="G183" s="221"/>
      <c r="H183" s="221"/>
      <c r="I183" s="221"/>
      <c r="J183" s="221"/>
      <c r="K183" s="221"/>
      <c r="L183" s="221"/>
      <c r="M183" s="221"/>
      <c r="N183" s="221"/>
      <c r="O183" s="221"/>
      <c r="P183" s="221"/>
      <c r="Q183" s="221"/>
      <c r="R183" s="221"/>
      <c r="S183" s="221"/>
      <c r="T183" s="221"/>
      <c r="U183" s="221"/>
      <c r="V183" s="221"/>
      <c r="W183" s="221"/>
      <c r="X183" s="221"/>
      <c r="Y183" s="221"/>
      <c r="Z183" s="221"/>
      <c r="AA183" s="221"/>
      <c r="AB183" s="221"/>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1"/>
      <c r="AY183" s="221"/>
      <c r="AZ183" s="221"/>
      <c r="BA183" s="221"/>
      <c r="BB183" s="221"/>
      <c r="BC183" s="221"/>
      <c r="BD183" s="221"/>
      <c r="BE183" s="221"/>
      <c r="BF183" s="221"/>
      <c r="BG183" s="221"/>
      <c r="BH183" s="221"/>
      <c r="BI183" s="221"/>
      <c r="BJ183" s="221"/>
      <c r="BK183" s="221"/>
      <c r="BL183" s="221"/>
      <c r="BM183" s="221"/>
      <c r="BN183" s="221"/>
      <c r="BO183" s="221"/>
    </row>
    <row r="184" spans="6:67">
      <c r="F184" s="221"/>
      <c r="G184" s="221"/>
      <c r="H184" s="221"/>
      <c r="I184" s="221"/>
      <c r="J184" s="221"/>
      <c r="K184" s="221"/>
      <c r="L184" s="221"/>
      <c r="M184" s="221"/>
      <c r="N184" s="221"/>
      <c r="O184" s="221"/>
      <c r="P184" s="221"/>
      <c r="Q184" s="221"/>
      <c r="R184" s="221"/>
      <c r="S184" s="221"/>
      <c r="T184" s="221"/>
      <c r="U184" s="221"/>
      <c r="V184" s="221"/>
      <c r="W184" s="221"/>
      <c r="X184" s="221"/>
      <c r="Y184" s="221"/>
      <c r="Z184" s="221"/>
      <c r="AA184" s="221"/>
      <c r="AB184" s="221"/>
      <c r="AC184" s="221"/>
      <c r="AD184" s="221"/>
      <c r="AE184" s="221"/>
      <c r="AF184" s="221"/>
      <c r="AG184" s="221"/>
      <c r="AH184" s="221"/>
      <c r="AI184" s="221"/>
      <c r="AJ184" s="221"/>
      <c r="AK184" s="221"/>
      <c r="AL184" s="221"/>
      <c r="AM184" s="221"/>
      <c r="AN184" s="221"/>
      <c r="AO184" s="221"/>
      <c r="AP184" s="221"/>
      <c r="AQ184" s="221"/>
      <c r="AR184" s="221"/>
      <c r="AS184" s="221"/>
      <c r="AT184" s="221"/>
      <c r="AU184" s="221"/>
      <c r="AV184" s="221"/>
      <c r="AW184" s="221"/>
      <c r="AX184" s="221"/>
      <c r="AY184" s="221"/>
      <c r="AZ184" s="221"/>
      <c r="BA184" s="221"/>
      <c r="BB184" s="221"/>
      <c r="BC184" s="221"/>
      <c r="BD184" s="221"/>
      <c r="BE184" s="221"/>
      <c r="BF184" s="221"/>
      <c r="BG184" s="221"/>
      <c r="BH184" s="221"/>
      <c r="BI184" s="221"/>
      <c r="BJ184" s="221"/>
      <c r="BK184" s="221"/>
      <c r="BL184" s="221"/>
      <c r="BM184" s="221"/>
      <c r="BN184" s="221"/>
      <c r="BO184" s="221"/>
    </row>
    <row r="185" spans="6:67">
      <c r="F185" s="221"/>
      <c r="G185" s="221"/>
      <c r="H185" s="221"/>
      <c r="I185" s="221"/>
      <c r="J185" s="221"/>
      <c r="K185" s="221"/>
      <c r="L185" s="221"/>
      <c r="M185" s="221"/>
      <c r="N185" s="221"/>
      <c r="O185" s="221"/>
      <c r="P185" s="221"/>
      <c r="Q185" s="221"/>
      <c r="R185" s="221"/>
      <c r="S185" s="221"/>
      <c r="T185" s="221"/>
      <c r="U185" s="221"/>
      <c r="V185" s="221"/>
      <c r="W185" s="221"/>
      <c r="X185" s="221"/>
      <c r="Y185" s="221"/>
      <c r="Z185" s="221"/>
      <c r="AA185" s="221"/>
      <c r="AB185" s="221"/>
      <c r="AC185" s="221"/>
      <c r="AD185" s="221"/>
      <c r="AE185" s="221"/>
      <c r="AF185" s="221"/>
      <c r="AG185" s="221"/>
      <c r="AH185" s="221"/>
      <c r="AI185" s="221"/>
      <c r="AJ185" s="221"/>
      <c r="AK185" s="221"/>
      <c r="AL185" s="221"/>
      <c r="AM185" s="221"/>
      <c r="AN185" s="221"/>
      <c r="AO185" s="221"/>
      <c r="AP185" s="221"/>
      <c r="AQ185" s="221"/>
      <c r="AR185" s="221"/>
      <c r="AS185" s="221"/>
      <c r="AT185" s="221"/>
      <c r="AU185" s="221"/>
      <c r="AV185" s="221"/>
      <c r="AW185" s="221"/>
      <c r="AX185" s="221"/>
      <c r="AY185" s="221"/>
      <c r="AZ185" s="221"/>
      <c r="BA185" s="221"/>
      <c r="BB185" s="221"/>
      <c r="BC185" s="221"/>
      <c r="BD185" s="221"/>
      <c r="BE185" s="221"/>
      <c r="BF185" s="221"/>
      <c r="BG185" s="221"/>
      <c r="BH185" s="221"/>
      <c r="BI185" s="221"/>
      <c r="BJ185" s="221"/>
      <c r="BK185" s="221"/>
      <c r="BL185" s="221"/>
      <c r="BM185" s="221"/>
      <c r="BN185" s="221"/>
      <c r="BO185" s="221"/>
    </row>
    <row r="186" spans="6:67">
      <c r="F186" s="221"/>
      <c r="G186" s="221"/>
      <c r="H186" s="221"/>
      <c r="I186" s="221"/>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row>
    <row r="187" spans="6:67">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c r="AX187" s="221"/>
      <c r="AY187" s="221"/>
      <c r="AZ187" s="221"/>
      <c r="BA187" s="221"/>
      <c r="BB187" s="221"/>
      <c r="BC187" s="221"/>
      <c r="BD187" s="221"/>
      <c r="BE187" s="221"/>
      <c r="BF187" s="221"/>
      <c r="BG187" s="221"/>
      <c r="BH187" s="221"/>
      <c r="BI187" s="221"/>
      <c r="BJ187" s="221"/>
      <c r="BK187" s="221"/>
      <c r="BL187" s="221"/>
      <c r="BM187" s="221"/>
      <c r="BN187" s="221"/>
      <c r="BO187" s="221"/>
    </row>
    <row r="188" spans="6:67">
      <c r="F188" s="221"/>
      <c r="G188" s="221"/>
      <c r="H188" s="221"/>
      <c r="I188" s="221"/>
      <c r="J188" s="221"/>
      <c r="K188" s="221"/>
      <c r="L188" s="221"/>
      <c r="M188" s="221"/>
      <c r="N188" s="221"/>
      <c r="O188" s="221"/>
      <c r="P188" s="221"/>
      <c r="Q188" s="221"/>
      <c r="R188" s="221"/>
      <c r="S188" s="221"/>
      <c r="T188" s="221"/>
      <c r="U188" s="221"/>
      <c r="V188" s="221"/>
      <c r="W188" s="221"/>
      <c r="X188" s="221"/>
      <c r="Y188" s="221"/>
      <c r="Z188" s="221"/>
      <c r="AA188" s="221"/>
      <c r="AB188" s="221"/>
      <c r="AC188" s="221"/>
      <c r="AD188" s="221"/>
      <c r="AE188" s="221"/>
      <c r="AF188" s="221"/>
      <c r="AG188" s="221"/>
      <c r="AH188" s="221"/>
      <c r="AI188" s="221"/>
      <c r="AJ188" s="221"/>
      <c r="AK188" s="221"/>
      <c r="AL188" s="221"/>
      <c r="AM188" s="221"/>
      <c r="AN188" s="221"/>
      <c r="AO188" s="221"/>
      <c r="AP188" s="221"/>
      <c r="AQ188" s="221"/>
      <c r="AR188" s="221"/>
      <c r="AS188" s="221"/>
      <c r="AT188" s="221"/>
      <c r="AU188" s="221"/>
      <c r="AV188" s="221"/>
      <c r="AW188" s="221"/>
      <c r="AX188" s="221"/>
      <c r="AY188" s="221"/>
      <c r="AZ188" s="221"/>
      <c r="BA188" s="221"/>
      <c r="BB188" s="221"/>
      <c r="BC188" s="221"/>
      <c r="BD188" s="221"/>
      <c r="BE188" s="221"/>
      <c r="BF188" s="221"/>
      <c r="BG188" s="221"/>
      <c r="BH188" s="221"/>
      <c r="BI188" s="221"/>
      <c r="BJ188" s="221"/>
      <c r="BK188" s="221"/>
      <c r="BL188" s="221"/>
      <c r="BM188" s="221"/>
      <c r="BN188" s="221"/>
      <c r="BO188" s="221"/>
    </row>
    <row r="189" spans="6:67">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221"/>
      <c r="AY189" s="221"/>
      <c r="AZ189" s="221"/>
      <c r="BA189" s="221"/>
      <c r="BB189" s="221"/>
      <c r="BC189" s="221"/>
      <c r="BD189" s="221"/>
      <c r="BE189" s="221"/>
      <c r="BF189" s="221"/>
      <c r="BG189" s="221"/>
      <c r="BH189" s="221"/>
      <c r="BI189" s="221"/>
      <c r="BJ189" s="221"/>
      <c r="BK189" s="221"/>
      <c r="BL189" s="221"/>
      <c r="BM189" s="221"/>
      <c r="BN189" s="221"/>
      <c r="BO189" s="221"/>
    </row>
    <row r="190" spans="6:67">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1"/>
      <c r="AY190" s="221"/>
      <c r="AZ190" s="221"/>
      <c r="BA190" s="221"/>
      <c r="BB190" s="221"/>
      <c r="BC190" s="221"/>
      <c r="BD190" s="221"/>
      <c r="BE190" s="221"/>
      <c r="BF190" s="221"/>
      <c r="BG190" s="221"/>
      <c r="BH190" s="221"/>
      <c r="BI190" s="221"/>
      <c r="BJ190" s="221"/>
      <c r="BK190" s="221"/>
      <c r="BL190" s="221"/>
      <c r="BM190" s="221"/>
      <c r="BN190" s="221"/>
      <c r="BO190" s="221"/>
    </row>
    <row r="191" spans="6:67">
      <c r="F191" s="221"/>
      <c r="G191" s="221"/>
      <c r="H191" s="221"/>
      <c r="I191" s="221"/>
      <c r="J191" s="221"/>
      <c r="K191" s="221"/>
      <c r="L191" s="221"/>
      <c r="M191" s="221"/>
      <c r="N191" s="221"/>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221"/>
      <c r="AV191" s="221"/>
      <c r="AW191" s="221"/>
      <c r="AX191" s="221"/>
      <c r="AY191" s="221"/>
      <c r="AZ191" s="221"/>
      <c r="BA191" s="221"/>
      <c r="BB191" s="221"/>
      <c r="BC191" s="221"/>
      <c r="BD191" s="221"/>
      <c r="BE191" s="221"/>
      <c r="BF191" s="221"/>
      <c r="BG191" s="221"/>
      <c r="BH191" s="221"/>
      <c r="BI191" s="221"/>
      <c r="BJ191" s="221"/>
      <c r="BK191" s="221"/>
      <c r="BL191" s="221"/>
      <c r="BM191" s="221"/>
      <c r="BN191" s="221"/>
      <c r="BO191" s="221"/>
    </row>
    <row r="192" spans="6:67">
      <c r="F192" s="221"/>
      <c r="G192" s="221"/>
      <c r="H192" s="221"/>
      <c r="I192" s="221"/>
      <c r="J192" s="221"/>
      <c r="K192" s="221"/>
      <c r="L192" s="221"/>
      <c r="M192" s="221"/>
      <c r="N192" s="221"/>
      <c r="O192" s="221"/>
      <c r="P192" s="221"/>
      <c r="Q192" s="221"/>
      <c r="R192" s="221"/>
      <c r="S192" s="221"/>
      <c r="T192" s="221"/>
      <c r="U192" s="221"/>
      <c r="V192" s="221"/>
      <c r="W192" s="221"/>
      <c r="X192" s="221"/>
      <c r="Y192" s="221"/>
      <c r="Z192" s="221"/>
      <c r="AA192" s="221"/>
      <c r="AB192" s="221"/>
      <c r="AC192" s="221"/>
      <c r="AD192" s="221"/>
      <c r="AE192" s="221"/>
      <c r="AF192" s="221"/>
      <c r="AG192" s="221"/>
      <c r="AH192" s="221"/>
      <c r="AI192" s="221"/>
      <c r="AJ192" s="221"/>
      <c r="AK192" s="221"/>
      <c r="AL192" s="221"/>
      <c r="AM192" s="221"/>
      <c r="AN192" s="221"/>
      <c r="AO192" s="221"/>
      <c r="AP192" s="221"/>
      <c r="AQ192" s="221"/>
      <c r="AR192" s="221"/>
      <c r="AS192" s="221"/>
      <c r="AT192" s="221"/>
      <c r="AU192" s="221"/>
      <c r="AV192" s="221"/>
      <c r="AW192" s="221"/>
      <c r="AX192" s="221"/>
      <c r="AY192" s="221"/>
      <c r="AZ192" s="221"/>
      <c r="BA192" s="221"/>
      <c r="BB192" s="221"/>
      <c r="BC192" s="221"/>
      <c r="BD192" s="221"/>
      <c r="BE192" s="221"/>
      <c r="BF192" s="221"/>
      <c r="BG192" s="221"/>
      <c r="BH192" s="221"/>
      <c r="BI192" s="221"/>
      <c r="BJ192" s="221"/>
      <c r="BK192" s="221"/>
      <c r="BL192" s="221"/>
      <c r="BM192" s="221"/>
      <c r="BN192" s="221"/>
      <c r="BO192" s="221"/>
    </row>
    <row r="193" spans="6:67">
      <c r="F193" s="221"/>
      <c r="G193" s="221"/>
      <c r="H193" s="221"/>
      <c r="I193" s="221"/>
      <c r="J193" s="221"/>
      <c r="K193" s="221"/>
      <c r="L193" s="221"/>
      <c r="M193" s="221"/>
      <c r="N193" s="221"/>
      <c r="O193" s="221"/>
      <c r="P193" s="221"/>
      <c r="Q193" s="221"/>
      <c r="R193" s="221"/>
      <c r="S193" s="221"/>
      <c r="T193" s="221"/>
      <c r="U193" s="221"/>
      <c r="V193" s="221"/>
      <c r="W193" s="221"/>
      <c r="X193" s="221"/>
      <c r="Y193" s="221"/>
      <c r="Z193" s="221"/>
      <c r="AA193" s="221"/>
      <c r="AB193" s="221"/>
      <c r="AC193" s="221"/>
      <c r="AD193" s="221"/>
      <c r="AE193" s="221"/>
      <c r="AF193" s="221"/>
      <c r="AG193" s="221"/>
      <c r="AH193" s="221"/>
      <c r="AI193" s="221"/>
      <c r="AJ193" s="221"/>
      <c r="AK193" s="221"/>
      <c r="AL193" s="221"/>
      <c r="AM193" s="221"/>
      <c r="AN193" s="221"/>
      <c r="AO193" s="221"/>
      <c r="AP193" s="221"/>
      <c r="AQ193" s="221"/>
      <c r="AR193" s="221"/>
      <c r="AS193" s="221"/>
      <c r="AT193" s="221"/>
      <c r="AU193" s="221"/>
      <c r="AV193" s="221"/>
      <c r="AW193" s="221"/>
      <c r="AX193" s="221"/>
      <c r="AY193" s="221"/>
      <c r="AZ193" s="221"/>
      <c r="BA193" s="221"/>
      <c r="BB193" s="221"/>
      <c r="BC193" s="221"/>
      <c r="BD193" s="221"/>
      <c r="BE193" s="221"/>
      <c r="BF193" s="221"/>
      <c r="BG193" s="221"/>
      <c r="BH193" s="221"/>
      <c r="BI193" s="221"/>
      <c r="BJ193" s="221"/>
      <c r="BK193" s="221"/>
      <c r="BL193" s="221"/>
      <c r="BM193" s="221"/>
      <c r="BN193" s="221"/>
      <c r="BO193" s="221"/>
    </row>
    <row r="194" spans="6:67">
      <c r="F194" s="221"/>
      <c r="G194" s="221"/>
      <c r="H194" s="221"/>
      <c r="I194" s="221"/>
      <c r="J194" s="221"/>
      <c r="K194" s="221"/>
      <c r="L194" s="221"/>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1"/>
      <c r="AJ194" s="221"/>
      <c r="AK194" s="221"/>
      <c r="AL194" s="221"/>
      <c r="AM194" s="221"/>
      <c r="AN194" s="221"/>
      <c r="AO194" s="221"/>
      <c r="AP194" s="221"/>
      <c r="AQ194" s="221"/>
      <c r="AR194" s="221"/>
      <c r="AS194" s="221"/>
      <c r="AT194" s="221"/>
      <c r="AU194" s="221"/>
      <c r="AV194" s="221"/>
      <c r="AW194" s="221"/>
      <c r="AX194" s="221"/>
      <c r="AY194" s="221"/>
      <c r="AZ194" s="221"/>
      <c r="BA194" s="221"/>
      <c r="BB194" s="221"/>
      <c r="BC194" s="221"/>
      <c r="BD194" s="221"/>
      <c r="BE194" s="221"/>
      <c r="BF194" s="221"/>
      <c r="BG194" s="221"/>
      <c r="BH194" s="221"/>
      <c r="BI194" s="221"/>
      <c r="BJ194" s="221"/>
      <c r="BK194" s="221"/>
      <c r="BL194" s="221"/>
      <c r="BM194" s="221"/>
      <c r="BN194" s="221"/>
      <c r="BO194" s="221"/>
    </row>
    <row r="195" spans="6:67">
      <c r="F195" s="221"/>
      <c r="G195" s="221"/>
      <c r="H195" s="221"/>
      <c r="I195" s="221"/>
      <c r="J195" s="221"/>
      <c r="K195" s="221"/>
      <c r="L195" s="221"/>
      <c r="M195" s="221"/>
      <c r="N195" s="221"/>
      <c r="O195" s="221"/>
      <c r="P195" s="221"/>
      <c r="Q195" s="221"/>
      <c r="R195" s="221"/>
      <c r="S195" s="221"/>
      <c r="T195" s="221"/>
      <c r="U195" s="221"/>
      <c r="V195" s="221"/>
      <c r="W195" s="221"/>
      <c r="X195" s="221"/>
      <c r="Y195" s="221"/>
      <c r="Z195" s="221"/>
      <c r="AA195" s="221"/>
      <c r="AB195" s="221"/>
      <c r="AC195" s="221"/>
      <c r="AD195" s="221"/>
      <c r="AE195" s="221"/>
      <c r="AF195" s="221"/>
      <c r="AG195" s="221"/>
      <c r="AH195" s="221"/>
      <c r="AI195" s="221"/>
      <c r="AJ195" s="221"/>
      <c r="AK195" s="221"/>
      <c r="AL195" s="221"/>
      <c r="AM195" s="221"/>
      <c r="AN195" s="221"/>
      <c r="AO195" s="221"/>
      <c r="AP195" s="221"/>
      <c r="AQ195" s="221"/>
      <c r="AR195" s="221"/>
      <c r="AS195" s="221"/>
      <c r="AT195" s="221"/>
      <c r="AU195" s="221"/>
      <c r="AV195" s="221"/>
      <c r="AW195" s="221"/>
      <c r="AX195" s="221"/>
      <c r="AY195" s="221"/>
      <c r="AZ195" s="221"/>
      <c r="BA195" s="221"/>
      <c r="BB195" s="221"/>
      <c r="BC195" s="221"/>
      <c r="BD195" s="221"/>
      <c r="BE195" s="221"/>
      <c r="BF195" s="221"/>
      <c r="BG195" s="221"/>
      <c r="BH195" s="221"/>
      <c r="BI195" s="221"/>
      <c r="BJ195" s="221"/>
      <c r="BK195" s="221"/>
      <c r="BL195" s="221"/>
      <c r="BM195" s="221"/>
      <c r="BN195" s="221"/>
      <c r="BO195" s="221"/>
    </row>
    <row r="196" spans="6:67">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221"/>
      <c r="AK196" s="221"/>
      <c r="AL196" s="221"/>
      <c r="AM196" s="221"/>
      <c r="AN196" s="221"/>
      <c r="AO196" s="221"/>
      <c r="AP196" s="221"/>
      <c r="AQ196" s="221"/>
      <c r="AR196" s="221"/>
      <c r="AS196" s="221"/>
      <c r="AT196" s="221"/>
      <c r="AU196" s="221"/>
      <c r="AV196" s="221"/>
      <c r="AW196" s="221"/>
      <c r="AX196" s="221"/>
      <c r="AY196" s="221"/>
      <c r="AZ196" s="221"/>
      <c r="BA196" s="221"/>
      <c r="BB196" s="221"/>
      <c r="BC196" s="221"/>
      <c r="BD196" s="221"/>
      <c r="BE196" s="221"/>
      <c r="BF196" s="221"/>
      <c r="BG196" s="221"/>
      <c r="BH196" s="221"/>
      <c r="BI196" s="221"/>
      <c r="BJ196" s="221"/>
      <c r="BK196" s="221"/>
      <c r="BL196" s="221"/>
      <c r="BM196" s="221"/>
      <c r="BN196" s="221"/>
      <c r="BO196" s="221"/>
    </row>
    <row r="197" spans="6:67">
      <c r="F197" s="221"/>
      <c r="G197" s="221"/>
      <c r="H197" s="221"/>
      <c r="I197" s="221"/>
      <c r="J197" s="221"/>
      <c r="K197" s="221"/>
      <c r="L197" s="221"/>
      <c r="M197" s="221"/>
      <c r="N197" s="221"/>
      <c r="O197" s="221"/>
      <c r="P197" s="221"/>
      <c r="Q197" s="221"/>
      <c r="R197" s="221"/>
      <c r="S197" s="221"/>
      <c r="T197" s="221"/>
      <c r="U197" s="221"/>
      <c r="V197" s="221"/>
      <c r="W197" s="221"/>
      <c r="X197" s="221"/>
      <c r="Y197" s="221"/>
      <c r="Z197" s="221"/>
      <c r="AA197" s="221"/>
      <c r="AB197" s="221"/>
      <c r="AC197" s="221"/>
      <c r="AD197" s="221"/>
      <c r="AE197" s="221"/>
      <c r="AF197" s="221"/>
      <c r="AG197" s="221"/>
      <c r="AH197" s="221"/>
      <c r="AI197" s="221"/>
      <c r="AJ197" s="221"/>
      <c r="AK197" s="221"/>
      <c r="AL197" s="221"/>
      <c r="AM197" s="221"/>
      <c r="AN197" s="221"/>
      <c r="AO197" s="221"/>
      <c r="AP197" s="221"/>
      <c r="AQ197" s="221"/>
      <c r="AR197" s="221"/>
      <c r="AS197" s="221"/>
      <c r="AT197" s="221"/>
      <c r="AU197" s="221"/>
      <c r="AV197" s="221"/>
      <c r="AW197" s="221"/>
      <c r="AX197" s="221"/>
      <c r="AY197" s="221"/>
      <c r="AZ197" s="221"/>
      <c r="BA197" s="221"/>
      <c r="BB197" s="221"/>
      <c r="BC197" s="221"/>
      <c r="BD197" s="221"/>
      <c r="BE197" s="221"/>
      <c r="BF197" s="221"/>
      <c r="BG197" s="221"/>
      <c r="BH197" s="221"/>
      <c r="BI197" s="221"/>
      <c r="BJ197" s="221"/>
      <c r="BK197" s="221"/>
      <c r="BL197" s="221"/>
      <c r="BM197" s="221"/>
      <c r="BN197" s="221"/>
      <c r="BO197" s="221"/>
    </row>
    <row r="198" spans="6:67">
      <c r="F198" s="221"/>
      <c r="G198" s="221"/>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1"/>
      <c r="AY198" s="221"/>
      <c r="AZ198" s="221"/>
      <c r="BA198" s="221"/>
      <c r="BB198" s="221"/>
      <c r="BC198" s="221"/>
      <c r="BD198" s="221"/>
      <c r="BE198" s="221"/>
      <c r="BF198" s="221"/>
      <c r="BG198" s="221"/>
      <c r="BH198" s="221"/>
      <c r="BI198" s="221"/>
      <c r="BJ198" s="221"/>
      <c r="BK198" s="221"/>
      <c r="BL198" s="221"/>
      <c r="BM198" s="221"/>
      <c r="BN198" s="221"/>
      <c r="BO198" s="221"/>
    </row>
    <row r="199" spans="6:67">
      <c r="F199" s="221"/>
      <c r="G199" s="221"/>
      <c r="H199" s="221"/>
      <c r="I199" s="221"/>
      <c r="J199" s="221"/>
      <c r="K199" s="221"/>
      <c r="L199" s="221"/>
      <c r="M199" s="221"/>
      <c r="N199" s="221"/>
      <c r="O199" s="221"/>
      <c r="P199" s="221"/>
      <c r="Q199" s="221"/>
      <c r="R199" s="221"/>
      <c r="S199" s="221"/>
      <c r="T199" s="221"/>
      <c r="U199" s="221"/>
      <c r="V199" s="221"/>
      <c r="W199" s="221"/>
      <c r="X199" s="221"/>
      <c r="Y199" s="221"/>
      <c r="Z199" s="221"/>
      <c r="AA199" s="221"/>
      <c r="AB199" s="221"/>
      <c r="AC199" s="221"/>
      <c r="AD199" s="221"/>
      <c r="AE199" s="221"/>
      <c r="AF199" s="221"/>
      <c r="AG199" s="221"/>
      <c r="AH199" s="221"/>
      <c r="AI199" s="221"/>
      <c r="AJ199" s="221"/>
      <c r="AK199" s="221"/>
      <c r="AL199" s="221"/>
      <c r="AM199" s="221"/>
      <c r="AN199" s="221"/>
      <c r="AO199" s="221"/>
      <c r="AP199" s="221"/>
      <c r="AQ199" s="221"/>
      <c r="AR199" s="221"/>
      <c r="AS199" s="221"/>
      <c r="AT199" s="221"/>
      <c r="AU199" s="221"/>
      <c r="AV199" s="221"/>
      <c r="AW199" s="221"/>
      <c r="AX199" s="221"/>
      <c r="AY199" s="221"/>
      <c r="AZ199" s="221"/>
      <c r="BA199" s="221"/>
      <c r="BB199" s="221"/>
      <c r="BC199" s="221"/>
      <c r="BD199" s="221"/>
      <c r="BE199" s="221"/>
      <c r="BF199" s="221"/>
      <c r="BG199" s="221"/>
      <c r="BH199" s="221"/>
      <c r="BI199" s="221"/>
      <c r="BJ199" s="221"/>
      <c r="BK199" s="221"/>
      <c r="BL199" s="221"/>
      <c r="BM199" s="221"/>
      <c r="BN199" s="221"/>
      <c r="BO199" s="221"/>
    </row>
    <row r="200" spans="6:67">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221"/>
      <c r="AW200" s="221"/>
      <c r="AX200" s="221"/>
      <c r="AY200" s="221"/>
      <c r="AZ200" s="221"/>
      <c r="BA200" s="221"/>
      <c r="BB200" s="221"/>
      <c r="BC200" s="221"/>
      <c r="BD200" s="221"/>
      <c r="BE200" s="221"/>
      <c r="BF200" s="221"/>
      <c r="BG200" s="221"/>
      <c r="BH200" s="221"/>
      <c r="BI200" s="221"/>
      <c r="BJ200" s="221"/>
      <c r="BK200" s="221"/>
      <c r="BL200" s="221"/>
      <c r="BM200" s="221"/>
      <c r="BN200" s="221"/>
      <c r="BO200" s="221"/>
    </row>
    <row r="201" spans="6:67">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row>
    <row r="202" spans="6:67">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row>
    <row r="203" spans="6:67">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c r="AN203" s="221"/>
      <c r="AO203" s="221"/>
      <c r="AP203" s="221"/>
      <c r="AQ203" s="221"/>
      <c r="AR203" s="221"/>
      <c r="AS203" s="221"/>
      <c r="AT203" s="221"/>
      <c r="AU203" s="221"/>
      <c r="AV203" s="221"/>
      <c r="AW203" s="221"/>
      <c r="AX203" s="221"/>
      <c r="AY203" s="221"/>
      <c r="AZ203" s="221"/>
      <c r="BA203" s="221"/>
      <c r="BB203" s="221"/>
      <c r="BC203" s="221"/>
      <c r="BD203" s="221"/>
      <c r="BE203" s="221"/>
      <c r="BF203" s="221"/>
      <c r="BG203" s="221"/>
      <c r="BH203" s="221"/>
      <c r="BI203" s="221"/>
      <c r="BJ203" s="221"/>
      <c r="BK203" s="221"/>
      <c r="BL203" s="221"/>
      <c r="BM203" s="221"/>
      <c r="BN203" s="221"/>
      <c r="BO203" s="221"/>
    </row>
    <row r="204" spans="6:67">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c r="AN204" s="221"/>
      <c r="AO204" s="221"/>
      <c r="AP204" s="221"/>
      <c r="AQ204" s="221"/>
      <c r="AR204" s="221"/>
      <c r="AS204" s="221"/>
      <c r="AT204" s="221"/>
      <c r="AU204" s="221"/>
      <c r="AV204" s="221"/>
      <c r="AW204" s="221"/>
      <c r="AX204" s="221"/>
      <c r="AY204" s="221"/>
      <c r="AZ204" s="221"/>
      <c r="BA204" s="221"/>
      <c r="BB204" s="221"/>
      <c r="BC204" s="221"/>
      <c r="BD204" s="221"/>
      <c r="BE204" s="221"/>
      <c r="BF204" s="221"/>
      <c r="BG204" s="221"/>
      <c r="BH204" s="221"/>
      <c r="BI204" s="221"/>
      <c r="BJ204" s="221"/>
      <c r="BK204" s="221"/>
      <c r="BL204" s="221"/>
      <c r="BM204" s="221"/>
      <c r="BN204" s="221"/>
      <c r="BO204" s="221"/>
    </row>
    <row r="205" spans="6:67">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c r="AN205" s="221"/>
      <c r="AO205" s="221"/>
      <c r="AP205" s="221"/>
      <c r="AQ205" s="221"/>
      <c r="AR205" s="221"/>
      <c r="AS205" s="221"/>
      <c r="AT205" s="221"/>
      <c r="AU205" s="221"/>
      <c r="AV205" s="221"/>
      <c r="AW205" s="221"/>
      <c r="AX205" s="221"/>
      <c r="AY205" s="221"/>
      <c r="AZ205" s="221"/>
      <c r="BA205" s="221"/>
      <c r="BB205" s="221"/>
      <c r="BC205" s="221"/>
      <c r="BD205" s="221"/>
      <c r="BE205" s="221"/>
      <c r="BF205" s="221"/>
      <c r="BG205" s="221"/>
      <c r="BH205" s="221"/>
      <c r="BI205" s="221"/>
      <c r="BJ205" s="221"/>
      <c r="BK205" s="221"/>
      <c r="BL205" s="221"/>
      <c r="BM205" s="221"/>
      <c r="BN205" s="221"/>
      <c r="BO205" s="221"/>
    </row>
    <row r="206" spans="6:67">
      <c r="F206" s="221"/>
      <c r="G206" s="221"/>
      <c r="H206" s="221"/>
      <c r="I206" s="221"/>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221"/>
      <c r="AF206" s="221"/>
      <c r="AG206" s="221"/>
      <c r="AH206" s="221"/>
      <c r="AI206" s="221"/>
      <c r="AJ206" s="221"/>
      <c r="AK206" s="221"/>
      <c r="AL206" s="221"/>
      <c r="AM206" s="221"/>
      <c r="AN206" s="221"/>
      <c r="AO206" s="221"/>
      <c r="AP206" s="221"/>
      <c r="AQ206" s="221"/>
      <c r="AR206" s="221"/>
      <c r="AS206" s="221"/>
      <c r="AT206" s="221"/>
      <c r="AU206" s="221"/>
      <c r="AV206" s="221"/>
      <c r="AW206" s="221"/>
      <c r="AX206" s="221"/>
      <c r="AY206" s="221"/>
      <c r="AZ206" s="221"/>
      <c r="BA206" s="221"/>
      <c r="BB206" s="221"/>
      <c r="BC206" s="221"/>
      <c r="BD206" s="221"/>
      <c r="BE206" s="221"/>
      <c r="BF206" s="221"/>
      <c r="BG206" s="221"/>
      <c r="BH206" s="221"/>
      <c r="BI206" s="221"/>
      <c r="BJ206" s="221"/>
      <c r="BK206" s="221"/>
      <c r="BL206" s="221"/>
      <c r="BM206" s="221"/>
      <c r="BN206" s="221"/>
      <c r="BO206" s="221"/>
    </row>
    <row r="207" spans="6:67">
      <c r="F207" s="221"/>
      <c r="G207" s="221"/>
      <c r="H207" s="221"/>
      <c r="I207" s="221"/>
      <c r="J207" s="221"/>
      <c r="K207" s="221"/>
      <c r="L207" s="221"/>
      <c r="M207" s="221"/>
      <c r="N207" s="221"/>
      <c r="O207" s="221"/>
      <c r="P207" s="221"/>
      <c r="Q207" s="221"/>
      <c r="R207" s="221"/>
      <c r="S207" s="221"/>
      <c r="T207" s="221"/>
      <c r="U207" s="221"/>
      <c r="V207" s="221"/>
      <c r="W207" s="221"/>
      <c r="X207" s="221"/>
      <c r="Y207" s="221"/>
      <c r="Z207" s="221"/>
      <c r="AA207" s="221"/>
      <c r="AB207" s="221"/>
      <c r="AC207" s="221"/>
      <c r="AD207" s="221"/>
      <c r="AE207" s="221"/>
      <c r="AF207" s="221"/>
      <c r="AG207" s="221"/>
      <c r="AH207" s="221"/>
      <c r="AI207" s="221"/>
      <c r="AJ207" s="221"/>
      <c r="AK207" s="221"/>
      <c r="AL207" s="221"/>
      <c r="AM207" s="221"/>
      <c r="AN207" s="221"/>
      <c r="AO207" s="221"/>
      <c r="AP207" s="221"/>
      <c r="AQ207" s="221"/>
      <c r="AR207" s="221"/>
      <c r="AS207" s="221"/>
      <c r="AT207" s="221"/>
      <c r="AU207" s="221"/>
      <c r="AV207" s="221"/>
      <c r="AW207" s="221"/>
      <c r="AX207" s="221"/>
      <c r="AY207" s="221"/>
      <c r="AZ207" s="221"/>
      <c r="BA207" s="221"/>
      <c r="BB207" s="221"/>
      <c r="BC207" s="221"/>
      <c r="BD207" s="221"/>
      <c r="BE207" s="221"/>
      <c r="BF207" s="221"/>
      <c r="BG207" s="221"/>
      <c r="BH207" s="221"/>
      <c r="BI207" s="221"/>
      <c r="BJ207" s="221"/>
      <c r="BK207" s="221"/>
      <c r="BL207" s="221"/>
      <c r="BM207" s="221"/>
      <c r="BN207" s="221"/>
      <c r="BO207" s="221"/>
    </row>
    <row r="208" spans="6:67">
      <c r="F208" s="221"/>
      <c r="G208" s="221"/>
      <c r="H208" s="221"/>
      <c r="I208" s="221"/>
      <c r="J208" s="221"/>
      <c r="K208" s="221"/>
      <c r="L208" s="221"/>
      <c r="M208" s="221"/>
      <c r="N208" s="221"/>
      <c r="O208" s="221"/>
      <c r="P208" s="221"/>
      <c r="Q208" s="221"/>
      <c r="R208" s="221"/>
      <c r="S208" s="221"/>
      <c r="T208" s="221"/>
      <c r="U208" s="221"/>
      <c r="V208" s="221"/>
      <c r="W208" s="221"/>
      <c r="X208" s="221"/>
      <c r="Y208" s="221"/>
      <c r="Z208" s="221"/>
      <c r="AA208" s="221"/>
      <c r="AB208" s="221"/>
      <c r="AC208" s="221"/>
      <c r="AD208" s="221"/>
      <c r="AE208" s="221"/>
      <c r="AF208" s="221"/>
      <c r="AG208" s="221"/>
      <c r="AH208" s="221"/>
      <c r="AI208" s="221"/>
      <c r="AJ208" s="221"/>
      <c r="AK208" s="221"/>
      <c r="AL208" s="221"/>
      <c r="AM208" s="221"/>
      <c r="AN208" s="221"/>
      <c r="AO208" s="221"/>
      <c r="AP208" s="221"/>
      <c r="AQ208" s="221"/>
      <c r="AR208" s="221"/>
      <c r="AS208" s="221"/>
      <c r="AT208" s="221"/>
      <c r="AU208" s="221"/>
      <c r="AV208" s="221"/>
      <c r="AW208" s="221"/>
      <c r="AX208" s="221"/>
      <c r="AY208" s="221"/>
      <c r="AZ208" s="221"/>
      <c r="BA208" s="221"/>
      <c r="BB208" s="221"/>
      <c r="BC208" s="221"/>
      <c r="BD208" s="221"/>
      <c r="BE208" s="221"/>
      <c r="BF208" s="221"/>
      <c r="BG208" s="221"/>
      <c r="BH208" s="221"/>
      <c r="BI208" s="221"/>
      <c r="BJ208" s="221"/>
      <c r="BK208" s="221"/>
      <c r="BL208" s="221"/>
      <c r="BM208" s="221"/>
      <c r="BN208" s="221"/>
      <c r="BO208" s="221"/>
    </row>
    <row r="209" spans="6:67">
      <c r="F209" s="221"/>
      <c r="G209" s="221"/>
      <c r="H209" s="221"/>
      <c r="I209" s="221"/>
      <c r="J209" s="221"/>
      <c r="K209" s="221"/>
      <c r="L209" s="221"/>
      <c r="M209" s="221"/>
      <c r="N209" s="221"/>
      <c r="O209" s="221"/>
      <c r="P209" s="221"/>
      <c r="Q209" s="221"/>
      <c r="R209" s="221"/>
      <c r="S209" s="221"/>
      <c r="T209" s="221"/>
      <c r="U209" s="221"/>
      <c r="V209" s="221"/>
      <c r="W209" s="221"/>
      <c r="X209" s="221"/>
      <c r="Y209" s="221"/>
      <c r="Z209" s="221"/>
      <c r="AA209" s="221"/>
      <c r="AB209" s="221"/>
      <c r="AC209" s="221"/>
      <c r="AD209" s="221"/>
      <c r="AE209" s="221"/>
      <c r="AF209" s="221"/>
      <c r="AG209" s="221"/>
      <c r="AH209" s="221"/>
      <c r="AI209" s="221"/>
      <c r="AJ209" s="221"/>
      <c r="AK209" s="221"/>
      <c r="AL209" s="221"/>
      <c r="AM209" s="221"/>
      <c r="AN209" s="221"/>
      <c r="AO209" s="221"/>
      <c r="AP209" s="221"/>
      <c r="AQ209" s="221"/>
      <c r="AR209" s="221"/>
      <c r="AS209" s="221"/>
      <c r="AT209" s="221"/>
      <c r="AU209" s="221"/>
      <c r="AV209" s="221"/>
      <c r="AW209" s="221"/>
      <c r="AX209" s="221"/>
      <c r="AY209" s="221"/>
      <c r="AZ209" s="221"/>
      <c r="BA209" s="221"/>
      <c r="BB209" s="221"/>
      <c r="BC209" s="221"/>
      <c r="BD209" s="221"/>
      <c r="BE209" s="221"/>
      <c r="BF209" s="221"/>
      <c r="BG209" s="221"/>
      <c r="BH209" s="221"/>
      <c r="BI209" s="221"/>
      <c r="BJ209" s="221"/>
      <c r="BK209" s="221"/>
      <c r="BL209" s="221"/>
      <c r="BM209" s="221"/>
      <c r="BN209" s="221"/>
      <c r="BO209" s="221"/>
    </row>
    <row r="210" spans="6:67">
      <c r="F210" s="221"/>
      <c r="G210" s="221"/>
      <c r="H210" s="221"/>
      <c r="I210" s="221"/>
      <c r="J210" s="221"/>
      <c r="K210" s="221"/>
      <c r="L210" s="221"/>
      <c r="M210" s="221"/>
      <c r="N210" s="221"/>
      <c r="O210" s="221"/>
      <c r="P210" s="221"/>
      <c r="Q210" s="221"/>
      <c r="R210" s="221"/>
      <c r="S210" s="221"/>
      <c r="T210" s="221"/>
      <c r="U210" s="221"/>
      <c r="V210" s="221"/>
      <c r="W210" s="221"/>
      <c r="X210" s="221"/>
      <c r="Y210" s="221"/>
      <c r="Z210" s="221"/>
      <c r="AA210" s="221"/>
      <c r="AB210" s="221"/>
      <c r="AC210" s="221"/>
      <c r="AD210" s="221"/>
      <c r="AE210" s="221"/>
      <c r="AF210" s="221"/>
      <c r="AG210" s="221"/>
      <c r="AH210" s="221"/>
      <c r="AI210" s="221"/>
      <c r="AJ210" s="221"/>
      <c r="AK210" s="221"/>
      <c r="AL210" s="221"/>
      <c r="AM210" s="221"/>
      <c r="AN210" s="221"/>
      <c r="AO210" s="221"/>
      <c r="AP210" s="221"/>
      <c r="AQ210" s="221"/>
      <c r="AR210" s="221"/>
      <c r="AS210" s="221"/>
      <c r="AT210" s="221"/>
      <c r="AU210" s="221"/>
      <c r="AV210" s="221"/>
      <c r="AW210" s="221"/>
      <c r="AX210" s="221"/>
      <c r="AY210" s="221"/>
      <c r="AZ210" s="221"/>
      <c r="BA210" s="221"/>
      <c r="BB210" s="221"/>
      <c r="BC210" s="221"/>
      <c r="BD210" s="221"/>
      <c r="BE210" s="221"/>
      <c r="BF210" s="221"/>
      <c r="BG210" s="221"/>
      <c r="BH210" s="221"/>
      <c r="BI210" s="221"/>
      <c r="BJ210" s="221"/>
      <c r="BK210" s="221"/>
      <c r="BL210" s="221"/>
      <c r="BM210" s="221"/>
      <c r="BN210" s="221"/>
      <c r="BO210" s="221"/>
    </row>
    <row r="211" spans="6:67">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21"/>
      <c r="AV211" s="221"/>
      <c r="AW211" s="221"/>
      <c r="AX211" s="221"/>
      <c r="AY211" s="221"/>
      <c r="AZ211" s="221"/>
      <c r="BA211" s="221"/>
      <c r="BB211" s="221"/>
      <c r="BC211" s="221"/>
      <c r="BD211" s="221"/>
      <c r="BE211" s="221"/>
      <c r="BF211" s="221"/>
      <c r="BG211" s="221"/>
      <c r="BH211" s="221"/>
      <c r="BI211" s="221"/>
      <c r="BJ211" s="221"/>
      <c r="BK211" s="221"/>
      <c r="BL211" s="221"/>
      <c r="BM211" s="221"/>
      <c r="BN211" s="221"/>
      <c r="BO211" s="221"/>
    </row>
    <row r="212" spans="6:67">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row>
    <row r="213" spans="6:67">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c r="BA213" s="221"/>
      <c r="BB213" s="221"/>
      <c r="BC213" s="221"/>
      <c r="BD213" s="221"/>
      <c r="BE213" s="221"/>
      <c r="BF213" s="221"/>
      <c r="BG213" s="221"/>
      <c r="BH213" s="221"/>
      <c r="BI213" s="221"/>
      <c r="BJ213" s="221"/>
      <c r="BK213" s="221"/>
      <c r="BL213" s="221"/>
      <c r="BM213" s="221"/>
      <c r="BN213" s="221"/>
      <c r="BO213" s="221"/>
    </row>
    <row r="214" spans="6:67">
      <c r="F214" s="221"/>
      <c r="G214" s="221"/>
      <c r="H214" s="221"/>
      <c r="I214" s="221"/>
      <c r="J214" s="221"/>
      <c r="K214" s="221"/>
      <c r="L214" s="221"/>
      <c r="M214" s="221"/>
      <c r="N214" s="221"/>
      <c r="O214" s="221"/>
      <c r="P214" s="221"/>
      <c r="Q214" s="221"/>
      <c r="R214" s="221"/>
      <c r="S214" s="221"/>
      <c r="T214" s="221"/>
      <c r="U214" s="221"/>
      <c r="V214" s="221"/>
      <c r="W214" s="221"/>
      <c r="X214" s="221"/>
      <c r="Y214" s="221"/>
      <c r="Z214" s="221"/>
      <c r="AA214" s="221"/>
      <c r="AB214" s="221"/>
      <c r="AC214" s="221"/>
      <c r="AD214" s="221"/>
      <c r="AE214" s="221"/>
      <c r="AF214" s="221"/>
      <c r="AG214" s="221"/>
      <c r="AH214" s="221"/>
      <c r="AI214" s="221"/>
      <c r="AJ214" s="221"/>
      <c r="AK214" s="221"/>
      <c r="AL214" s="221"/>
      <c r="AM214" s="221"/>
      <c r="AN214" s="221"/>
      <c r="AO214" s="221"/>
      <c r="AP214" s="221"/>
      <c r="AQ214" s="221"/>
      <c r="AR214" s="221"/>
      <c r="AS214" s="221"/>
      <c r="AT214" s="221"/>
      <c r="AU214" s="221"/>
      <c r="AV214" s="221"/>
      <c r="AW214" s="221"/>
      <c r="AX214" s="221"/>
      <c r="AY214" s="221"/>
      <c r="AZ214" s="221"/>
      <c r="BA214" s="221"/>
      <c r="BB214" s="221"/>
      <c r="BC214" s="221"/>
      <c r="BD214" s="221"/>
      <c r="BE214" s="221"/>
      <c r="BF214" s="221"/>
      <c r="BG214" s="221"/>
      <c r="BH214" s="221"/>
      <c r="BI214" s="221"/>
      <c r="BJ214" s="221"/>
      <c r="BK214" s="221"/>
      <c r="BL214" s="221"/>
      <c r="BM214" s="221"/>
      <c r="BN214" s="221"/>
      <c r="BO214" s="221"/>
    </row>
    <row r="215" spans="6:67">
      <c r="F215" s="221"/>
      <c r="G215" s="221"/>
      <c r="H215" s="221"/>
      <c r="I215" s="221"/>
      <c r="J215" s="221"/>
      <c r="K215" s="221"/>
      <c r="L215" s="221"/>
      <c r="M215" s="221"/>
      <c r="N215" s="221"/>
      <c r="O215" s="221"/>
      <c r="P215" s="221"/>
      <c r="Q215" s="221"/>
      <c r="R215" s="221"/>
      <c r="S215" s="221"/>
      <c r="T215" s="221"/>
      <c r="U215" s="221"/>
      <c r="V215" s="221"/>
      <c r="W215" s="221"/>
      <c r="X215" s="221"/>
      <c r="Y215" s="221"/>
      <c r="Z215" s="221"/>
      <c r="AA215" s="221"/>
      <c r="AB215" s="221"/>
      <c r="AC215" s="221"/>
      <c r="AD215" s="221"/>
      <c r="AE215" s="221"/>
      <c r="AF215" s="221"/>
      <c r="AG215" s="221"/>
      <c r="AH215" s="221"/>
      <c r="AI215" s="221"/>
      <c r="AJ215" s="221"/>
      <c r="AK215" s="221"/>
      <c r="AL215" s="221"/>
      <c r="AM215" s="221"/>
      <c r="AN215" s="221"/>
      <c r="AO215" s="221"/>
      <c r="AP215" s="221"/>
      <c r="AQ215" s="221"/>
      <c r="AR215" s="221"/>
      <c r="AS215" s="221"/>
      <c r="AT215" s="221"/>
      <c r="AU215" s="221"/>
      <c r="AV215" s="221"/>
      <c r="AW215" s="221"/>
      <c r="AX215" s="221"/>
      <c r="AY215" s="221"/>
      <c r="AZ215" s="221"/>
      <c r="BA215" s="221"/>
      <c r="BB215" s="221"/>
      <c r="BC215" s="221"/>
      <c r="BD215" s="221"/>
      <c r="BE215" s="221"/>
      <c r="BF215" s="221"/>
      <c r="BG215" s="221"/>
      <c r="BH215" s="221"/>
      <c r="BI215" s="221"/>
      <c r="BJ215" s="221"/>
      <c r="BK215" s="221"/>
      <c r="BL215" s="221"/>
      <c r="BM215" s="221"/>
      <c r="BN215" s="221"/>
      <c r="BO215" s="221"/>
    </row>
    <row r="216" spans="6:67">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c r="AI216" s="221"/>
      <c r="AJ216" s="221"/>
      <c r="AK216" s="221"/>
      <c r="AL216" s="221"/>
      <c r="AM216" s="221"/>
      <c r="AN216" s="221"/>
      <c r="AO216" s="221"/>
      <c r="AP216" s="221"/>
      <c r="AQ216" s="221"/>
      <c r="AR216" s="221"/>
      <c r="AS216" s="221"/>
      <c r="AT216" s="221"/>
      <c r="AU216" s="221"/>
      <c r="AV216" s="221"/>
      <c r="AW216" s="221"/>
      <c r="AX216" s="221"/>
      <c r="AY216" s="221"/>
      <c r="AZ216" s="221"/>
      <c r="BA216" s="221"/>
      <c r="BB216" s="221"/>
      <c r="BC216" s="221"/>
      <c r="BD216" s="221"/>
      <c r="BE216" s="221"/>
      <c r="BF216" s="221"/>
      <c r="BG216" s="221"/>
      <c r="BH216" s="221"/>
      <c r="BI216" s="221"/>
      <c r="BJ216" s="221"/>
      <c r="BK216" s="221"/>
      <c r="BL216" s="221"/>
      <c r="BM216" s="221"/>
      <c r="BN216" s="221"/>
      <c r="BO216" s="221"/>
    </row>
    <row r="217" spans="6:67">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c r="AI217" s="221"/>
      <c r="AJ217" s="221"/>
      <c r="AK217" s="221"/>
      <c r="AL217" s="221"/>
      <c r="AM217" s="221"/>
      <c r="AN217" s="221"/>
      <c r="AO217" s="221"/>
      <c r="AP217" s="221"/>
      <c r="AQ217" s="221"/>
      <c r="AR217" s="221"/>
      <c r="AS217" s="221"/>
      <c r="AT217" s="221"/>
      <c r="AU217" s="221"/>
      <c r="AV217" s="221"/>
      <c r="AW217" s="221"/>
      <c r="AX217" s="221"/>
      <c r="AY217" s="221"/>
      <c r="AZ217" s="221"/>
      <c r="BA217" s="221"/>
      <c r="BB217" s="221"/>
      <c r="BC217" s="221"/>
      <c r="BD217" s="221"/>
      <c r="BE217" s="221"/>
      <c r="BF217" s="221"/>
      <c r="BG217" s="221"/>
      <c r="BH217" s="221"/>
      <c r="BI217" s="221"/>
      <c r="BJ217" s="221"/>
      <c r="BK217" s="221"/>
      <c r="BL217" s="221"/>
      <c r="BM217" s="221"/>
      <c r="BN217" s="221"/>
      <c r="BO217" s="221"/>
    </row>
    <row r="218" spans="6:67">
      <c r="F218" s="221"/>
      <c r="G218" s="221"/>
      <c r="H218" s="221"/>
      <c r="I218" s="221"/>
      <c r="J218" s="221"/>
      <c r="K218" s="221"/>
      <c r="L218" s="221"/>
      <c r="M218" s="221"/>
      <c r="N218" s="221"/>
      <c r="O218" s="221"/>
      <c r="P218" s="221"/>
      <c r="Q218" s="221"/>
      <c r="R218" s="221"/>
      <c r="S218" s="221"/>
      <c r="T218" s="221"/>
      <c r="U218" s="221"/>
      <c r="V218" s="221"/>
      <c r="W218" s="221"/>
      <c r="X218" s="221"/>
      <c r="Y218" s="221"/>
      <c r="Z218" s="221"/>
      <c r="AA218" s="221"/>
      <c r="AB218" s="221"/>
      <c r="AC218" s="221"/>
      <c r="AD218" s="221"/>
      <c r="AE218" s="221"/>
      <c r="AF218" s="221"/>
      <c r="AG218" s="221"/>
      <c r="AH218" s="221"/>
      <c r="AI218" s="221"/>
      <c r="AJ218" s="221"/>
      <c r="AK218" s="221"/>
      <c r="AL218" s="221"/>
      <c r="AM218" s="221"/>
      <c r="AN218" s="221"/>
      <c r="AO218" s="221"/>
      <c r="AP218" s="221"/>
      <c r="AQ218" s="221"/>
      <c r="AR218" s="221"/>
      <c r="AS218" s="221"/>
      <c r="AT218" s="221"/>
      <c r="AU218" s="221"/>
      <c r="AV218" s="221"/>
      <c r="AW218" s="221"/>
      <c r="AX218" s="221"/>
      <c r="AY218" s="221"/>
      <c r="AZ218" s="221"/>
      <c r="BA218" s="221"/>
      <c r="BB218" s="221"/>
      <c r="BC218" s="221"/>
      <c r="BD218" s="221"/>
      <c r="BE218" s="221"/>
      <c r="BF218" s="221"/>
      <c r="BG218" s="221"/>
      <c r="BH218" s="221"/>
      <c r="BI218" s="221"/>
      <c r="BJ218" s="221"/>
      <c r="BK218" s="221"/>
      <c r="BL218" s="221"/>
      <c r="BM218" s="221"/>
      <c r="BN218" s="221"/>
      <c r="BO218" s="221"/>
    </row>
    <row r="219" spans="6:67">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221"/>
      <c r="AY219" s="221"/>
      <c r="AZ219" s="221"/>
      <c r="BA219" s="221"/>
      <c r="BB219" s="221"/>
      <c r="BC219" s="221"/>
      <c r="BD219" s="221"/>
      <c r="BE219" s="221"/>
      <c r="BF219" s="221"/>
      <c r="BG219" s="221"/>
      <c r="BH219" s="221"/>
      <c r="BI219" s="221"/>
      <c r="BJ219" s="221"/>
      <c r="BK219" s="221"/>
      <c r="BL219" s="221"/>
      <c r="BM219" s="221"/>
      <c r="BN219" s="221"/>
      <c r="BO219" s="221"/>
    </row>
    <row r="220" spans="6:67">
      <c r="F220" s="221"/>
      <c r="G220" s="221"/>
      <c r="H220" s="221"/>
      <c r="I220" s="221"/>
      <c r="J220" s="221"/>
      <c r="K220" s="221"/>
      <c r="L220" s="221"/>
      <c r="M220" s="221"/>
      <c r="N220" s="221"/>
      <c r="O220" s="221"/>
      <c r="P220" s="221"/>
      <c r="Q220" s="221"/>
      <c r="R220" s="221"/>
      <c r="S220" s="221"/>
      <c r="T220" s="221"/>
      <c r="U220" s="221"/>
      <c r="V220" s="221"/>
      <c r="W220" s="221"/>
      <c r="X220" s="221"/>
      <c r="Y220" s="221"/>
      <c r="Z220" s="221"/>
      <c r="AA220" s="221"/>
      <c r="AB220" s="221"/>
      <c r="AC220" s="221"/>
      <c r="AD220" s="221"/>
      <c r="AE220" s="221"/>
      <c r="AF220" s="221"/>
      <c r="AG220" s="221"/>
      <c r="AH220" s="221"/>
      <c r="AI220" s="221"/>
      <c r="AJ220" s="221"/>
      <c r="AK220" s="221"/>
      <c r="AL220" s="221"/>
      <c r="AM220" s="221"/>
      <c r="AN220" s="221"/>
      <c r="AO220" s="221"/>
      <c r="AP220" s="221"/>
      <c r="AQ220" s="221"/>
      <c r="AR220" s="221"/>
      <c r="AS220" s="221"/>
      <c r="AT220" s="221"/>
      <c r="AU220" s="221"/>
      <c r="AV220" s="221"/>
      <c r="AW220" s="221"/>
      <c r="AX220" s="221"/>
      <c r="AY220" s="221"/>
      <c r="AZ220" s="221"/>
      <c r="BA220" s="221"/>
      <c r="BB220" s="221"/>
      <c r="BC220" s="221"/>
      <c r="BD220" s="221"/>
      <c r="BE220" s="221"/>
      <c r="BF220" s="221"/>
      <c r="BG220" s="221"/>
      <c r="BH220" s="221"/>
      <c r="BI220" s="221"/>
      <c r="BJ220" s="221"/>
      <c r="BK220" s="221"/>
      <c r="BL220" s="221"/>
      <c r="BM220" s="221"/>
      <c r="BN220" s="221"/>
      <c r="BO220" s="221"/>
    </row>
    <row r="221" spans="6:67">
      <c r="F221" s="221"/>
      <c r="G221" s="221"/>
      <c r="H221" s="221"/>
      <c r="I221" s="221"/>
      <c r="J221" s="221"/>
      <c r="K221" s="221"/>
      <c r="L221" s="221"/>
      <c r="M221" s="221"/>
      <c r="N221" s="221"/>
      <c r="O221" s="221"/>
      <c r="P221" s="221"/>
      <c r="Q221" s="221"/>
      <c r="R221" s="221"/>
      <c r="S221" s="221"/>
      <c r="T221" s="221"/>
      <c r="U221" s="221"/>
      <c r="V221" s="221"/>
      <c r="W221" s="221"/>
      <c r="X221" s="221"/>
      <c r="Y221" s="221"/>
      <c r="Z221" s="221"/>
      <c r="AA221" s="221"/>
      <c r="AB221" s="221"/>
      <c r="AC221" s="221"/>
      <c r="AD221" s="221"/>
      <c r="AE221" s="221"/>
      <c r="AF221" s="221"/>
      <c r="AG221" s="221"/>
      <c r="AH221" s="221"/>
      <c r="AI221" s="221"/>
      <c r="AJ221" s="221"/>
      <c r="AK221" s="221"/>
      <c r="AL221" s="221"/>
      <c r="AM221" s="221"/>
      <c r="AN221" s="221"/>
      <c r="AO221" s="221"/>
      <c r="AP221" s="221"/>
      <c r="AQ221" s="221"/>
      <c r="AR221" s="221"/>
      <c r="AS221" s="221"/>
      <c r="AT221" s="221"/>
      <c r="AU221" s="221"/>
      <c r="AV221" s="221"/>
      <c r="AW221" s="221"/>
      <c r="AX221" s="221"/>
      <c r="AY221" s="221"/>
      <c r="AZ221" s="221"/>
      <c r="BA221" s="221"/>
      <c r="BB221" s="221"/>
      <c r="BC221" s="221"/>
      <c r="BD221" s="221"/>
      <c r="BE221" s="221"/>
      <c r="BF221" s="221"/>
      <c r="BG221" s="221"/>
      <c r="BH221" s="221"/>
      <c r="BI221" s="221"/>
      <c r="BJ221" s="221"/>
      <c r="BK221" s="221"/>
      <c r="BL221" s="221"/>
      <c r="BM221" s="221"/>
      <c r="BN221" s="221"/>
      <c r="BO221" s="221"/>
    </row>
    <row r="222" spans="6:67">
      <c r="F222" s="221"/>
      <c r="G222" s="221"/>
      <c r="H222" s="221"/>
      <c r="I222" s="221"/>
      <c r="J222" s="221"/>
      <c r="K222" s="221"/>
      <c r="L222" s="221"/>
      <c r="M222" s="221"/>
      <c r="N222" s="221"/>
      <c r="O222" s="221"/>
      <c r="P222" s="221"/>
      <c r="Q222" s="221"/>
      <c r="R222" s="221"/>
      <c r="S222" s="221"/>
      <c r="T222" s="221"/>
      <c r="U222" s="221"/>
      <c r="V222" s="221"/>
      <c r="W222" s="221"/>
      <c r="X222" s="221"/>
      <c r="Y222" s="221"/>
      <c r="Z222" s="221"/>
      <c r="AA222" s="221"/>
      <c r="AB222" s="221"/>
      <c r="AC222" s="221"/>
      <c r="AD222" s="221"/>
      <c r="AE222" s="221"/>
      <c r="AF222" s="221"/>
      <c r="AG222" s="221"/>
      <c r="AH222" s="221"/>
      <c r="AI222" s="221"/>
      <c r="AJ222" s="221"/>
      <c r="AK222" s="221"/>
      <c r="AL222" s="221"/>
      <c r="AM222" s="221"/>
      <c r="AN222" s="221"/>
      <c r="AO222" s="221"/>
      <c r="AP222" s="221"/>
      <c r="AQ222" s="221"/>
      <c r="AR222" s="221"/>
      <c r="AS222" s="221"/>
      <c r="AT222" s="221"/>
      <c r="AU222" s="221"/>
      <c r="AV222" s="221"/>
      <c r="AW222" s="221"/>
      <c r="AX222" s="221"/>
      <c r="AY222" s="221"/>
      <c r="AZ222" s="221"/>
      <c r="BA222" s="221"/>
      <c r="BB222" s="221"/>
      <c r="BC222" s="221"/>
      <c r="BD222" s="221"/>
      <c r="BE222" s="221"/>
      <c r="BF222" s="221"/>
      <c r="BG222" s="221"/>
      <c r="BH222" s="221"/>
      <c r="BI222" s="221"/>
      <c r="BJ222" s="221"/>
      <c r="BK222" s="221"/>
      <c r="BL222" s="221"/>
      <c r="BM222" s="221"/>
      <c r="BN222" s="221"/>
      <c r="BO222" s="221"/>
    </row>
    <row r="223" spans="6:67">
      <c r="F223" s="221"/>
      <c r="G223" s="221"/>
      <c r="H223" s="221"/>
      <c r="I223" s="221"/>
      <c r="J223" s="221"/>
      <c r="K223" s="221"/>
      <c r="L223" s="221"/>
      <c r="M223" s="221"/>
      <c r="N223" s="221"/>
      <c r="O223" s="221"/>
      <c r="P223" s="221"/>
      <c r="Q223" s="221"/>
      <c r="R223" s="221"/>
      <c r="S223" s="221"/>
      <c r="T223" s="221"/>
      <c r="U223" s="221"/>
      <c r="V223" s="221"/>
      <c r="W223" s="221"/>
      <c r="X223" s="221"/>
      <c r="Y223" s="221"/>
      <c r="Z223" s="221"/>
      <c r="AA223" s="221"/>
      <c r="AB223" s="221"/>
      <c r="AC223" s="221"/>
      <c r="AD223" s="221"/>
      <c r="AE223" s="221"/>
      <c r="AF223" s="221"/>
      <c r="AG223" s="221"/>
      <c r="AH223" s="221"/>
      <c r="AI223" s="221"/>
      <c r="AJ223" s="221"/>
      <c r="AK223" s="221"/>
      <c r="AL223" s="221"/>
      <c r="AM223" s="221"/>
      <c r="AN223" s="221"/>
      <c r="AO223" s="221"/>
      <c r="AP223" s="221"/>
      <c r="AQ223" s="221"/>
      <c r="AR223" s="221"/>
      <c r="AS223" s="221"/>
      <c r="AT223" s="221"/>
      <c r="AU223" s="221"/>
      <c r="AV223" s="221"/>
      <c r="AW223" s="221"/>
      <c r="AX223" s="221"/>
      <c r="AY223" s="221"/>
      <c r="AZ223" s="221"/>
      <c r="BA223" s="221"/>
      <c r="BB223" s="221"/>
      <c r="BC223" s="221"/>
      <c r="BD223" s="221"/>
      <c r="BE223" s="221"/>
      <c r="BF223" s="221"/>
      <c r="BG223" s="221"/>
      <c r="BH223" s="221"/>
      <c r="BI223" s="221"/>
      <c r="BJ223" s="221"/>
      <c r="BK223" s="221"/>
      <c r="BL223" s="221"/>
      <c r="BM223" s="221"/>
      <c r="BN223" s="221"/>
      <c r="BO223" s="221"/>
    </row>
    <row r="224" spans="6:67">
      <c r="F224" s="221"/>
      <c r="G224" s="221"/>
      <c r="H224" s="221"/>
      <c r="I224" s="221"/>
      <c r="J224" s="221"/>
      <c r="K224" s="221"/>
      <c r="L224" s="221"/>
      <c r="M224" s="221"/>
      <c r="N224" s="221"/>
      <c r="O224" s="221"/>
      <c r="P224" s="221"/>
      <c r="Q224" s="221"/>
      <c r="R224" s="221"/>
      <c r="S224" s="221"/>
      <c r="T224" s="221"/>
      <c r="U224" s="221"/>
      <c r="V224" s="221"/>
      <c r="W224" s="221"/>
      <c r="X224" s="221"/>
      <c r="Y224" s="221"/>
      <c r="Z224" s="221"/>
      <c r="AA224" s="221"/>
      <c r="AB224" s="221"/>
      <c r="AC224" s="221"/>
      <c r="AD224" s="221"/>
      <c r="AE224" s="221"/>
      <c r="AF224" s="221"/>
      <c r="AG224" s="221"/>
      <c r="AH224" s="221"/>
      <c r="AI224" s="221"/>
      <c r="AJ224" s="221"/>
      <c r="AK224" s="221"/>
      <c r="AL224" s="221"/>
      <c r="AM224" s="221"/>
      <c r="AN224" s="221"/>
      <c r="AO224" s="221"/>
      <c r="AP224" s="221"/>
      <c r="AQ224" s="221"/>
      <c r="AR224" s="221"/>
      <c r="AS224" s="221"/>
      <c r="AT224" s="221"/>
      <c r="AU224" s="221"/>
      <c r="AV224" s="221"/>
      <c r="AW224" s="221"/>
      <c r="AX224" s="221"/>
      <c r="AY224" s="221"/>
      <c r="AZ224" s="221"/>
      <c r="BA224" s="221"/>
      <c r="BB224" s="221"/>
      <c r="BC224" s="221"/>
      <c r="BD224" s="221"/>
      <c r="BE224" s="221"/>
      <c r="BF224" s="221"/>
      <c r="BG224" s="221"/>
      <c r="BH224" s="221"/>
      <c r="BI224" s="221"/>
      <c r="BJ224" s="221"/>
      <c r="BK224" s="221"/>
      <c r="BL224" s="221"/>
      <c r="BM224" s="221"/>
      <c r="BN224" s="221"/>
      <c r="BO224" s="221"/>
    </row>
    <row r="225" spans="6:67">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c r="AI225" s="221"/>
      <c r="AJ225" s="221"/>
      <c r="AK225" s="221"/>
      <c r="AL225" s="221"/>
      <c r="AM225" s="221"/>
      <c r="AN225" s="221"/>
      <c r="AO225" s="221"/>
      <c r="AP225" s="221"/>
      <c r="AQ225" s="221"/>
      <c r="AR225" s="221"/>
      <c r="AS225" s="221"/>
      <c r="AT225" s="221"/>
      <c r="AU225" s="221"/>
      <c r="AV225" s="221"/>
      <c r="AW225" s="221"/>
      <c r="AX225" s="221"/>
      <c r="AY225" s="221"/>
      <c r="AZ225" s="221"/>
      <c r="BA225" s="221"/>
      <c r="BB225" s="221"/>
      <c r="BC225" s="221"/>
      <c r="BD225" s="221"/>
      <c r="BE225" s="221"/>
      <c r="BF225" s="221"/>
      <c r="BG225" s="221"/>
      <c r="BH225" s="221"/>
      <c r="BI225" s="221"/>
      <c r="BJ225" s="221"/>
      <c r="BK225" s="221"/>
      <c r="BL225" s="221"/>
      <c r="BM225" s="221"/>
      <c r="BN225" s="221"/>
      <c r="BO225" s="221"/>
    </row>
    <row r="226" spans="6:67">
      <c r="F226" s="221"/>
      <c r="G226" s="221"/>
      <c r="H226" s="221"/>
      <c r="I226" s="221"/>
      <c r="J226" s="221"/>
      <c r="K226" s="221"/>
      <c r="L226" s="221"/>
      <c r="M226" s="221"/>
      <c r="N226" s="221"/>
      <c r="O226" s="221"/>
      <c r="P226" s="221"/>
      <c r="Q226" s="221"/>
      <c r="R226" s="221"/>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1"/>
      <c r="AU226" s="221"/>
      <c r="AV226" s="221"/>
      <c r="AW226" s="221"/>
      <c r="AX226" s="221"/>
      <c r="AY226" s="221"/>
      <c r="AZ226" s="221"/>
      <c r="BA226" s="221"/>
      <c r="BB226" s="221"/>
      <c r="BC226" s="221"/>
      <c r="BD226" s="221"/>
      <c r="BE226" s="221"/>
      <c r="BF226" s="221"/>
      <c r="BG226" s="221"/>
      <c r="BH226" s="221"/>
      <c r="BI226" s="221"/>
      <c r="BJ226" s="221"/>
      <c r="BK226" s="221"/>
      <c r="BL226" s="221"/>
      <c r="BM226" s="221"/>
      <c r="BN226" s="221"/>
      <c r="BO226" s="221"/>
    </row>
    <row r="227" spans="6:67">
      <c r="F227" s="221"/>
      <c r="G227" s="221"/>
      <c r="H227" s="221"/>
      <c r="I227" s="221"/>
      <c r="J227" s="221"/>
      <c r="K227" s="221"/>
      <c r="L227" s="221"/>
      <c r="M227" s="221"/>
      <c r="N227" s="221"/>
      <c r="O227" s="221"/>
      <c r="P227" s="221"/>
      <c r="Q227" s="221"/>
      <c r="R227" s="221"/>
      <c r="S227" s="221"/>
      <c r="T227" s="221"/>
      <c r="U227" s="221"/>
      <c r="V227" s="221"/>
      <c r="W227" s="221"/>
      <c r="X227" s="221"/>
      <c r="Y227" s="221"/>
      <c r="Z227" s="221"/>
      <c r="AA227" s="221"/>
      <c r="AB227" s="221"/>
      <c r="AC227" s="221"/>
      <c r="AD227" s="221"/>
      <c r="AE227" s="221"/>
      <c r="AF227" s="221"/>
      <c r="AG227" s="221"/>
      <c r="AH227" s="221"/>
      <c r="AI227" s="221"/>
      <c r="AJ227" s="221"/>
      <c r="AK227" s="221"/>
      <c r="AL227" s="221"/>
      <c r="AM227" s="221"/>
      <c r="AN227" s="221"/>
      <c r="AO227" s="221"/>
      <c r="AP227" s="221"/>
      <c r="AQ227" s="221"/>
      <c r="AR227" s="221"/>
      <c r="AS227" s="221"/>
      <c r="AT227" s="221"/>
      <c r="AU227" s="221"/>
      <c r="AV227" s="221"/>
      <c r="AW227" s="221"/>
      <c r="AX227" s="221"/>
      <c r="AY227" s="221"/>
      <c r="AZ227" s="221"/>
      <c r="BA227" s="221"/>
      <c r="BB227" s="221"/>
      <c r="BC227" s="221"/>
      <c r="BD227" s="221"/>
      <c r="BE227" s="221"/>
      <c r="BF227" s="221"/>
      <c r="BG227" s="221"/>
      <c r="BH227" s="221"/>
      <c r="BI227" s="221"/>
      <c r="BJ227" s="221"/>
      <c r="BK227" s="221"/>
      <c r="BL227" s="221"/>
      <c r="BM227" s="221"/>
      <c r="BN227" s="221"/>
      <c r="BO227" s="221"/>
    </row>
    <row r="228" spans="6:67">
      <c r="F228" s="221"/>
      <c r="G228" s="221"/>
      <c r="H228" s="221"/>
      <c r="I228" s="221"/>
      <c r="J228" s="221"/>
      <c r="K228" s="221"/>
      <c r="L228" s="221"/>
      <c r="M228" s="221"/>
      <c r="N228" s="221"/>
      <c r="O228" s="221"/>
      <c r="P228" s="221"/>
      <c r="Q228" s="221"/>
      <c r="R228" s="221"/>
      <c r="S228" s="221"/>
      <c r="T228" s="221"/>
      <c r="U228" s="221"/>
      <c r="V228" s="221"/>
      <c r="W228" s="221"/>
      <c r="X228" s="221"/>
      <c r="Y228" s="221"/>
      <c r="Z228" s="221"/>
      <c r="AA228" s="221"/>
      <c r="AB228" s="221"/>
      <c r="AC228" s="221"/>
      <c r="AD228" s="221"/>
      <c r="AE228" s="221"/>
      <c r="AF228" s="221"/>
      <c r="AG228" s="221"/>
      <c r="AH228" s="221"/>
      <c r="AI228" s="221"/>
      <c r="AJ228" s="221"/>
      <c r="AK228" s="221"/>
      <c r="AL228" s="221"/>
      <c r="AM228" s="221"/>
      <c r="AN228" s="221"/>
      <c r="AO228" s="221"/>
      <c r="AP228" s="221"/>
      <c r="AQ228" s="221"/>
      <c r="AR228" s="221"/>
      <c r="AS228" s="221"/>
      <c r="AT228" s="221"/>
      <c r="AU228" s="221"/>
      <c r="AV228" s="221"/>
      <c r="AW228" s="221"/>
      <c r="AX228" s="221"/>
      <c r="AY228" s="221"/>
      <c r="AZ228" s="221"/>
      <c r="BA228" s="221"/>
      <c r="BB228" s="221"/>
      <c r="BC228" s="221"/>
      <c r="BD228" s="221"/>
      <c r="BE228" s="221"/>
      <c r="BF228" s="221"/>
      <c r="BG228" s="221"/>
      <c r="BH228" s="221"/>
      <c r="BI228" s="221"/>
      <c r="BJ228" s="221"/>
      <c r="BK228" s="221"/>
      <c r="BL228" s="221"/>
      <c r="BM228" s="221"/>
      <c r="BN228" s="221"/>
      <c r="BO228" s="221"/>
    </row>
    <row r="229" spans="6:67">
      <c r="F229" s="221"/>
      <c r="G229" s="221"/>
      <c r="H229" s="221"/>
      <c r="I229" s="221"/>
      <c r="J229" s="221"/>
      <c r="K229" s="221"/>
      <c r="L229" s="221"/>
      <c r="M229" s="221"/>
      <c r="N229" s="221"/>
      <c r="O229" s="221"/>
      <c r="P229" s="221"/>
      <c r="Q229" s="221"/>
      <c r="R229" s="221"/>
      <c r="S229" s="221"/>
      <c r="T229" s="221"/>
      <c r="U229" s="221"/>
      <c r="V229" s="221"/>
      <c r="W229" s="221"/>
      <c r="X229" s="221"/>
      <c r="Y229" s="221"/>
      <c r="Z229" s="221"/>
      <c r="AA229" s="221"/>
      <c r="AB229" s="221"/>
      <c r="AC229" s="221"/>
      <c r="AD229" s="221"/>
      <c r="AE229" s="221"/>
      <c r="AF229" s="221"/>
      <c r="AG229" s="221"/>
      <c r="AH229" s="221"/>
      <c r="AI229" s="221"/>
      <c r="AJ229" s="221"/>
      <c r="AK229" s="221"/>
      <c r="AL229" s="221"/>
      <c r="AM229" s="221"/>
      <c r="AN229" s="221"/>
      <c r="AO229" s="221"/>
      <c r="AP229" s="221"/>
      <c r="AQ229" s="221"/>
      <c r="AR229" s="221"/>
      <c r="AS229" s="221"/>
      <c r="AT229" s="221"/>
      <c r="AU229" s="221"/>
      <c r="AV229" s="221"/>
      <c r="AW229" s="221"/>
      <c r="AX229" s="221"/>
      <c r="AY229" s="221"/>
      <c r="AZ229" s="221"/>
      <c r="BA229" s="221"/>
      <c r="BB229" s="221"/>
      <c r="BC229" s="221"/>
      <c r="BD229" s="221"/>
      <c r="BE229" s="221"/>
      <c r="BF229" s="221"/>
      <c r="BG229" s="221"/>
      <c r="BH229" s="221"/>
      <c r="BI229" s="221"/>
      <c r="BJ229" s="221"/>
      <c r="BK229" s="221"/>
      <c r="BL229" s="221"/>
      <c r="BM229" s="221"/>
      <c r="BN229" s="221"/>
      <c r="BO229" s="221"/>
    </row>
    <row r="230" spans="6:67">
      <c r="F230" s="221"/>
      <c r="G230" s="221"/>
      <c r="H230" s="221"/>
      <c r="I230" s="221"/>
      <c r="J230" s="221"/>
      <c r="K230" s="221"/>
      <c r="L230" s="221"/>
      <c r="M230" s="221"/>
      <c r="N230" s="221"/>
      <c r="O230" s="221"/>
      <c r="P230" s="221"/>
      <c r="Q230" s="221"/>
      <c r="R230" s="221"/>
      <c r="S230" s="221"/>
      <c r="T230" s="221"/>
      <c r="U230" s="221"/>
      <c r="V230" s="221"/>
      <c r="W230" s="221"/>
      <c r="X230" s="221"/>
      <c r="Y230" s="221"/>
      <c r="Z230" s="221"/>
      <c r="AA230" s="221"/>
      <c r="AB230" s="221"/>
      <c r="AC230" s="221"/>
      <c r="AD230" s="221"/>
      <c r="AE230" s="221"/>
      <c r="AF230" s="221"/>
      <c r="AG230" s="221"/>
      <c r="AH230" s="221"/>
      <c r="AI230" s="221"/>
      <c r="AJ230" s="221"/>
      <c r="AK230" s="221"/>
      <c r="AL230" s="221"/>
      <c r="AM230" s="221"/>
      <c r="AN230" s="221"/>
      <c r="AO230" s="221"/>
      <c r="AP230" s="221"/>
      <c r="AQ230" s="221"/>
      <c r="AR230" s="221"/>
      <c r="AS230" s="221"/>
      <c r="AT230" s="221"/>
      <c r="AU230" s="221"/>
      <c r="AV230" s="221"/>
      <c r="AW230" s="221"/>
      <c r="AX230" s="221"/>
      <c r="AY230" s="221"/>
      <c r="AZ230" s="221"/>
      <c r="BA230" s="221"/>
      <c r="BB230" s="221"/>
      <c r="BC230" s="221"/>
      <c r="BD230" s="221"/>
      <c r="BE230" s="221"/>
      <c r="BF230" s="221"/>
      <c r="BG230" s="221"/>
      <c r="BH230" s="221"/>
      <c r="BI230" s="221"/>
      <c r="BJ230" s="221"/>
      <c r="BK230" s="221"/>
      <c r="BL230" s="221"/>
      <c r="BM230" s="221"/>
      <c r="BN230" s="221"/>
      <c r="BO230" s="221"/>
    </row>
    <row r="231" spans="6:67">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1"/>
      <c r="AE231" s="221"/>
      <c r="AF231" s="221"/>
      <c r="AG231" s="221"/>
      <c r="AH231" s="221"/>
      <c r="AI231" s="221"/>
      <c r="AJ231" s="221"/>
      <c r="AK231" s="221"/>
      <c r="AL231" s="221"/>
      <c r="AM231" s="221"/>
      <c r="AN231" s="221"/>
      <c r="AO231" s="221"/>
      <c r="AP231" s="221"/>
      <c r="AQ231" s="221"/>
      <c r="AR231" s="221"/>
      <c r="AS231" s="221"/>
      <c r="AT231" s="221"/>
      <c r="AU231" s="221"/>
      <c r="AV231" s="221"/>
      <c r="AW231" s="221"/>
      <c r="AX231" s="221"/>
      <c r="AY231" s="221"/>
      <c r="AZ231" s="221"/>
      <c r="BA231" s="221"/>
      <c r="BB231" s="221"/>
      <c r="BC231" s="221"/>
      <c r="BD231" s="221"/>
      <c r="BE231" s="221"/>
      <c r="BF231" s="221"/>
      <c r="BG231" s="221"/>
      <c r="BH231" s="221"/>
      <c r="BI231" s="221"/>
      <c r="BJ231" s="221"/>
      <c r="BK231" s="221"/>
      <c r="BL231" s="221"/>
      <c r="BM231" s="221"/>
      <c r="BN231" s="221"/>
      <c r="BO231" s="221"/>
    </row>
    <row r="232" spans="6:67">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1"/>
      <c r="AE232" s="221"/>
      <c r="AF232" s="221"/>
      <c r="AG232" s="221"/>
      <c r="AH232" s="221"/>
      <c r="AI232" s="221"/>
      <c r="AJ232" s="221"/>
      <c r="AK232" s="221"/>
      <c r="AL232" s="221"/>
      <c r="AM232" s="221"/>
      <c r="AN232" s="221"/>
      <c r="AO232" s="221"/>
      <c r="AP232" s="221"/>
      <c r="AQ232" s="221"/>
      <c r="AR232" s="221"/>
      <c r="AS232" s="221"/>
      <c r="AT232" s="221"/>
      <c r="AU232" s="221"/>
      <c r="AV232" s="221"/>
      <c r="AW232" s="221"/>
      <c r="AX232" s="221"/>
      <c r="AY232" s="221"/>
      <c r="AZ232" s="221"/>
      <c r="BA232" s="221"/>
      <c r="BB232" s="221"/>
      <c r="BC232" s="221"/>
      <c r="BD232" s="221"/>
      <c r="BE232" s="221"/>
      <c r="BF232" s="221"/>
      <c r="BG232" s="221"/>
      <c r="BH232" s="221"/>
      <c r="BI232" s="221"/>
      <c r="BJ232" s="221"/>
      <c r="BK232" s="221"/>
      <c r="BL232" s="221"/>
      <c r="BM232" s="221"/>
      <c r="BN232" s="221"/>
      <c r="BO232" s="221"/>
    </row>
    <row r="233" spans="6:67">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c r="AH233" s="221"/>
      <c r="AI233" s="221"/>
      <c r="AJ233" s="221"/>
      <c r="AK233" s="221"/>
      <c r="AL233" s="221"/>
      <c r="AM233" s="221"/>
      <c r="AN233" s="221"/>
      <c r="AO233" s="221"/>
      <c r="AP233" s="221"/>
      <c r="AQ233" s="221"/>
      <c r="AR233" s="221"/>
      <c r="AS233" s="221"/>
      <c r="AT233" s="221"/>
      <c r="AU233" s="221"/>
      <c r="AV233" s="221"/>
      <c r="AW233" s="221"/>
      <c r="AX233" s="221"/>
      <c r="AY233" s="221"/>
      <c r="AZ233" s="221"/>
      <c r="BA233" s="221"/>
      <c r="BB233" s="221"/>
      <c r="BC233" s="221"/>
      <c r="BD233" s="221"/>
      <c r="BE233" s="221"/>
      <c r="BF233" s="221"/>
      <c r="BG233" s="221"/>
      <c r="BH233" s="221"/>
      <c r="BI233" s="221"/>
      <c r="BJ233" s="221"/>
      <c r="BK233" s="221"/>
      <c r="BL233" s="221"/>
      <c r="BM233" s="221"/>
      <c r="BN233" s="221"/>
      <c r="BO233" s="221"/>
    </row>
    <row r="234" spans="6:67">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c r="AI234" s="221"/>
      <c r="AJ234" s="221"/>
      <c r="AK234" s="221"/>
      <c r="AL234" s="221"/>
      <c r="AM234" s="221"/>
      <c r="AN234" s="221"/>
      <c r="AO234" s="221"/>
      <c r="AP234" s="221"/>
      <c r="AQ234" s="221"/>
      <c r="AR234" s="221"/>
      <c r="AS234" s="221"/>
      <c r="AT234" s="221"/>
      <c r="AU234" s="221"/>
      <c r="AV234" s="221"/>
      <c r="AW234" s="221"/>
      <c r="AX234" s="221"/>
      <c r="AY234" s="221"/>
      <c r="AZ234" s="221"/>
      <c r="BA234" s="221"/>
      <c r="BB234" s="221"/>
      <c r="BC234" s="221"/>
      <c r="BD234" s="221"/>
      <c r="BE234" s="221"/>
      <c r="BF234" s="221"/>
      <c r="BG234" s="221"/>
      <c r="BH234" s="221"/>
      <c r="BI234" s="221"/>
      <c r="BJ234" s="221"/>
      <c r="BK234" s="221"/>
      <c r="BL234" s="221"/>
      <c r="BM234" s="221"/>
      <c r="BN234" s="221"/>
      <c r="BO234" s="221"/>
    </row>
    <row r="235" spans="6:67">
      <c r="F235" s="221"/>
      <c r="G235" s="221"/>
      <c r="H235" s="221"/>
      <c r="I235" s="221"/>
      <c r="J235" s="221"/>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1"/>
      <c r="AI235" s="221"/>
      <c r="AJ235" s="221"/>
      <c r="AK235" s="221"/>
      <c r="AL235" s="221"/>
      <c r="AM235" s="221"/>
      <c r="AN235" s="221"/>
      <c r="AO235" s="221"/>
      <c r="AP235" s="221"/>
      <c r="AQ235" s="221"/>
      <c r="AR235" s="221"/>
      <c r="AS235" s="221"/>
      <c r="AT235" s="221"/>
      <c r="AU235" s="221"/>
      <c r="AV235" s="221"/>
      <c r="AW235" s="221"/>
      <c r="AX235" s="221"/>
      <c r="AY235" s="221"/>
      <c r="AZ235" s="221"/>
      <c r="BA235" s="221"/>
      <c r="BB235" s="221"/>
      <c r="BC235" s="221"/>
      <c r="BD235" s="221"/>
      <c r="BE235" s="221"/>
      <c r="BF235" s="221"/>
      <c r="BG235" s="221"/>
      <c r="BH235" s="221"/>
      <c r="BI235" s="221"/>
      <c r="BJ235" s="221"/>
      <c r="BK235" s="221"/>
      <c r="BL235" s="221"/>
      <c r="BM235" s="221"/>
      <c r="BN235" s="221"/>
      <c r="BO235" s="221"/>
    </row>
    <row r="236" spans="6:67">
      <c r="F236" s="221"/>
      <c r="G236" s="221"/>
      <c r="H236" s="221"/>
      <c r="I236" s="221"/>
      <c r="J236" s="221"/>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1"/>
      <c r="AI236" s="221"/>
      <c r="AJ236" s="221"/>
      <c r="AK236" s="221"/>
      <c r="AL236" s="221"/>
      <c r="AM236" s="221"/>
      <c r="AN236" s="221"/>
      <c r="AO236" s="221"/>
      <c r="AP236" s="221"/>
      <c r="AQ236" s="221"/>
      <c r="AR236" s="221"/>
      <c r="AS236" s="221"/>
      <c r="AT236" s="221"/>
      <c r="AU236" s="221"/>
      <c r="AV236" s="221"/>
      <c r="AW236" s="221"/>
      <c r="AX236" s="221"/>
      <c r="AY236" s="221"/>
      <c r="AZ236" s="221"/>
      <c r="BA236" s="221"/>
      <c r="BB236" s="221"/>
      <c r="BC236" s="221"/>
      <c r="BD236" s="221"/>
      <c r="BE236" s="221"/>
      <c r="BF236" s="221"/>
      <c r="BG236" s="221"/>
      <c r="BH236" s="221"/>
      <c r="BI236" s="221"/>
      <c r="BJ236" s="221"/>
      <c r="BK236" s="221"/>
      <c r="BL236" s="221"/>
      <c r="BM236" s="221"/>
      <c r="BN236" s="221"/>
      <c r="BO236" s="221"/>
    </row>
    <row r="237" spans="6:67">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1"/>
      <c r="AU237" s="221"/>
      <c r="AV237" s="221"/>
      <c r="AW237" s="221"/>
      <c r="AX237" s="221"/>
      <c r="AY237" s="221"/>
      <c r="AZ237" s="221"/>
      <c r="BA237" s="221"/>
      <c r="BB237" s="221"/>
      <c r="BC237" s="221"/>
      <c r="BD237" s="221"/>
      <c r="BE237" s="221"/>
      <c r="BF237" s="221"/>
      <c r="BG237" s="221"/>
      <c r="BH237" s="221"/>
      <c r="BI237" s="221"/>
      <c r="BJ237" s="221"/>
      <c r="BK237" s="221"/>
      <c r="BL237" s="221"/>
      <c r="BM237" s="221"/>
      <c r="BN237" s="221"/>
      <c r="BO237" s="221"/>
    </row>
    <row r="238" spans="6:67">
      <c r="F238" s="221"/>
      <c r="G238" s="221"/>
      <c r="H238" s="221"/>
      <c r="I238" s="221"/>
      <c r="J238" s="221"/>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1"/>
      <c r="AI238" s="221"/>
      <c r="AJ238" s="221"/>
      <c r="AK238" s="221"/>
      <c r="AL238" s="221"/>
      <c r="AM238" s="221"/>
      <c r="AN238" s="221"/>
      <c r="AO238" s="221"/>
      <c r="AP238" s="221"/>
      <c r="AQ238" s="221"/>
      <c r="AR238" s="221"/>
      <c r="AS238" s="221"/>
      <c r="AT238" s="221"/>
      <c r="AU238" s="221"/>
      <c r="AV238" s="221"/>
      <c r="AW238" s="221"/>
      <c r="AX238" s="221"/>
      <c r="AY238" s="221"/>
      <c r="AZ238" s="221"/>
      <c r="BA238" s="221"/>
      <c r="BB238" s="221"/>
      <c r="BC238" s="221"/>
      <c r="BD238" s="221"/>
      <c r="BE238" s="221"/>
      <c r="BF238" s="221"/>
      <c r="BG238" s="221"/>
      <c r="BH238" s="221"/>
      <c r="BI238" s="221"/>
      <c r="BJ238" s="221"/>
      <c r="BK238" s="221"/>
      <c r="BL238" s="221"/>
      <c r="BM238" s="221"/>
      <c r="BN238" s="221"/>
      <c r="BO238" s="221"/>
    </row>
    <row r="239" spans="6:67">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1"/>
      <c r="AI239" s="221"/>
      <c r="AJ239" s="221"/>
      <c r="AK239" s="221"/>
      <c r="AL239" s="221"/>
      <c r="AM239" s="221"/>
      <c r="AN239" s="221"/>
      <c r="AO239" s="221"/>
      <c r="AP239" s="221"/>
      <c r="AQ239" s="221"/>
      <c r="AR239" s="221"/>
      <c r="AS239" s="221"/>
      <c r="AT239" s="221"/>
      <c r="AU239" s="221"/>
      <c r="AV239" s="221"/>
      <c r="AW239" s="221"/>
      <c r="AX239" s="221"/>
      <c r="AY239" s="221"/>
      <c r="AZ239" s="221"/>
      <c r="BA239" s="221"/>
      <c r="BB239" s="221"/>
      <c r="BC239" s="221"/>
      <c r="BD239" s="221"/>
      <c r="BE239" s="221"/>
      <c r="BF239" s="221"/>
      <c r="BG239" s="221"/>
      <c r="BH239" s="221"/>
      <c r="BI239" s="221"/>
      <c r="BJ239" s="221"/>
      <c r="BK239" s="221"/>
      <c r="BL239" s="221"/>
      <c r="BM239" s="221"/>
      <c r="BN239" s="221"/>
      <c r="BO239" s="221"/>
    </row>
    <row r="240" spans="6:67">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1"/>
      <c r="AE240" s="221"/>
      <c r="AF240" s="221"/>
      <c r="AG240" s="221"/>
      <c r="AH240" s="221"/>
      <c r="AI240" s="221"/>
      <c r="AJ240" s="221"/>
      <c r="AK240" s="221"/>
      <c r="AL240" s="221"/>
      <c r="AM240" s="221"/>
      <c r="AN240" s="221"/>
      <c r="AO240" s="221"/>
      <c r="AP240" s="221"/>
      <c r="AQ240" s="221"/>
      <c r="AR240" s="221"/>
      <c r="AS240" s="221"/>
      <c r="AT240" s="221"/>
      <c r="AU240" s="221"/>
      <c r="AV240" s="221"/>
      <c r="AW240" s="221"/>
      <c r="AX240" s="221"/>
      <c r="AY240" s="221"/>
      <c r="AZ240" s="221"/>
      <c r="BA240" s="221"/>
      <c r="BB240" s="221"/>
      <c r="BC240" s="221"/>
      <c r="BD240" s="221"/>
      <c r="BE240" s="221"/>
      <c r="BF240" s="221"/>
      <c r="BG240" s="221"/>
      <c r="BH240" s="221"/>
      <c r="BI240" s="221"/>
      <c r="BJ240" s="221"/>
      <c r="BK240" s="221"/>
      <c r="BL240" s="221"/>
      <c r="BM240" s="221"/>
      <c r="BN240" s="221"/>
      <c r="BO240" s="221"/>
    </row>
    <row r="241" spans="6:67">
      <c r="F241" s="221"/>
      <c r="G241" s="221"/>
      <c r="H241" s="221"/>
      <c r="I241" s="221"/>
      <c r="J241" s="221"/>
      <c r="K241" s="221"/>
      <c r="L241" s="221"/>
      <c r="M241" s="221"/>
      <c r="N241" s="221"/>
      <c r="O241" s="221"/>
      <c r="P241" s="221"/>
      <c r="Q241" s="221"/>
      <c r="R241" s="221"/>
      <c r="S241" s="221"/>
      <c r="T241" s="221"/>
      <c r="U241" s="221"/>
      <c r="V241" s="221"/>
      <c r="W241" s="221"/>
      <c r="X241" s="221"/>
      <c r="Y241" s="221"/>
      <c r="Z241" s="221"/>
      <c r="AA241" s="221"/>
      <c r="AB241" s="221"/>
      <c r="AC241" s="221"/>
      <c r="AD241" s="221"/>
      <c r="AE241" s="221"/>
      <c r="AF241" s="221"/>
      <c r="AG241" s="221"/>
      <c r="AH241" s="221"/>
      <c r="AI241" s="221"/>
      <c r="AJ241" s="221"/>
      <c r="AK241" s="221"/>
      <c r="AL241" s="221"/>
      <c r="AM241" s="221"/>
      <c r="AN241" s="221"/>
      <c r="AO241" s="221"/>
      <c r="AP241" s="221"/>
      <c r="AQ241" s="221"/>
      <c r="AR241" s="221"/>
      <c r="AS241" s="221"/>
      <c r="AT241" s="221"/>
      <c r="AU241" s="221"/>
      <c r="AV241" s="221"/>
      <c r="AW241" s="221"/>
      <c r="AX241" s="221"/>
      <c r="AY241" s="221"/>
      <c r="AZ241" s="221"/>
      <c r="BA241" s="221"/>
      <c r="BB241" s="221"/>
      <c r="BC241" s="221"/>
      <c r="BD241" s="221"/>
      <c r="BE241" s="221"/>
      <c r="BF241" s="221"/>
      <c r="BG241" s="221"/>
      <c r="BH241" s="221"/>
      <c r="BI241" s="221"/>
      <c r="BJ241" s="221"/>
      <c r="BK241" s="221"/>
      <c r="BL241" s="221"/>
      <c r="BM241" s="221"/>
      <c r="BN241" s="221"/>
      <c r="BO241" s="221"/>
    </row>
    <row r="242" spans="6:67">
      <c r="F242" s="221"/>
      <c r="G242" s="221"/>
      <c r="H242" s="221"/>
      <c r="I242" s="221"/>
      <c r="J242" s="221"/>
      <c r="K242" s="221"/>
      <c r="L242" s="221"/>
      <c r="M242" s="221"/>
      <c r="N242" s="221"/>
      <c r="O242" s="221"/>
      <c r="P242" s="221"/>
      <c r="Q242" s="221"/>
      <c r="R242" s="221"/>
      <c r="S242" s="221"/>
      <c r="T242" s="221"/>
      <c r="U242" s="221"/>
      <c r="V242" s="221"/>
      <c r="W242" s="221"/>
      <c r="X242" s="221"/>
      <c r="Y242" s="221"/>
      <c r="Z242" s="221"/>
      <c r="AA242" s="221"/>
      <c r="AB242" s="221"/>
      <c r="AC242" s="221"/>
      <c r="AD242" s="221"/>
      <c r="AE242" s="221"/>
      <c r="AF242" s="221"/>
      <c r="AG242" s="221"/>
      <c r="AH242" s="221"/>
      <c r="AI242" s="221"/>
      <c r="AJ242" s="221"/>
      <c r="AK242" s="221"/>
      <c r="AL242" s="221"/>
      <c r="AM242" s="221"/>
      <c r="AN242" s="221"/>
      <c r="AO242" s="221"/>
      <c r="AP242" s="221"/>
      <c r="AQ242" s="221"/>
      <c r="AR242" s="221"/>
      <c r="AS242" s="221"/>
      <c r="AT242" s="221"/>
      <c r="AU242" s="221"/>
      <c r="AV242" s="221"/>
      <c r="AW242" s="221"/>
      <c r="AX242" s="221"/>
      <c r="AY242" s="221"/>
      <c r="AZ242" s="221"/>
      <c r="BA242" s="221"/>
      <c r="BB242" s="221"/>
      <c r="BC242" s="221"/>
      <c r="BD242" s="221"/>
      <c r="BE242" s="221"/>
      <c r="BF242" s="221"/>
      <c r="BG242" s="221"/>
      <c r="BH242" s="221"/>
      <c r="BI242" s="221"/>
      <c r="BJ242" s="221"/>
      <c r="BK242" s="221"/>
      <c r="BL242" s="221"/>
      <c r="BM242" s="221"/>
      <c r="BN242" s="221"/>
      <c r="BO242" s="221"/>
    </row>
    <row r="243" spans="6:67">
      <c r="F243" s="221"/>
      <c r="G243" s="221"/>
      <c r="H243" s="221"/>
      <c r="I243" s="221"/>
      <c r="J243" s="221"/>
      <c r="K243" s="221"/>
      <c r="L243" s="221"/>
      <c r="M243" s="221"/>
      <c r="N243" s="221"/>
      <c r="O243" s="221"/>
      <c r="P243" s="221"/>
      <c r="Q243" s="221"/>
      <c r="R243" s="221"/>
      <c r="S243" s="221"/>
      <c r="T243" s="221"/>
      <c r="U243" s="221"/>
      <c r="V243" s="221"/>
      <c r="W243" s="221"/>
      <c r="X243" s="221"/>
      <c r="Y243" s="221"/>
      <c r="Z243" s="221"/>
      <c r="AA243" s="221"/>
      <c r="AB243" s="221"/>
      <c r="AC243" s="221"/>
      <c r="AD243" s="221"/>
      <c r="AE243" s="221"/>
      <c r="AF243" s="221"/>
      <c r="AG243" s="221"/>
      <c r="AH243" s="221"/>
      <c r="AI243" s="221"/>
      <c r="AJ243" s="221"/>
      <c r="AK243" s="221"/>
      <c r="AL243" s="221"/>
      <c r="AM243" s="221"/>
      <c r="AN243" s="221"/>
      <c r="AO243" s="221"/>
      <c r="AP243" s="221"/>
      <c r="AQ243" s="221"/>
      <c r="AR243" s="221"/>
      <c r="AS243" s="221"/>
      <c r="AT243" s="221"/>
      <c r="AU243" s="221"/>
      <c r="AV243" s="221"/>
      <c r="AW243" s="221"/>
      <c r="AX243" s="221"/>
      <c r="AY243" s="221"/>
      <c r="AZ243" s="221"/>
      <c r="BA243" s="221"/>
      <c r="BB243" s="221"/>
      <c r="BC243" s="221"/>
      <c r="BD243" s="221"/>
      <c r="BE243" s="221"/>
      <c r="BF243" s="221"/>
      <c r="BG243" s="221"/>
      <c r="BH243" s="221"/>
      <c r="BI243" s="221"/>
      <c r="BJ243" s="221"/>
      <c r="BK243" s="221"/>
      <c r="BL243" s="221"/>
      <c r="BM243" s="221"/>
      <c r="BN243" s="221"/>
      <c r="BO243" s="221"/>
    </row>
    <row r="244" spans="6:67">
      <c r="F244" s="221"/>
      <c r="G244" s="221"/>
      <c r="H244" s="221"/>
      <c r="I244" s="221"/>
      <c r="J244" s="221"/>
      <c r="K244" s="221"/>
      <c r="L244" s="221"/>
      <c r="M244" s="221"/>
      <c r="N244" s="221"/>
      <c r="O244" s="221"/>
      <c r="P244" s="221"/>
      <c r="Q244" s="221"/>
      <c r="R244" s="221"/>
      <c r="S244" s="221"/>
      <c r="T244" s="221"/>
      <c r="U244" s="221"/>
      <c r="V244" s="221"/>
      <c r="W244" s="221"/>
      <c r="X244" s="221"/>
      <c r="Y244" s="221"/>
      <c r="Z244" s="221"/>
      <c r="AA244" s="221"/>
      <c r="AB244" s="221"/>
      <c r="AC244" s="221"/>
      <c r="AD244" s="221"/>
      <c r="AE244" s="221"/>
      <c r="AF244" s="221"/>
      <c r="AG244" s="221"/>
      <c r="AH244" s="221"/>
      <c r="AI244" s="221"/>
      <c r="AJ244" s="221"/>
      <c r="AK244" s="221"/>
      <c r="AL244" s="221"/>
      <c r="AM244" s="221"/>
      <c r="AN244" s="221"/>
      <c r="AO244" s="221"/>
      <c r="AP244" s="221"/>
      <c r="AQ244" s="221"/>
      <c r="AR244" s="221"/>
      <c r="AS244" s="221"/>
      <c r="AT244" s="221"/>
      <c r="AU244" s="221"/>
      <c r="AV244" s="221"/>
      <c r="AW244" s="221"/>
      <c r="AX244" s="221"/>
      <c r="AY244" s="221"/>
      <c r="AZ244" s="221"/>
      <c r="BA244" s="221"/>
      <c r="BB244" s="221"/>
      <c r="BC244" s="221"/>
      <c r="BD244" s="221"/>
      <c r="BE244" s="221"/>
      <c r="BF244" s="221"/>
      <c r="BG244" s="221"/>
      <c r="BH244" s="221"/>
      <c r="BI244" s="221"/>
      <c r="BJ244" s="221"/>
      <c r="BK244" s="221"/>
      <c r="BL244" s="221"/>
      <c r="BM244" s="221"/>
      <c r="BN244" s="221"/>
      <c r="BO244" s="221"/>
    </row>
    <row r="245" spans="6:67">
      <c r="F245" s="221"/>
      <c r="G245" s="221"/>
      <c r="H245" s="221"/>
      <c r="I245" s="221"/>
      <c r="J245" s="221"/>
      <c r="K245" s="221"/>
      <c r="L245" s="221"/>
      <c r="M245" s="221"/>
      <c r="N245" s="221"/>
      <c r="O245" s="221"/>
      <c r="P245" s="221"/>
      <c r="Q245" s="221"/>
      <c r="R245" s="221"/>
      <c r="S245" s="221"/>
      <c r="T245" s="221"/>
      <c r="U245" s="221"/>
      <c r="V245" s="221"/>
      <c r="W245" s="221"/>
      <c r="X245" s="221"/>
      <c r="Y245" s="221"/>
      <c r="Z245" s="221"/>
      <c r="AA245" s="221"/>
      <c r="AB245" s="221"/>
      <c r="AC245" s="221"/>
      <c r="AD245" s="221"/>
      <c r="AE245" s="221"/>
      <c r="AF245" s="221"/>
      <c r="AG245" s="221"/>
      <c r="AH245" s="221"/>
      <c r="AI245" s="221"/>
      <c r="AJ245" s="221"/>
      <c r="AK245" s="221"/>
      <c r="AL245" s="221"/>
      <c r="AM245" s="221"/>
      <c r="AN245" s="221"/>
      <c r="AO245" s="221"/>
      <c r="AP245" s="221"/>
      <c r="AQ245" s="221"/>
      <c r="AR245" s="221"/>
      <c r="AS245" s="221"/>
      <c r="AT245" s="221"/>
      <c r="AU245" s="221"/>
      <c r="AV245" s="221"/>
      <c r="AW245" s="221"/>
      <c r="AX245" s="221"/>
      <c r="AY245" s="221"/>
      <c r="AZ245" s="221"/>
      <c r="BA245" s="221"/>
      <c r="BB245" s="221"/>
      <c r="BC245" s="221"/>
      <c r="BD245" s="221"/>
      <c r="BE245" s="221"/>
      <c r="BF245" s="221"/>
      <c r="BG245" s="221"/>
      <c r="BH245" s="221"/>
      <c r="BI245" s="221"/>
      <c r="BJ245" s="221"/>
      <c r="BK245" s="221"/>
      <c r="BL245" s="221"/>
      <c r="BM245" s="221"/>
      <c r="BN245" s="221"/>
      <c r="BO245" s="221"/>
    </row>
    <row r="246" spans="6:67">
      <c r="F246" s="221"/>
      <c r="G246" s="221"/>
      <c r="H246" s="221"/>
      <c r="I246" s="221"/>
      <c r="J246" s="221"/>
      <c r="K246" s="221"/>
      <c r="L246" s="221"/>
      <c r="M246" s="221"/>
      <c r="N246" s="221"/>
      <c r="O246" s="221"/>
      <c r="P246" s="221"/>
      <c r="Q246" s="221"/>
      <c r="R246" s="221"/>
      <c r="S246" s="221"/>
      <c r="T246" s="221"/>
      <c r="U246" s="221"/>
      <c r="V246" s="221"/>
      <c r="W246" s="221"/>
      <c r="X246" s="221"/>
      <c r="Y246" s="221"/>
      <c r="Z246" s="221"/>
      <c r="AA246" s="221"/>
      <c r="AB246" s="221"/>
      <c r="AC246" s="221"/>
      <c r="AD246" s="221"/>
      <c r="AE246" s="221"/>
      <c r="AF246" s="221"/>
      <c r="AG246" s="221"/>
      <c r="AH246" s="221"/>
      <c r="AI246" s="221"/>
      <c r="AJ246" s="221"/>
      <c r="AK246" s="221"/>
      <c r="AL246" s="221"/>
      <c r="AM246" s="221"/>
      <c r="AN246" s="221"/>
      <c r="AO246" s="221"/>
      <c r="AP246" s="221"/>
      <c r="AQ246" s="221"/>
      <c r="AR246" s="221"/>
      <c r="AS246" s="221"/>
      <c r="AT246" s="221"/>
      <c r="AU246" s="221"/>
      <c r="AV246" s="221"/>
      <c r="AW246" s="221"/>
      <c r="AX246" s="221"/>
      <c r="AY246" s="221"/>
      <c r="AZ246" s="221"/>
      <c r="BA246" s="221"/>
      <c r="BB246" s="221"/>
      <c r="BC246" s="221"/>
      <c r="BD246" s="221"/>
      <c r="BE246" s="221"/>
      <c r="BF246" s="221"/>
      <c r="BG246" s="221"/>
      <c r="BH246" s="221"/>
      <c r="BI246" s="221"/>
      <c r="BJ246" s="221"/>
      <c r="BK246" s="221"/>
      <c r="BL246" s="221"/>
      <c r="BM246" s="221"/>
      <c r="BN246" s="221"/>
      <c r="BO246" s="221"/>
    </row>
    <row r="247" spans="6:67">
      <c r="F247" s="221"/>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1"/>
      <c r="AU247" s="221"/>
      <c r="AV247" s="221"/>
      <c r="AW247" s="221"/>
      <c r="AX247" s="221"/>
      <c r="AY247" s="221"/>
      <c r="AZ247" s="221"/>
      <c r="BA247" s="221"/>
      <c r="BB247" s="221"/>
      <c r="BC247" s="221"/>
      <c r="BD247" s="221"/>
      <c r="BE247" s="221"/>
      <c r="BF247" s="221"/>
      <c r="BG247" s="221"/>
      <c r="BH247" s="221"/>
      <c r="BI247" s="221"/>
      <c r="BJ247" s="221"/>
      <c r="BK247" s="221"/>
      <c r="BL247" s="221"/>
      <c r="BM247" s="221"/>
      <c r="BN247" s="221"/>
      <c r="BO247" s="221"/>
    </row>
    <row r="248" spans="6:67">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1"/>
      <c r="AY248" s="221"/>
      <c r="AZ248" s="221"/>
      <c r="BA248" s="221"/>
      <c r="BB248" s="221"/>
      <c r="BC248" s="221"/>
      <c r="BD248" s="221"/>
      <c r="BE248" s="221"/>
      <c r="BF248" s="221"/>
      <c r="BG248" s="221"/>
      <c r="BH248" s="221"/>
      <c r="BI248" s="221"/>
      <c r="BJ248" s="221"/>
      <c r="BK248" s="221"/>
      <c r="BL248" s="221"/>
      <c r="BM248" s="221"/>
      <c r="BN248" s="221"/>
      <c r="BO248" s="221"/>
    </row>
    <row r="249" spans="6:67">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221"/>
      <c r="AY249" s="221"/>
      <c r="AZ249" s="221"/>
      <c r="BA249" s="221"/>
      <c r="BB249" s="221"/>
      <c r="BC249" s="221"/>
      <c r="BD249" s="221"/>
      <c r="BE249" s="221"/>
      <c r="BF249" s="221"/>
      <c r="BG249" s="221"/>
      <c r="BH249" s="221"/>
      <c r="BI249" s="221"/>
      <c r="BJ249" s="221"/>
      <c r="BK249" s="221"/>
      <c r="BL249" s="221"/>
      <c r="BM249" s="221"/>
      <c r="BN249" s="221"/>
      <c r="BO249" s="221"/>
    </row>
    <row r="250" spans="6:67">
      <c r="F250" s="221"/>
      <c r="G250" s="221"/>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c r="AX250" s="221"/>
      <c r="AY250" s="221"/>
      <c r="AZ250" s="221"/>
      <c r="BA250" s="221"/>
      <c r="BB250" s="221"/>
      <c r="BC250" s="221"/>
      <c r="BD250" s="221"/>
      <c r="BE250" s="221"/>
      <c r="BF250" s="221"/>
      <c r="BG250" s="221"/>
      <c r="BH250" s="221"/>
      <c r="BI250" s="221"/>
      <c r="BJ250" s="221"/>
      <c r="BK250" s="221"/>
      <c r="BL250" s="221"/>
      <c r="BM250" s="221"/>
      <c r="BN250" s="221"/>
      <c r="BO250" s="221"/>
    </row>
    <row r="251" spans="6:67">
      <c r="F251" s="221"/>
      <c r="G251" s="221"/>
      <c r="H251" s="221"/>
      <c r="I251" s="221"/>
      <c r="J251" s="221"/>
      <c r="K251" s="221"/>
      <c r="L251" s="221"/>
      <c r="M251" s="221"/>
      <c r="N251" s="221"/>
      <c r="O251" s="221"/>
      <c r="P251" s="221"/>
      <c r="Q251" s="221"/>
      <c r="R251" s="221"/>
      <c r="S251" s="221"/>
      <c r="T251" s="221"/>
      <c r="U251" s="221"/>
      <c r="V251" s="221"/>
      <c r="W251" s="221"/>
      <c r="X251" s="221"/>
      <c r="Y251" s="221"/>
      <c r="Z251" s="221"/>
      <c r="AA251" s="221"/>
      <c r="AB251" s="221"/>
      <c r="AC251" s="221"/>
      <c r="AD251" s="221"/>
      <c r="AE251" s="221"/>
      <c r="AF251" s="221"/>
      <c r="AG251" s="221"/>
      <c r="AH251" s="221"/>
      <c r="AI251" s="221"/>
      <c r="AJ251" s="221"/>
      <c r="AK251" s="221"/>
      <c r="AL251" s="221"/>
      <c r="AM251" s="221"/>
      <c r="AN251" s="221"/>
      <c r="AO251" s="221"/>
      <c r="AP251" s="221"/>
      <c r="AQ251" s="221"/>
      <c r="AR251" s="221"/>
      <c r="AS251" s="221"/>
      <c r="AT251" s="221"/>
      <c r="AU251" s="221"/>
      <c r="AV251" s="221"/>
      <c r="AW251" s="221"/>
      <c r="AX251" s="221"/>
      <c r="AY251" s="221"/>
      <c r="AZ251" s="221"/>
      <c r="BA251" s="221"/>
      <c r="BB251" s="221"/>
      <c r="BC251" s="221"/>
      <c r="BD251" s="221"/>
      <c r="BE251" s="221"/>
      <c r="BF251" s="221"/>
      <c r="BG251" s="221"/>
      <c r="BH251" s="221"/>
      <c r="BI251" s="221"/>
      <c r="BJ251" s="221"/>
      <c r="BK251" s="221"/>
      <c r="BL251" s="221"/>
      <c r="BM251" s="221"/>
      <c r="BN251" s="221"/>
      <c r="BO251" s="221"/>
    </row>
    <row r="252" spans="6:67">
      <c r="F252" s="221"/>
      <c r="G252" s="221"/>
      <c r="H252" s="221"/>
      <c r="I252" s="221"/>
      <c r="J252" s="221"/>
      <c r="K252" s="221"/>
      <c r="L252" s="221"/>
      <c r="M252" s="221"/>
      <c r="N252" s="221"/>
      <c r="O252" s="221"/>
      <c r="P252" s="221"/>
      <c r="Q252" s="221"/>
      <c r="R252" s="221"/>
      <c r="S252" s="221"/>
      <c r="T252" s="221"/>
      <c r="U252" s="221"/>
      <c r="V252" s="221"/>
      <c r="W252" s="221"/>
      <c r="X252" s="221"/>
      <c r="Y252" s="221"/>
      <c r="Z252" s="221"/>
      <c r="AA252" s="221"/>
      <c r="AB252" s="221"/>
      <c r="AC252" s="221"/>
      <c r="AD252" s="221"/>
      <c r="AE252" s="221"/>
      <c r="AF252" s="221"/>
      <c r="AG252" s="221"/>
      <c r="AH252" s="221"/>
      <c r="AI252" s="221"/>
      <c r="AJ252" s="221"/>
      <c r="AK252" s="221"/>
      <c r="AL252" s="221"/>
      <c r="AM252" s="221"/>
      <c r="AN252" s="221"/>
      <c r="AO252" s="221"/>
      <c r="AP252" s="221"/>
      <c r="AQ252" s="221"/>
      <c r="AR252" s="221"/>
      <c r="AS252" s="221"/>
      <c r="AT252" s="221"/>
      <c r="AU252" s="221"/>
      <c r="AV252" s="221"/>
      <c r="AW252" s="221"/>
      <c r="AX252" s="221"/>
      <c r="AY252" s="221"/>
      <c r="AZ252" s="221"/>
      <c r="BA252" s="221"/>
      <c r="BB252" s="221"/>
      <c r="BC252" s="221"/>
      <c r="BD252" s="221"/>
      <c r="BE252" s="221"/>
      <c r="BF252" s="221"/>
      <c r="BG252" s="221"/>
      <c r="BH252" s="221"/>
      <c r="BI252" s="221"/>
      <c r="BJ252" s="221"/>
      <c r="BK252" s="221"/>
      <c r="BL252" s="221"/>
      <c r="BM252" s="221"/>
      <c r="BN252" s="221"/>
      <c r="BO252" s="221"/>
    </row>
    <row r="253" spans="6:67">
      <c r="F253" s="221"/>
      <c r="G253" s="221"/>
      <c r="H253" s="221"/>
      <c r="I253" s="221"/>
      <c r="J253" s="221"/>
      <c r="K253" s="221"/>
      <c r="L253" s="221"/>
      <c r="M253" s="221"/>
      <c r="N253" s="221"/>
      <c r="O253" s="221"/>
      <c r="P253" s="221"/>
      <c r="Q253" s="221"/>
      <c r="R253" s="221"/>
      <c r="S253" s="221"/>
      <c r="T253" s="221"/>
      <c r="U253" s="221"/>
      <c r="V253" s="221"/>
      <c r="W253" s="221"/>
      <c r="X253" s="221"/>
      <c r="Y253" s="221"/>
      <c r="Z253" s="221"/>
      <c r="AA253" s="221"/>
      <c r="AB253" s="221"/>
      <c r="AC253" s="221"/>
      <c r="AD253" s="221"/>
      <c r="AE253" s="221"/>
      <c r="AF253" s="221"/>
      <c r="AG253" s="221"/>
      <c r="AH253" s="221"/>
      <c r="AI253" s="221"/>
      <c r="AJ253" s="221"/>
      <c r="AK253" s="221"/>
      <c r="AL253" s="221"/>
      <c r="AM253" s="221"/>
      <c r="AN253" s="221"/>
      <c r="AO253" s="221"/>
      <c r="AP253" s="221"/>
      <c r="AQ253" s="221"/>
      <c r="AR253" s="221"/>
      <c r="AS253" s="221"/>
      <c r="AT253" s="221"/>
      <c r="AU253" s="221"/>
      <c r="AV253" s="221"/>
      <c r="AW253" s="221"/>
      <c r="AX253" s="221"/>
      <c r="AY253" s="221"/>
      <c r="AZ253" s="221"/>
      <c r="BA253" s="221"/>
      <c r="BB253" s="221"/>
      <c r="BC253" s="221"/>
      <c r="BD253" s="221"/>
      <c r="BE253" s="221"/>
      <c r="BF253" s="221"/>
      <c r="BG253" s="221"/>
      <c r="BH253" s="221"/>
      <c r="BI253" s="221"/>
      <c r="BJ253" s="221"/>
      <c r="BK253" s="221"/>
      <c r="BL253" s="221"/>
      <c r="BM253" s="221"/>
      <c r="BN253" s="221"/>
      <c r="BO253" s="221"/>
    </row>
    <row r="254" spans="6:67">
      <c r="F254" s="221"/>
      <c r="G254" s="221"/>
      <c r="H254" s="221"/>
      <c r="I254" s="221"/>
      <c r="J254" s="221"/>
      <c r="K254" s="221"/>
      <c r="L254" s="221"/>
      <c r="M254" s="221"/>
      <c r="N254" s="221"/>
      <c r="O254" s="221"/>
      <c r="P254" s="221"/>
      <c r="Q254" s="221"/>
      <c r="R254" s="221"/>
      <c r="S254" s="221"/>
      <c r="T254" s="221"/>
      <c r="U254" s="221"/>
      <c r="V254" s="221"/>
      <c r="W254" s="221"/>
      <c r="X254" s="221"/>
      <c r="Y254" s="221"/>
      <c r="Z254" s="221"/>
      <c r="AA254" s="221"/>
      <c r="AB254" s="221"/>
      <c r="AC254" s="221"/>
      <c r="AD254" s="221"/>
      <c r="AE254" s="221"/>
      <c r="AF254" s="221"/>
      <c r="AG254" s="221"/>
      <c r="AH254" s="221"/>
      <c r="AI254" s="221"/>
      <c r="AJ254" s="221"/>
      <c r="AK254" s="221"/>
      <c r="AL254" s="221"/>
      <c r="AM254" s="221"/>
      <c r="AN254" s="221"/>
      <c r="AO254" s="221"/>
      <c r="AP254" s="221"/>
      <c r="AQ254" s="221"/>
      <c r="AR254" s="221"/>
      <c r="AS254" s="221"/>
      <c r="AT254" s="221"/>
      <c r="AU254" s="221"/>
      <c r="AV254" s="221"/>
      <c r="AW254" s="221"/>
      <c r="AX254" s="221"/>
      <c r="AY254" s="221"/>
      <c r="AZ254" s="221"/>
      <c r="BA254" s="221"/>
      <c r="BB254" s="221"/>
      <c r="BC254" s="221"/>
      <c r="BD254" s="221"/>
      <c r="BE254" s="221"/>
      <c r="BF254" s="221"/>
      <c r="BG254" s="221"/>
      <c r="BH254" s="221"/>
      <c r="BI254" s="221"/>
      <c r="BJ254" s="221"/>
      <c r="BK254" s="221"/>
      <c r="BL254" s="221"/>
      <c r="BM254" s="221"/>
      <c r="BN254" s="221"/>
      <c r="BO254" s="221"/>
    </row>
    <row r="255" spans="6:67">
      <c r="F255" s="221"/>
      <c r="G255" s="221"/>
      <c r="H255" s="221"/>
      <c r="I255" s="221"/>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221"/>
      <c r="AP255" s="221"/>
      <c r="AQ255" s="221"/>
      <c r="AR255" s="221"/>
      <c r="AS255" s="221"/>
      <c r="AT255" s="221"/>
      <c r="AU255" s="221"/>
      <c r="AV255" s="221"/>
      <c r="AW255" s="221"/>
      <c r="AX255" s="221"/>
      <c r="AY255" s="221"/>
      <c r="AZ255" s="221"/>
      <c r="BA255" s="221"/>
      <c r="BB255" s="221"/>
      <c r="BC255" s="221"/>
      <c r="BD255" s="221"/>
      <c r="BE255" s="221"/>
      <c r="BF255" s="221"/>
      <c r="BG255" s="221"/>
      <c r="BH255" s="221"/>
      <c r="BI255" s="221"/>
      <c r="BJ255" s="221"/>
      <c r="BK255" s="221"/>
      <c r="BL255" s="221"/>
      <c r="BM255" s="221"/>
      <c r="BN255" s="221"/>
      <c r="BO255" s="221"/>
    </row>
    <row r="256" spans="6:67">
      <c r="F256" s="221"/>
      <c r="G256" s="221"/>
      <c r="H256" s="221"/>
      <c r="I256" s="221"/>
      <c r="J256" s="221"/>
      <c r="K256" s="221"/>
      <c r="L256" s="221"/>
      <c r="M256" s="221"/>
      <c r="N256" s="221"/>
      <c r="O256" s="221"/>
      <c r="P256" s="221"/>
      <c r="Q256" s="221"/>
      <c r="R256" s="221"/>
      <c r="S256" s="221"/>
      <c r="T256" s="221"/>
      <c r="U256" s="221"/>
      <c r="V256" s="221"/>
      <c r="W256" s="221"/>
      <c r="X256" s="221"/>
      <c r="Y256" s="221"/>
      <c r="Z256" s="221"/>
      <c r="AA256" s="221"/>
      <c r="AB256" s="221"/>
      <c r="AC256" s="221"/>
      <c r="AD256" s="221"/>
      <c r="AE256" s="221"/>
      <c r="AF256" s="221"/>
      <c r="AG256" s="221"/>
      <c r="AH256" s="221"/>
      <c r="AI256" s="221"/>
      <c r="AJ256" s="221"/>
      <c r="AK256" s="221"/>
      <c r="AL256" s="221"/>
      <c r="AM256" s="221"/>
      <c r="AN256" s="221"/>
      <c r="AO256" s="221"/>
      <c r="AP256" s="221"/>
      <c r="AQ256" s="221"/>
      <c r="AR256" s="221"/>
      <c r="AS256" s="221"/>
      <c r="AT256" s="221"/>
      <c r="AU256" s="221"/>
      <c r="AV256" s="221"/>
      <c r="AW256" s="221"/>
      <c r="AX256" s="221"/>
      <c r="AY256" s="221"/>
      <c r="AZ256" s="221"/>
      <c r="BA256" s="221"/>
      <c r="BB256" s="221"/>
      <c r="BC256" s="221"/>
      <c r="BD256" s="221"/>
      <c r="BE256" s="221"/>
      <c r="BF256" s="221"/>
      <c r="BG256" s="221"/>
      <c r="BH256" s="221"/>
      <c r="BI256" s="221"/>
      <c r="BJ256" s="221"/>
      <c r="BK256" s="221"/>
      <c r="BL256" s="221"/>
      <c r="BM256" s="221"/>
      <c r="BN256" s="221"/>
      <c r="BO256" s="221"/>
    </row>
    <row r="257" spans="6:67">
      <c r="F257" s="221"/>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221"/>
      <c r="AQ257" s="221"/>
      <c r="AR257" s="221"/>
      <c r="AS257" s="221"/>
      <c r="AT257" s="221"/>
      <c r="AU257" s="221"/>
      <c r="AV257" s="221"/>
      <c r="AW257" s="221"/>
      <c r="AX257" s="221"/>
      <c r="AY257" s="221"/>
      <c r="AZ257" s="221"/>
      <c r="BA257" s="221"/>
      <c r="BB257" s="221"/>
      <c r="BC257" s="221"/>
      <c r="BD257" s="221"/>
      <c r="BE257" s="221"/>
      <c r="BF257" s="221"/>
      <c r="BG257" s="221"/>
      <c r="BH257" s="221"/>
      <c r="BI257" s="221"/>
      <c r="BJ257" s="221"/>
      <c r="BK257" s="221"/>
      <c r="BL257" s="221"/>
      <c r="BM257" s="221"/>
      <c r="BN257" s="221"/>
      <c r="BO257" s="221"/>
    </row>
    <row r="258" spans="6:67">
      <c r="F258" s="221"/>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221"/>
      <c r="AQ258" s="221"/>
      <c r="AR258" s="221"/>
      <c r="AS258" s="221"/>
      <c r="AT258" s="221"/>
      <c r="AU258" s="221"/>
      <c r="AV258" s="221"/>
      <c r="AW258" s="221"/>
      <c r="AX258" s="221"/>
      <c r="AY258" s="221"/>
      <c r="AZ258" s="221"/>
      <c r="BA258" s="221"/>
      <c r="BB258" s="221"/>
      <c r="BC258" s="221"/>
      <c r="BD258" s="221"/>
      <c r="BE258" s="221"/>
      <c r="BF258" s="221"/>
      <c r="BG258" s="221"/>
      <c r="BH258" s="221"/>
      <c r="BI258" s="221"/>
      <c r="BJ258" s="221"/>
      <c r="BK258" s="221"/>
      <c r="BL258" s="221"/>
      <c r="BM258" s="221"/>
      <c r="BN258" s="221"/>
      <c r="BO258" s="221"/>
    </row>
    <row r="259" spans="6:67">
      <c r="F259" s="221"/>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221"/>
      <c r="AQ259" s="221"/>
      <c r="AR259" s="221"/>
      <c r="AS259" s="221"/>
      <c r="AT259" s="221"/>
      <c r="AU259" s="221"/>
      <c r="AV259" s="221"/>
      <c r="AW259" s="221"/>
      <c r="AX259" s="221"/>
      <c r="AY259" s="221"/>
      <c r="AZ259" s="221"/>
      <c r="BA259" s="221"/>
      <c r="BB259" s="221"/>
      <c r="BC259" s="221"/>
      <c r="BD259" s="221"/>
      <c r="BE259" s="221"/>
      <c r="BF259" s="221"/>
      <c r="BG259" s="221"/>
      <c r="BH259" s="221"/>
      <c r="BI259" s="221"/>
      <c r="BJ259" s="221"/>
      <c r="BK259" s="221"/>
      <c r="BL259" s="221"/>
      <c r="BM259" s="221"/>
      <c r="BN259" s="221"/>
      <c r="BO259" s="221"/>
    </row>
    <row r="260" spans="6:67">
      <c r="F260" s="221"/>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221"/>
      <c r="AQ260" s="221"/>
      <c r="AR260" s="221"/>
      <c r="AS260" s="221"/>
      <c r="AT260" s="221"/>
      <c r="AU260" s="221"/>
      <c r="AV260" s="221"/>
      <c r="AW260" s="221"/>
      <c r="AX260" s="221"/>
      <c r="AY260" s="221"/>
      <c r="AZ260" s="221"/>
      <c r="BA260" s="221"/>
      <c r="BB260" s="221"/>
      <c r="BC260" s="221"/>
      <c r="BD260" s="221"/>
      <c r="BE260" s="221"/>
      <c r="BF260" s="221"/>
      <c r="BG260" s="221"/>
      <c r="BH260" s="221"/>
      <c r="BI260" s="221"/>
      <c r="BJ260" s="221"/>
      <c r="BK260" s="221"/>
      <c r="BL260" s="221"/>
      <c r="BM260" s="221"/>
      <c r="BN260" s="221"/>
      <c r="BO260" s="221"/>
    </row>
    <row r="261" spans="6:67">
      <c r="F261" s="221"/>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c r="AX261" s="221"/>
      <c r="AY261" s="221"/>
      <c r="AZ261" s="221"/>
      <c r="BA261" s="221"/>
      <c r="BB261" s="221"/>
      <c r="BC261" s="221"/>
      <c r="BD261" s="221"/>
      <c r="BE261" s="221"/>
      <c r="BF261" s="221"/>
      <c r="BG261" s="221"/>
      <c r="BH261" s="221"/>
      <c r="BI261" s="221"/>
      <c r="BJ261" s="221"/>
      <c r="BK261" s="221"/>
      <c r="BL261" s="221"/>
      <c r="BM261" s="221"/>
      <c r="BN261" s="221"/>
      <c r="BO261" s="221"/>
    </row>
    <row r="262" spans="6:67">
      <c r="F262" s="221"/>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c r="AX262" s="221"/>
      <c r="AY262" s="221"/>
      <c r="AZ262" s="221"/>
      <c r="BA262" s="221"/>
      <c r="BB262" s="221"/>
      <c r="BC262" s="221"/>
      <c r="BD262" s="221"/>
      <c r="BE262" s="221"/>
      <c r="BF262" s="221"/>
      <c r="BG262" s="221"/>
      <c r="BH262" s="221"/>
      <c r="BI262" s="221"/>
      <c r="BJ262" s="221"/>
      <c r="BK262" s="221"/>
      <c r="BL262" s="221"/>
      <c r="BM262" s="221"/>
      <c r="BN262" s="221"/>
      <c r="BO262" s="221"/>
    </row>
    <row r="263" spans="6:67">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1"/>
      <c r="AU263" s="221"/>
      <c r="AV263" s="221"/>
      <c r="AW263" s="221"/>
      <c r="AX263" s="221"/>
      <c r="AY263" s="221"/>
      <c r="AZ263" s="221"/>
      <c r="BA263" s="221"/>
      <c r="BB263" s="221"/>
      <c r="BC263" s="221"/>
      <c r="BD263" s="221"/>
      <c r="BE263" s="221"/>
      <c r="BF263" s="221"/>
      <c r="BG263" s="221"/>
      <c r="BH263" s="221"/>
      <c r="BI263" s="221"/>
      <c r="BJ263" s="221"/>
      <c r="BK263" s="221"/>
      <c r="BL263" s="221"/>
      <c r="BM263" s="221"/>
      <c r="BN263" s="221"/>
      <c r="BO263" s="221"/>
    </row>
    <row r="264" spans="6:67">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c r="AX264" s="221"/>
      <c r="AY264" s="221"/>
      <c r="AZ264" s="221"/>
      <c r="BA264" s="221"/>
      <c r="BB264" s="221"/>
      <c r="BC264" s="221"/>
      <c r="BD264" s="221"/>
      <c r="BE264" s="221"/>
      <c r="BF264" s="221"/>
      <c r="BG264" s="221"/>
      <c r="BH264" s="221"/>
      <c r="BI264" s="221"/>
      <c r="BJ264" s="221"/>
      <c r="BK264" s="221"/>
      <c r="BL264" s="221"/>
      <c r="BM264" s="221"/>
      <c r="BN264" s="221"/>
      <c r="BO264" s="221"/>
    </row>
    <row r="265" spans="6:67">
      <c r="F265" s="221"/>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221"/>
      <c r="AQ265" s="221"/>
      <c r="AR265" s="221"/>
      <c r="AS265" s="221"/>
      <c r="AT265" s="221"/>
      <c r="AU265" s="221"/>
      <c r="AV265" s="221"/>
      <c r="AW265" s="221"/>
      <c r="AX265" s="221"/>
      <c r="AY265" s="221"/>
      <c r="AZ265" s="221"/>
      <c r="BA265" s="221"/>
      <c r="BB265" s="221"/>
      <c r="BC265" s="221"/>
      <c r="BD265" s="221"/>
      <c r="BE265" s="221"/>
      <c r="BF265" s="221"/>
      <c r="BG265" s="221"/>
      <c r="BH265" s="221"/>
      <c r="BI265" s="221"/>
      <c r="BJ265" s="221"/>
      <c r="BK265" s="221"/>
      <c r="BL265" s="221"/>
      <c r="BM265" s="221"/>
      <c r="BN265" s="221"/>
      <c r="BO265" s="221"/>
    </row>
    <row r="266" spans="6:67">
      <c r="F266" s="221"/>
      <c r="G266" s="221"/>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c r="AH266" s="221"/>
      <c r="AI266" s="221"/>
      <c r="AJ266" s="221"/>
      <c r="AK266" s="221"/>
      <c r="AL266" s="221"/>
      <c r="AM266" s="221"/>
      <c r="AN266" s="221"/>
      <c r="AO266" s="221"/>
      <c r="AP266" s="221"/>
      <c r="AQ266" s="221"/>
      <c r="AR266" s="221"/>
      <c r="AS266" s="221"/>
      <c r="AT266" s="221"/>
      <c r="AU266" s="221"/>
      <c r="AV266" s="221"/>
      <c r="AW266" s="221"/>
      <c r="AX266" s="221"/>
      <c r="AY266" s="221"/>
      <c r="AZ266" s="221"/>
      <c r="BA266" s="221"/>
      <c r="BB266" s="221"/>
      <c r="BC266" s="221"/>
      <c r="BD266" s="221"/>
      <c r="BE266" s="221"/>
      <c r="BF266" s="221"/>
      <c r="BG266" s="221"/>
      <c r="BH266" s="221"/>
      <c r="BI266" s="221"/>
      <c r="BJ266" s="221"/>
      <c r="BK266" s="221"/>
      <c r="BL266" s="221"/>
      <c r="BM266" s="221"/>
      <c r="BN266" s="221"/>
      <c r="BO266" s="221"/>
    </row>
    <row r="267" spans="6:67">
      <c r="F267" s="221"/>
      <c r="G267" s="221"/>
      <c r="H267" s="221"/>
      <c r="I267" s="221"/>
      <c r="J267" s="221"/>
      <c r="K267" s="221"/>
      <c r="L267" s="221"/>
      <c r="M267" s="221"/>
      <c r="N267" s="221"/>
      <c r="O267" s="221"/>
      <c r="P267" s="221"/>
      <c r="Q267" s="221"/>
      <c r="R267" s="221"/>
      <c r="S267" s="221"/>
      <c r="T267" s="221"/>
      <c r="U267" s="221"/>
      <c r="V267" s="221"/>
      <c r="W267" s="221"/>
      <c r="X267" s="221"/>
      <c r="Y267" s="221"/>
      <c r="Z267" s="221"/>
      <c r="AA267" s="221"/>
      <c r="AB267" s="221"/>
      <c r="AC267" s="221"/>
      <c r="AD267" s="221"/>
      <c r="AE267" s="221"/>
      <c r="AF267" s="221"/>
      <c r="AG267" s="221"/>
      <c r="AH267" s="221"/>
      <c r="AI267" s="221"/>
      <c r="AJ267" s="221"/>
      <c r="AK267" s="221"/>
      <c r="AL267" s="221"/>
      <c r="AM267" s="221"/>
      <c r="AN267" s="221"/>
      <c r="AO267" s="221"/>
      <c r="AP267" s="221"/>
      <c r="AQ267" s="221"/>
      <c r="AR267" s="221"/>
      <c r="AS267" s="221"/>
      <c r="AT267" s="221"/>
      <c r="AU267" s="221"/>
      <c r="AV267" s="221"/>
      <c r="AW267" s="221"/>
      <c r="AX267" s="221"/>
      <c r="AY267" s="221"/>
      <c r="AZ267" s="221"/>
      <c r="BA267" s="221"/>
      <c r="BB267" s="221"/>
      <c r="BC267" s="221"/>
      <c r="BD267" s="221"/>
      <c r="BE267" s="221"/>
      <c r="BF267" s="221"/>
      <c r="BG267" s="221"/>
      <c r="BH267" s="221"/>
      <c r="BI267" s="221"/>
      <c r="BJ267" s="221"/>
      <c r="BK267" s="221"/>
      <c r="BL267" s="221"/>
      <c r="BM267" s="221"/>
      <c r="BN267" s="221"/>
      <c r="BO267" s="221"/>
    </row>
    <row r="268" spans="6:67">
      <c r="F268" s="221"/>
      <c r="G268" s="221"/>
      <c r="H268" s="221"/>
      <c r="I268" s="221"/>
      <c r="J268" s="221"/>
      <c r="K268" s="221"/>
      <c r="L268" s="221"/>
      <c r="M268" s="221"/>
      <c r="N268" s="221"/>
      <c r="O268" s="221"/>
      <c r="P268" s="221"/>
      <c r="Q268" s="221"/>
      <c r="R268" s="221"/>
      <c r="S268" s="221"/>
      <c r="T268" s="221"/>
      <c r="U268" s="221"/>
      <c r="V268" s="221"/>
      <c r="W268" s="221"/>
      <c r="X268" s="221"/>
      <c r="Y268" s="221"/>
      <c r="Z268" s="221"/>
      <c r="AA268" s="221"/>
      <c r="AB268" s="221"/>
      <c r="AC268" s="221"/>
      <c r="AD268" s="221"/>
      <c r="AE268" s="221"/>
      <c r="AF268" s="221"/>
      <c r="AG268" s="221"/>
      <c r="AH268" s="221"/>
      <c r="AI268" s="221"/>
      <c r="AJ268" s="221"/>
      <c r="AK268" s="221"/>
      <c r="AL268" s="221"/>
      <c r="AM268" s="221"/>
      <c r="AN268" s="221"/>
      <c r="AO268" s="221"/>
      <c r="AP268" s="221"/>
      <c r="AQ268" s="221"/>
      <c r="AR268" s="221"/>
      <c r="AS268" s="221"/>
      <c r="AT268" s="221"/>
      <c r="AU268" s="221"/>
      <c r="AV268" s="221"/>
      <c r="AW268" s="221"/>
      <c r="AX268" s="221"/>
      <c r="AY268" s="221"/>
      <c r="AZ268" s="221"/>
      <c r="BA268" s="221"/>
      <c r="BB268" s="221"/>
      <c r="BC268" s="221"/>
      <c r="BD268" s="221"/>
      <c r="BE268" s="221"/>
      <c r="BF268" s="221"/>
      <c r="BG268" s="221"/>
      <c r="BH268" s="221"/>
      <c r="BI268" s="221"/>
      <c r="BJ268" s="221"/>
      <c r="BK268" s="221"/>
      <c r="BL268" s="221"/>
      <c r="BM268" s="221"/>
      <c r="BN268" s="221"/>
      <c r="BO268" s="221"/>
    </row>
    <row r="269" spans="6:67">
      <c r="F269" s="221"/>
      <c r="G269" s="221"/>
      <c r="H269" s="221"/>
      <c r="I269" s="221"/>
      <c r="J269" s="221"/>
      <c r="K269" s="221"/>
      <c r="L269" s="221"/>
      <c r="M269" s="221"/>
      <c r="N269" s="221"/>
      <c r="O269" s="221"/>
      <c r="P269" s="221"/>
      <c r="Q269" s="221"/>
      <c r="R269" s="221"/>
      <c r="S269" s="221"/>
      <c r="T269" s="221"/>
      <c r="U269" s="221"/>
      <c r="V269" s="221"/>
      <c r="W269" s="221"/>
      <c r="X269" s="221"/>
      <c r="Y269" s="221"/>
      <c r="Z269" s="221"/>
      <c r="AA269" s="221"/>
      <c r="AB269" s="221"/>
      <c r="AC269" s="221"/>
      <c r="AD269" s="221"/>
      <c r="AE269" s="221"/>
      <c r="AF269" s="221"/>
      <c r="AG269" s="221"/>
      <c r="AH269" s="221"/>
      <c r="AI269" s="221"/>
      <c r="AJ269" s="221"/>
      <c r="AK269" s="221"/>
      <c r="AL269" s="221"/>
      <c r="AM269" s="221"/>
      <c r="AN269" s="221"/>
      <c r="AO269" s="221"/>
      <c r="AP269" s="221"/>
      <c r="AQ269" s="221"/>
      <c r="AR269" s="221"/>
      <c r="AS269" s="221"/>
      <c r="AT269" s="221"/>
      <c r="AU269" s="221"/>
      <c r="AV269" s="221"/>
      <c r="AW269" s="221"/>
      <c r="AX269" s="221"/>
      <c r="AY269" s="221"/>
      <c r="AZ269" s="221"/>
      <c r="BA269" s="221"/>
      <c r="BB269" s="221"/>
      <c r="BC269" s="221"/>
      <c r="BD269" s="221"/>
      <c r="BE269" s="221"/>
      <c r="BF269" s="221"/>
      <c r="BG269" s="221"/>
      <c r="BH269" s="221"/>
      <c r="BI269" s="221"/>
      <c r="BJ269" s="221"/>
      <c r="BK269" s="221"/>
      <c r="BL269" s="221"/>
      <c r="BM269" s="221"/>
      <c r="BN269" s="221"/>
      <c r="BO269" s="221"/>
    </row>
    <row r="270" spans="6:67">
      <c r="F270" s="221"/>
      <c r="G270" s="221"/>
      <c r="H270" s="221"/>
      <c r="I270" s="221"/>
      <c r="J270" s="221"/>
      <c r="K270" s="221"/>
      <c r="L270" s="221"/>
      <c r="M270" s="221"/>
      <c r="N270" s="221"/>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221"/>
      <c r="AQ270" s="221"/>
      <c r="AR270" s="221"/>
      <c r="AS270" s="221"/>
      <c r="AT270" s="221"/>
      <c r="AU270" s="221"/>
      <c r="AV270" s="221"/>
      <c r="AW270" s="221"/>
      <c r="AX270" s="221"/>
      <c r="AY270" s="221"/>
      <c r="AZ270" s="221"/>
      <c r="BA270" s="221"/>
      <c r="BB270" s="221"/>
      <c r="BC270" s="221"/>
      <c r="BD270" s="221"/>
      <c r="BE270" s="221"/>
      <c r="BF270" s="221"/>
      <c r="BG270" s="221"/>
      <c r="BH270" s="221"/>
      <c r="BI270" s="221"/>
      <c r="BJ270" s="221"/>
      <c r="BK270" s="221"/>
      <c r="BL270" s="221"/>
      <c r="BM270" s="221"/>
      <c r="BN270" s="221"/>
      <c r="BO270" s="221"/>
    </row>
    <row r="271" spans="6:67">
      <c r="F271" s="221"/>
      <c r="G271" s="221"/>
      <c r="H271" s="221"/>
      <c r="I271" s="221"/>
      <c r="J271" s="221"/>
      <c r="K271" s="221"/>
      <c r="L271" s="221"/>
      <c r="M271" s="221"/>
      <c r="N271" s="221"/>
      <c r="O271" s="221"/>
      <c r="P271" s="221"/>
      <c r="Q271" s="221"/>
      <c r="R271" s="221"/>
      <c r="S271" s="221"/>
      <c r="T271" s="221"/>
      <c r="U271" s="221"/>
      <c r="V271" s="221"/>
      <c r="W271" s="221"/>
      <c r="X271" s="221"/>
      <c r="Y271" s="221"/>
      <c r="Z271" s="221"/>
      <c r="AA271" s="221"/>
      <c r="AB271" s="221"/>
      <c r="AC271" s="221"/>
      <c r="AD271" s="221"/>
      <c r="AE271" s="221"/>
      <c r="AF271" s="221"/>
      <c r="AG271" s="221"/>
      <c r="AH271" s="221"/>
      <c r="AI271" s="221"/>
      <c r="AJ271" s="221"/>
      <c r="AK271" s="221"/>
      <c r="AL271" s="221"/>
      <c r="AM271" s="221"/>
      <c r="AN271" s="221"/>
      <c r="AO271" s="221"/>
      <c r="AP271" s="221"/>
      <c r="AQ271" s="221"/>
      <c r="AR271" s="221"/>
      <c r="AS271" s="221"/>
      <c r="AT271" s="221"/>
      <c r="AU271" s="221"/>
      <c r="AV271" s="221"/>
      <c r="AW271" s="221"/>
      <c r="AX271" s="221"/>
      <c r="AY271" s="221"/>
      <c r="AZ271" s="221"/>
      <c r="BA271" s="221"/>
      <c r="BB271" s="221"/>
      <c r="BC271" s="221"/>
      <c r="BD271" s="221"/>
      <c r="BE271" s="221"/>
      <c r="BF271" s="221"/>
      <c r="BG271" s="221"/>
      <c r="BH271" s="221"/>
      <c r="BI271" s="221"/>
      <c r="BJ271" s="221"/>
      <c r="BK271" s="221"/>
      <c r="BL271" s="221"/>
      <c r="BM271" s="221"/>
      <c r="BN271" s="221"/>
      <c r="BO271" s="221"/>
    </row>
    <row r="272" spans="6:67">
      <c r="F272" s="221"/>
      <c r="G272" s="221"/>
      <c r="H272" s="221"/>
      <c r="I272" s="221"/>
      <c r="J272" s="221"/>
      <c r="K272" s="221"/>
      <c r="L272" s="221"/>
      <c r="M272" s="221"/>
      <c r="N272" s="221"/>
      <c r="O272" s="221"/>
      <c r="P272" s="221"/>
      <c r="Q272" s="221"/>
      <c r="R272" s="221"/>
      <c r="S272" s="221"/>
      <c r="T272" s="221"/>
      <c r="U272" s="221"/>
      <c r="V272" s="221"/>
      <c r="W272" s="221"/>
      <c r="X272" s="221"/>
      <c r="Y272" s="221"/>
      <c r="Z272" s="221"/>
      <c r="AA272" s="221"/>
      <c r="AB272" s="221"/>
      <c r="AC272" s="221"/>
      <c r="AD272" s="221"/>
      <c r="AE272" s="221"/>
      <c r="AF272" s="221"/>
      <c r="AG272" s="221"/>
      <c r="AH272" s="221"/>
      <c r="AI272" s="221"/>
      <c r="AJ272" s="221"/>
      <c r="AK272" s="221"/>
      <c r="AL272" s="221"/>
      <c r="AM272" s="221"/>
      <c r="AN272" s="221"/>
      <c r="AO272" s="221"/>
      <c r="AP272" s="221"/>
      <c r="AQ272" s="221"/>
      <c r="AR272" s="221"/>
      <c r="AS272" s="221"/>
      <c r="AT272" s="221"/>
      <c r="AU272" s="221"/>
      <c r="AV272" s="221"/>
      <c r="AW272" s="221"/>
      <c r="AX272" s="221"/>
      <c r="AY272" s="221"/>
      <c r="AZ272" s="221"/>
      <c r="BA272" s="221"/>
      <c r="BB272" s="221"/>
      <c r="BC272" s="221"/>
      <c r="BD272" s="221"/>
      <c r="BE272" s="221"/>
      <c r="BF272" s="221"/>
      <c r="BG272" s="221"/>
      <c r="BH272" s="221"/>
      <c r="BI272" s="221"/>
      <c r="BJ272" s="221"/>
      <c r="BK272" s="221"/>
      <c r="BL272" s="221"/>
      <c r="BM272" s="221"/>
      <c r="BN272" s="221"/>
      <c r="BO272" s="221"/>
    </row>
    <row r="273" spans="6:67">
      <c r="F273" s="221"/>
      <c r="G273" s="221"/>
      <c r="H273" s="221"/>
      <c r="I273" s="221"/>
      <c r="J273" s="221"/>
      <c r="K273" s="221"/>
      <c r="L273" s="221"/>
      <c r="M273" s="221"/>
      <c r="N273" s="221"/>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221"/>
      <c r="AQ273" s="221"/>
      <c r="AR273" s="221"/>
      <c r="AS273" s="221"/>
      <c r="AT273" s="221"/>
      <c r="AU273" s="221"/>
      <c r="AV273" s="221"/>
      <c r="AW273" s="221"/>
      <c r="AX273" s="221"/>
      <c r="AY273" s="221"/>
      <c r="AZ273" s="221"/>
      <c r="BA273" s="221"/>
      <c r="BB273" s="221"/>
      <c r="BC273" s="221"/>
      <c r="BD273" s="221"/>
      <c r="BE273" s="221"/>
      <c r="BF273" s="221"/>
      <c r="BG273" s="221"/>
      <c r="BH273" s="221"/>
      <c r="BI273" s="221"/>
      <c r="BJ273" s="221"/>
      <c r="BK273" s="221"/>
      <c r="BL273" s="221"/>
      <c r="BM273" s="221"/>
      <c r="BN273" s="221"/>
      <c r="BO273" s="221"/>
    </row>
    <row r="274" spans="6:67">
      <c r="F274" s="221"/>
      <c r="G274" s="221"/>
      <c r="H274" s="221"/>
      <c r="I274" s="221"/>
      <c r="J274" s="221"/>
      <c r="K274" s="221"/>
      <c r="L274" s="221"/>
      <c r="M274" s="221"/>
      <c r="N274" s="221"/>
      <c r="O274" s="221"/>
      <c r="P274" s="221"/>
      <c r="Q274" s="221"/>
      <c r="R274" s="221"/>
      <c r="S274" s="221"/>
      <c r="T274" s="221"/>
      <c r="U274" s="221"/>
      <c r="V274" s="221"/>
      <c r="W274" s="221"/>
      <c r="X274" s="221"/>
      <c r="Y274" s="221"/>
      <c r="Z274" s="221"/>
      <c r="AA274" s="221"/>
      <c r="AB274" s="221"/>
      <c r="AC274" s="221"/>
      <c r="AD274" s="221"/>
      <c r="AE274" s="221"/>
      <c r="AF274" s="221"/>
      <c r="AG274" s="221"/>
      <c r="AH274" s="221"/>
      <c r="AI274" s="221"/>
      <c r="AJ274" s="221"/>
      <c r="AK274" s="221"/>
      <c r="AL274" s="221"/>
      <c r="AM274" s="221"/>
      <c r="AN274" s="221"/>
      <c r="AO274" s="221"/>
      <c r="AP274" s="221"/>
      <c r="AQ274" s="221"/>
      <c r="AR274" s="221"/>
      <c r="AS274" s="221"/>
      <c r="AT274" s="221"/>
      <c r="AU274" s="221"/>
      <c r="AV274" s="221"/>
      <c r="AW274" s="221"/>
      <c r="AX274" s="221"/>
      <c r="AY274" s="221"/>
      <c r="AZ274" s="221"/>
      <c r="BA274" s="221"/>
      <c r="BB274" s="221"/>
      <c r="BC274" s="221"/>
      <c r="BD274" s="221"/>
      <c r="BE274" s="221"/>
      <c r="BF274" s="221"/>
      <c r="BG274" s="221"/>
      <c r="BH274" s="221"/>
      <c r="BI274" s="221"/>
      <c r="BJ274" s="221"/>
      <c r="BK274" s="221"/>
      <c r="BL274" s="221"/>
      <c r="BM274" s="221"/>
      <c r="BN274" s="221"/>
      <c r="BO274" s="221"/>
    </row>
    <row r="275" spans="6:67">
      <c r="F275" s="221"/>
      <c r="G275" s="221"/>
      <c r="H275" s="221"/>
      <c r="I275" s="221"/>
      <c r="J275" s="221"/>
      <c r="K275" s="221"/>
      <c r="L275" s="221"/>
      <c r="M275" s="221"/>
      <c r="N275" s="221"/>
      <c r="O275" s="221"/>
      <c r="P275" s="221"/>
      <c r="Q275" s="221"/>
      <c r="R275" s="221"/>
      <c r="S275" s="221"/>
      <c r="T275" s="221"/>
      <c r="U275" s="221"/>
      <c r="V275" s="221"/>
      <c r="W275" s="221"/>
      <c r="X275" s="221"/>
      <c r="Y275" s="221"/>
      <c r="Z275" s="221"/>
      <c r="AA275" s="221"/>
      <c r="AB275" s="221"/>
      <c r="AC275" s="221"/>
      <c r="AD275" s="221"/>
      <c r="AE275" s="221"/>
      <c r="AF275" s="221"/>
      <c r="AG275" s="221"/>
      <c r="AH275" s="221"/>
      <c r="AI275" s="221"/>
      <c r="AJ275" s="221"/>
      <c r="AK275" s="221"/>
      <c r="AL275" s="221"/>
      <c r="AM275" s="221"/>
      <c r="AN275" s="221"/>
      <c r="AO275" s="221"/>
      <c r="AP275" s="221"/>
      <c r="AQ275" s="221"/>
      <c r="AR275" s="221"/>
      <c r="AS275" s="221"/>
      <c r="AT275" s="221"/>
      <c r="AU275" s="221"/>
      <c r="AV275" s="221"/>
      <c r="AW275" s="221"/>
      <c r="AX275" s="221"/>
      <c r="AY275" s="221"/>
      <c r="AZ275" s="221"/>
      <c r="BA275" s="221"/>
      <c r="BB275" s="221"/>
      <c r="BC275" s="221"/>
      <c r="BD275" s="221"/>
      <c r="BE275" s="221"/>
      <c r="BF275" s="221"/>
      <c r="BG275" s="221"/>
      <c r="BH275" s="221"/>
      <c r="BI275" s="221"/>
      <c r="BJ275" s="221"/>
      <c r="BK275" s="221"/>
      <c r="BL275" s="221"/>
      <c r="BM275" s="221"/>
      <c r="BN275" s="221"/>
      <c r="BO275" s="221"/>
    </row>
    <row r="276" spans="6:67">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221"/>
      <c r="AF276" s="221"/>
      <c r="AG276" s="221"/>
      <c r="AH276" s="221"/>
      <c r="AI276" s="221"/>
      <c r="AJ276" s="221"/>
      <c r="AK276" s="221"/>
      <c r="AL276" s="221"/>
      <c r="AM276" s="221"/>
      <c r="AN276" s="221"/>
      <c r="AO276" s="221"/>
      <c r="AP276" s="221"/>
      <c r="AQ276" s="221"/>
      <c r="AR276" s="221"/>
      <c r="AS276" s="221"/>
      <c r="AT276" s="221"/>
      <c r="AU276" s="221"/>
      <c r="AV276" s="221"/>
      <c r="AW276" s="221"/>
      <c r="AX276" s="221"/>
      <c r="AY276" s="221"/>
      <c r="AZ276" s="221"/>
      <c r="BA276" s="221"/>
      <c r="BB276" s="221"/>
      <c r="BC276" s="221"/>
      <c r="BD276" s="221"/>
      <c r="BE276" s="221"/>
      <c r="BF276" s="221"/>
      <c r="BG276" s="221"/>
      <c r="BH276" s="221"/>
      <c r="BI276" s="221"/>
      <c r="BJ276" s="221"/>
      <c r="BK276" s="221"/>
      <c r="BL276" s="221"/>
      <c r="BM276" s="221"/>
      <c r="BN276" s="221"/>
      <c r="BO276" s="221"/>
    </row>
    <row r="277" spans="6:67">
      <c r="F277" s="221"/>
      <c r="G277" s="221"/>
      <c r="H277" s="221"/>
      <c r="I277" s="221"/>
      <c r="J277" s="221"/>
      <c r="K277" s="221"/>
      <c r="L277" s="221"/>
      <c r="M277" s="221"/>
      <c r="N277" s="221"/>
      <c r="O277" s="221"/>
      <c r="P277" s="221"/>
      <c r="Q277" s="221"/>
      <c r="R277" s="221"/>
      <c r="S277" s="221"/>
      <c r="T277" s="221"/>
      <c r="U277" s="221"/>
      <c r="V277" s="221"/>
      <c r="W277" s="221"/>
      <c r="X277" s="221"/>
      <c r="Y277" s="221"/>
      <c r="Z277" s="221"/>
      <c r="AA277" s="221"/>
      <c r="AB277" s="221"/>
      <c r="AC277" s="221"/>
      <c r="AD277" s="221"/>
      <c r="AE277" s="221"/>
      <c r="AF277" s="221"/>
      <c r="AG277" s="221"/>
      <c r="AH277" s="221"/>
      <c r="AI277" s="221"/>
      <c r="AJ277" s="221"/>
      <c r="AK277" s="221"/>
      <c r="AL277" s="221"/>
      <c r="AM277" s="221"/>
      <c r="AN277" s="221"/>
      <c r="AO277" s="221"/>
      <c r="AP277" s="221"/>
      <c r="AQ277" s="221"/>
      <c r="AR277" s="221"/>
      <c r="AS277" s="221"/>
      <c r="AT277" s="221"/>
      <c r="AU277" s="221"/>
      <c r="AV277" s="221"/>
      <c r="AW277" s="221"/>
      <c r="AX277" s="221"/>
      <c r="AY277" s="221"/>
      <c r="AZ277" s="221"/>
      <c r="BA277" s="221"/>
      <c r="BB277" s="221"/>
      <c r="BC277" s="221"/>
      <c r="BD277" s="221"/>
      <c r="BE277" s="221"/>
      <c r="BF277" s="221"/>
      <c r="BG277" s="221"/>
      <c r="BH277" s="221"/>
      <c r="BI277" s="221"/>
      <c r="BJ277" s="221"/>
      <c r="BK277" s="221"/>
      <c r="BL277" s="221"/>
      <c r="BM277" s="221"/>
      <c r="BN277" s="221"/>
      <c r="BO277" s="221"/>
    </row>
    <row r="278" spans="6:67">
      <c r="F278" s="221"/>
      <c r="G278" s="221"/>
      <c r="H278" s="221"/>
      <c r="I278" s="221"/>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c r="AH278" s="221"/>
      <c r="AI278" s="221"/>
      <c r="AJ278" s="221"/>
      <c r="AK278" s="221"/>
      <c r="AL278" s="221"/>
      <c r="AM278" s="221"/>
      <c r="AN278" s="221"/>
      <c r="AO278" s="221"/>
      <c r="AP278" s="221"/>
      <c r="AQ278" s="221"/>
      <c r="AR278" s="221"/>
      <c r="AS278" s="221"/>
      <c r="AT278" s="221"/>
      <c r="AU278" s="221"/>
      <c r="AV278" s="221"/>
      <c r="AW278" s="221"/>
      <c r="AX278" s="221"/>
      <c r="AY278" s="221"/>
      <c r="AZ278" s="221"/>
      <c r="BA278" s="221"/>
      <c r="BB278" s="221"/>
      <c r="BC278" s="221"/>
      <c r="BD278" s="221"/>
      <c r="BE278" s="221"/>
      <c r="BF278" s="221"/>
      <c r="BG278" s="221"/>
      <c r="BH278" s="221"/>
      <c r="BI278" s="221"/>
      <c r="BJ278" s="221"/>
      <c r="BK278" s="221"/>
      <c r="BL278" s="221"/>
      <c r="BM278" s="221"/>
      <c r="BN278" s="221"/>
      <c r="BO278" s="221"/>
    </row>
    <row r="279" spans="6:67">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1"/>
      <c r="AR279" s="221"/>
      <c r="AS279" s="221"/>
      <c r="AT279" s="221"/>
      <c r="AU279" s="221"/>
      <c r="AV279" s="221"/>
      <c r="AW279" s="221"/>
      <c r="AX279" s="221"/>
      <c r="AY279" s="221"/>
      <c r="AZ279" s="221"/>
      <c r="BA279" s="221"/>
      <c r="BB279" s="221"/>
      <c r="BC279" s="221"/>
      <c r="BD279" s="221"/>
      <c r="BE279" s="221"/>
      <c r="BF279" s="221"/>
      <c r="BG279" s="221"/>
      <c r="BH279" s="221"/>
      <c r="BI279" s="221"/>
      <c r="BJ279" s="221"/>
      <c r="BK279" s="221"/>
      <c r="BL279" s="221"/>
      <c r="BM279" s="221"/>
      <c r="BN279" s="221"/>
      <c r="BO279" s="221"/>
    </row>
    <row r="280" spans="6:67">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1"/>
      <c r="AG280" s="221"/>
      <c r="AH280" s="221"/>
      <c r="AI280" s="221"/>
      <c r="AJ280" s="221"/>
      <c r="AK280" s="221"/>
      <c r="AL280" s="221"/>
      <c r="AM280" s="221"/>
      <c r="AN280" s="221"/>
      <c r="AO280" s="221"/>
      <c r="AP280" s="221"/>
      <c r="AQ280" s="221"/>
      <c r="AR280" s="221"/>
      <c r="AS280" s="221"/>
      <c r="AT280" s="221"/>
      <c r="AU280" s="221"/>
      <c r="AV280" s="221"/>
      <c r="AW280" s="221"/>
      <c r="AX280" s="221"/>
      <c r="AY280" s="221"/>
      <c r="AZ280" s="221"/>
      <c r="BA280" s="221"/>
      <c r="BB280" s="221"/>
      <c r="BC280" s="221"/>
      <c r="BD280" s="221"/>
      <c r="BE280" s="221"/>
      <c r="BF280" s="221"/>
      <c r="BG280" s="221"/>
      <c r="BH280" s="221"/>
      <c r="BI280" s="221"/>
      <c r="BJ280" s="221"/>
      <c r="BK280" s="221"/>
      <c r="BL280" s="221"/>
      <c r="BM280" s="221"/>
      <c r="BN280" s="221"/>
      <c r="BO280" s="221"/>
    </row>
    <row r="281" spans="6:67">
      <c r="F281" s="221"/>
      <c r="G281" s="221"/>
      <c r="H281" s="221"/>
      <c r="I281" s="221"/>
      <c r="J281" s="221"/>
      <c r="K281" s="221"/>
      <c r="L281" s="221"/>
      <c r="M281" s="221"/>
      <c r="N281" s="221"/>
      <c r="O281" s="221"/>
      <c r="P281" s="221"/>
      <c r="Q281" s="221"/>
      <c r="R281" s="221"/>
      <c r="S281" s="221"/>
      <c r="T281" s="221"/>
      <c r="U281" s="221"/>
      <c r="V281" s="221"/>
      <c r="W281" s="221"/>
      <c r="X281" s="221"/>
      <c r="Y281" s="221"/>
      <c r="Z281" s="221"/>
      <c r="AA281" s="221"/>
      <c r="AB281" s="221"/>
      <c r="AC281" s="221"/>
      <c r="AD281" s="221"/>
      <c r="AE281" s="221"/>
      <c r="AF281" s="221"/>
      <c r="AG281" s="221"/>
      <c r="AH281" s="221"/>
      <c r="AI281" s="221"/>
      <c r="AJ281" s="221"/>
      <c r="AK281" s="221"/>
      <c r="AL281" s="221"/>
      <c r="AM281" s="221"/>
      <c r="AN281" s="221"/>
      <c r="AO281" s="221"/>
      <c r="AP281" s="221"/>
      <c r="AQ281" s="221"/>
      <c r="AR281" s="221"/>
      <c r="AS281" s="221"/>
      <c r="AT281" s="221"/>
      <c r="AU281" s="221"/>
      <c r="AV281" s="221"/>
      <c r="AW281" s="221"/>
      <c r="AX281" s="221"/>
      <c r="AY281" s="221"/>
      <c r="AZ281" s="221"/>
      <c r="BA281" s="221"/>
      <c r="BB281" s="221"/>
      <c r="BC281" s="221"/>
      <c r="BD281" s="221"/>
      <c r="BE281" s="221"/>
      <c r="BF281" s="221"/>
      <c r="BG281" s="221"/>
      <c r="BH281" s="221"/>
      <c r="BI281" s="221"/>
      <c r="BJ281" s="221"/>
      <c r="BK281" s="221"/>
      <c r="BL281" s="221"/>
      <c r="BM281" s="221"/>
      <c r="BN281" s="221"/>
      <c r="BO281" s="221"/>
    </row>
    <row r="282" spans="6:67">
      <c r="F282" s="221"/>
      <c r="G282" s="221"/>
      <c r="H282" s="221"/>
      <c r="I282" s="221"/>
      <c r="J282" s="221"/>
      <c r="K282" s="221"/>
      <c r="L282" s="221"/>
      <c r="M282" s="221"/>
      <c r="N282" s="221"/>
      <c r="O282" s="221"/>
      <c r="P282" s="221"/>
      <c r="Q282" s="221"/>
      <c r="R282" s="221"/>
      <c r="S282" s="221"/>
      <c r="T282" s="221"/>
      <c r="U282" s="221"/>
      <c r="V282" s="221"/>
      <c r="W282" s="221"/>
      <c r="X282" s="221"/>
      <c r="Y282" s="221"/>
      <c r="Z282" s="221"/>
      <c r="AA282" s="221"/>
      <c r="AB282" s="221"/>
      <c r="AC282" s="221"/>
      <c r="AD282" s="221"/>
      <c r="AE282" s="221"/>
      <c r="AF282" s="221"/>
      <c r="AG282" s="221"/>
      <c r="AH282" s="221"/>
      <c r="AI282" s="221"/>
      <c r="AJ282" s="221"/>
      <c r="AK282" s="221"/>
      <c r="AL282" s="221"/>
      <c r="AM282" s="221"/>
      <c r="AN282" s="221"/>
      <c r="AO282" s="221"/>
      <c r="AP282" s="221"/>
      <c r="AQ282" s="221"/>
      <c r="AR282" s="221"/>
      <c r="AS282" s="221"/>
      <c r="AT282" s="221"/>
      <c r="AU282" s="221"/>
      <c r="AV282" s="221"/>
      <c r="AW282" s="221"/>
      <c r="AX282" s="221"/>
      <c r="AY282" s="221"/>
      <c r="AZ282" s="221"/>
      <c r="BA282" s="221"/>
      <c r="BB282" s="221"/>
      <c r="BC282" s="221"/>
      <c r="BD282" s="221"/>
      <c r="BE282" s="221"/>
      <c r="BF282" s="221"/>
      <c r="BG282" s="221"/>
      <c r="BH282" s="221"/>
      <c r="BI282" s="221"/>
      <c r="BJ282" s="221"/>
      <c r="BK282" s="221"/>
      <c r="BL282" s="221"/>
      <c r="BM282" s="221"/>
      <c r="BN282" s="221"/>
      <c r="BO282" s="221"/>
    </row>
    <row r="283" spans="6:67">
      <c r="F283" s="221"/>
      <c r="G283" s="221"/>
      <c r="H283" s="221"/>
      <c r="I283" s="221"/>
      <c r="J283" s="221"/>
      <c r="K283" s="221"/>
      <c r="L283" s="221"/>
      <c r="M283" s="221"/>
      <c r="N283" s="221"/>
      <c r="O283" s="221"/>
      <c r="P283" s="221"/>
      <c r="Q283" s="221"/>
      <c r="R283" s="221"/>
      <c r="S283" s="221"/>
      <c r="T283" s="221"/>
      <c r="U283" s="221"/>
      <c r="V283" s="221"/>
      <c r="W283" s="221"/>
      <c r="X283" s="221"/>
      <c r="Y283" s="221"/>
      <c r="Z283" s="221"/>
      <c r="AA283" s="221"/>
      <c r="AB283" s="221"/>
      <c r="AC283" s="221"/>
      <c r="AD283" s="221"/>
      <c r="AE283" s="221"/>
      <c r="AF283" s="221"/>
      <c r="AG283" s="221"/>
      <c r="AH283" s="221"/>
      <c r="AI283" s="221"/>
      <c r="AJ283" s="221"/>
      <c r="AK283" s="221"/>
      <c r="AL283" s="221"/>
      <c r="AM283" s="221"/>
      <c r="AN283" s="221"/>
      <c r="AO283" s="221"/>
      <c r="AP283" s="221"/>
      <c r="AQ283" s="221"/>
      <c r="AR283" s="221"/>
      <c r="AS283" s="221"/>
      <c r="AT283" s="221"/>
      <c r="AU283" s="221"/>
      <c r="AV283" s="221"/>
      <c r="AW283" s="221"/>
      <c r="AX283" s="221"/>
      <c r="AY283" s="221"/>
      <c r="AZ283" s="221"/>
      <c r="BA283" s="221"/>
      <c r="BB283" s="221"/>
      <c r="BC283" s="221"/>
      <c r="BD283" s="221"/>
      <c r="BE283" s="221"/>
      <c r="BF283" s="221"/>
      <c r="BG283" s="221"/>
      <c r="BH283" s="221"/>
      <c r="BI283" s="221"/>
      <c r="BJ283" s="221"/>
      <c r="BK283" s="221"/>
      <c r="BL283" s="221"/>
      <c r="BM283" s="221"/>
      <c r="BN283" s="221"/>
      <c r="BO283" s="221"/>
    </row>
    <row r="284" spans="6:67">
      <c r="F284" s="221"/>
      <c r="G284" s="221"/>
      <c r="H284" s="221"/>
      <c r="I284" s="221"/>
      <c r="J284" s="221"/>
      <c r="K284" s="221"/>
      <c r="L284" s="221"/>
      <c r="M284" s="221"/>
      <c r="N284" s="221"/>
      <c r="O284" s="221"/>
      <c r="P284" s="221"/>
      <c r="Q284" s="221"/>
      <c r="R284" s="221"/>
      <c r="S284" s="221"/>
      <c r="T284" s="221"/>
      <c r="U284" s="221"/>
      <c r="V284" s="221"/>
      <c r="W284" s="221"/>
      <c r="X284" s="221"/>
      <c r="Y284" s="221"/>
      <c r="Z284" s="221"/>
      <c r="AA284" s="221"/>
      <c r="AB284" s="221"/>
      <c r="AC284" s="221"/>
      <c r="AD284" s="221"/>
      <c r="AE284" s="221"/>
      <c r="AF284" s="221"/>
      <c r="AG284" s="221"/>
      <c r="AH284" s="221"/>
      <c r="AI284" s="221"/>
      <c r="AJ284" s="221"/>
      <c r="AK284" s="221"/>
      <c r="AL284" s="221"/>
      <c r="AM284" s="221"/>
      <c r="AN284" s="221"/>
      <c r="AO284" s="221"/>
      <c r="AP284" s="221"/>
      <c r="AQ284" s="221"/>
      <c r="AR284" s="221"/>
      <c r="AS284" s="221"/>
      <c r="AT284" s="221"/>
      <c r="AU284" s="221"/>
      <c r="AV284" s="221"/>
      <c r="AW284" s="221"/>
      <c r="AX284" s="221"/>
      <c r="AY284" s="221"/>
      <c r="AZ284" s="221"/>
      <c r="BA284" s="221"/>
      <c r="BB284" s="221"/>
      <c r="BC284" s="221"/>
      <c r="BD284" s="221"/>
      <c r="BE284" s="221"/>
      <c r="BF284" s="221"/>
      <c r="BG284" s="221"/>
      <c r="BH284" s="221"/>
      <c r="BI284" s="221"/>
      <c r="BJ284" s="221"/>
      <c r="BK284" s="221"/>
      <c r="BL284" s="221"/>
      <c r="BM284" s="221"/>
      <c r="BN284" s="221"/>
      <c r="BO284" s="221"/>
    </row>
    <row r="285" spans="6:67">
      <c r="F285" s="221"/>
      <c r="G285" s="221"/>
      <c r="H285" s="221"/>
      <c r="I285" s="221"/>
      <c r="J285" s="221"/>
      <c r="K285" s="221"/>
      <c r="L285" s="221"/>
      <c r="M285" s="221"/>
      <c r="N285" s="221"/>
      <c r="O285" s="221"/>
      <c r="P285" s="221"/>
      <c r="Q285" s="221"/>
      <c r="R285" s="221"/>
      <c r="S285" s="221"/>
      <c r="T285" s="221"/>
      <c r="U285" s="221"/>
      <c r="V285" s="221"/>
      <c r="W285" s="221"/>
      <c r="X285" s="221"/>
      <c r="Y285" s="221"/>
      <c r="Z285" s="221"/>
      <c r="AA285" s="221"/>
      <c r="AB285" s="221"/>
      <c r="AC285" s="221"/>
      <c r="AD285" s="221"/>
      <c r="AE285" s="221"/>
      <c r="AF285" s="221"/>
      <c r="AG285" s="221"/>
      <c r="AH285" s="221"/>
      <c r="AI285" s="221"/>
      <c r="AJ285" s="221"/>
      <c r="AK285" s="221"/>
      <c r="AL285" s="221"/>
      <c r="AM285" s="221"/>
      <c r="AN285" s="221"/>
      <c r="AO285" s="221"/>
      <c r="AP285" s="221"/>
      <c r="AQ285" s="221"/>
      <c r="AR285" s="221"/>
      <c r="AS285" s="221"/>
      <c r="AT285" s="221"/>
      <c r="AU285" s="221"/>
      <c r="AV285" s="221"/>
      <c r="AW285" s="221"/>
      <c r="AX285" s="221"/>
      <c r="AY285" s="221"/>
      <c r="AZ285" s="221"/>
      <c r="BA285" s="221"/>
      <c r="BB285" s="221"/>
      <c r="BC285" s="221"/>
      <c r="BD285" s="221"/>
      <c r="BE285" s="221"/>
      <c r="BF285" s="221"/>
      <c r="BG285" s="221"/>
      <c r="BH285" s="221"/>
      <c r="BI285" s="221"/>
      <c r="BJ285" s="221"/>
      <c r="BK285" s="221"/>
      <c r="BL285" s="221"/>
      <c r="BM285" s="221"/>
      <c r="BN285" s="221"/>
      <c r="BO285" s="221"/>
    </row>
    <row r="286" spans="6:67">
      <c r="F286" s="221"/>
      <c r="G286" s="221"/>
      <c r="H286" s="221"/>
      <c r="I286" s="221"/>
      <c r="J286" s="221"/>
      <c r="K286" s="221"/>
      <c r="L286" s="221"/>
      <c r="M286" s="221"/>
      <c r="N286" s="221"/>
      <c r="O286" s="221"/>
      <c r="P286" s="221"/>
      <c r="Q286" s="221"/>
      <c r="R286" s="221"/>
      <c r="S286" s="221"/>
      <c r="T286" s="221"/>
      <c r="U286" s="221"/>
      <c r="V286" s="221"/>
      <c r="W286" s="221"/>
      <c r="X286" s="221"/>
      <c r="Y286" s="221"/>
      <c r="Z286" s="221"/>
      <c r="AA286" s="221"/>
      <c r="AB286" s="221"/>
      <c r="AC286" s="221"/>
      <c r="AD286" s="221"/>
      <c r="AE286" s="221"/>
      <c r="AF286" s="221"/>
      <c r="AG286" s="221"/>
      <c r="AH286" s="221"/>
      <c r="AI286" s="221"/>
      <c r="AJ286" s="221"/>
      <c r="AK286" s="221"/>
      <c r="AL286" s="221"/>
      <c r="AM286" s="221"/>
      <c r="AN286" s="221"/>
      <c r="AO286" s="221"/>
      <c r="AP286" s="221"/>
      <c r="AQ286" s="221"/>
      <c r="AR286" s="221"/>
      <c r="AS286" s="221"/>
      <c r="AT286" s="221"/>
      <c r="AU286" s="221"/>
      <c r="AV286" s="221"/>
      <c r="AW286" s="221"/>
      <c r="AX286" s="221"/>
      <c r="AY286" s="221"/>
      <c r="AZ286" s="221"/>
      <c r="BA286" s="221"/>
      <c r="BB286" s="221"/>
      <c r="BC286" s="221"/>
      <c r="BD286" s="221"/>
      <c r="BE286" s="221"/>
      <c r="BF286" s="221"/>
      <c r="BG286" s="221"/>
      <c r="BH286" s="221"/>
      <c r="BI286" s="221"/>
      <c r="BJ286" s="221"/>
      <c r="BK286" s="221"/>
      <c r="BL286" s="221"/>
      <c r="BM286" s="221"/>
      <c r="BN286" s="221"/>
      <c r="BO286" s="221"/>
    </row>
    <row r="287" spans="6:67">
      <c r="F287" s="221"/>
      <c r="G287" s="221"/>
      <c r="H287" s="221"/>
      <c r="I287" s="221"/>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221"/>
      <c r="AQ287" s="221"/>
      <c r="AR287" s="221"/>
      <c r="AS287" s="221"/>
      <c r="AT287" s="221"/>
      <c r="AU287" s="221"/>
      <c r="AV287" s="221"/>
      <c r="AW287" s="221"/>
      <c r="AX287" s="221"/>
      <c r="AY287" s="221"/>
      <c r="AZ287" s="221"/>
      <c r="BA287" s="221"/>
      <c r="BB287" s="221"/>
      <c r="BC287" s="221"/>
      <c r="BD287" s="221"/>
      <c r="BE287" s="221"/>
      <c r="BF287" s="221"/>
      <c r="BG287" s="221"/>
      <c r="BH287" s="221"/>
      <c r="BI287" s="221"/>
      <c r="BJ287" s="221"/>
      <c r="BK287" s="221"/>
      <c r="BL287" s="221"/>
      <c r="BM287" s="221"/>
      <c r="BN287" s="221"/>
      <c r="BO287" s="221"/>
    </row>
    <row r="288" spans="6:67">
      <c r="F288" s="221"/>
      <c r="G288" s="221"/>
      <c r="H288" s="221"/>
      <c r="I288" s="221"/>
      <c r="J288" s="221"/>
      <c r="K288" s="221"/>
      <c r="L288" s="221"/>
      <c r="M288" s="221"/>
      <c r="N288" s="221"/>
      <c r="O288" s="221"/>
      <c r="P288" s="221"/>
      <c r="Q288" s="221"/>
      <c r="R288" s="221"/>
      <c r="S288" s="221"/>
      <c r="T288" s="221"/>
      <c r="U288" s="221"/>
      <c r="V288" s="221"/>
      <c r="W288" s="221"/>
      <c r="X288" s="221"/>
      <c r="Y288" s="221"/>
      <c r="Z288" s="221"/>
      <c r="AA288" s="221"/>
      <c r="AB288" s="221"/>
      <c r="AC288" s="221"/>
      <c r="AD288" s="221"/>
      <c r="AE288" s="221"/>
      <c r="AF288" s="221"/>
      <c r="AG288" s="221"/>
      <c r="AH288" s="221"/>
      <c r="AI288" s="221"/>
      <c r="AJ288" s="221"/>
      <c r="AK288" s="221"/>
      <c r="AL288" s="221"/>
      <c r="AM288" s="221"/>
      <c r="AN288" s="221"/>
      <c r="AO288" s="221"/>
      <c r="AP288" s="221"/>
      <c r="AQ288" s="221"/>
      <c r="AR288" s="221"/>
      <c r="AS288" s="221"/>
      <c r="AT288" s="221"/>
      <c r="AU288" s="221"/>
      <c r="AV288" s="221"/>
      <c r="AW288" s="221"/>
      <c r="AX288" s="221"/>
      <c r="AY288" s="221"/>
      <c r="AZ288" s="221"/>
      <c r="BA288" s="221"/>
      <c r="BB288" s="221"/>
      <c r="BC288" s="221"/>
      <c r="BD288" s="221"/>
      <c r="BE288" s="221"/>
      <c r="BF288" s="221"/>
      <c r="BG288" s="221"/>
      <c r="BH288" s="221"/>
      <c r="BI288" s="221"/>
      <c r="BJ288" s="221"/>
      <c r="BK288" s="221"/>
      <c r="BL288" s="221"/>
      <c r="BM288" s="221"/>
      <c r="BN288" s="221"/>
      <c r="BO288" s="221"/>
    </row>
    <row r="289" spans="6:67">
      <c r="F289" s="221"/>
      <c r="G289" s="221"/>
      <c r="H289" s="221"/>
      <c r="I289" s="221"/>
      <c r="J289" s="221"/>
      <c r="K289" s="221"/>
      <c r="L289" s="221"/>
      <c r="M289" s="221"/>
      <c r="N289" s="221"/>
      <c r="O289" s="221"/>
      <c r="P289" s="221"/>
      <c r="Q289" s="221"/>
      <c r="R289" s="221"/>
      <c r="S289" s="221"/>
      <c r="T289" s="221"/>
      <c r="U289" s="221"/>
      <c r="V289" s="221"/>
      <c r="W289" s="221"/>
      <c r="X289" s="221"/>
      <c r="Y289" s="221"/>
      <c r="Z289" s="221"/>
      <c r="AA289" s="221"/>
      <c r="AB289" s="221"/>
      <c r="AC289" s="221"/>
      <c r="AD289" s="221"/>
      <c r="AE289" s="221"/>
      <c r="AF289" s="221"/>
      <c r="AG289" s="221"/>
      <c r="AH289" s="221"/>
      <c r="AI289" s="221"/>
      <c r="AJ289" s="221"/>
      <c r="AK289" s="221"/>
      <c r="AL289" s="221"/>
      <c r="AM289" s="221"/>
      <c r="AN289" s="221"/>
      <c r="AO289" s="221"/>
      <c r="AP289" s="221"/>
      <c r="AQ289" s="221"/>
      <c r="AR289" s="221"/>
      <c r="AS289" s="221"/>
      <c r="AT289" s="221"/>
      <c r="AU289" s="221"/>
      <c r="AV289" s="221"/>
      <c r="AW289" s="221"/>
      <c r="AX289" s="221"/>
      <c r="AY289" s="221"/>
      <c r="AZ289" s="221"/>
      <c r="BA289" s="221"/>
      <c r="BB289" s="221"/>
      <c r="BC289" s="221"/>
      <c r="BD289" s="221"/>
      <c r="BE289" s="221"/>
      <c r="BF289" s="221"/>
      <c r="BG289" s="221"/>
      <c r="BH289" s="221"/>
      <c r="BI289" s="221"/>
      <c r="BJ289" s="221"/>
      <c r="BK289" s="221"/>
      <c r="BL289" s="221"/>
      <c r="BM289" s="221"/>
      <c r="BN289" s="221"/>
      <c r="BO289" s="221"/>
    </row>
    <row r="290" spans="6:67">
      <c r="F290" s="221"/>
      <c r="G290" s="221"/>
      <c r="H290" s="221"/>
      <c r="I290" s="221"/>
      <c r="J290" s="221"/>
      <c r="K290" s="221"/>
      <c r="L290" s="221"/>
      <c r="M290" s="221"/>
      <c r="N290" s="221"/>
      <c r="O290" s="221"/>
      <c r="P290" s="221"/>
      <c r="Q290" s="221"/>
      <c r="R290" s="221"/>
      <c r="S290" s="221"/>
      <c r="T290" s="221"/>
      <c r="U290" s="221"/>
      <c r="V290" s="221"/>
      <c r="W290" s="221"/>
      <c r="X290" s="221"/>
      <c r="Y290" s="221"/>
      <c r="Z290" s="221"/>
      <c r="AA290" s="221"/>
      <c r="AB290" s="221"/>
      <c r="AC290" s="221"/>
      <c r="AD290" s="221"/>
      <c r="AE290" s="221"/>
      <c r="AF290" s="221"/>
      <c r="AG290" s="221"/>
      <c r="AH290" s="221"/>
      <c r="AI290" s="221"/>
      <c r="AJ290" s="221"/>
      <c r="AK290" s="221"/>
      <c r="AL290" s="221"/>
      <c r="AM290" s="221"/>
      <c r="AN290" s="221"/>
      <c r="AO290" s="221"/>
      <c r="AP290" s="221"/>
      <c r="AQ290" s="221"/>
      <c r="AR290" s="221"/>
      <c r="AS290" s="221"/>
      <c r="AT290" s="221"/>
      <c r="AU290" s="221"/>
      <c r="AV290" s="221"/>
      <c r="AW290" s="221"/>
      <c r="AX290" s="221"/>
      <c r="AY290" s="221"/>
      <c r="AZ290" s="221"/>
      <c r="BA290" s="221"/>
      <c r="BB290" s="221"/>
      <c r="BC290" s="221"/>
      <c r="BD290" s="221"/>
      <c r="BE290" s="221"/>
      <c r="BF290" s="221"/>
      <c r="BG290" s="221"/>
      <c r="BH290" s="221"/>
      <c r="BI290" s="221"/>
      <c r="BJ290" s="221"/>
      <c r="BK290" s="221"/>
      <c r="BL290" s="221"/>
      <c r="BM290" s="221"/>
      <c r="BN290" s="221"/>
      <c r="BO290" s="221"/>
    </row>
    <row r="291" spans="6:67">
      <c r="F291" s="221"/>
      <c r="G291" s="221"/>
      <c r="H291" s="221"/>
      <c r="I291" s="221"/>
      <c r="J291" s="221"/>
      <c r="K291" s="221"/>
      <c r="L291" s="221"/>
      <c r="M291" s="221"/>
      <c r="N291" s="221"/>
      <c r="O291" s="221"/>
      <c r="P291" s="221"/>
      <c r="Q291" s="221"/>
      <c r="R291" s="221"/>
      <c r="S291" s="221"/>
      <c r="T291" s="221"/>
      <c r="U291" s="221"/>
      <c r="V291" s="221"/>
      <c r="W291" s="221"/>
      <c r="X291" s="221"/>
      <c r="Y291" s="221"/>
      <c r="Z291" s="221"/>
      <c r="AA291" s="221"/>
      <c r="AB291" s="221"/>
      <c r="AC291" s="221"/>
      <c r="AD291" s="221"/>
      <c r="AE291" s="221"/>
      <c r="AF291" s="221"/>
      <c r="AG291" s="221"/>
      <c r="AH291" s="221"/>
      <c r="AI291" s="221"/>
      <c r="AJ291" s="221"/>
      <c r="AK291" s="221"/>
      <c r="AL291" s="221"/>
      <c r="AM291" s="221"/>
      <c r="AN291" s="221"/>
      <c r="AO291" s="221"/>
      <c r="AP291" s="221"/>
      <c r="AQ291" s="221"/>
      <c r="AR291" s="221"/>
      <c r="AS291" s="221"/>
      <c r="AT291" s="221"/>
      <c r="AU291" s="221"/>
      <c r="AV291" s="221"/>
      <c r="AW291" s="221"/>
      <c r="AX291" s="221"/>
      <c r="AY291" s="221"/>
      <c r="AZ291" s="221"/>
      <c r="BA291" s="221"/>
      <c r="BB291" s="221"/>
      <c r="BC291" s="221"/>
      <c r="BD291" s="221"/>
      <c r="BE291" s="221"/>
      <c r="BF291" s="221"/>
      <c r="BG291" s="221"/>
      <c r="BH291" s="221"/>
      <c r="BI291" s="221"/>
      <c r="BJ291" s="221"/>
      <c r="BK291" s="221"/>
      <c r="BL291" s="221"/>
      <c r="BM291" s="221"/>
      <c r="BN291" s="221"/>
      <c r="BO291" s="221"/>
    </row>
    <row r="292" spans="6:67">
      <c r="F292" s="221"/>
      <c r="G292" s="221"/>
      <c r="H292" s="221"/>
      <c r="I292" s="221"/>
      <c r="J292" s="221"/>
      <c r="K292" s="221"/>
      <c r="L292" s="221"/>
      <c r="M292" s="221"/>
      <c r="N292" s="221"/>
      <c r="O292" s="221"/>
      <c r="P292" s="221"/>
      <c r="Q292" s="221"/>
      <c r="R292" s="221"/>
      <c r="S292" s="221"/>
      <c r="T292" s="221"/>
      <c r="U292" s="221"/>
      <c r="V292" s="221"/>
      <c r="W292" s="221"/>
      <c r="X292" s="221"/>
      <c r="Y292" s="221"/>
      <c r="Z292" s="221"/>
      <c r="AA292" s="221"/>
      <c r="AB292" s="221"/>
      <c r="AC292" s="221"/>
      <c r="AD292" s="221"/>
      <c r="AE292" s="221"/>
      <c r="AF292" s="221"/>
      <c r="AG292" s="221"/>
      <c r="AH292" s="221"/>
      <c r="AI292" s="221"/>
      <c r="AJ292" s="221"/>
      <c r="AK292" s="221"/>
      <c r="AL292" s="221"/>
      <c r="AM292" s="221"/>
      <c r="AN292" s="221"/>
      <c r="AO292" s="221"/>
      <c r="AP292" s="221"/>
      <c r="AQ292" s="221"/>
      <c r="AR292" s="221"/>
      <c r="AS292" s="221"/>
      <c r="AT292" s="221"/>
      <c r="AU292" s="221"/>
      <c r="AV292" s="221"/>
      <c r="AW292" s="221"/>
      <c r="AX292" s="221"/>
      <c r="AY292" s="221"/>
      <c r="AZ292" s="221"/>
      <c r="BA292" s="221"/>
      <c r="BB292" s="221"/>
      <c r="BC292" s="221"/>
      <c r="BD292" s="221"/>
      <c r="BE292" s="221"/>
      <c r="BF292" s="221"/>
      <c r="BG292" s="221"/>
      <c r="BH292" s="221"/>
      <c r="BI292" s="221"/>
      <c r="BJ292" s="221"/>
      <c r="BK292" s="221"/>
      <c r="BL292" s="221"/>
      <c r="BM292" s="221"/>
      <c r="BN292" s="221"/>
      <c r="BO292" s="221"/>
    </row>
    <row r="293" spans="6:67">
      <c r="F293" s="221"/>
      <c r="G293" s="221"/>
      <c r="H293" s="221"/>
      <c r="I293" s="221"/>
      <c r="J293" s="221"/>
      <c r="K293" s="221"/>
      <c r="L293" s="221"/>
      <c r="M293" s="221"/>
      <c r="N293" s="221"/>
      <c r="O293" s="221"/>
      <c r="P293" s="221"/>
      <c r="Q293" s="221"/>
      <c r="R293" s="221"/>
      <c r="S293" s="221"/>
      <c r="T293" s="221"/>
      <c r="U293" s="221"/>
      <c r="V293" s="221"/>
      <c r="W293" s="221"/>
      <c r="X293" s="221"/>
      <c r="Y293" s="221"/>
      <c r="Z293" s="221"/>
      <c r="AA293" s="221"/>
      <c r="AB293" s="221"/>
      <c r="AC293" s="221"/>
      <c r="AD293" s="221"/>
      <c r="AE293" s="221"/>
      <c r="AF293" s="221"/>
      <c r="AG293" s="221"/>
      <c r="AH293" s="221"/>
      <c r="AI293" s="221"/>
      <c r="AJ293" s="221"/>
      <c r="AK293" s="221"/>
      <c r="AL293" s="221"/>
      <c r="AM293" s="221"/>
      <c r="AN293" s="221"/>
      <c r="AO293" s="221"/>
      <c r="AP293" s="221"/>
      <c r="AQ293" s="221"/>
      <c r="AR293" s="221"/>
      <c r="AS293" s="221"/>
      <c r="AT293" s="221"/>
      <c r="AU293" s="221"/>
      <c r="AV293" s="221"/>
      <c r="AW293" s="221"/>
      <c r="AX293" s="221"/>
      <c r="AY293" s="221"/>
      <c r="AZ293" s="221"/>
      <c r="BA293" s="221"/>
      <c r="BB293" s="221"/>
      <c r="BC293" s="221"/>
      <c r="BD293" s="221"/>
      <c r="BE293" s="221"/>
      <c r="BF293" s="221"/>
      <c r="BG293" s="221"/>
      <c r="BH293" s="221"/>
      <c r="BI293" s="221"/>
      <c r="BJ293" s="221"/>
      <c r="BK293" s="221"/>
      <c r="BL293" s="221"/>
      <c r="BM293" s="221"/>
      <c r="BN293" s="221"/>
      <c r="BO293" s="221"/>
    </row>
    <row r="294" spans="6:67">
      <c r="F294" s="221"/>
      <c r="G294" s="221"/>
      <c r="H294" s="221"/>
      <c r="I294" s="221"/>
      <c r="J294" s="221"/>
      <c r="K294" s="221"/>
      <c r="L294" s="221"/>
      <c r="M294" s="221"/>
      <c r="N294" s="221"/>
      <c r="O294" s="221"/>
      <c r="P294" s="221"/>
      <c r="Q294" s="221"/>
      <c r="R294" s="221"/>
      <c r="S294" s="221"/>
      <c r="T294" s="221"/>
      <c r="U294" s="221"/>
      <c r="V294" s="221"/>
      <c r="W294" s="221"/>
      <c r="X294" s="221"/>
      <c r="Y294" s="221"/>
      <c r="Z294" s="221"/>
      <c r="AA294" s="221"/>
      <c r="AB294" s="221"/>
      <c r="AC294" s="221"/>
      <c r="AD294" s="221"/>
      <c r="AE294" s="221"/>
      <c r="AF294" s="221"/>
      <c r="AG294" s="221"/>
      <c r="AH294" s="221"/>
      <c r="AI294" s="221"/>
      <c r="AJ294" s="221"/>
      <c r="AK294" s="221"/>
      <c r="AL294" s="221"/>
      <c r="AM294" s="221"/>
      <c r="AN294" s="221"/>
      <c r="AO294" s="221"/>
      <c r="AP294" s="221"/>
      <c r="AQ294" s="221"/>
      <c r="AR294" s="221"/>
      <c r="AS294" s="221"/>
      <c r="AT294" s="221"/>
      <c r="AU294" s="221"/>
      <c r="AV294" s="221"/>
      <c r="AW294" s="221"/>
      <c r="AX294" s="221"/>
      <c r="AY294" s="221"/>
      <c r="AZ294" s="221"/>
      <c r="BA294" s="221"/>
      <c r="BB294" s="221"/>
      <c r="BC294" s="221"/>
      <c r="BD294" s="221"/>
      <c r="BE294" s="221"/>
      <c r="BF294" s="221"/>
      <c r="BG294" s="221"/>
      <c r="BH294" s="221"/>
      <c r="BI294" s="221"/>
      <c r="BJ294" s="221"/>
      <c r="BK294" s="221"/>
      <c r="BL294" s="221"/>
      <c r="BM294" s="221"/>
      <c r="BN294" s="221"/>
      <c r="BO294" s="221"/>
    </row>
    <row r="295" spans="6:67">
      <c r="F295" s="221"/>
      <c r="G295" s="221"/>
      <c r="H295" s="221"/>
      <c r="I295" s="221"/>
      <c r="J295" s="221"/>
      <c r="K295" s="221"/>
      <c r="L295" s="221"/>
      <c r="M295" s="221"/>
      <c r="N295" s="221"/>
      <c r="O295" s="221"/>
      <c r="P295" s="221"/>
      <c r="Q295" s="221"/>
      <c r="R295" s="221"/>
      <c r="S295" s="221"/>
      <c r="T295" s="221"/>
      <c r="U295" s="221"/>
      <c r="V295" s="221"/>
      <c r="W295" s="221"/>
      <c r="X295" s="221"/>
      <c r="Y295" s="221"/>
      <c r="Z295" s="221"/>
      <c r="AA295" s="221"/>
      <c r="AB295" s="221"/>
      <c r="AC295" s="221"/>
      <c r="AD295" s="221"/>
      <c r="AE295" s="221"/>
      <c r="AF295" s="221"/>
      <c r="AG295" s="221"/>
      <c r="AH295" s="221"/>
      <c r="AI295" s="221"/>
      <c r="AJ295" s="221"/>
      <c r="AK295" s="221"/>
      <c r="AL295" s="221"/>
      <c r="AM295" s="221"/>
      <c r="AN295" s="221"/>
      <c r="AO295" s="221"/>
      <c r="AP295" s="221"/>
      <c r="AQ295" s="221"/>
      <c r="AR295" s="221"/>
      <c r="AS295" s="221"/>
      <c r="AT295" s="221"/>
      <c r="AU295" s="221"/>
      <c r="AV295" s="221"/>
      <c r="AW295" s="221"/>
      <c r="AX295" s="221"/>
      <c r="AY295" s="221"/>
      <c r="AZ295" s="221"/>
      <c r="BA295" s="221"/>
      <c r="BB295" s="221"/>
      <c r="BC295" s="221"/>
      <c r="BD295" s="221"/>
      <c r="BE295" s="221"/>
      <c r="BF295" s="221"/>
      <c r="BG295" s="221"/>
      <c r="BH295" s="221"/>
      <c r="BI295" s="221"/>
      <c r="BJ295" s="221"/>
      <c r="BK295" s="221"/>
      <c r="BL295" s="221"/>
      <c r="BM295" s="221"/>
      <c r="BN295" s="221"/>
      <c r="BO295" s="221"/>
    </row>
    <row r="296" spans="6:67">
      <c r="F296" s="221"/>
      <c r="G296" s="221"/>
      <c r="H296" s="221"/>
      <c r="I296" s="221"/>
      <c r="J296" s="221"/>
      <c r="K296" s="221"/>
      <c r="L296" s="221"/>
      <c r="M296" s="221"/>
      <c r="N296" s="221"/>
      <c r="O296" s="221"/>
      <c r="P296" s="221"/>
      <c r="Q296" s="221"/>
      <c r="R296" s="221"/>
      <c r="S296" s="221"/>
      <c r="T296" s="221"/>
      <c r="U296" s="221"/>
      <c r="V296" s="221"/>
      <c r="W296" s="221"/>
      <c r="X296" s="221"/>
      <c r="Y296" s="221"/>
      <c r="Z296" s="221"/>
      <c r="AA296" s="221"/>
      <c r="AB296" s="221"/>
      <c r="AC296" s="221"/>
      <c r="AD296" s="221"/>
      <c r="AE296" s="221"/>
      <c r="AF296" s="221"/>
      <c r="AG296" s="221"/>
      <c r="AH296" s="221"/>
      <c r="AI296" s="221"/>
      <c r="AJ296" s="221"/>
      <c r="AK296" s="221"/>
      <c r="AL296" s="221"/>
      <c r="AM296" s="221"/>
      <c r="AN296" s="221"/>
      <c r="AO296" s="221"/>
      <c r="AP296" s="221"/>
      <c r="AQ296" s="221"/>
      <c r="AR296" s="221"/>
      <c r="AS296" s="221"/>
      <c r="AT296" s="221"/>
      <c r="AU296" s="221"/>
      <c r="AV296" s="221"/>
      <c r="AW296" s="221"/>
      <c r="AX296" s="221"/>
      <c r="AY296" s="221"/>
      <c r="AZ296" s="221"/>
      <c r="BA296" s="221"/>
      <c r="BB296" s="221"/>
      <c r="BC296" s="221"/>
      <c r="BD296" s="221"/>
      <c r="BE296" s="221"/>
      <c r="BF296" s="221"/>
      <c r="BG296" s="221"/>
      <c r="BH296" s="221"/>
      <c r="BI296" s="221"/>
      <c r="BJ296" s="221"/>
      <c r="BK296" s="221"/>
      <c r="BL296" s="221"/>
      <c r="BM296" s="221"/>
      <c r="BN296" s="221"/>
      <c r="BO296" s="221"/>
    </row>
    <row r="297" spans="6:67">
      <c r="F297" s="221"/>
      <c r="G297" s="221"/>
      <c r="H297" s="221"/>
      <c r="I297" s="221"/>
      <c r="J297" s="221"/>
      <c r="K297" s="221"/>
      <c r="L297" s="221"/>
      <c r="M297" s="221"/>
      <c r="N297" s="221"/>
      <c r="O297" s="221"/>
      <c r="P297" s="221"/>
      <c r="Q297" s="221"/>
      <c r="R297" s="221"/>
      <c r="S297" s="221"/>
      <c r="T297" s="221"/>
      <c r="U297" s="221"/>
      <c r="V297" s="221"/>
      <c r="W297" s="221"/>
      <c r="X297" s="221"/>
      <c r="Y297" s="221"/>
      <c r="Z297" s="221"/>
      <c r="AA297" s="221"/>
      <c r="AB297" s="221"/>
      <c r="AC297" s="221"/>
      <c r="AD297" s="221"/>
      <c r="AE297" s="221"/>
      <c r="AF297" s="221"/>
      <c r="AG297" s="221"/>
      <c r="AH297" s="221"/>
      <c r="AI297" s="221"/>
      <c r="AJ297" s="221"/>
      <c r="AK297" s="221"/>
      <c r="AL297" s="221"/>
      <c r="AM297" s="221"/>
      <c r="AN297" s="221"/>
      <c r="AO297" s="221"/>
      <c r="AP297" s="221"/>
      <c r="AQ297" s="221"/>
      <c r="AR297" s="221"/>
      <c r="AS297" s="221"/>
      <c r="AT297" s="221"/>
      <c r="AU297" s="221"/>
      <c r="AV297" s="221"/>
      <c r="AW297" s="221"/>
      <c r="AX297" s="221"/>
      <c r="AY297" s="221"/>
      <c r="AZ297" s="221"/>
      <c r="BA297" s="221"/>
      <c r="BB297" s="221"/>
      <c r="BC297" s="221"/>
      <c r="BD297" s="221"/>
      <c r="BE297" s="221"/>
      <c r="BF297" s="221"/>
      <c r="BG297" s="221"/>
      <c r="BH297" s="221"/>
      <c r="BI297" s="221"/>
      <c r="BJ297" s="221"/>
      <c r="BK297" s="221"/>
      <c r="BL297" s="221"/>
      <c r="BM297" s="221"/>
      <c r="BN297" s="221"/>
      <c r="BO297" s="221"/>
    </row>
    <row r="298" spans="6:67">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1"/>
      <c r="AU298" s="221"/>
      <c r="AV298" s="221"/>
      <c r="AW298" s="221"/>
      <c r="AX298" s="221"/>
      <c r="AY298" s="221"/>
      <c r="AZ298" s="221"/>
      <c r="BA298" s="221"/>
      <c r="BB298" s="221"/>
      <c r="BC298" s="221"/>
      <c r="BD298" s="221"/>
      <c r="BE298" s="221"/>
      <c r="BF298" s="221"/>
      <c r="BG298" s="221"/>
      <c r="BH298" s="221"/>
      <c r="BI298" s="221"/>
      <c r="BJ298" s="221"/>
      <c r="BK298" s="221"/>
      <c r="BL298" s="221"/>
      <c r="BM298" s="221"/>
      <c r="BN298" s="221"/>
      <c r="BO298" s="221"/>
    </row>
    <row r="299" spans="6:67">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221"/>
      <c r="AQ299" s="221"/>
      <c r="AR299" s="221"/>
      <c r="AS299" s="221"/>
      <c r="AT299" s="221"/>
      <c r="AU299" s="221"/>
      <c r="AV299" s="221"/>
      <c r="AW299" s="221"/>
      <c r="AX299" s="221"/>
      <c r="AY299" s="221"/>
      <c r="AZ299" s="221"/>
      <c r="BA299" s="221"/>
      <c r="BB299" s="221"/>
      <c r="BC299" s="221"/>
      <c r="BD299" s="221"/>
      <c r="BE299" s="221"/>
      <c r="BF299" s="221"/>
      <c r="BG299" s="221"/>
      <c r="BH299" s="221"/>
      <c r="BI299" s="221"/>
      <c r="BJ299" s="221"/>
      <c r="BK299" s="221"/>
      <c r="BL299" s="221"/>
      <c r="BM299" s="221"/>
      <c r="BN299" s="221"/>
      <c r="BO299" s="221"/>
    </row>
    <row r="300" spans="6:67">
      <c r="F300" s="221"/>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c r="AH300" s="221"/>
      <c r="AI300" s="221"/>
      <c r="AJ300" s="221"/>
      <c r="AK300" s="221"/>
      <c r="AL300" s="221"/>
      <c r="AM300" s="221"/>
      <c r="AN300" s="221"/>
      <c r="AO300" s="221"/>
      <c r="AP300" s="221"/>
      <c r="AQ300" s="221"/>
      <c r="AR300" s="221"/>
      <c r="AS300" s="221"/>
      <c r="AT300" s="221"/>
      <c r="AU300" s="221"/>
      <c r="AV300" s="221"/>
      <c r="AW300" s="221"/>
      <c r="AX300" s="221"/>
      <c r="AY300" s="221"/>
      <c r="AZ300" s="221"/>
      <c r="BA300" s="221"/>
      <c r="BB300" s="221"/>
      <c r="BC300" s="221"/>
      <c r="BD300" s="221"/>
      <c r="BE300" s="221"/>
      <c r="BF300" s="221"/>
      <c r="BG300" s="221"/>
      <c r="BH300" s="221"/>
      <c r="BI300" s="221"/>
      <c r="BJ300" s="221"/>
      <c r="BK300" s="221"/>
      <c r="BL300" s="221"/>
      <c r="BM300" s="221"/>
      <c r="BN300" s="221"/>
      <c r="BO300" s="221"/>
    </row>
    <row r="301" spans="6:67">
      <c r="F301" s="221"/>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c r="AH301" s="221"/>
      <c r="AI301" s="221"/>
      <c r="AJ301" s="221"/>
      <c r="AK301" s="221"/>
      <c r="AL301" s="221"/>
      <c r="AM301" s="221"/>
      <c r="AN301" s="221"/>
      <c r="AO301" s="221"/>
      <c r="AP301" s="221"/>
      <c r="AQ301" s="221"/>
      <c r="AR301" s="221"/>
      <c r="AS301" s="221"/>
      <c r="AT301" s="221"/>
      <c r="AU301" s="221"/>
      <c r="AV301" s="221"/>
      <c r="AW301" s="221"/>
      <c r="AX301" s="221"/>
      <c r="AY301" s="221"/>
      <c r="AZ301" s="221"/>
      <c r="BA301" s="221"/>
      <c r="BB301" s="221"/>
      <c r="BC301" s="221"/>
      <c r="BD301" s="221"/>
      <c r="BE301" s="221"/>
      <c r="BF301" s="221"/>
      <c r="BG301" s="221"/>
      <c r="BH301" s="221"/>
      <c r="BI301" s="221"/>
      <c r="BJ301" s="221"/>
      <c r="BK301" s="221"/>
      <c r="BL301" s="221"/>
      <c r="BM301" s="221"/>
      <c r="BN301" s="221"/>
      <c r="BO301" s="221"/>
    </row>
    <row r="302" spans="6:67">
      <c r="F302" s="221"/>
      <c r="G302" s="221"/>
      <c r="H302" s="221"/>
      <c r="I302" s="221"/>
      <c r="J302" s="221"/>
      <c r="K302" s="221"/>
      <c r="L302" s="221"/>
      <c r="M302" s="221"/>
      <c r="N302" s="221"/>
      <c r="O302" s="221"/>
      <c r="P302" s="221"/>
      <c r="Q302" s="221"/>
      <c r="R302" s="221"/>
      <c r="S302" s="221"/>
      <c r="T302" s="221"/>
      <c r="U302" s="221"/>
      <c r="V302" s="221"/>
      <c r="W302" s="221"/>
      <c r="X302" s="221"/>
      <c r="Y302" s="221"/>
      <c r="Z302" s="221"/>
      <c r="AA302" s="221"/>
      <c r="AB302" s="221"/>
      <c r="AC302" s="221"/>
      <c r="AD302" s="221"/>
      <c r="AE302" s="221"/>
      <c r="AF302" s="221"/>
      <c r="AG302" s="221"/>
      <c r="AH302" s="221"/>
      <c r="AI302" s="221"/>
      <c r="AJ302" s="221"/>
      <c r="AK302" s="221"/>
      <c r="AL302" s="221"/>
      <c r="AM302" s="221"/>
      <c r="AN302" s="221"/>
      <c r="AO302" s="221"/>
      <c r="AP302" s="221"/>
      <c r="AQ302" s="221"/>
      <c r="AR302" s="221"/>
      <c r="AS302" s="221"/>
      <c r="AT302" s="221"/>
      <c r="AU302" s="221"/>
      <c r="AV302" s="221"/>
      <c r="AW302" s="221"/>
      <c r="AX302" s="221"/>
      <c r="AY302" s="221"/>
      <c r="AZ302" s="221"/>
      <c r="BA302" s="221"/>
      <c r="BB302" s="221"/>
      <c r="BC302" s="221"/>
      <c r="BD302" s="221"/>
      <c r="BE302" s="221"/>
      <c r="BF302" s="221"/>
      <c r="BG302" s="221"/>
      <c r="BH302" s="221"/>
      <c r="BI302" s="221"/>
      <c r="BJ302" s="221"/>
      <c r="BK302" s="221"/>
      <c r="BL302" s="221"/>
      <c r="BM302" s="221"/>
      <c r="BN302" s="221"/>
      <c r="BO302" s="221"/>
    </row>
    <row r="303" spans="6:67">
      <c r="F303" s="221"/>
      <c r="G303" s="221"/>
      <c r="H303" s="221"/>
      <c r="I303" s="221"/>
      <c r="J303" s="221"/>
      <c r="K303" s="221"/>
      <c r="L303" s="221"/>
      <c r="M303" s="221"/>
      <c r="N303" s="221"/>
      <c r="O303" s="221"/>
      <c r="P303" s="221"/>
      <c r="Q303" s="221"/>
      <c r="R303" s="221"/>
      <c r="S303" s="221"/>
      <c r="T303" s="221"/>
      <c r="U303" s="221"/>
      <c r="V303" s="221"/>
      <c r="W303" s="221"/>
      <c r="X303" s="221"/>
      <c r="Y303" s="221"/>
      <c r="Z303" s="221"/>
      <c r="AA303" s="221"/>
      <c r="AB303" s="221"/>
      <c r="AC303" s="221"/>
      <c r="AD303" s="221"/>
      <c r="AE303" s="221"/>
      <c r="AF303" s="221"/>
      <c r="AG303" s="221"/>
      <c r="AH303" s="221"/>
      <c r="AI303" s="221"/>
      <c r="AJ303" s="221"/>
      <c r="AK303" s="221"/>
      <c r="AL303" s="221"/>
      <c r="AM303" s="221"/>
      <c r="AN303" s="221"/>
      <c r="AO303" s="221"/>
      <c r="AP303" s="221"/>
      <c r="AQ303" s="221"/>
      <c r="AR303" s="221"/>
      <c r="AS303" s="221"/>
      <c r="AT303" s="221"/>
      <c r="AU303" s="221"/>
      <c r="AV303" s="221"/>
      <c r="AW303" s="221"/>
      <c r="AX303" s="221"/>
      <c r="AY303" s="221"/>
      <c r="AZ303" s="221"/>
      <c r="BA303" s="221"/>
      <c r="BB303" s="221"/>
      <c r="BC303" s="221"/>
      <c r="BD303" s="221"/>
      <c r="BE303" s="221"/>
      <c r="BF303" s="221"/>
      <c r="BG303" s="221"/>
      <c r="BH303" s="221"/>
      <c r="BI303" s="221"/>
      <c r="BJ303" s="221"/>
      <c r="BK303" s="221"/>
      <c r="BL303" s="221"/>
      <c r="BM303" s="221"/>
      <c r="BN303" s="221"/>
      <c r="BO303" s="221"/>
    </row>
    <row r="304" spans="6:67">
      <c r="F304" s="221"/>
      <c r="G304" s="221"/>
      <c r="H304" s="221"/>
      <c r="I304" s="221"/>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1"/>
      <c r="AU304" s="221"/>
      <c r="AV304" s="221"/>
      <c r="AW304" s="221"/>
      <c r="AX304" s="221"/>
      <c r="AY304" s="221"/>
      <c r="AZ304" s="221"/>
      <c r="BA304" s="221"/>
      <c r="BB304" s="221"/>
      <c r="BC304" s="221"/>
      <c r="BD304" s="221"/>
      <c r="BE304" s="221"/>
      <c r="BF304" s="221"/>
      <c r="BG304" s="221"/>
      <c r="BH304" s="221"/>
      <c r="BI304" s="221"/>
      <c r="BJ304" s="221"/>
      <c r="BK304" s="221"/>
      <c r="BL304" s="221"/>
      <c r="BM304" s="221"/>
      <c r="BN304" s="221"/>
      <c r="BO304" s="221"/>
    </row>
    <row r="305" spans="6:67">
      <c r="F305" s="221"/>
      <c r="G305" s="221"/>
      <c r="H305" s="221"/>
      <c r="I305" s="221"/>
      <c r="J305" s="221"/>
      <c r="K305" s="221"/>
      <c r="L305" s="221"/>
      <c r="M305" s="221"/>
      <c r="N305" s="221"/>
      <c r="O305" s="221"/>
      <c r="P305" s="221"/>
      <c r="Q305" s="221"/>
      <c r="R305" s="221"/>
      <c r="S305" s="221"/>
      <c r="T305" s="221"/>
      <c r="U305" s="221"/>
      <c r="V305" s="221"/>
      <c r="W305" s="221"/>
      <c r="X305" s="221"/>
      <c r="Y305" s="221"/>
      <c r="Z305" s="221"/>
      <c r="AA305" s="221"/>
      <c r="AB305" s="221"/>
      <c r="AC305" s="221"/>
      <c r="AD305" s="221"/>
      <c r="AE305" s="221"/>
      <c r="AF305" s="221"/>
      <c r="AG305" s="221"/>
      <c r="AH305" s="221"/>
      <c r="AI305" s="221"/>
      <c r="AJ305" s="221"/>
      <c r="AK305" s="221"/>
      <c r="AL305" s="221"/>
      <c r="AM305" s="221"/>
      <c r="AN305" s="221"/>
      <c r="AO305" s="221"/>
      <c r="AP305" s="221"/>
      <c r="AQ305" s="221"/>
      <c r="AR305" s="221"/>
      <c r="AS305" s="221"/>
      <c r="AT305" s="221"/>
      <c r="AU305" s="221"/>
      <c r="AV305" s="221"/>
      <c r="AW305" s="221"/>
      <c r="AX305" s="221"/>
      <c r="AY305" s="221"/>
      <c r="AZ305" s="221"/>
      <c r="BA305" s="221"/>
      <c r="BB305" s="221"/>
      <c r="BC305" s="221"/>
      <c r="BD305" s="221"/>
      <c r="BE305" s="221"/>
      <c r="BF305" s="221"/>
      <c r="BG305" s="221"/>
      <c r="BH305" s="221"/>
      <c r="BI305" s="221"/>
      <c r="BJ305" s="221"/>
      <c r="BK305" s="221"/>
      <c r="BL305" s="221"/>
      <c r="BM305" s="221"/>
      <c r="BN305" s="221"/>
      <c r="BO305" s="221"/>
    </row>
    <row r="306" spans="6:67">
      <c r="F306" s="221"/>
      <c r="G306" s="221"/>
      <c r="H306" s="221"/>
      <c r="I306" s="221"/>
      <c r="J306" s="221"/>
      <c r="K306" s="221"/>
      <c r="L306" s="221"/>
      <c r="M306" s="221"/>
      <c r="N306" s="221"/>
      <c r="O306" s="221"/>
      <c r="P306" s="221"/>
      <c r="Q306" s="221"/>
      <c r="R306" s="221"/>
      <c r="S306" s="221"/>
      <c r="T306" s="221"/>
      <c r="U306" s="221"/>
      <c r="V306" s="221"/>
      <c r="W306" s="221"/>
      <c r="X306" s="221"/>
      <c r="Y306" s="221"/>
      <c r="Z306" s="221"/>
      <c r="AA306" s="221"/>
      <c r="AB306" s="221"/>
      <c r="AC306" s="221"/>
      <c r="AD306" s="221"/>
      <c r="AE306" s="221"/>
      <c r="AF306" s="221"/>
      <c r="AG306" s="221"/>
      <c r="AH306" s="221"/>
      <c r="AI306" s="221"/>
      <c r="AJ306" s="221"/>
      <c r="AK306" s="221"/>
      <c r="AL306" s="221"/>
      <c r="AM306" s="221"/>
      <c r="AN306" s="221"/>
      <c r="AO306" s="221"/>
      <c r="AP306" s="221"/>
      <c r="AQ306" s="221"/>
      <c r="AR306" s="221"/>
      <c r="AS306" s="221"/>
      <c r="AT306" s="221"/>
      <c r="AU306" s="221"/>
      <c r="AV306" s="221"/>
      <c r="AW306" s="221"/>
      <c r="AX306" s="221"/>
      <c r="AY306" s="221"/>
      <c r="AZ306" s="221"/>
      <c r="BA306" s="221"/>
      <c r="BB306" s="221"/>
      <c r="BC306" s="221"/>
      <c r="BD306" s="221"/>
      <c r="BE306" s="221"/>
      <c r="BF306" s="221"/>
      <c r="BG306" s="221"/>
      <c r="BH306" s="221"/>
      <c r="BI306" s="221"/>
      <c r="BJ306" s="221"/>
      <c r="BK306" s="221"/>
      <c r="BL306" s="221"/>
      <c r="BM306" s="221"/>
      <c r="BN306" s="221"/>
      <c r="BO306" s="221"/>
    </row>
    <row r="307" spans="6:67">
      <c r="F307" s="221"/>
      <c r="G307" s="221"/>
      <c r="H307" s="221"/>
      <c r="I307" s="221"/>
      <c r="J307" s="221"/>
      <c r="K307" s="221"/>
      <c r="L307" s="221"/>
      <c r="M307" s="221"/>
      <c r="N307" s="221"/>
      <c r="O307" s="221"/>
      <c r="P307" s="221"/>
      <c r="Q307" s="221"/>
      <c r="R307" s="221"/>
      <c r="S307" s="221"/>
      <c r="T307" s="221"/>
      <c r="U307" s="221"/>
      <c r="V307" s="221"/>
      <c r="W307" s="221"/>
      <c r="X307" s="221"/>
      <c r="Y307" s="221"/>
      <c r="Z307" s="221"/>
      <c r="AA307" s="221"/>
      <c r="AB307" s="221"/>
      <c r="AC307" s="221"/>
      <c r="AD307" s="221"/>
      <c r="AE307" s="221"/>
      <c r="AF307" s="221"/>
      <c r="AG307" s="221"/>
      <c r="AH307" s="221"/>
      <c r="AI307" s="221"/>
      <c r="AJ307" s="221"/>
      <c r="AK307" s="221"/>
      <c r="AL307" s="221"/>
      <c r="AM307" s="221"/>
      <c r="AN307" s="221"/>
      <c r="AO307" s="221"/>
      <c r="AP307" s="221"/>
      <c r="AQ307" s="221"/>
      <c r="AR307" s="221"/>
      <c r="AS307" s="221"/>
      <c r="AT307" s="221"/>
      <c r="AU307" s="221"/>
      <c r="AV307" s="221"/>
      <c r="AW307" s="221"/>
      <c r="AX307" s="221"/>
      <c r="AY307" s="221"/>
      <c r="AZ307" s="221"/>
      <c r="BA307" s="221"/>
      <c r="BB307" s="221"/>
      <c r="BC307" s="221"/>
      <c r="BD307" s="221"/>
      <c r="BE307" s="221"/>
      <c r="BF307" s="221"/>
      <c r="BG307" s="221"/>
      <c r="BH307" s="221"/>
      <c r="BI307" s="221"/>
      <c r="BJ307" s="221"/>
      <c r="BK307" s="221"/>
      <c r="BL307" s="221"/>
      <c r="BM307" s="221"/>
      <c r="BN307" s="221"/>
      <c r="BO307" s="221"/>
    </row>
    <row r="308" spans="6:67">
      <c r="F308" s="221"/>
      <c r="G308" s="221"/>
      <c r="H308" s="221"/>
      <c r="I308" s="221"/>
      <c r="J308" s="221"/>
      <c r="K308" s="221"/>
      <c r="L308" s="221"/>
      <c r="M308" s="221"/>
      <c r="N308" s="221"/>
      <c r="O308" s="221"/>
      <c r="P308" s="221"/>
      <c r="Q308" s="221"/>
      <c r="R308" s="221"/>
      <c r="S308" s="221"/>
      <c r="T308" s="221"/>
      <c r="U308" s="221"/>
      <c r="V308" s="221"/>
      <c r="W308" s="221"/>
      <c r="X308" s="221"/>
      <c r="Y308" s="221"/>
      <c r="Z308" s="221"/>
      <c r="AA308" s="221"/>
      <c r="AB308" s="221"/>
      <c r="AC308" s="221"/>
      <c r="AD308" s="221"/>
      <c r="AE308" s="221"/>
      <c r="AF308" s="221"/>
      <c r="AG308" s="221"/>
      <c r="AH308" s="221"/>
      <c r="AI308" s="221"/>
      <c r="AJ308" s="221"/>
      <c r="AK308" s="221"/>
      <c r="AL308" s="221"/>
      <c r="AM308" s="221"/>
      <c r="AN308" s="221"/>
      <c r="AO308" s="221"/>
      <c r="AP308" s="221"/>
      <c r="AQ308" s="221"/>
      <c r="AR308" s="221"/>
      <c r="AS308" s="221"/>
      <c r="AT308" s="221"/>
      <c r="AU308" s="221"/>
      <c r="AV308" s="221"/>
      <c r="AW308" s="221"/>
      <c r="AX308" s="221"/>
      <c r="AY308" s="221"/>
      <c r="AZ308" s="221"/>
      <c r="BA308" s="221"/>
      <c r="BB308" s="221"/>
      <c r="BC308" s="221"/>
      <c r="BD308" s="221"/>
      <c r="BE308" s="221"/>
      <c r="BF308" s="221"/>
      <c r="BG308" s="221"/>
      <c r="BH308" s="221"/>
      <c r="BI308" s="221"/>
      <c r="BJ308" s="221"/>
      <c r="BK308" s="221"/>
      <c r="BL308" s="221"/>
      <c r="BM308" s="221"/>
      <c r="BN308" s="221"/>
      <c r="BO308" s="221"/>
    </row>
    <row r="309" spans="6:67">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1"/>
      <c r="AY309" s="221"/>
      <c r="AZ309" s="221"/>
      <c r="BA309" s="221"/>
      <c r="BB309" s="221"/>
      <c r="BC309" s="221"/>
      <c r="BD309" s="221"/>
      <c r="BE309" s="221"/>
      <c r="BF309" s="221"/>
      <c r="BG309" s="221"/>
      <c r="BH309" s="221"/>
      <c r="BI309" s="221"/>
      <c r="BJ309" s="221"/>
      <c r="BK309" s="221"/>
      <c r="BL309" s="221"/>
      <c r="BM309" s="221"/>
      <c r="BN309" s="221"/>
      <c r="BO309" s="221"/>
    </row>
    <row r="310" spans="6:67">
      <c r="F310" s="221"/>
      <c r="G310" s="221"/>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c r="AH310" s="221"/>
      <c r="AI310" s="221"/>
      <c r="AJ310" s="221"/>
      <c r="AK310" s="221"/>
      <c r="AL310" s="221"/>
      <c r="AM310" s="221"/>
      <c r="AN310" s="221"/>
      <c r="AO310" s="221"/>
      <c r="AP310" s="221"/>
      <c r="AQ310" s="221"/>
      <c r="AR310" s="221"/>
      <c r="AS310" s="221"/>
      <c r="AT310" s="221"/>
      <c r="AU310" s="221"/>
      <c r="AV310" s="221"/>
      <c r="AW310" s="221"/>
      <c r="AX310" s="221"/>
      <c r="AY310" s="221"/>
      <c r="AZ310" s="221"/>
      <c r="BA310" s="221"/>
      <c r="BB310" s="221"/>
      <c r="BC310" s="221"/>
      <c r="BD310" s="221"/>
      <c r="BE310" s="221"/>
      <c r="BF310" s="221"/>
      <c r="BG310" s="221"/>
      <c r="BH310" s="221"/>
      <c r="BI310" s="221"/>
      <c r="BJ310" s="221"/>
      <c r="BK310" s="221"/>
      <c r="BL310" s="221"/>
      <c r="BM310" s="221"/>
      <c r="BN310" s="221"/>
      <c r="BO310" s="221"/>
    </row>
    <row r="311" spans="6:67">
      <c r="F311" s="221"/>
      <c r="G311" s="221"/>
      <c r="H311" s="221"/>
      <c r="I311" s="221"/>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c r="AX311" s="221"/>
      <c r="AY311" s="221"/>
      <c r="AZ311" s="221"/>
      <c r="BA311" s="221"/>
      <c r="BB311" s="221"/>
      <c r="BC311" s="221"/>
      <c r="BD311" s="221"/>
      <c r="BE311" s="221"/>
      <c r="BF311" s="221"/>
      <c r="BG311" s="221"/>
      <c r="BH311" s="221"/>
      <c r="BI311" s="221"/>
      <c r="BJ311" s="221"/>
      <c r="BK311" s="221"/>
      <c r="BL311" s="221"/>
      <c r="BM311" s="221"/>
      <c r="BN311" s="221"/>
      <c r="BO311" s="221"/>
    </row>
    <row r="312" spans="6:67">
      <c r="F312" s="221"/>
      <c r="G312" s="221"/>
      <c r="H312" s="221"/>
      <c r="I312" s="221"/>
      <c r="J312" s="221"/>
      <c r="K312" s="221"/>
      <c r="L312" s="221"/>
      <c r="M312" s="221"/>
      <c r="N312" s="221"/>
      <c r="O312" s="221"/>
      <c r="P312" s="221"/>
      <c r="Q312" s="221"/>
      <c r="R312" s="221"/>
      <c r="S312" s="221"/>
      <c r="T312" s="221"/>
      <c r="U312" s="221"/>
      <c r="V312" s="221"/>
      <c r="W312" s="221"/>
      <c r="X312" s="221"/>
      <c r="Y312" s="221"/>
      <c r="Z312" s="221"/>
      <c r="AA312" s="221"/>
      <c r="AB312" s="221"/>
      <c r="AC312" s="221"/>
      <c r="AD312" s="221"/>
      <c r="AE312" s="221"/>
      <c r="AF312" s="221"/>
      <c r="AG312" s="221"/>
      <c r="AH312" s="221"/>
      <c r="AI312" s="221"/>
      <c r="AJ312" s="221"/>
      <c r="AK312" s="221"/>
      <c r="AL312" s="221"/>
      <c r="AM312" s="221"/>
      <c r="AN312" s="221"/>
      <c r="AO312" s="221"/>
      <c r="AP312" s="221"/>
      <c r="AQ312" s="221"/>
      <c r="AR312" s="221"/>
      <c r="AS312" s="221"/>
      <c r="AT312" s="221"/>
      <c r="AU312" s="221"/>
      <c r="AV312" s="221"/>
      <c r="AW312" s="221"/>
      <c r="AX312" s="221"/>
      <c r="AY312" s="221"/>
      <c r="AZ312" s="221"/>
      <c r="BA312" s="221"/>
      <c r="BB312" s="221"/>
      <c r="BC312" s="221"/>
      <c r="BD312" s="221"/>
      <c r="BE312" s="221"/>
      <c r="BF312" s="221"/>
      <c r="BG312" s="221"/>
      <c r="BH312" s="221"/>
      <c r="BI312" s="221"/>
      <c r="BJ312" s="221"/>
      <c r="BK312" s="221"/>
      <c r="BL312" s="221"/>
      <c r="BM312" s="221"/>
      <c r="BN312" s="221"/>
      <c r="BO312" s="221"/>
    </row>
    <row r="313" spans="6:67">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c r="AE313" s="221"/>
      <c r="AF313" s="221"/>
      <c r="AG313" s="221"/>
      <c r="AH313" s="221"/>
      <c r="AI313" s="221"/>
      <c r="AJ313" s="221"/>
      <c r="AK313" s="221"/>
      <c r="AL313" s="221"/>
      <c r="AM313" s="221"/>
      <c r="AN313" s="221"/>
      <c r="AO313" s="221"/>
      <c r="AP313" s="221"/>
      <c r="AQ313" s="221"/>
      <c r="AR313" s="221"/>
      <c r="AS313" s="221"/>
      <c r="AT313" s="221"/>
      <c r="AU313" s="221"/>
      <c r="AV313" s="221"/>
      <c r="AW313" s="221"/>
      <c r="AX313" s="221"/>
      <c r="AY313" s="221"/>
      <c r="AZ313" s="221"/>
      <c r="BA313" s="221"/>
      <c r="BB313" s="221"/>
      <c r="BC313" s="221"/>
      <c r="BD313" s="221"/>
      <c r="BE313" s="221"/>
      <c r="BF313" s="221"/>
      <c r="BG313" s="221"/>
      <c r="BH313" s="221"/>
      <c r="BI313" s="221"/>
      <c r="BJ313" s="221"/>
      <c r="BK313" s="221"/>
      <c r="BL313" s="221"/>
      <c r="BM313" s="221"/>
      <c r="BN313" s="221"/>
      <c r="BO313" s="221"/>
    </row>
    <row r="314" spans="6:67">
      <c r="F314" s="221"/>
      <c r="G314" s="221"/>
      <c r="H314" s="221"/>
      <c r="I314" s="221"/>
      <c r="J314" s="221"/>
      <c r="K314" s="221"/>
      <c r="L314" s="221"/>
      <c r="M314" s="221"/>
      <c r="N314" s="221"/>
      <c r="O314" s="221"/>
      <c r="P314" s="221"/>
      <c r="Q314" s="221"/>
      <c r="R314" s="221"/>
      <c r="S314" s="221"/>
      <c r="T314" s="221"/>
      <c r="U314" s="221"/>
      <c r="V314" s="221"/>
      <c r="W314" s="221"/>
      <c r="X314" s="221"/>
      <c r="Y314" s="221"/>
      <c r="Z314" s="221"/>
      <c r="AA314" s="221"/>
      <c r="AB314" s="221"/>
      <c r="AC314" s="221"/>
      <c r="AD314" s="221"/>
      <c r="AE314" s="221"/>
      <c r="AF314" s="221"/>
      <c r="AG314" s="221"/>
      <c r="AH314" s="221"/>
      <c r="AI314" s="221"/>
      <c r="AJ314" s="221"/>
      <c r="AK314" s="221"/>
      <c r="AL314" s="221"/>
      <c r="AM314" s="221"/>
      <c r="AN314" s="221"/>
      <c r="AO314" s="221"/>
      <c r="AP314" s="221"/>
      <c r="AQ314" s="221"/>
      <c r="AR314" s="221"/>
      <c r="AS314" s="221"/>
      <c r="AT314" s="221"/>
      <c r="AU314" s="221"/>
      <c r="AV314" s="221"/>
      <c r="AW314" s="221"/>
      <c r="AX314" s="221"/>
      <c r="AY314" s="221"/>
      <c r="AZ314" s="221"/>
      <c r="BA314" s="221"/>
      <c r="BB314" s="221"/>
      <c r="BC314" s="221"/>
      <c r="BD314" s="221"/>
      <c r="BE314" s="221"/>
      <c r="BF314" s="221"/>
      <c r="BG314" s="221"/>
      <c r="BH314" s="221"/>
      <c r="BI314" s="221"/>
      <c r="BJ314" s="221"/>
      <c r="BK314" s="221"/>
      <c r="BL314" s="221"/>
      <c r="BM314" s="221"/>
      <c r="BN314" s="221"/>
      <c r="BO314" s="221"/>
    </row>
    <row r="315" spans="6:67">
      <c r="F315" s="221"/>
      <c r="G315" s="221"/>
      <c r="H315" s="221"/>
      <c r="I315" s="221"/>
      <c r="J315" s="221"/>
      <c r="K315" s="221"/>
      <c r="L315" s="221"/>
      <c r="M315" s="221"/>
      <c r="N315" s="221"/>
      <c r="O315" s="221"/>
      <c r="P315" s="221"/>
      <c r="Q315" s="221"/>
      <c r="R315" s="221"/>
      <c r="S315" s="221"/>
      <c r="T315" s="221"/>
      <c r="U315" s="221"/>
      <c r="V315" s="221"/>
      <c r="W315" s="221"/>
      <c r="X315" s="221"/>
      <c r="Y315" s="221"/>
      <c r="Z315" s="221"/>
      <c r="AA315" s="221"/>
      <c r="AB315" s="221"/>
      <c r="AC315" s="221"/>
      <c r="AD315" s="221"/>
      <c r="AE315" s="221"/>
      <c r="AF315" s="221"/>
      <c r="AG315" s="221"/>
      <c r="AH315" s="221"/>
      <c r="AI315" s="221"/>
      <c r="AJ315" s="221"/>
      <c r="AK315" s="221"/>
      <c r="AL315" s="221"/>
      <c r="AM315" s="221"/>
      <c r="AN315" s="221"/>
      <c r="AO315" s="221"/>
      <c r="AP315" s="221"/>
      <c r="AQ315" s="221"/>
      <c r="AR315" s="221"/>
      <c r="AS315" s="221"/>
      <c r="AT315" s="221"/>
      <c r="AU315" s="221"/>
      <c r="AV315" s="221"/>
      <c r="AW315" s="221"/>
      <c r="AX315" s="221"/>
      <c r="AY315" s="221"/>
      <c r="AZ315" s="221"/>
      <c r="BA315" s="221"/>
      <c r="BB315" s="221"/>
      <c r="BC315" s="221"/>
      <c r="BD315" s="221"/>
      <c r="BE315" s="221"/>
      <c r="BF315" s="221"/>
      <c r="BG315" s="221"/>
      <c r="BH315" s="221"/>
      <c r="BI315" s="221"/>
      <c r="BJ315" s="221"/>
      <c r="BK315" s="221"/>
      <c r="BL315" s="221"/>
      <c r="BM315" s="221"/>
      <c r="BN315" s="221"/>
      <c r="BO315" s="221"/>
    </row>
    <row r="316" spans="6:67">
      <c r="F316" s="221"/>
      <c r="G316" s="221"/>
      <c r="H316" s="221"/>
      <c r="I316" s="221"/>
      <c r="J316" s="221"/>
      <c r="K316" s="221"/>
      <c r="L316" s="221"/>
      <c r="M316" s="221"/>
      <c r="N316" s="221"/>
      <c r="O316" s="221"/>
      <c r="P316" s="221"/>
      <c r="Q316" s="221"/>
      <c r="R316" s="221"/>
      <c r="S316" s="221"/>
      <c r="T316" s="221"/>
      <c r="U316" s="221"/>
      <c r="V316" s="221"/>
      <c r="W316" s="221"/>
      <c r="X316" s="221"/>
      <c r="Y316" s="221"/>
      <c r="Z316" s="221"/>
      <c r="AA316" s="221"/>
      <c r="AB316" s="221"/>
      <c r="AC316" s="221"/>
      <c r="AD316" s="221"/>
      <c r="AE316" s="221"/>
      <c r="AF316" s="221"/>
      <c r="AG316" s="221"/>
      <c r="AH316" s="221"/>
      <c r="AI316" s="221"/>
      <c r="AJ316" s="221"/>
      <c r="AK316" s="221"/>
      <c r="AL316" s="221"/>
      <c r="AM316" s="221"/>
      <c r="AN316" s="221"/>
      <c r="AO316" s="221"/>
      <c r="AP316" s="221"/>
      <c r="AQ316" s="221"/>
      <c r="AR316" s="221"/>
      <c r="AS316" s="221"/>
      <c r="AT316" s="221"/>
      <c r="AU316" s="221"/>
      <c r="AV316" s="221"/>
      <c r="AW316" s="221"/>
      <c r="AX316" s="221"/>
      <c r="AY316" s="221"/>
      <c r="AZ316" s="221"/>
      <c r="BA316" s="221"/>
      <c r="BB316" s="221"/>
      <c r="BC316" s="221"/>
      <c r="BD316" s="221"/>
      <c r="BE316" s="221"/>
      <c r="BF316" s="221"/>
      <c r="BG316" s="221"/>
      <c r="BH316" s="221"/>
      <c r="BI316" s="221"/>
      <c r="BJ316" s="221"/>
      <c r="BK316" s="221"/>
      <c r="BL316" s="221"/>
      <c r="BM316" s="221"/>
      <c r="BN316" s="221"/>
      <c r="BO316" s="221"/>
    </row>
    <row r="317" spans="6:67">
      <c r="F317" s="221"/>
      <c r="G317" s="221"/>
      <c r="H317" s="221"/>
      <c r="I317" s="221"/>
      <c r="J317" s="221"/>
      <c r="K317" s="221"/>
      <c r="L317" s="221"/>
      <c r="M317" s="221"/>
      <c r="N317" s="221"/>
      <c r="O317" s="221"/>
      <c r="P317" s="221"/>
      <c r="Q317" s="221"/>
      <c r="R317" s="221"/>
      <c r="S317" s="221"/>
      <c r="T317" s="221"/>
      <c r="U317" s="221"/>
      <c r="V317" s="221"/>
      <c r="W317" s="221"/>
      <c r="X317" s="221"/>
      <c r="Y317" s="221"/>
      <c r="Z317" s="221"/>
      <c r="AA317" s="221"/>
      <c r="AB317" s="221"/>
      <c r="AC317" s="221"/>
      <c r="AD317" s="221"/>
      <c r="AE317" s="221"/>
      <c r="AF317" s="221"/>
      <c r="AG317" s="221"/>
      <c r="AH317" s="221"/>
      <c r="AI317" s="221"/>
      <c r="AJ317" s="221"/>
      <c r="AK317" s="221"/>
      <c r="AL317" s="221"/>
      <c r="AM317" s="221"/>
      <c r="AN317" s="221"/>
      <c r="AO317" s="221"/>
      <c r="AP317" s="221"/>
      <c r="AQ317" s="221"/>
      <c r="AR317" s="221"/>
      <c r="AS317" s="221"/>
      <c r="AT317" s="221"/>
      <c r="AU317" s="221"/>
      <c r="AV317" s="221"/>
      <c r="AW317" s="221"/>
      <c r="AX317" s="221"/>
      <c r="AY317" s="221"/>
      <c r="AZ317" s="221"/>
      <c r="BA317" s="221"/>
      <c r="BB317" s="221"/>
      <c r="BC317" s="221"/>
      <c r="BD317" s="221"/>
      <c r="BE317" s="221"/>
      <c r="BF317" s="221"/>
      <c r="BG317" s="221"/>
      <c r="BH317" s="221"/>
      <c r="BI317" s="221"/>
      <c r="BJ317" s="221"/>
      <c r="BK317" s="221"/>
      <c r="BL317" s="221"/>
      <c r="BM317" s="221"/>
      <c r="BN317" s="221"/>
      <c r="BO317" s="221"/>
    </row>
    <row r="318" spans="6:67">
      <c r="F318" s="221"/>
      <c r="G318" s="221"/>
      <c r="H318" s="221"/>
      <c r="I318" s="221"/>
      <c r="J318" s="221"/>
      <c r="K318" s="221"/>
      <c r="L318" s="221"/>
      <c r="M318" s="221"/>
      <c r="N318" s="221"/>
      <c r="O318" s="221"/>
      <c r="P318" s="221"/>
      <c r="Q318" s="221"/>
      <c r="R318" s="221"/>
      <c r="S318" s="221"/>
      <c r="T318" s="221"/>
      <c r="U318" s="221"/>
      <c r="V318" s="221"/>
      <c r="W318" s="221"/>
      <c r="X318" s="221"/>
      <c r="Y318" s="221"/>
      <c r="Z318" s="221"/>
      <c r="AA318" s="221"/>
      <c r="AB318" s="221"/>
      <c r="AC318" s="221"/>
      <c r="AD318" s="221"/>
      <c r="AE318" s="221"/>
      <c r="AF318" s="221"/>
      <c r="AG318" s="221"/>
      <c r="AH318" s="221"/>
      <c r="AI318" s="221"/>
      <c r="AJ318" s="221"/>
      <c r="AK318" s="221"/>
      <c r="AL318" s="221"/>
      <c r="AM318" s="221"/>
      <c r="AN318" s="221"/>
      <c r="AO318" s="221"/>
      <c r="AP318" s="221"/>
      <c r="AQ318" s="221"/>
      <c r="AR318" s="221"/>
      <c r="AS318" s="221"/>
      <c r="AT318" s="221"/>
      <c r="AU318" s="221"/>
      <c r="AV318" s="221"/>
      <c r="AW318" s="221"/>
      <c r="AX318" s="221"/>
      <c r="AY318" s="221"/>
      <c r="AZ318" s="221"/>
      <c r="BA318" s="221"/>
      <c r="BB318" s="221"/>
      <c r="BC318" s="221"/>
      <c r="BD318" s="221"/>
      <c r="BE318" s="221"/>
      <c r="BF318" s="221"/>
      <c r="BG318" s="221"/>
      <c r="BH318" s="221"/>
      <c r="BI318" s="221"/>
      <c r="BJ318" s="221"/>
      <c r="BK318" s="221"/>
      <c r="BL318" s="221"/>
      <c r="BM318" s="221"/>
      <c r="BN318" s="221"/>
      <c r="BO318" s="221"/>
    </row>
    <row r="319" spans="6:67">
      <c r="F319" s="221"/>
      <c r="G319" s="221"/>
      <c r="H319" s="221"/>
      <c r="I319" s="221"/>
      <c r="J319" s="221"/>
      <c r="K319" s="221"/>
      <c r="L319" s="221"/>
      <c r="M319" s="221"/>
      <c r="N319" s="221"/>
      <c r="O319" s="221"/>
      <c r="P319" s="221"/>
      <c r="Q319" s="221"/>
      <c r="R319" s="221"/>
      <c r="S319" s="221"/>
      <c r="T319" s="221"/>
      <c r="U319" s="221"/>
      <c r="V319" s="221"/>
      <c r="W319" s="221"/>
      <c r="X319" s="221"/>
      <c r="Y319" s="221"/>
      <c r="Z319" s="221"/>
      <c r="AA319" s="221"/>
      <c r="AB319" s="221"/>
      <c r="AC319" s="221"/>
      <c r="AD319" s="221"/>
      <c r="AE319" s="221"/>
      <c r="AF319" s="221"/>
      <c r="AG319" s="221"/>
      <c r="AH319" s="221"/>
      <c r="AI319" s="221"/>
      <c r="AJ319" s="221"/>
      <c r="AK319" s="221"/>
      <c r="AL319" s="221"/>
      <c r="AM319" s="221"/>
      <c r="AN319" s="221"/>
      <c r="AO319" s="221"/>
      <c r="AP319" s="221"/>
      <c r="AQ319" s="221"/>
      <c r="AR319" s="221"/>
      <c r="AS319" s="221"/>
      <c r="AT319" s="221"/>
      <c r="AU319" s="221"/>
      <c r="AV319" s="221"/>
      <c r="AW319" s="221"/>
      <c r="AX319" s="221"/>
      <c r="AY319" s="221"/>
      <c r="AZ319" s="221"/>
      <c r="BA319" s="221"/>
      <c r="BB319" s="221"/>
      <c r="BC319" s="221"/>
      <c r="BD319" s="221"/>
      <c r="BE319" s="221"/>
      <c r="BF319" s="221"/>
      <c r="BG319" s="221"/>
      <c r="BH319" s="221"/>
      <c r="BI319" s="221"/>
      <c r="BJ319" s="221"/>
      <c r="BK319" s="221"/>
      <c r="BL319" s="221"/>
      <c r="BM319" s="221"/>
      <c r="BN319" s="221"/>
      <c r="BO319" s="221"/>
    </row>
    <row r="320" spans="6:67">
      <c r="F320" s="221"/>
      <c r="G320" s="221"/>
      <c r="H320" s="221"/>
      <c r="I320" s="221"/>
      <c r="J320" s="221"/>
      <c r="K320" s="221"/>
      <c r="L320" s="221"/>
      <c r="M320" s="221"/>
      <c r="N320" s="221"/>
      <c r="O320" s="221"/>
      <c r="P320" s="221"/>
      <c r="Q320" s="221"/>
      <c r="R320" s="221"/>
      <c r="S320" s="221"/>
      <c r="T320" s="221"/>
      <c r="U320" s="221"/>
      <c r="V320" s="221"/>
      <c r="W320" s="221"/>
      <c r="X320" s="221"/>
      <c r="Y320" s="221"/>
      <c r="Z320" s="221"/>
      <c r="AA320" s="221"/>
      <c r="AB320" s="221"/>
      <c r="AC320" s="221"/>
      <c r="AD320" s="221"/>
      <c r="AE320" s="221"/>
      <c r="AF320" s="221"/>
      <c r="AG320" s="221"/>
      <c r="AH320" s="221"/>
      <c r="AI320" s="221"/>
      <c r="AJ320" s="221"/>
      <c r="AK320" s="221"/>
      <c r="AL320" s="221"/>
      <c r="AM320" s="221"/>
      <c r="AN320" s="221"/>
      <c r="AO320" s="221"/>
      <c r="AP320" s="221"/>
      <c r="AQ320" s="221"/>
      <c r="AR320" s="221"/>
      <c r="AS320" s="221"/>
      <c r="AT320" s="221"/>
      <c r="AU320" s="221"/>
      <c r="AV320" s="221"/>
      <c r="AW320" s="221"/>
      <c r="AX320" s="221"/>
      <c r="AY320" s="221"/>
      <c r="AZ320" s="221"/>
      <c r="BA320" s="221"/>
      <c r="BB320" s="221"/>
      <c r="BC320" s="221"/>
      <c r="BD320" s="221"/>
      <c r="BE320" s="221"/>
      <c r="BF320" s="221"/>
      <c r="BG320" s="221"/>
      <c r="BH320" s="221"/>
      <c r="BI320" s="221"/>
      <c r="BJ320" s="221"/>
      <c r="BK320" s="221"/>
      <c r="BL320" s="221"/>
      <c r="BM320" s="221"/>
      <c r="BN320" s="221"/>
      <c r="BO320" s="221"/>
    </row>
    <row r="321" spans="6:67">
      <c r="F321" s="221"/>
      <c r="G321" s="221"/>
      <c r="H321" s="221"/>
      <c r="I321" s="221"/>
      <c r="J321" s="221"/>
      <c r="K321" s="221"/>
      <c r="L321" s="221"/>
      <c r="M321" s="221"/>
      <c r="N321" s="221"/>
      <c r="O321" s="221"/>
      <c r="P321" s="221"/>
      <c r="Q321" s="221"/>
      <c r="R321" s="221"/>
      <c r="S321" s="221"/>
      <c r="T321" s="221"/>
      <c r="U321" s="221"/>
      <c r="V321" s="221"/>
      <c r="W321" s="221"/>
      <c r="X321" s="221"/>
      <c r="Y321" s="221"/>
      <c r="Z321" s="221"/>
      <c r="AA321" s="221"/>
      <c r="AB321" s="221"/>
      <c r="AC321" s="221"/>
      <c r="AD321" s="221"/>
      <c r="AE321" s="221"/>
      <c r="AF321" s="221"/>
      <c r="AG321" s="221"/>
      <c r="AH321" s="221"/>
      <c r="AI321" s="221"/>
      <c r="AJ321" s="221"/>
      <c r="AK321" s="221"/>
      <c r="AL321" s="221"/>
      <c r="AM321" s="221"/>
      <c r="AN321" s="221"/>
      <c r="AO321" s="221"/>
      <c r="AP321" s="221"/>
      <c r="AQ321" s="221"/>
      <c r="AR321" s="221"/>
      <c r="AS321" s="221"/>
      <c r="AT321" s="221"/>
      <c r="AU321" s="221"/>
      <c r="AV321" s="221"/>
      <c r="AW321" s="221"/>
      <c r="AX321" s="221"/>
      <c r="AY321" s="221"/>
      <c r="AZ321" s="221"/>
      <c r="BA321" s="221"/>
      <c r="BB321" s="221"/>
      <c r="BC321" s="221"/>
      <c r="BD321" s="221"/>
      <c r="BE321" s="221"/>
      <c r="BF321" s="221"/>
      <c r="BG321" s="221"/>
      <c r="BH321" s="221"/>
      <c r="BI321" s="221"/>
      <c r="BJ321" s="221"/>
      <c r="BK321" s="221"/>
      <c r="BL321" s="221"/>
      <c r="BM321" s="221"/>
      <c r="BN321" s="221"/>
      <c r="BO321" s="221"/>
    </row>
    <row r="322" spans="6:67">
      <c r="F322" s="221"/>
      <c r="G322" s="221"/>
      <c r="H322" s="221"/>
      <c r="I322" s="221"/>
      <c r="J322" s="221"/>
      <c r="K322" s="221"/>
      <c r="L322" s="221"/>
      <c r="M322" s="221"/>
      <c r="N322" s="221"/>
      <c r="O322" s="221"/>
      <c r="P322" s="221"/>
      <c r="Q322" s="221"/>
      <c r="R322" s="221"/>
      <c r="S322" s="221"/>
      <c r="T322" s="221"/>
      <c r="U322" s="221"/>
      <c r="V322" s="221"/>
      <c r="W322" s="221"/>
      <c r="X322" s="221"/>
      <c r="Y322" s="221"/>
      <c r="Z322" s="221"/>
      <c r="AA322" s="221"/>
      <c r="AB322" s="221"/>
      <c r="AC322" s="221"/>
      <c r="AD322" s="221"/>
      <c r="AE322" s="221"/>
      <c r="AF322" s="221"/>
      <c r="AG322" s="221"/>
      <c r="AH322" s="221"/>
      <c r="AI322" s="221"/>
      <c r="AJ322" s="221"/>
      <c r="AK322" s="221"/>
      <c r="AL322" s="221"/>
      <c r="AM322" s="221"/>
      <c r="AN322" s="221"/>
      <c r="AO322" s="221"/>
      <c r="AP322" s="221"/>
      <c r="AQ322" s="221"/>
      <c r="AR322" s="221"/>
      <c r="AS322" s="221"/>
      <c r="AT322" s="221"/>
      <c r="AU322" s="221"/>
      <c r="AV322" s="221"/>
      <c r="AW322" s="221"/>
      <c r="AX322" s="221"/>
      <c r="AY322" s="221"/>
      <c r="AZ322" s="221"/>
      <c r="BA322" s="221"/>
      <c r="BB322" s="221"/>
      <c r="BC322" s="221"/>
      <c r="BD322" s="221"/>
      <c r="BE322" s="221"/>
      <c r="BF322" s="221"/>
      <c r="BG322" s="221"/>
      <c r="BH322" s="221"/>
      <c r="BI322" s="221"/>
      <c r="BJ322" s="221"/>
      <c r="BK322" s="221"/>
      <c r="BL322" s="221"/>
      <c r="BM322" s="221"/>
      <c r="BN322" s="221"/>
      <c r="BO322" s="221"/>
    </row>
    <row r="323" spans="6:67">
      <c r="F323" s="221"/>
      <c r="G323" s="221"/>
      <c r="H323" s="221"/>
      <c r="I323" s="221"/>
      <c r="J323" s="221"/>
      <c r="K323" s="221"/>
      <c r="L323" s="221"/>
      <c r="M323" s="221"/>
      <c r="N323" s="221"/>
      <c r="O323" s="221"/>
      <c r="P323" s="221"/>
      <c r="Q323" s="221"/>
      <c r="R323" s="221"/>
      <c r="S323" s="221"/>
      <c r="T323" s="221"/>
      <c r="U323" s="221"/>
      <c r="V323" s="221"/>
      <c r="W323" s="221"/>
      <c r="X323" s="221"/>
      <c r="Y323" s="221"/>
      <c r="Z323" s="221"/>
      <c r="AA323" s="221"/>
      <c r="AB323" s="221"/>
      <c r="AC323" s="221"/>
      <c r="AD323" s="221"/>
      <c r="AE323" s="221"/>
      <c r="AF323" s="221"/>
      <c r="AG323" s="221"/>
      <c r="AH323" s="221"/>
      <c r="AI323" s="221"/>
      <c r="AJ323" s="221"/>
      <c r="AK323" s="221"/>
      <c r="AL323" s="221"/>
      <c r="AM323" s="221"/>
      <c r="AN323" s="221"/>
      <c r="AO323" s="221"/>
      <c r="AP323" s="221"/>
      <c r="AQ323" s="221"/>
      <c r="AR323" s="221"/>
      <c r="AS323" s="221"/>
      <c r="AT323" s="221"/>
      <c r="AU323" s="221"/>
      <c r="AV323" s="221"/>
      <c r="AW323" s="221"/>
      <c r="AX323" s="221"/>
      <c r="AY323" s="221"/>
      <c r="AZ323" s="221"/>
      <c r="BA323" s="221"/>
      <c r="BB323" s="221"/>
      <c r="BC323" s="221"/>
      <c r="BD323" s="221"/>
      <c r="BE323" s="221"/>
      <c r="BF323" s="221"/>
      <c r="BG323" s="221"/>
      <c r="BH323" s="221"/>
      <c r="BI323" s="221"/>
      <c r="BJ323" s="221"/>
      <c r="BK323" s="221"/>
      <c r="BL323" s="221"/>
      <c r="BM323" s="221"/>
      <c r="BN323" s="221"/>
      <c r="BO323" s="221"/>
    </row>
    <row r="324" spans="6:67">
      <c r="F324" s="221"/>
      <c r="G324" s="221"/>
      <c r="H324" s="221"/>
      <c r="I324" s="221"/>
      <c r="J324" s="221"/>
      <c r="K324" s="221"/>
      <c r="L324" s="221"/>
      <c r="M324" s="221"/>
      <c r="N324" s="221"/>
      <c r="O324" s="221"/>
      <c r="P324" s="221"/>
      <c r="Q324" s="221"/>
      <c r="R324" s="221"/>
      <c r="S324" s="221"/>
      <c r="T324" s="221"/>
      <c r="U324" s="221"/>
      <c r="V324" s="221"/>
      <c r="W324" s="221"/>
      <c r="X324" s="221"/>
      <c r="Y324" s="221"/>
      <c r="Z324" s="221"/>
      <c r="AA324" s="221"/>
      <c r="AB324" s="221"/>
      <c r="AC324" s="221"/>
      <c r="AD324" s="221"/>
      <c r="AE324" s="221"/>
      <c r="AF324" s="221"/>
      <c r="AG324" s="221"/>
      <c r="AH324" s="221"/>
      <c r="AI324" s="221"/>
      <c r="AJ324" s="221"/>
      <c r="AK324" s="221"/>
      <c r="AL324" s="221"/>
      <c r="AM324" s="221"/>
      <c r="AN324" s="221"/>
      <c r="AO324" s="221"/>
      <c r="AP324" s="221"/>
      <c r="AQ324" s="221"/>
      <c r="AR324" s="221"/>
      <c r="AS324" s="221"/>
      <c r="AT324" s="221"/>
      <c r="AU324" s="221"/>
      <c r="AV324" s="221"/>
      <c r="AW324" s="221"/>
      <c r="AX324" s="221"/>
      <c r="AY324" s="221"/>
      <c r="AZ324" s="221"/>
      <c r="BA324" s="221"/>
      <c r="BB324" s="221"/>
      <c r="BC324" s="221"/>
      <c r="BD324" s="221"/>
      <c r="BE324" s="221"/>
      <c r="BF324" s="221"/>
      <c r="BG324" s="221"/>
      <c r="BH324" s="221"/>
      <c r="BI324" s="221"/>
      <c r="BJ324" s="221"/>
      <c r="BK324" s="221"/>
      <c r="BL324" s="221"/>
      <c r="BM324" s="221"/>
      <c r="BN324" s="221"/>
      <c r="BO324" s="221"/>
    </row>
    <row r="325" spans="6:67">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221"/>
      <c r="AR325" s="221"/>
      <c r="AS325" s="221"/>
      <c r="AT325" s="221"/>
      <c r="AU325" s="221"/>
      <c r="AV325" s="221"/>
      <c r="AW325" s="221"/>
      <c r="AX325" s="221"/>
      <c r="AY325" s="221"/>
      <c r="AZ325" s="221"/>
      <c r="BA325" s="221"/>
      <c r="BB325" s="221"/>
      <c r="BC325" s="221"/>
      <c r="BD325" s="221"/>
      <c r="BE325" s="221"/>
      <c r="BF325" s="221"/>
      <c r="BG325" s="221"/>
      <c r="BH325" s="221"/>
      <c r="BI325" s="221"/>
      <c r="BJ325" s="221"/>
      <c r="BK325" s="221"/>
      <c r="BL325" s="221"/>
      <c r="BM325" s="221"/>
      <c r="BN325" s="221"/>
      <c r="BO325" s="221"/>
    </row>
    <row r="326" spans="6:67">
      <c r="F326" s="221"/>
      <c r="G326" s="221"/>
      <c r="H326" s="221"/>
      <c r="I326" s="221"/>
      <c r="J326" s="221"/>
      <c r="K326" s="221"/>
      <c r="L326" s="221"/>
      <c r="M326" s="221"/>
      <c r="N326" s="221"/>
      <c r="O326" s="221"/>
      <c r="P326" s="221"/>
      <c r="Q326" s="221"/>
      <c r="R326" s="221"/>
      <c r="S326" s="221"/>
      <c r="T326" s="221"/>
      <c r="U326" s="221"/>
      <c r="V326" s="221"/>
      <c r="W326" s="221"/>
      <c r="X326" s="221"/>
      <c r="Y326" s="221"/>
      <c r="Z326" s="221"/>
      <c r="AA326" s="221"/>
      <c r="AB326" s="221"/>
      <c r="AC326" s="221"/>
      <c r="AD326" s="221"/>
      <c r="AE326" s="221"/>
      <c r="AF326" s="221"/>
      <c r="AG326" s="221"/>
      <c r="AH326" s="221"/>
      <c r="AI326" s="221"/>
      <c r="AJ326" s="221"/>
      <c r="AK326" s="221"/>
      <c r="AL326" s="221"/>
      <c r="AM326" s="221"/>
      <c r="AN326" s="221"/>
      <c r="AO326" s="221"/>
      <c r="AP326" s="221"/>
      <c r="AQ326" s="221"/>
      <c r="AR326" s="221"/>
      <c r="AS326" s="221"/>
      <c r="AT326" s="221"/>
      <c r="AU326" s="221"/>
      <c r="AV326" s="221"/>
      <c r="AW326" s="221"/>
      <c r="AX326" s="221"/>
      <c r="AY326" s="221"/>
      <c r="AZ326" s="221"/>
      <c r="BA326" s="221"/>
      <c r="BB326" s="221"/>
      <c r="BC326" s="221"/>
      <c r="BD326" s="221"/>
      <c r="BE326" s="221"/>
      <c r="BF326" s="221"/>
      <c r="BG326" s="221"/>
      <c r="BH326" s="221"/>
      <c r="BI326" s="221"/>
      <c r="BJ326" s="221"/>
      <c r="BK326" s="221"/>
      <c r="BL326" s="221"/>
      <c r="BM326" s="221"/>
      <c r="BN326" s="221"/>
      <c r="BO326" s="221"/>
    </row>
    <row r="327" spans="6:67">
      <c r="F327" s="221"/>
      <c r="G327" s="221"/>
      <c r="H327" s="221"/>
      <c r="I327" s="221"/>
      <c r="J327" s="221"/>
      <c r="K327" s="221"/>
      <c r="L327" s="221"/>
      <c r="M327" s="221"/>
      <c r="N327" s="221"/>
      <c r="O327" s="221"/>
      <c r="P327" s="221"/>
      <c r="Q327" s="221"/>
      <c r="R327" s="221"/>
      <c r="S327" s="221"/>
      <c r="T327" s="221"/>
      <c r="U327" s="221"/>
      <c r="V327" s="221"/>
      <c r="W327" s="221"/>
      <c r="X327" s="221"/>
      <c r="Y327" s="221"/>
      <c r="Z327" s="221"/>
      <c r="AA327" s="221"/>
      <c r="AB327" s="221"/>
      <c r="AC327" s="221"/>
      <c r="AD327" s="221"/>
      <c r="AE327" s="221"/>
      <c r="AF327" s="221"/>
      <c r="AG327" s="221"/>
      <c r="AH327" s="221"/>
      <c r="AI327" s="221"/>
      <c r="AJ327" s="221"/>
      <c r="AK327" s="221"/>
      <c r="AL327" s="221"/>
      <c r="AM327" s="221"/>
      <c r="AN327" s="221"/>
      <c r="AO327" s="221"/>
      <c r="AP327" s="221"/>
      <c r="AQ327" s="221"/>
      <c r="AR327" s="221"/>
      <c r="AS327" s="221"/>
      <c r="AT327" s="221"/>
      <c r="AU327" s="221"/>
      <c r="AV327" s="221"/>
      <c r="AW327" s="221"/>
      <c r="AX327" s="221"/>
      <c r="AY327" s="221"/>
      <c r="AZ327" s="221"/>
      <c r="BA327" s="221"/>
      <c r="BB327" s="221"/>
      <c r="BC327" s="221"/>
      <c r="BD327" s="221"/>
      <c r="BE327" s="221"/>
      <c r="BF327" s="221"/>
      <c r="BG327" s="221"/>
      <c r="BH327" s="221"/>
      <c r="BI327" s="221"/>
      <c r="BJ327" s="221"/>
      <c r="BK327" s="221"/>
      <c r="BL327" s="221"/>
      <c r="BM327" s="221"/>
      <c r="BN327" s="221"/>
      <c r="BO327" s="221"/>
    </row>
    <row r="328" spans="6:67">
      <c r="F328" s="221"/>
      <c r="G328" s="221"/>
      <c r="H328" s="221"/>
      <c r="I328" s="221"/>
      <c r="J328" s="221"/>
      <c r="K328" s="221"/>
      <c r="L328" s="221"/>
      <c r="M328" s="221"/>
      <c r="N328" s="221"/>
      <c r="O328" s="221"/>
      <c r="P328" s="221"/>
      <c r="Q328" s="221"/>
      <c r="R328" s="221"/>
      <c r="S328" s="221"/>
      <c r="T328" s="221"/>
      <c r="U328" s="221"/>
      <c r="V328" s="221"/>
      <c r="W328" s="221"/>
      <c r="X328" s="221"/>
      <c r="Y328" s="221"/>
      <c r="Z328" s="221"/>
      <c r="AA328" s="221"/>
      <c r="AB328" s="221"/>
      <c r="AC328" s="221"/>
      <c r="AD328" s="221"/>
      <c r="AE328" s="221"/>
      <c r="AF328" s="221"/>
      <c r="AG328" s="221"/>
      <c r="AH328" s="221"/>
      <c r="AI328" s="221"/>
      <c r="AJ328" s="221"/>
      <c r="AK328" s="221"/>
      <c r="AL328" s="221"/>
      <c r="AM328" s="221"/>
      <c r="AN328" s="221"/>
      <c r="AO328" s="221"/>
      <c r="AP328" s="221"/>
      <c r="AQ328" s="221"/>
      <c r="AR328" s="221"/>
      <c r="AS328" s="221"/>
      <c r="AT328" s="221"/>
      <c r="AU328" s="221"/>
      <c r="AV328" s="221"/>
      <c r="AW328" s="221"/>
      <c r="AX328" s="221"/>
      <c r="AY328" s="221"/>
      <c r="AZ328" s="221"/>
      <c r="BA328" s="221"/>
      <c r="BB328" s="221"/>
      <c r="BC328" s="221"/>
      <c r="BD328" s="221"/>
      <c r="BE328" s="221"/>
      <c r="BF328" s="221"/>
      <c r="BG328" s="221"/>
      <c r="BH328" s="221"/>
      <c r="BI328" s="221"/>
      <c r="BJ328" s="221"/>
      <c r="BK328" s="221"/>
      <c r="BL328" s="221"/>
      <c r="BM328" s="221"/>
      <c r="BN328" s="221"/>
      <c r="BO328" s="221"/>
    </row>
    <row r="329" spans="6:67">
      <c r="F329" s="221"/>
      <c r="G329" s="221"/>
      <c r="H329" s="221"/>
      <c r="I329" s="221"/>
      <c r="J329" s="221"/>
      <c r="K329" s="221"/>
      <c r="L329" s="221"/>
      <c r="M329" s="221"/>
      <c r="N329" s="221"/>
      <c r="O329" s="221"/>
      <c r="P329" s="221"/>
      <c r="Q329" s="221"/>
      <c r="R329" s="221"/>
      <c r="S329" s="221"/>
      <c r="T329" s="221"/>
      <c r="U329" s="221"/>
      <c r="V329" s="221"/>
      <c r="W329" s="221"/>
      <c r="X329" s="221"/>
      <c r="Y329" s="221"/>
      <c r="Z329" s="221"/>
      <c r="AA329" s="221"/>
      <c r="AB329" s="221"/>
      <c r="AC329" s="221"/>
      <c r="AD329" s="221"/>
      <c r="AE329" s="221"/>
      <c r="AF329" s="221"/>
      <c r="AG329" s="221"/>
      <c r="AH329" s="221"/>
      <c r="AI329" s="221"/>
      <c r="AJ329" s="221"/>
      <c r="AK329" s="221"/>
      <c r="AL329" s="221"/>
      <c r="AM329" s="221"/>
      <c r="AN329" s="221"/>
      <c r="AO329" s="221"/>
      <c r="AP329" s="221"/>
      <c r="AQ329" s="221"/>
      <c r="AR329" s="221"/>
      <c r="AS329" s="221"/>
      <c r="AT329" s="221"/>
      <c r="AU329" s="221"/>
      <c r="AV329" s="221"/>
      <c r="AW329" s="221"/>
      <c r="AX329" s="221"/>
      <c r="AY329" s="221"/>
      <c r="AZ329" s="221"/>
      <c r="BA329" s="221"/>
      <c r="BB329" s="221"/>
      <c r="BC329" s="221"/>
      <c r="BD329" s="221"/>
      <c r="BE329" s="221"/>
      <c r="BF329" s="221"/>
      <c r="BG329" s="221"/>
      <c r="BH329" s="221"/>
      <c r="BI329" s="221"/>
      <c r="BJ329" s="221"/>
      <c r="BK329" s="221"/>
      <c r="BL329" s="221"/>
      <c r="BM329" s="221"/>
      <c r="BN329" s="221"/>
      <c r="BO329" s="221"/>
    </row>
    <row r="330" spans="6:67">
      <c r="F330" s="221"/>
      <c r="G330" s="221"/>
      <c r="H330" s="221"/>
      <c r="I330" s="221"/>
      <c r="J330" s="221"/>
      <c r="K330" s="221"/>
      <c r="L330" s="221"/>
      <c r="M330" s="221"/>
      <c r="N330" s="221"/>
      <c r="O330" s="221"/>
      <c r="P330" s="221"/>
      <c r="Q330" s="221"/>
      <c r="R330" s="221"/>
      <c r="S330" s="221"/>
      <c r="T330" s="221"/>
      <c r="U330" s="221"/>
      <c r="V330" s="221"/>
      <c r="W330" s="221"/>
      <c r="X330" s="221"/>
      <c r="Y330" s="221"/>
      <c r="Z330" s="221"/>
      <c r="AA330" s="221"/>
      <c r="AB330" s="221"/>
      <c r="AC330" s="221"/>
      <c r="AD330" s="221"/>
      <c r="AE330" s="221"/>
      <c r="AF330" s="221"/>
      <c r="AG330" s="221"/>
      <c r="AH330" s="221"/>
      <c r="AI330" s="221"/>
      <c r="AJ330" s="221"/>
      <c r="AK330" s="221"/>
      <c r="AL330" s="221"/>
      <c r="AM330" s="221"/>
      <c r="AN330" s="221"/>
      <c r="AO330" s="221"/>
      <c r="AP330" s="221"/>
      <c r="AQ330" s="221"/>
      <c r="AR330" s="221"/>
      <c r="AS330" s="221"/>
      <c r="AT330" s="221"/>
      <c r="AU330" s="221"/>
      <c r="AV330" s="221"/>
      <c r="AW330" s="221"/>
      <c r="AX330" s="221"/>
      <c r="AY330" s="221"/>
      <c r="AZ330" s="221"/>
      <c r="BA330" s="221"/>
      <c r="BB330" s="221"/>
      <c r="BC330" s="221"/>
      <c r="BD330" s="221"/>
      <c r="BE330" s="221"/>
      <c r="BF330" s="221"/>
      <c r="BG330" s="221"/>
      <c r="BH330" s="221"/>
      <c r="BI330" s="221"/>
      <c r="BJ330" s="221"/>
      <c r="BK330" s="221"/>
      <c r="BL330" s="221"/>
      <c r="BM330" s="221"/>
      <c r="BN330" s="221"/>
      <c r="BO330" s="221"/>
    </row>
    <row r="331" spans="6:67">
      <c r="F331" s="221"/>
      <c r="G331" s="221"/>
      <c r="H331" s="221"/>
      <c r="I331" s="221"/>
      <c r="J331" s="221"/>
      <c r="K331" s="221"/>
      <c r="L331" s="221"/>
      <c r="M331" s="221"/>
      <c r="N331" s="221"/>
      <c r="O331" s="221"/>
      <c r="P331" s="221"/>
      <c r="Q331" s="221"/>
      <c r="R331" s="221"/>
      <c r="S331" s="221"/>
      <c r="T331" s="221"/>
      <c r="U331" s="221"/>
      <c r="V331" s="221"/>
      <c r="W331" s="221"/>
      <c r="X331" s="221"/>
      <c r="Y331" s="221"/>
      <c r="Z331" s="221"/>
      <c r="AA331" s="221"/>
      <c r="AB331" s="221"/>
      <c r="AC331" s="221"/>
      <c r="AD331" s="221"/>
      <c r="AE331" s="221"/>
      <c r="AF331" s="221"/>
      <c r="AG331" s="221"/>
      <c r="AH331" s="221"/>
      <c r="AI331" s="221"/>
      <c r="AJ331" s="221"/>
      <c r="AK331" s="221"/>
      <c r="AL331" s="221"/>
      <c r="AM331" s="221"/>
      <c r="AN331" s="221"/>
      <c r="AO331" s="221"/>
      <c r="AP331" s="221"/>
      <c r="AQ331" s="221"/>
      <c r="AR331" s="221"/>
      <c r="AS331" s="221"/>
      <c r="AT331" s="221"/>
      <c r="AU331" s="221"/>
      <c r="AV331" s="221"/>
      <c r="AW331" s="221"/>
      <c r="AX331" s="221"/>
      <c r="AY331" s="221"/>
      <c r="AZ331" s="221"/>
      <c r="BA331" s="221"/>
      <c r="BB331" s="221"/>
      <c r="BC331" s="221"/>
      <c r="BD331" s="221"/>
      <c r="BE331" s="221"/>
      <c r="BF331" s="221"/>
      <c r="BG331" s="221"/>
      <c r="BH331" s="221"/>
      <c r="BI331" s="221"/>
      <c r="BJ331" s="221"/>
      <c r="BK331" s="221"/>
      <c r="BL331" s="221"/>
      <c r="BM331" s="221"/>
      <c r="BN331" s="221"/>
      <c r="BO331" s="221"/>
    </row>
    <row r="332" spans="6:67">
      <c r="F332" s="221"/>
      <c r="G332" s="221"/>
      <c r="H332" s="221"/>
      <c r="I332" s="221"/>
      <c r="J332" s="221"/>
      <c r="K332" s="221"/>
      <c r="L332" s="221"/>
      <c r="M332" s="221"/>
      <c r="N332" s="221"/>
      <c r="O332" s="221"/>
      <c r="P332" s="221"/>
      <c r="Q332" s="221"/>
      <c r="R332" s="221"/>
      <c r="S332" s="221"/>
      <c r="T332" s="221"/>
      <c r="U332" s="221"/>
      <c r="V332" s="221"/>
      <c r="W332" s="221"/>
      <c r="X332" s="221"/>
      <c r="Y332" s="221"/>
      <c r="Z332" s="221"/>
      <c r="AA332" s="221"/>
      <c r="AB332" s="221"/>
      <c r="AC332" s="221"/>
      <c r="AD332" s="221"/>
      <c r="AE332" s="221"/>
      <c r="AF332" s="221"/>
      <c r="AG332" s="221"/>
      <c r="AH332" s="221"/>
      <c r="AI332" s="221"/>
      <c r="AJ332" s="221"/>
      <c r="AK332" s="221"/>
      <c r="AL332" s="221"/>
      <c r="AM332" s="221"/>
      <c r="AN332" s="221"/>
      <c r="AO332" s="221"/>
      <c r="AP332" s="221"/>
      <c r="AQ332" s="221"/>
      <c r="AR332" s="221"/>
      <c r="AS332" s="221"/>
      <c r="AT332" s="221"/>
      <c r="AU332" s="221"/>
      <c r="AV332" s="221"/>
      <c r="AW332" s="221"/>
      <c r="AX332" s="221"/>
      <c r="AY332" s="221"/>
      <c r="AZ332" s="221"/>
      <c r="BA332" s="221"/>
      <c r="BB332" s="221"/>
      <c r="BC332" s="221"/>
      <c r="BD332" s="221"/>
      <c r="BE332" s="221"/>
      <c r="BF332" s="221"/>
      <c r="BG332" s="221"/>
      <c r="BH332" s="221"/>
      <c r="BI332" s="221"/>
      <c r="BJ332" s="221"/>
      <c r="BK332" s="221"/>
      <c r="BL332" s="221"/>
      <c r="BM332" s="221"/>
      <c r="BN332" s="221"/>
      <c r="BO332" s="221"/>
    </row>
    <row r="333" spans="6:67">
      <c r="F333" s="221"/>
      <c r="G333" s="221"/>
      <c r="H333" s="221"/>
      <c r="I333" s="221"/>
      <c r="J333" s="221"/>
      <c r="K333" s="221"/>
      <c r="L333" s="221"/>
      <c r="M333" s="221"/>
      <c r="N333" s="221"/>
      <c r="O333" s="221"/>
      <c r="P333" s="221"/>
      <c r="Q333" s="221"/>
      <c r="R333" s="221"/>
      <c r="S333" s="221"/>
      <c r="T333" s="221"/>
      <c r="U333" s="221"/>
      <c r="V333" s="221"/>
      <c r="W333" s="221"/>
      <c r="X333" s="221"/>
      <c r="Y333" s="221"/>
      <c r="Z333" s="221"/>
      <c r="AA333" s="221"/>
      <c r="AB333" s="221"/>
      <c r="AC333" s="221"/>
      <c r="AD333" s="221"/>
      <c r="AE333" s="221"/>
      <c r="AF333" s="221"/>
      <c r="AG333" s="221"/>
      <c r="AH333" s="221"/>
      <c r="AI333" s="221"/>
      <c r="AJ333" s="221"/>
      <c r="AK333" s="221"/>
      <c r="AL333" s="221"/>
      <c r="AM333" s="221"/>
      <c r="AN333" s="221"/>
      <c r="AO333" s="221"/>
      <c r="AP333" s="221"/>
      <c r="AQ333" s="221"/>
      <c r="AR333" s="221"/>
      <c r="AS333" s="221"/>
      <c r="AT333" s="221"/>
      <c r="AU333" s="221"/>
      <c r="AV333" s="221"/>
      <c r="AW333" s="221"/>
      <c r="AX333" s="221"/>
      <c r="AY333" s="221"/>
      <c r="AZ333" s="221"/>
      <c r="BA333" s="221"/>
      <c r="BB333" s="221"/>
      <c r="BC333" s="221"/>
      <c r="BD333" s="221"/>
      <c r="BE333" s="221"/>
      <c r="BF333" s="221"/>
      <c r="BG333" s="221"/>
      <c r="BH333" s="221"/>
      <c r="BI333" s="221"/>
      <c r="BJ333" s="221"/>
      <c r="BK333" s="221"/>
      <c r="BL333" s="221"/>
      <c r="BM333" s="221"/>
      <c r="BN333" s="221"/>
      <c r="BO333" s="221"/>
    </row>
    <row r="334" spans="6:67">
      <c r="F334" s="221"/>
      <c r="G334" s="221"/>
      <c r="H334" s="221"/>
      <c r="I334" s="221"/>
      <c r="J334" s="221"/>
      <c r="K334" s="221"/>
      <c r="L334" s="221"/>
      <c r="M334" s="221"/>
      <c r="N334" s="221"/>
      <c r="O334" s="221"/>
      <c r="P334" s="221"/>
      <c r="Q334" s="221"/>
      <c r="R334" s="221"/>
      <c r="S334" s="221"/>
      <c r="T334" s="221"/>
      <c r="U334" s="221"/>
      <c r="V334" s="221"/>
      <c r="W334" s="221"/>
      <c r="X334" s="221"/>
      <c r="Y334" s="221"/>
      <c r="Z334" s="221"/>
      <c r="AA334" s="221"/>
      <c r="AB334" s="221"/>
      <c r="AC334" s="221"/>
      <c r="AD334" s="221"/>
      <c r="AE334" s="221"/>
      <c r="AF334" s="221"/>
      <c r="AG334" s="221"/>
      <c r="AH334" s="221"/>
      <c r="AI334" s="221"/>
      <c r="AJ334" s="221"/>
      <c r="AK334" s="221"/>
      <c r="AL334" s="221"/>
      <c r="AM334" s="221"/>
      <c r="AN334" s="221"/>
      <c r="AO334" s="221"/>
      <c r="AP334" s="221"/>
      <c r="AQ334" s="221"/>
      <c r="AR334" s="221"/>
      <c r="AS334" s="221"/>
      <c r="AT334" s="221"/>
      <c r="AU334" s="221"/>
      <c r="AV334" s="221"/>
      <c r="AW334" s="221"/>
      <c r="AX334" s="221"/>
      <c r="AY334" s="221"/>
      <c r="AZ334" s="221"/>
      <c r="BA334" s="221"/>
      <c r="BB334" s="221"/>
      <c r="BC334" s="221"/>
      <c r="BD334" s="221"/>
      <c r="BE334" s="221"/>
      <c r="BF334" s="221"/>
      <c r="BG334" s="221"/>
      <c r="BH334" s="221"/>
      <c r="BI334" s="221"/>
      <c r="BJ334" s="221"/>
      <c r="BK334" s="221"/>
      <c r="BL334" s="221"/>
      <c r="BM334" s="221"/>
      <c r="BN334" s="221"/>
      <c r="BO334" s="221"/>
    </row>
    <row r="335" spans="6:67">
      <c r="F335" s="221"/>
      <c r="G335" s="221"/>
      <c r="H335" s="221"/>
      <c r="I335" s="221"/>
      <c r="J335" s="221"/>
      <c r="K335" s="221"/>
      <c r="L335" s="221"/>
      <c r="M335" s="221"/>
      <c r="N335" s="221"/>
      <c r="O335" s="221"/>
      <c r="P335" s="221"/>
      <c r="Q335" s="221"/>
      <c r="R335" s="221"/>
      <c r="S335" s="221"/>
      <c r="T335" s="221"/>
      <c r="U335" s="221"/>
      <c r="V335" s="221"/>
      <c r="W335" s="221"/>
      <c r="X335" s="221"/>
      <c r="Y335" s="221"/>
      <c r="Z335" s="221"/>
      <c r="AA335" s="221"/>
      <c r="AB335" s="221"/>
      <c r="AC335" s="221"/>
      <c r="AD335" s="221"/>
      <c r="AE335" s="221"/>
      <c r="AF335" s="221"/>
      <c r="AG335" s="221"/>
      <c r="AH335" s="221"/>
      <c r="AI335" s="221"/>
      <c r="AJ335" s="221"/>
      <c r="AK335" s="221"/>
      <c r="AL335" s="221"/>
      <c r="AM335" s="221"/>
      <c r="AN335" s="221"/>
      <c r="AO335" s="221"/>
      <c r="AP335" s="221"/>
      <c r="AQ335" s="221"/>
      <c r="AR335" s="221"/>
      <c r="AS335" s="221"/>
      <c r="AT335" s="221"/>
      <c r="AU335" s="221"/>
      <c r="AV335" s="221"/>
      <c r="AW335" s="221"/>
      <c r="AX335" s="221"/>
      <c r="AY335" s="221"/>
      <c r="AZ335" s="221"/>
      <c r="BA335" s="221"/>
      <c r="BB335" s="221"/>
      <c r="BC335" s="221"/>
      <c r="BD335" s="221"/>
      <c r="BE335" s="221"/>
      <c r="BF335" s="221"/>
      <c r="BG335" s="221"/>
      <c r="BH335" s="221"/>
      <c r="BI335" s="221"/>
      <c r="BJ335" s="221"/>
      <c r="BK335" s="221"/>
      <c r="BL335" s="221"/>
      <c r="BM335" s="221"/>
      <c r="BN335" s="221"/>
      <c r="BO335" s="221"/>
    </row>
    <row r="336" spans="6:67">
      <c r="F336" s="221"/>
      <c r="G336" s="221"/>
      <c r="H336" s="221"/>
      <c r="I336" s="221"/>
      <c r="J336" s="221"/>
      <c r="K336" s="221"/>
      <c r="L336" s="221"/>
      <c r="M336" s="221"/>
      <c r="N336" s="221"/>
      <c r="O336" s="221"/>
      <c r="P336" s="221"/>
      <c r="Q336" s="221"/>
      <c r="R336" s="221"/>
      <c r="S336" s="221"/>
      <c r="T336" s="221"/>
      <c r="U336" s="221"/>
      <c r="V336" s="221"/>
      <c r="W336" s="221"/>
      <c r="X336" s="221"/>
      <c r="Y336" s="221"/>
      <c r="Z336" s="221"/>
      <c r="AA336" s="221"/>
      <c r="AB336" s="221"/>
      <c r="AC336" s="221"/>
      <c r="AD336" s="221"/>
      <c r="AE336" s="221"/>
      <c r="AF336" s="221"/>
      <c r="AG336" s="221"/>
      <c r="AH336" s="221"/>
      <c r="AI336" s="221"/>
      <c r="AJ336" s="221"/>
      <c r="AK336" s="221"/>
      <c r="AL336" s="221"/>
      <c r="AM336" s="221"/>
      <c r="AN336" s="221"/>
      <c r="AO336" s="221"/>
      <c r="AP336" s="221"/>
      <c r="AQ336" s="221"/>
      <c r="AR336" s="221"/>
      <c r="AS336" s="221"/>
      <c r="AT336" s="221"/>
      <c r="AU336" s="221"/>
      <c r="AV336" s="221"/>
      <c r="AW336" s="221"/>
      <c r="AX336" s="221"/>
      <c r="AY336" s="221"/>
      <c r="AZ336" s="221"/>
      <c r="BA336" s="221"/>
      <c r="BB336" s="221"/>
      <c r="BC336" s="221"/>
      <c r="BD336" s="221"/>
      <c r="BE336" s="221"/>
      <c r="BF336" s="221"/>
      <c r="BG336" s="221"/>
      <c r="BH336" s="221"/>
      <c r="BI336" s="221"/>
      <c r="BJ336" s="221"/>
      <c r="BK336" s="221"/>
      <c r="BL336" s="221"/>
      <c r="BM336" s="221"/>
      <c r="BN336" s="221"/>
      <c r="BO336" s="221"/>
    </row>
    <row r="337" spans="6:67">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221"/>
      <c r="AK337" s="221"/>
      <c r="AL337" s="221"/>
      <c r="AM337" s="221"/>
      <c r="AN337" s="221"/>
      <c r="AO337" s="221"/>
      <c r="AP337" s="221"/>
      <c r="AQ337" s="221"/>
      <c r="AR337" s="221"/>
      <c r="AS337" s="221"/>
      <c r="AT337" s="221"/>
      <c r="AU337" s="221"/>
      <c r="AV337" s="221"/>
      <c r="AW337" s="221"/>
      <c r="AX337" s="221"/>
      <c r="AY337" s="221"/>
      <c r="AZ337" s="221"/>
      <c r="BA337" s="221"/>
      <c r="BB337" s="221"/>
      <c r="BC337" s="221"/>
      <c r="BD337" s="221"/>
      <c r="BE337" s="221"/>
      <c r="BF337" s="221"/>
      <c r="BG337" s="221"/>
      <c r="BH337" s="221"/>
      <c r="BI337" s="221"/>
      <c r="BJ337" s="221"/>
      <c r="BK337" s="221"/>
      <c r="BL337" s="221"/>
      <c r="BM337" s="221"/>
      <c r="BN337" s="221"/>
      <c r="BO337" s="221"/>
    </row>
    <row r="338" spans="6:67">
      <c r="F338" s="221"/>
      <c r="G338" s="221"/>
      <c r="H338" s="221"/>
      <c r="I338" s="221"/>
      <c r="J338" s="221"/>
      <c r="K338" s="221"/>
      <c r="L338" s="221"/>
      <c r="M338" s="221"/>
      <c r="N338" s="221"/>
      <c r="O338" s="221"/>
      <c r="P338" s="221"/>
      <c r="Q338" s="221"/>
      <c r="R338" s="221"/>
      <c r="S338" s="221"/>
      <c r="T338" s="221"/>
      <c r="U338" s="221"/>
      <c r="V338" s="221"/>
      <c r="W338" s="221"/>
      <c r="X338" s="221"/>
      <c r="Y338" s="221"/>
      <c r="Z338" s="221"/>
      <c r="AA338" s="221"/>
      <c r="AB338" s="221"/>
      <c r="AC338" s="221"/>
      <c r="AD338" s="221"/>
      <c r="AE338" s="221"/>
      <c r="AF338" s="221"/>
      <c r="AG338" s="221"/>
      <c r="AH338" s="221"/>
      <c r="AI338" s="221"/>
      <c r="AJ338" s="221"/>
      <c r="AK338" s="221"/>
      <c r="AL338" s="221"/>
      <c r="AM338" s="221"/>
      <c r="AN338" s="221"/>
      <c r="AO338" s="221"/>
      <c r="AP338" s="221"/>
      <c r="AQ338" s="221"/>
      <c r="AR338" s="221"/>
      <c r="AS338" s="221"/>
      <c r="AT338" s="221"/>
      <c r="AU338" s="221"/>
      <c r="AV338" s="221"/>
      <c r="AW338" s="221"/>
      <c r="AX338" s="221"/>
      <c r="AY338" s="221"/>
      <c r="AZ338" s="221"/>
      <c r="BA338" s="221"/>
      <c r="BB338" s="221"/>
      <c r="BC338" s="221"/>
      <c r="BD338" s="221"/>
      <c r="BE338" s="221"/>
      <c r="BF338" s="221"/>
      <c r="BG338" s="221"/>
      <c r="BH338" s="221"/>
      <c r="BI338" s="221"/>
      <c r="BJ338" s="221"/>
      <c r="BK338" s="221"/>
      <c r="BL338" s="221"/>
      <c r="BM338" s="221"/>
      <c r="BN338" s="221"/>
      <c r="BO338" s="221"/>
    </row>
    <row r="339" spans="6:67">
      <c r="F339" s="221"/>
      <c r="G339" s="221"/>
      <c r="H339" s="221"/>
      <c r="I339" s="221"/>
      <c r="J339" s="221"/>
      <c r="K339" s="221"/>
      <c r="L339" s="221"/>
      <c r="M339" s="221"/>
      <c r="N339" s="221"/>
      <c r="O339" s="221"/>
      <c r="P339" s="221"/>
      <c r="Q339" s="221"/>
      <c r="R339" s="221"/>
      <c r="S339" s="221"/>
      <c r="T339" s="221"/>
      <c r="U339" s="221"/>
      <c r="V339" s="221"/>
      <c r="W339" s="221"/>
      <c r="X339" s="221"/>
      <c r="Y339" s="221"/>
      <c r="Z339" s="221"/>
      <c r="AA339" s="221"/>
      <c r="AB339" s="221"/>
      <c r="AC339" s="221"/>
      <c r="AD339" s="221"/>
      <c r="AE339" s="221"/>
      <c r="AF339" s="221"/>
      <c r="AG339" s="221"/>
      <c r="AH339" s="221"/>
      <c r="AI339" s="221"/>
      <c r="AJ339" s="221"/>
      <c r="AK339" s="221"/>
      <c r="AL339" s="221"/>
      <c r="AM339" s="221"/>
      <c r="AN339" s="221"/>
      <c r="AO339" s="221"/>
      <c r="AP339" s="221"/>
      <c r="AQ339" s="221"/>
      <c r="AR339" s="221"/>
      <c r="AS339" s="221"/>
      <c r="AT339" s="221"/>
      <c r="AU339" s="221"/>
      <c r="AV339" s="221"/>
      <c r="AW339" s="221"/>
      <c r="AX339" s="221"/>
      <c r="AY339" s="221"/>
      <c r="AZ339" s="221"/>
      <c r="BA339" s="221"/>
      <c r="BB339" s="221"/>
      <c r="BC339" s="221"/>
      <c r="BD339" s="221"/>
      <c r="BE339" s="221"/>
      <c r="BF339" s="221"/>
      <c r="BG339" s="221"/>
      <c r="BH339" s="221"/>
      <c r="BI339" s="221"/>
      <c r="BJ339" s="221"/>
      <c r="BK339" s="221"/>
      <c r="BL339" s="221"/>
      <c r="BM339" s="221"/>
      <c r="BN339" s="221"/>
      <c r="BO339" s="221"/>
    </row>
    <row r="340" spans="6:67">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221"/>
      <c r="AJ340" s="221"/>
      <c r="AK340" s="221"/>
      <c r="AL340" s="221"/>
      <c r="AM340" s="221"/>
      <c r="AN340" s="221"/>
      <c r="AO340" s="221"/>
      <c r="AP340" s="221"/>
      <c r="AQ340" s="221"/>
      <c r="AR340" s="221"/>
      <c r="AS340" s="221"/>
      <c r="AT340" s="221"/>
      <c r="AU340" s="221"/>
      <c r="AV340" s="221"/>
      <c r="AW340" s="221"/>
      <c r="AX340" s="221"/>
      <c r="AY340" s="221"/>
      <c r="AZ340" s="221"/>
      <c r="BA340" s="221"/>
      <c r="BB340" s="221"/>
      <c r="BC340" s="221"/>
      <c r="BD340" s="221"/>
      <c r="BE340" s="221"/>
      <c r="BF340" s="221"/>
      <c r="BG340" s="221"/>
      <c r="BH340" s="221"/>
      <c r="BI340" s="221"/>
      <c r="BJ340" s="221"/>
      <c r="BK340" s="221"/>
      <c r="BL340" s="221"/>
      <c r="BM340" s="221"/>
      <c r="BN340" s="221"/>
      <c r="BO340" s="221"/>
    </row>
    <row r="341" spans="6:67">
      <c r="F341" s="221"/>
      <c r="G341" s="221"/>
      <c r="H341" s="221"/>
      <c r="I341" s="221"/>
      <c r="J341" s="221"/>
      <c r="K341" s="221"/>
      <c r="L341" s="221"/>
      <c r="M341" s="221"/>
      <c r="N341" s="221"/>
      <c r="O341" s="221"/>
      <c r="P341" s="221"/>
      <c r="Q341" s="221"/>
      <c r="R341" s="221"/>
      <c r="S341" s="221"/>
      <c r="T341" s="221"/>
      <c r="U341" s="221"/>
      <c r="V341" s="221"/>
      <c r="W341" s="221"/>
      <c r="X341" s="221"/>
      <c r="Y341" s="221"/>
      <c r="Z341" s="221"/>
      <c r="AA341" s="221"/>
      <c r="AB341" s="221"/>
      <c r="AC341" s="221"/>
      <c r="AD341" s="221"/>
      <c r="AE341" s="221"/>
      <c r="AF341" s="221"/>
      <c r="AG341" s="221"/>
      <c r="AH341" s="221"/>
      <c r="AI341" s="221"/>
      <c r="AJ341" s="221"/>
      <c r="AK341" s="221"/>
      <c r="AL341" s="221"/>
      <c r="AM341" s="221"/>
      <c r="AN341" s="221"/>
      <c r="AO341" s="221"/>
      <c r="AP341" s="221"/>
      <c r="AQ341" s="221"/>
      <c r="AR341" s="221"/>
      <c r="AS341" s="221"/>
      <c r="AT341" s="221"/>
      <c r="AU341" s="221"/>
      <c r="AV341" s="221"/>
      <c r="AW341" s="221"/>
      <c r="AX341" s="221"/>
      <c r="AY341" s="221"/>
      <c r="AZ341" s="221"/>
      <c r="BA341" s="221"/>
      <c r="BB341" s="221"/>
      <c r="BC341" s="221"/>
      <c r="BD341" s="221"/>
      <c r="BE341" s="221"/>
      <c r="BF341" s="221"/>
      <c r="BG341" s="221"/>
      <c r="BH341" s="221"/>
      <c r="BI341" s="221"/>
      <c r="BJ341" s="221"/>
      <c r="BK341" s="221"/>
      <c r="BL341" s="221"/>
      <c r="BM341" s="221"/>
      <c r="BN341" s="221"/>
      <c r="BO341" s="221"/>
    </row>
    <row r="342" spans="6:67">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221"/>
      <c r="AJ342" s="221"/>
      <c r="AK342" s="221"/>
      <c r="AL342" s="221"/>
      <c r="AM342" s="221"/>
      <c r="AN342" s="221"/>
      <c r="AO342" s="221"/>
      <c r="AP342" s="221"/>
      <c r="AQ342" s="221"/>
      <c r="AR342" s="221"/>
      <c r="AS342" s="221"/>
      <c r="AT342" s="221"/>
      <c r="AU342" s="221"/>
      <c r="AV342" s="221"/>
      <c r="AW342" s="221"/>
      <c r="AX342" s="221"/>
      <c r="AY342" s="221"/>
      <c r="AZ342" s="221"/>
      <c r="BA342" s="221"/>
      <c r="BB342" s="221"/>
      <c r="BC342" s="221"/>
      <c r="BD342" s="221"/>
      <c r="BE342" s="221"/>
      <c r="BF342" s="221"/>
      <c r="BG342" s="221"/>
      <c r="BH342" s="221"/>
      <c r="BI342" s="221"/>
      <c r="BJ342" s="221"/>
      <c r="BK342" s="221"/>
      <c r="BL342" s="221"/>
      <c r="BM342" s="221"/>
      <c r="BN342" s="221"/>
      <c r="BO342" s="221"/>
    </row>
    <row r="343" spans="6:67">
      <c r="F343" s="221"/>
      <c r="G343" s="221"/>
      <c r="H343" s="221"/>
      <c r="I343" s="221"/>
      <c r="J343" s="221"/>
      <c r="K343" s="221"/>
      <c r="L343" s="221"/>
      <c r="M343" s="221"/>
      <c r="N343" s="221"/>
      <c r="O343" s="221"/>
      <c r="P343" s="221"/>
      <c r="Q343" s="221"/>
      <c r="R343" s="221"/>
      <c r="S343" s="221"/>
      <c r="T343" s="221"/>
      <c r="U343" s="221"/>
      <c r="V343" s="221"/>
      <c r="W343" s="221"/>
      <c r="X343" s="221"/>
      <c r="Y343" s="221"/>
      <c r="Z343" s="221"/>
      <c r="AA343" s="221"/>
      <c r="AB343" s="221"/>
      <c r="AC343" s="221"/>
      <c r="AD343" s="221"/>
      <c r="AE343" s="221"/>
      <c r="AF343" s="221"/>
      <c r="AG343" s="221"/>
      <c r="AH343" s="221"/>
      <c r="AI343" s="221"/>
      <c r="AJ343" s="221"/>
      <c r="AK343" s="221"/>
      <c r="AL343" s="221"/>
      <c r="AM343" s="221"/>
      <c r="AN343" s="221"/>
      <c r="AO343" s="221"/>
      <c r="AP343" s="221"/>
      <c r="AQ343" s="221"/>
      <c r="AR343" s="221"/>
      <c r="AS343" s="221"/>
      <c r="AT343" s="221"/>
      <c r="AU343" s="221"/>
      <c r="AV343" s="221"/>
      <c r="AW343" s="221"/>
      <c r="AX343" s="221"/>
      <c r="AY343" s="221"/>
      <c r="AZ343" s="221"/>
      <c r="BA343" s="221"/>
      <c r="BB343" s="221"/>
      <c r="BC343" s="221"/>
      <c r="BD343" s="221"/>
      <c r="BE343" s="221"/>
      <c r="BF343" s="221"/>
      <c r="BG343" s="221"/>
      <c r="BH343" s="221"/>
      <c r="BI343" s="221"/>
      <c r="BJ343" s="221"/>
      <c r="BK343" s="221"/>
      <c r="BL343" s="221"/>
      <c r="BM343" s="221"/>
      <c r="BN343" s="221"/>
      <c r="BO343" s="221"/>
    </row>
    <row r="344" spans="6:67">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1"/>
      <c r="AK344" s="221"/>
      <c r="AL344" s="221"/>
      <c r="AM344" s="221"/>
      <c r="AN344" s="221"/>
      <c r="AO344" s="221"/>
      <c r="AP344" s="221"/>
      <c r="AQ344" s="221"/>
      <c r="AR344" s="221"/>
      <c r="AS344" s="221"/>
      <c r="AT344" s="221"/>
      <c r="AU344" s="221"/>
      <c r="AV344" s="221"/>
      <c r="AW344" s="221"/>
      <c r="AX344" s="221"/>
      <c r="AY344" s="221"/>
      <c r="AZ344" s="221"/>
      <c r="BA344" s="221"/>
      <c r="BB344" s="221"/>
      <c r="BC344" s="221"/>
      <c r="BD344" s="221"/>
      <c r="BE344" s="221"/>
      <c r="BF344" s="221"/>
      <c r="BG344" s="221"/>
      <c r="BH344" s="221"/>
      <c r="BI344" s="221"/>
      <c r="BJ344" s="221"/>
      <c r="BK344" s="221"/>
      <c r="BL344" s="221"/>
      <c r="BM344" s="221"/>
      <c r="BN344" s="221"/>
      <c r="BO344" s="221"/>
    </row>
    <row r="345" spans="6:67">
      <c r="F345" s="221"/>
      <c r="G345" s="221"/>
      <c r="H345" s="221"/>
      <c r="I345" s="221"/>
      <c r="J345" s="221"/>
      <c r="K345" s="221"/>
      <c r="L345" s="221"/>
      <c r="M345" s="221"/>
      <c r="N345" s="221"/>
      <c r="O345" s="221"/>
      <c r="P345" s="221"/>
      <c r="Q345" s="221"/>
      <c r="R345" s="221"/>
      <c r="S345" s="221"/>
      <c r="T345" s="221"/>
      <c r="U345" s="221"/>
      <c r="V345" s="221"/>
      <c r="W345" s="221"/>
      <c r="X345" s="221"/>
      <c r="Y345" s="221"/>
      <c r="Z345" s="221"/>
      <c r="AA345" s="221"/>
      <c r="AB345" s="221"/>
      <c r="AC345" s="221"/>
      <c r="AD345" s="221"/>
      <c r="AE345" s="221"/>
      <c r="AF345" s="221"/>
      <c r="AG345" s="221"/>
      <c r="AH345" s="221"/>
      <c r="AI345" s="221"/>
      <c r="AJ345" s="221"/>
      <c r="AK345" s="221"/>
      <c r="AL345" s="221"/>
      <c r="AM345" s="221"/>
      <c r="AN345" s="221"/>
      <c r="AO345" s="221"/>
      <c r="AP345" s="221"/>
      <c r="AQ345" s="221"/>
      <c r="AR345" s="221"/>
      <c r="AS345" s="221"/>
      <c r="AT345" s="221"/>
      <c r="AU345" s="221"/>
      <c r="AV345" s="221"/>
      <c r="AW345" s="221"/>
      <c r="AX345" s="221"/>
      <c r="AY345" s="221"/>
      <c r="AZ345" s="221"/>
      <c r="BA345" s="221"/>
      <c r="BB345" s="221"/>
      <c r="BC345" s="221"/>
      <c r="BD345" s="221"/>
      <c r="BE345" s="221"/>
      <c r="BF345" s="221"/>
      <c r="BG345" s="221"/>
      <c r="BH345" s="221"/>
      <c r="BI345" s="221"/>
      <c r="BJ345" s="221"/>
      <c r="BK345" s="221"/>
      <c r="BL345" s="221"/>
      <c r="BM345" s="221"/>
      <c r="BN345" s="221"/>
      <c r="BO345" s="221"/>
    </row>
    <row r="346" spans="6:67">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c r="AX346" s="221"/>
      <c r="AY346" s="221"/>
      <c r="AZ346" s="221"/>
      <c r="BA346" s="221"/>
      <c r="BB346" s="221"/>
      <c r="BC346" s="221"/>
      <c r="BD346" s="221"/>
      <c r="BE346" s="221"/>
      <c r="BF346" s="221"/>
      <c r="BG346" s="221"/>
      <c r="BH346" s="221"/>
      <c r="BI346" s="221"/>
      <c r="BJ346" s="221"/>
      <c r="BK346" s="221"/>
      <c r="BL346" s="221"/>
      <c r="BM346" s="221"/>
      <c r="BN346" s="221"/>
      <c r="BO346" s="221"/>
    </row>
    <row r="347" spans="6:67">
      <c r="F347" s="221"/>
      <c r="G347" s="221"/>
      <c r="H347" s="221"/>
      <c r="I347" s="221"/>
      <c r="J347" s="221"/>
      <c r="K347" s="221"/>
      <c r="L347" s="221"/>
      <c r="M347" s="221"/>
      <c r="N347" s="221"/>
      <c r="O347" s="221"/>
      <c r="P347" s="221"/>
      <c r="Q347" s="221"/>
      <c r="R347" s="221"/>
      <c r="S347" s="221"/>
      <c r="T347" s="221"/>
      <c r="U347" s="221"/>
      <c r="V347" s="221"/>
      <c r="W347" s="221"/>
      <c r="X347" s="221"/>
      <c r="Y347" s="221"/>
      <c r="Z347" s="221"/>
      <c r="AA347" s="221"/>
      <c r="AB347" s="221"/>
      <c r="AC347" s="221"/>
      <c r="AD347" s="221"/>
      <c r="AE347" s="221"/>
      <c r="AF347" s="221"/>
      <c r="AG347" s="221"/>
      <c r="AH347" s="221"/>
      <c r="AI347" s="221"/>
      <c r="AJ347" s="221"/>
      <c r="AK347" s="221"/>
      <c r="AL347" s="221"/>
      <c r="AM347" s="221"/>
      <c r="AN347" s="221"/>
      <c r="AO347" s="221"/>
      <c r="AP347" s="221"/>
      <c r="AQ347" s="221"/>
      <c r="AR347" s="221"/>
      <c r="AS347" s="221"/>
      <c r="AT347" s="221"/>
      <c r="AU347" s="221"/>
      <c r="AV347" s="221"/>
      <c r="AW347" s="221"/>
      <c r="AX347" s="221"/>
      <c r="AY347" s="221"/>
      <c r="AZ347" s="221"/>
      <c r="BA347" s="221"/>
      <c r="BB347" s="221"/>
      <c r="BC347" s="221"/>
      <c r="BD347" s="221"/>
      <c r="BE347" s="221"/>
      <c r="BF347" s="221"/>
      <c r="BG347" s="221"/>
      <c r="BH347" s="221"/>
      <c r="BI347" s="221"/>
      <c r="BJ347" s="221"/>
      <c r="BK347" s="221"/>
      <c r="BL347" s="221"/>
      <c r="BM347" s="221"/>
      <c r="BN347" s="221"/>
      <c r="BO347" s="221"/>
    </row>
    <row r="348" spans="6:67">
      <c r="F348" s="221"/>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21"/>
      <c r="AL348" s="221"/>
      <c r="AM348" s="221"/>
      <c r="AN348" s="221"/>
      <c r="AO348" s="221"/>
      <c r="AP348" s="221"/>
      <c r="AQ348" s="221"/>
      <c r="AR348" s="221"/>
      <c r="AS348" s="221"/>
      <c r="AT348" s="221"/>
      <c r="AU348" s="221"/>
      <c r="AV348" s="221"/>
      <c r="AW348" s="221"/>
      <c r="AX348" s="221"/>
      <c r="AY348" s="221"/>
      <c r="AZ348" s="221"/>
      <c r="BA348" s="221"/>
      <c r="BB348" s="221"/>
      <c r="BC348" s="221"/>
      <c r="BD348" s="221"/>
      <c r="BE348" s="221"/>
      <c r="BF348" s="221"/>
      <c r="BG348" s="221"/>
      <c r="BH348" s="221"/>
      <c r="BI348" s="221"/>
      <c r="BJ348" s="221"/>
      <c r="BK348" s="221"/>
      <c r="BL348" s="221"/>
      <c r="BM348" s="221"/>
      <c r="BN348" s="221"/>
      <c r="BO348" s="221"/>
    </row>
    <row r="349" spans="6:67">
      <c r="F349" s="221"/>
      <c r="G349" s="221"/>
      <c r="H349" s="221"/>
      <c r="I349" s="221"/>
      <c r="J349" s="221"/>
      <c r="K349" s="221"/>
      <c r="L349" s="221"/>
      <c r="M349" s="221"/>
      <c r="N349" s="221"/>
      <c r="O349" s="221"/>
      <c r="P349" s="221"/>
      <c r="Q349" s="221"/>
      <c r="R349" s="221"/>
      <c r="S349" s="221"/>
      <c r="T349" s="221"/>
      <c r="U349" s="221"/>
      <c r="V349" s="221"/>
      <c r="W349" s="221"/>
      <c r="X349" s="221"/>
      <c r="Y349" s="221"/>
      <c r="Z349" s="221"/>
      <c r="AA349" s="221"/>
      <c r="AB349" s="221"/>
      <c r="AC349" s="221"/>
      <c r="AD349" s="221"/>
      <c r="AE349" s="221"/>
      <c r="AF349" s="221"/>
      <c r="AG349" s="221"/>
      <c r="AH349" s="221"/>
      <c r="AI349" s="221"/>
      <c r="AJ349" s="221"/>
      <c r="AK349" s="221"/>
      <c r="AL349" s="221"/>
      <c r="AM349" s="221"/>
      <c r="AN349" s="221"/>
      <c r="AO349" s="221"/>
      <c r="AP349" s="221"/>
      <c r="AQ349" s="221"/>
      <c r="AR349" s="221"/>
      <c r="AS349" s="221"/>
      <c r="AT349" s="221"/>
      <c r="AU349" s="221"/>
      <c r="AV349" s="221"/>
      <c r="AW349" s="221"/>
      <c r="AX349" s="221"/>
      <c r="AY349" s="221"/>
      <c r="AZ349" s="221"/>
      <c r="BA349" s="221"/>
      <c r="BB349" s="221"/>
      <c r="BC349" s="221"/>
      <c r="BD349" s="221"/>
      <c r="BE349" s="221"/>
      <c r="BF349" s="221"/>
      <c r="BG349" s="221"/>
      <c r="BH349" s="221"/>
      <c r="BI349" s="221"/>
      <c r="BJ349" s="221"/>
      <c r="BK349" s="221"/>
      <c r="BL349" s="221"/>
      <c r="BM349" s="221"/>
      <c r="BN349" s="221"/>
      <c r="BO349" s="221"/>
    </row>
    <row r="350" spans="6:67">
      <c r="F350" s="221"/>
      <c r="G350" s="221"/>
      <c r="H350" s="221"/>
      <c r="I350" s="221"/>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21"/>
      <c r="AW350" s="221"/>
      <c r="AX350" s="221"/>
      <c r="AY350" s="221"/>
      <c r="AZ350" s="221"/>
      <c r="BA350" s="221"/>
      <c r="BB350" s="221"/>
      <c r="BC350" s="221"/>
      <c r="BD350" s="221"/>
      <c r="BE350" s="221"/>
      <c r="BF350" s="221"/>
      <c r="BG350" s="221"/>
      <c r="BH350" s="221"/>
      <c r="BI350" s="221"/>
      <c r="BJ350" s="221"/>
      <c r="BK350" s="221"/>
      <c r="BL350" s="221"/>
      <c r="BM350" s="221"/>
      <c r="BN350" s="221"/>
      <c r="BO350" s="221"/>
    </row>
    <row r="351" spans="6:67">
      <c r="F351" s="221"/>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c r="AG351" s="221"/>
      <c r="AH351" s="221"/>
      <c r="AI351" s="221"/>
      <c r="AJ351" s="221"/>
      <c r="AK351" s="221"/>
      <c r="AL351" s="221"/>
      <c r="AM351" s="221"/>
      <c r="AN351" s="221"/>
      <c r="AO351" s="221"/>
      <c r="AP351" s="221"/>
      <c r="AQ351" s="221"/>
      <c r="AR351" s="221"/>
      <c r="AS351" s="221"/>
      <c r="AT351" s="221"/>
      <c r="AU351" s="221"/>
      <c r="AV351" s="221"/>
      <c r="AW351" s="221"/>
      <c r="AX351" s="221"/>
      <c r="AY351" s="221"/>
      <c r="AZ351" s="221"/>
      <c r="BA351" s="221"/>
      <c r="BB351" s="221"/>
      <c r="BC351" s="221"/>
      <c r="BD351" s="221"/>
      <c r="BE351" s="221"/>
      <c r="BF351" s="221"/>
      <c r="BG351" s="221"/>
      <c r="BH351" s="221"/>
      <c r="BI351" s="221"/>
      <c r="BJ351" s="221"/>
      <c r="BK351" s="221"/>
      <c r="BL351" s="221"/>
      <c r="BM351" s="221"/>
      <c r="BN351" s="221"/>
      <c r="BO351" s="221"/>
    </row>
    <row r="352" spans="6:67">
      <c r="F352" s="221"/>
      <c r="G352" s="221"/>
      <c r="H352" s="221"/>
      <c r="I352" s="221"/>
      <c r="J352" s="221"/>
      <c r="K352" s="221"/>
      <c r="L352" s="221"/>
      <c r="M352" s="221"/>
      <c r="N352" s="221"/>
      <c r="O352" s="221"/>
      <c r="P352" s="221"/>
      <c r="Q352" s="221"/>
      <c r="R352" s="221"/>
      <c r="S352" s="221"/>
      <c r="T352" s="221"/>
      <c r="U352" s="221"/>
      <c r="V352" s="221"/>
      <c r="W352" s="221"/>
      <c r="X352" s="221"/>
      <c r="Y352" s="221"/>
      <c r="Z352" s="221"/>
      <c r="AA352" s="221"/>
      <c r="AB352" s="221"/>
      <c r="AC352" s="221"/>
      <c r="AD352" s="221"/>
      <c r="AE352" s="221"/>
      <c r="AF352" s="221"/>
      <c r="AG352" s="221"/>
      <c r="AH352" s="221"/>
      <c r="AI352" s="221"/>
      <c r="AJ352" s="221"/>
      <c r="AK352" s="221"/>
      <c r="AL352" s="221"/>
      <c r="AM352" s="221"/>
      <c r="AN352" s="221"/>
      <c r="AO352" s="221"/>
      <c r="AP352" s="221"/>
      <c r="AQ352" s="221"/>
      <c r="AR352" s="221"/>
      <c r="AS352" s="221"/>
      <c r="AT352" s="221"/>
      <c r="AU352" s="221"/>
      <c r="AV352" s="221"/>
      <c r="AW352" s="221"/>
      <c r="AX352" s="221"/>
      <c r="AY352" s="221"/>
      <c r="AZ352" s="221"/>
      <c r="BA352" s="221"/>
      <c r="BB352" s="221"/>
      <c r="BC352" s="221"/>
      <c r="BD352" s="221"/>
      <c r="BE352" s="221"/>
      <c r="BF352" s="221"/>
      <c r="BG352" s="221"/>
      <c r="BH352" s="221"/>
      <c r="BI352" s="221"/>
      <c r="BJ352" s="221"/>
      <c r="BK352" s="221"/>
      <c r="BL352" s="221"/>
      <c r="BM352" s="221"/>
      <c r="BN352" s="221"/>
      <c r="BO352" s="221"/>
    </row>
    <row r="353" spans="6:67">
      <c r="F353" s="221"/>
      <c r="G353" s="221"/>
      <c r="H353" s="221"/>
      <c r="I353" s="221"/>
      <c r="J353" s="221"/>
      <c r="K353" s="221"/>
      <c r="L353" s="221"/>
      <c r="M353" s="221"/>
      <c r="N353" s="221"/>
      <c r="O353" s="221"/>
      <c r="P353" s="221"/>
      <c r="Q353" s="221"/>
      <c r="R353" s="221"/>
      <c r="S353" s="221"/>
      <c r="T353" s="221"/>
      <c r="U353" s="221"/>
      <c r="V353" s="221"/>
      <c r="W353" s="221"/>
      <c r="X353" s="221"/>
      <c r="Y353" s="221"/>
      <c r="Z353" s="221"/>
      <c r="AA353" s="221"/>
      <c r="AB353" s="221"/>
      <c r="AC353" s="221"/>
      <c r="AD353" s="221"/>
      <c r="AE353" s="221"/>
      <c r="AF353" s="221"/>
      <c r="AG353" s="221"/>
      <c r="AH353" s="221"/>
      <c r="AI353" s="221"/>
      <c r="AJ353" s="221"/>
      <c r="AK353" s="221"/>
      <c r="AL353" s="221"/>
      <c r="AM353" s="221"/>
      <c r="AN353" s="221"/>
      <c r="AO353" s="221"/>
      <c r="AP353" s="221"/>
      <c r="AQ353" s="221"/>
      <c r="AR353" s="221"/>
      <c r="AS353" s="221"/>
      <c r="AT353" s="221"/>
      <c r="AU353" s="221"/>
      <c r="AV353" s="221"/>
      <c r="AW353" s="221"/>
      <c r="AX353" s="221"/>
      <c r="AY353" s="221"/>
      <c r="AZ353" s="221"/>
      <c r="BA353" s="221"/>
      <c r="BB353" s="221"/>
      <c r="BC353" s="221"/>
      <c r="BD353" s="221"/>
      <c r="BE353" s="221"/>
      <c r="BF353" s="221"/>
      <c r="BG353" s="221"/>
      <c r="BH353" s="221"/>
      <c r="BI353" s="221"/>
      <c r="BJ353" s="221"/>
      <c r="BK353" s="221"/>
      <c r="BL353" s="221"/>
      <c r="BM353" s="221"/>
      <c r="BN353" s="221"/>
      <c r="BO353" s="221"/>
    </row>
    <row r="354" spans="6:67">
      <c r="F354" s="221"/>
      <c r="G354" s="221"/>
      <c r="H354" s="221"/>
      <c r="I354" s="221"/>
      <c r="J354" s="221"/>
      <c r="K354" s="221"/>
      <c r="L354" s="221"/>
      <c r="M354" s="221"/>
      <c r="N354" s="221"/>
      <c r="O354" s="221"/>
      <c r="P354" s="221"/>
      <c r="Q354" s="221"/>
      <c r="R354" s="221"/>
      <c r="S354" s="221"/>
      <c r="T354" s="221"/>
      <c r="U354" s="221"/>
      <c r="V354" s="221"/>
      <c r="W354" s="221"/>
      <c r="X354" s="221"/>
      <c r="Y354" s="221"/>
      <c r="Z354" s="221"/>
      <c r="AA354" s="221"/>
      <c r="AB354" s="221"/>
      <c r="AC354" s="221"/>
      <c r="AD354" s="221"/>
      <c r="AE354" s="221"/>
      <c r="AF354" s="221"/>
      <c r="AG354" s="221"/>
      <c r="AH354" s="221"/>
      <c r="AI354" s="221"/>
      <c r="AJ354" s="221"/>
      <c r="AK354" s="221"/>
      <c r="AL354" s="221"/>
      <c r="AM354" s="221"/>
      <c r="AN354" s="221"/>
      <c r="AO354" s="221"/>
      <c r="AP354" s="221"/>
      <c r="AQ354" s="221"/>
      <c r="AR354" s="221"/>
      <c r="AS354" s="221"/>
      <c r="AT354" s="221"/>
      <c r="AU354" s="221"/>
      <c r="AV354" s="221"/>
      <c r="AW354" s="221"/>
      <c r="AX354" s="221"/>
      <c r="AY354" s="221"/>
      <c r="AZ354" s="221"/>
      <c r="BA354" s="221"/>
      <c r="BB354" s="221"/>
      <c r="BC354" s="221"/>
      <c r="BD354" s="221"/>
      <c r="BE354" s="221"/>
      <c r="BF354" s="221"/>
      <c r="BG354" s="221"/>
      <c r="BH354" s="221"/>
      <c r="BI354" s="221"/>
      <c r="BJ354" s="221"/>
      <c r="BK354" s="221"/>
      <c r="BL354" s="221"/>
      <c r="BM354" s="221"/>
      <c r="BN354" s="221"/>
      <c r="BO354" s="221"/>
    </row>
    <row r="355" spans="6:67">
      <c r="F355" s="221"/>
      <c r="G355" s="221"/>
      <c r="H355" s="221"/>
      <c r="I355" s="221"/>
      <c r="J355" s="221"/>
      <c r="K355" s="221"/>
      <c r="L355" s="221"/>
      <c r="M355" s="221"/>
      <c r="N355" s="221"/>
      <c r="O355" s="221"/>
      <c r="P355" s="221"/>
      <c r="Q355" s="221"/>
      <c r="R355" s="221"/>
      <c r="S355" s="221"/>
      <c r="T355" s="221"/>
      <c r="U355" s="221"/>
      <c r="V355" s="221"/>
      <c r="W355" s="221"/>
      <c r="X355" s="221"/>
      <c r="Y355" s="221"/>
      <c r="Z355" s="221"/>
      <c r="AA355" s="221"/>
      <c r="AB355" s="221"/>
      <c r="AC355" s="221"/>
      <c r="AD355" s="221"/>
      <c r="AE355" s="221"/>
      <c r="AF355" s="221"/>
      <c r="AG355" s="221"/>
      <c r="AH355" s="221"/>
      <c r="AI355" s="221"/>
      <c r="AJ355" s="221"/>
      <c r="AK355" s="221"/>
      <c r="AL355" s="221"/>
      <c r="AM355" s="221"/>
      <c r="AN355" s="221"/>
      <c r="AO355" s="221"/>
      <c r="AP355" s="221"/>
      <c r="AQ355" s="221"/>
      <c r="AR355" s="221"/>
      <c r="AS355" s="221"/>
      <c r="AT355" s="221"/>
      <c r="AU355" s="221"/>
      <c r="AV355" s="221"/>
      <c r="AW355" s="221"/>
      <c r="AX355" s="221"/>
      <c r="AY355" s="221"/>
      <c r="AZ355" s="221"/>
      <c r="BA355" s="221"/>
      <c r="BB355" s="221"/>
      <c r="BC355" s="221"/>
      <c r="BD355" s="221"/>
      <c r="BE355" s="221"/>
      <c r="BF355" s="221"/>
      <c r="BG355" s="221"/>
      <c r="BH355" s="221"/>
      <c r="BI355" s="221"/>
      <c r="BJ355" s="221"/>
      <c r="BK355" s="221"/>
      <c r="BL355" s="221"/>
      <c r="BM355" s="221"/>
      <c r="BN355" s="221"/>
      <c r="BO355" s="221"/>
    </row>
    <row r="356" spans="6:67">
      <c r="F356" s="221"/>
      <c r="G356" s="221"/>
      <c r="H356" s="221"/>
      <c r="I356" s="221"/>
      <c r="J356" s="221"/>
      <c r="K356" s="221"/>
      <c r="L356" s="221"/>
      <c r="M356" s="221"/>
      <c r="N356" s="221"/>
      <c r="O356" s="221"/>
      <c r="P356" s="221"/>
      <c r="Q356" s="221"/>
      <c r="R356" s="221"/>
      <c r="S356" s="221"/>
      <c r="T356" s="221"/>
      <c r="U356" s="221"/>
      <c r="V356" s="221"/>
      <c r="W356" s="221"/>
      <c r="X356" s="221"/>
      <c r="Y356" s="221"/>
      <c r="Z356" s="221"/>
      <c r="AA356" s="221"/>
      <c r="AB356" s="221"/>
      <c r="AC356" s="221"/>
      <c r="AD356" s="221"/>
      <c r="AE356" s="221"/>
      <c r="AF356" s="221"/>
      <c r="AG356" s="221"/>
      <c r="AH356" s="221"/>
      <c r="AI356" s="221"/>
      <c r="AJ356" s="221"/>
      <c r="AK356" s="221"/>
      <c r="AL356" s="221"/>
      <c r="AM356" s="221"/>
      <c r="AN356" s="221"/>
      <c r="AO356" s="221"/>
      <c r="AP356" s="221"/>
      <c r="AQ356" s="221"/>
      <c r="AR356" s="221"/>
      <c r="AS356" s="221"/>
      <c r="AT356" s="221"/>
      <c r="AU356" s="221"/>
      <c r="AV356" s="221"/>
      <c r="AW356" s="221"/>
      <c r="AX356" s="221"/>
      <c r="AY356" s="221"/>
      <c r="AZ356" s="221"/>
      <c r="BA356" s="221"/>
      <c r="BB356" s="221"/>
      <c r="BC356" s="221"/>
      <c r="BD356" s="221"/>
      <c r="BE356" s="221"/>
      <c r="BF356" s="221"/>
      <c r="BG356" s="221"/>
      <c r="BH356" s="221"/>
      <c r="BI356" s="221"/>
      <c r="BJ356" s="221"/>
      <c r="BK356" s="221"/>
      <c r="BL356" s="221"/>
      <c r="BM356" s="221"/>
      <c r="BN356" s="221"/>
      <c r="BO356" s="221"/>
    </row>
    <row r="357" spans="6:67">
      <c r="F357" s="221"/>
      <c r="G357" s="221"/>
      <c r="H357" s="221"/>
      <c r="I357" s="221"/>
      <c r="J357" s="221"/>
      <c r="K357" s="221"/>
      <c r="L357" s="221"/>
      <c r="M357" s="221"/>
      <c r="N357" s="221"/>
      <c r="O357" s="221"/>
      <c r="P357" s="221"/>
      <c r="Q357" s="221"/>
      <c r="R357" s="221"/>
      <c r="S357" s="221"/>
      <c r="T357" s="221"/>
      <c r="U357" s="221"/>
      <c r="V357" s="221"/>
      <c r="W357" s="221"/>
      <c r="X357" s="221"/>
      <c r="Y357" s="221"/>
      <c r="Z357" s="221"/>
      <c r="AA357" s="221"/>
      <c r="AB357" s="221"/>
      <c r="AC357" s="221"/>
      <c r="AD357" s="221"/>
      <c r="AE357" s="221"/>
      <c r="AF357" s="221"/>
      <c r="AG357" s="221"/>
      <c r="AH357" s="221"/>
      <c r="AI357" s="221"/>
      <c r="AJ357" s="221"/>
      <c r="AK357" s="221"/>
      <c r="AL357" s="221"/>
      <c r="AM357" s="221"/>
      <c r="AN357" s="221"/>
      <c r="AO357" s="221"/>
      <c r="AP357" s="221"/>
      <c r="AQ357" s="221"/>
      <c r="AR357" s="221"/>
      <c r="AS357" s="221"/>
      <c r="AT357" s="221"/>
      <c r="AU357" s="221"/>
      <c r="AV357" s="221"/>
      <c r="AW357" s="221"/>
      <c r="AX357" s="221"/>
      <c r="AY357" s="221"/>
      <c r="AZ357" s="221"/>
      <c r="BA357" s="221"/>
      <c r="BB357" s="221"/>
      <c r="BC357" s="221"/>
      <c r="BD357" s="221"/>
      <c r="BE357" s="221"/>
      <c r="BF357" s="221"/>
      <c r="BG357" s="221"/>
      <c r="BH357" s="221"/>
      <c r="BI357" s="221"/>
      <c r="BJ357" s="221"/>
      <c r="BK357" s="221"/>
      <c r="BL357" s="221"/>
      <c r="BM357" s="221"/>
      <c r="BN357" s="221"/>
      <c r="BO357" s="221"/>
    </row>
    <row r="358" spans="6:67">
      <c r="F358" s="221"/>
      <c r="G358" s="221"/>
      <c r="H358" s="221"/>
      <c r="I358" s="221"/>
      <c r="J358" s="221"/>
      <c r="K358" s="221"/>
      <c r="L358" s="221"/>
      <c r="M358" s="221"/>
      <c r="N358" s="221"/>
      <c r="O358" s="221"/>
      <c r="P358" s="221"/>
      <c r="Q358" s="221"/>
      <c r="R358" s="221"/>
      <c r="S358" s="221"/>
      <c r="T358" s="221"/>
      <c r="U358" s="221"/>
      <c r="V358" s="221"/>
      <c r="W358" s="221"/>
      <c r="X358" s="221"/>
      <c r="Y358" s="221"/>
      <c r="Z358" s="221"/>
      <c r="AA358" s="221"/>
      <c r="AB358" s="221"/>
      <c r="AC358" s="221"/>
      <c r="AD358" s="221"/>
      <c r="AE358" s="221"/>
      <c r="AF358" s="221"/>
      <c r="AG358" s="221"/>
      <c r="AH358" s="221"/>
      <c r="AI358" s="221"/>
      <c r="AJ358" s="221"/>
      <c r="AK358" s="221"/>
      <c r="AL358" s="221"/>
      <c r="AM358" s="221"/>
      <c r="AN358" s="221"/>
      <c r="AO358" s="221"/>
      <c r="AP358" s="221"/>
      <c r="AQ358" s="221"/>
      <c r="AR358" s="221"/>
      <c r="AS358" s="221"/>
      <c r="AT358" s="221"/>
      <c r="AU358" s="221"/>
      <c r="AV358" s="221"/>
      <c r="AW358" s="221"/>
      <c r="AX358" s="221"/>
      <c r="AY358" s="221"/>
      <c r="AZ358" s="221"/>
      <c r="BA358" s="221"/>
      <c r="BB358" s="221"/>
      <c r="BC358" s="221"/>
      <c r="BD358" s="221"/>
      <c r="BE358" s="221"/>
      <c r="BF358" s="221"/>
      <c r="BG358" s="221"/>
      <c r="BH358" s="221"/>
      <c r="BI358" s="221"/>
      <c r="BJ358" s="221"/>
      <c r="BK358" s="221"/>
      <c r="BL358" s="221"/>
      <c r="BM358" s="221"/>
      <c r="BN358" s="221"/>
      <c r="BO358" s="221"/>
    </row>
    <row r="359" spans="6:67">
      <c r="F359" s="221"/>
      <c r="G359" s="221"/>
      <c r="H359" s="221"/>
      <c r="I359" s="221"/>
      <c r="J359" s="221"/>
      <c r="K359" s="221"/>
      <c r="L359" s="221"/>
      <c r="M359" s="221"/>
      <c r="N359" s="221"/>
      <c r="O359" s="221"/>
      <c r="P359" s="221"/>
      <c r="Q359" s="221"/>
      <c r="R359" s="221"/>
      <c r="S359" s="221"/>
      <c r="T359" s="221"/>
      <c r="U359" s="221"/>
      <c r="V359" s="221"/>
      <c r="W359" s="221"/>
      <c r="X359" s="221"/>
      <c r="Y359" s="221"/>
      <c r="Z359" s="221"/>
      <c r="AA359" s="221"/>
      <c r="AB359" s="221"/>
      <c r="AC359" s="221"/>
      <c r="AD359" s="221"/>
      <c r="AE359" s="221"/>
      <c r="AF359" s="221"/>
      <c r="AG359" s="221"/>
      <c r="AH359" s="221"/>
      <c r="AI359" s="221"/>
      <c r="AJ359" s="221"/>
      <c r="AK359" s="221"/>
      <c r="AL359" s="221"/>
      <c r="AM359" s="221"/>
      <c r="AN359" s="221"/>
      <c r="AO359" s="221"/>
      <c r="AP359" s="221"/>
      <c r="AQ359" s="221"/>
      <c r="AR359" s="221"/>
      <c r="AS359" s="221"/>
      <c r="AT359" s="221"/>
      <c r="AU359" s="221"/>
      <c r="AV359" s="221"/>
      <c r="AW359" s="221"/>
      <c r="AX359" s="221"/>
      <c r="AY359" s="221"/>
      <c r="AZ359" s="221"/>
      <c r="BA359" s="221"/>
      <c r="BB359" s="221"/>
      <c r="BC359" s="221"/>
      <c r="BD359" s="221"/>
      <c r="BE359" s="221"/>
      <c r="BF359" s="221"/>
      <c r="BG359" s="221"/>
      <c r="BH359" s="221"/>
      <c r="BI359" s="221"/>
      <c r="BJ359" s="221"/>
      <c r="BK359" s="221"/>
      <c r="BL359" s="221"/>
      <c r="BM359" s="221"/>
      <c r="BN359" s="221"/>
      <c r="BO359" s="221"/>
    </row>
    <row r="360" spans="6:67">
      <c r="F360" s="221"/>
      <c r="G360" s="221"/>
      <c r="H360" s="221"/>
      <c r="I360" s="221"/>
      <c r="J360" s="221"/>
      <c r="K360" s="221"/>
      <c r="L360" s="221"/>
      <c r="M360" s="221"/>
      <c r="N360" s="221"/>
      <c r="O360" s="221"/>
      <c r="P360" s="221"/>
      <c r="Q360" s="221"/>
      <c r="R360" s="221"/>
      <c r="S360" s="221"/>
      <c r="T360" s="221"/>
      <c r="U360" s="221"/>
      <c r="V360" s="221"/>
      <c r="W360" s="221"/>
      <c r="X360" s="221"/>
      <c r="Y360" s="221"/>
      <c r="Z360" s="221"/>
      <c r="AA360" s="221"/>
      <c r="AB360" s="221"/>
      <c r="AC360" s="221"/>
      <c r="AD360" s="221"/>
      <c r="AE360" s="221"/>
      <c r="AF360" s="221"/>
      <c r="AG360" s="221"/>
      <c r="AH360" s="221"/>
      <c r="AI360" s="221"/>
      <c r="AJ360" s="221"/>
      <c r="AK360" s="221"/>
      <c r="AL360" s="221"/>
      <c r="AM360" s="221"/>
      <c r="AN360" s="221"/>
      <c r="AO360" s="221"/>
      <c r="AP360" s="221"/>
      <c r="AQ360" s="221"/>
      <c r="AR360" s="221"/>
      <c r="AS360" s="221"/>
      <c r="AT360" s="221"/>
      <c r="AU360" s="221"/>
      <c r="AV360" s="221"/>
      <c r="AW360" s="221"/>
      <c r="AX360" s="221"/>
      <c r="AY360" s="221"/>
      <c r="AZ360" s="221"/>
      <c r="BA360" s="221"/>
      <c r="BB360" s="221"/>
      <c r="BC360" s="221"/>
      <c r="BD360" s="221"/>
      <c r="BE360" s="221"/>
      <c r="BF360" s="221"/>
      <c r="BG360" s="221"/>
      <c r="BH360" s="221"/>
      <c r="BI360" s="221"/>
      <c r="BJ360" s="221"/>
      <c r="BK360" s="221"/>
      <c r="BL360" s="221"/>
      <c r="BM360" s="221"/>
      <c r="BN360" s="221"/>
      <c r="BO360" s="221"/>
    </row>
    <row r="361" spans="6:67">
      <c r="F361" s="221"/>
      <c r="G361" s="221"/>
      <c r="H361" s="221"/>
      <c r="I361" s="221"/>
      <c r="J361" s="221"/>
      <c r="K361" s="221"/>
      <c r="L361" s="221"/>
      <c r="M361" s="221"/>
      <c r="N361" s="221"/>
      <c r="O361" s="221"/>
      <c r="P361" s="221"/>
      <c r="Q361" s="221"/>
      <c r="R361" s="221"/>
      <c r="S361" s="221"/>
      <c r="T361" s="221"/>
      <c r="U361" s="221"/>
      <c r="V361" s="221"/>
      <c r="W361" s="221"/>
      <c r="X361" s="221"/>
      <c r="Y361" s="221"/>
      <c r="Z361" s="221"/>
      <c r="AA361" s="221"/>
      <c r="AB361" s="221"/>
      <c r="AC361" s="221"/>
      <c r="AD361" s="221"/>
      <c r="AE361" s="221"/>
      <c r="AF361" s="221"/>
      <c r="AG361" s="221"/>
      <c r="AH361" s="221"/>
      <c r="AI361" s="221"/>
      <c r="AJ361" s="221"/>
      <c r="AK361" s="221"/>
      <c r="AL361" s="221"/>
      <c r="AM361" s="221"/>
      <c r="AN361" s="221"/>
      <c r="AO361" s="221"/>
      <c r="AP361" s="221"/>
      <c r="AQ361" s="221"/>
      <c r="AR361" s="221"/>
      <c r="AS361" s="221"/>
      <c r="AT361" s="221"/>
      <c r="AU361" s="221"/>
      <c r="AV361" s="221"/>
      <c r="AW361" s="221"/>
      <c r="AX361" s="221"/>
      <c r="AY361" s="221"/>
      <c r="AZ361" s="221"/>
      <c r="BA361" s="221"/>
      <c r="BB361" s="221"/>
      <c r="BC361" s="221"/>
      <c r="BD361" s="221"/>
      <c r="BE361" s="221"/>
      <c r="BF361" s="221"/>
      <c r="BG361" s="221"/>
      <c r="BH361" s="221"/>
      <c r="BI361" s="221"/>
      <c r="BJ361" s="221"/>
      <c r="BK361" s="221"/>
      <c r="BL361" s="221"/>
      <c r="BM361" s="221"/>
      <c r="BN361" s="221"/>
      <c r="BO361" s="221"/>
    </row>
    <row r="362" spans="6:67">
      <c r="F362" s="221"/>
      <c r="G362" s="221"/>
      <c r="H362" s="221"/>
      <c r="I362" s="221"/>
      <c r="J362" s="221"/>
      <c r="K362" s="221"/>
      <c r="L362" s="221"/>
      <c r="M362" s="221"/>
      <c r="N362" s="221"/>
      <c r="O362" s="221"/>
      <c r="P362" s="221"/>
      <c r="Q362" s="221"/>
      <c r="R362" s="221"/>
      <c r="S362" s="221"/>
      <c r="T362" s="221"/>
      <c r="U362" s="221"/>
      <c r="V362" s="221"/>
      <c r="W362" s="221"/>
      <c r="X362" s="221"/>
      <c r="Y362" s="221"/>
      <c r="Z362" s="221"/>
      <c r="AA362" s="221"/>
      <c r="AB362" s="221"/>
      <c r="AC362" s="221"/>
      <c r="AD362" s="221"/>
      <c r="AE362" s="221"/>
      <c r="AF362" s="221"/>
      <c r="AG362" s="221"/>
      <c r="AH362" s="221"/>
      <c r="AI362" s="221"/>
      <c r="AJ362" s="221"/>
      <c r="AK362" s="221"/>
      <c r="AL362" s="221"/>
      <c r="AM362" s="221"/>
      <c r="AN362" s="221"/>
      <c r="AO362" s="221"/>
      <c r="AP362" s="221"/>
      <c r="AQ362" s="221"/>
      <c r="AR362" s="221"/>
      <c r="AS362" s="221"/>
      <c r="AT362" s="221"/>
      <c r="AU362" s="221"/>
      <c r="AV362" s="221"/>
      <c r="AW362" s="221"/>
      <c r="AX362" s="221"/>
      <c r="AY362" s="221"/>
      <c r="AZ362" s="221"/>
      <c r="BA362" s="221"/>
      <c r="BB362" s="221"/>
      <c r="BC362" s="221"/>
      <c r="BD362" s="221"/>
      <c r="BE362" s="221"/>
      <c r="BF362" s="221"/>
      <c r="BG362" s="221"/>
      <c r="BH362" s="221"/>
      <c r="BI362" s="221"/>
      <c r="BJ362" s="221"/>
      <c r="BK362" s="221"/>
      <c r="BL362" s="221"/>
      <c r="BM362" s="221"/>
      <c r="BN362" s="221"/>
      <c r="BO362" s="221"/>
    </row>
    <row r="363" spans="6:67">
      <c r="F363" s="221"/>
      <c r="G363" s="221"/>
      <c r="H363" s="221"/>
      <c r="I363" s="221"/>
      <c r="J363" s="221"/>
      <c r="K363" s="221"/>
      <c r="L363" s="221"/>
      <c r="M363" s="221"/>
      <c r="N363" s="221"/>
      <c r="O363" s="221"/>
      <c r="P363" s="221"/>
      <c r="Q363" s="221"/>
      <c r="R363" s="221"/>
      <c r="S363" s="221"/>
      <c r="T363" s="221"/>
      <c r="U363" s="221"/>
      <c r="V363" s="221"/>
      <c r="W363" s="221"/>
      <c r="X363" s="221"/>
      <c r="Y363" s="221"/>
      <c r="Z363" s="221"/>
      <c r="AA363" s="221"/>
      <c r="AB363" s="221"/>
      <c r="AC363" s="221"/>
      <c r="AD363" s="221"/>
      <c r="AE363" s="221"/>
      <c r="AF363" s="221"/>
      <c r="AG363" s="221"/>
      <c r="AH363" s="221"/>
      <c r="AI363" s="221"/>
      <c r="AJ363" s="221"/>
      <c r="AK363" s="221"/>
      <c r="AL363" s="221"/>
      <c r="AM363" s="221"/>
      <c r="AN363" s="221"/>
      <c r="AO363" s="221"/>
      <c r="AP363" s="221"/>
      <c r="AQ363" s="221"/>
      <c r="AR363" s="221"/>
      <c r="AS363" s="221"/>
      <c r="AT363" s="221"/>
      <c r="AU363" s="221"/>
      <c r="AV363" s="221"/>
      <c r="AW363" s="221"/>
      <c r="AX363" s="221"/>
      <c r="AY363" s="221"/>
      <c r="AZ363" s="221"/>
      <c r="BA363" s="221"/>
      <c r="BB363" s="221"/>
      <c r="BC363" s="221"/>
      <c r="BD363" s="221"/>
      <c r="BE363" s="221"/>
      <c r="BF363" s="221"/>
      <c r="BG363" s="221"/>
      <c r="BH363" s="221"/>
      <c r="BI363" s="221"/>
      <c r="BJ363" s="221"/>
      <c r="BK363" s="221"/>
      <c r="BL363" s="221"/>
      <c r="BM363" s="221"/>
      <c r="BN363" s="221"/>
      <c r="BO363" s="221"/>
    </row>
    <row r="364" spans="6:67">
      <c r="F364" s="221"/>
      <c r="G364" s="221"/>
      <c r="H364" s="221"/>
      <c r="I364" s="221"/>
      <c r="J364" s="221"/>
      <c r="K364" s="221"/>
      <c r="L364" s="221"/>
      <c r="M364" s="221"/>
      <c r="N364" s="221"/>
      <c r="O364" s="221"/>
      <c r="P364" s="221"/>
      <c r="Q364" s="221"/>
      <c r="R364" s="221"/>
      <c r="S364" s="221"/>
      <c r="T364" s="221"/>
      <c r="U364" s="221"/>
      <c r="V364" s="221"/>
      <c r="W364" s="221"/>
      <c r="X364" s="221"/>
      <c r="Y364" s="221"/>
      <c r="Z364" s="221"/>
      <c r="AA364" s="221"/>
      <c r="AB364" s="221"/>
      <c r="AC364" s="221"/>
      <c r="AD364" s="221"/>
      <c r="AE364" s="221"/>
      <c r="AF364" s="221"/>
      <c r="AG364" s="221"/>
      <c r="AH364" s="221"/>
      <c r="AI364" s="221"/>
      <c r="AJ364" s="221"/>
      <c r="AK364" s="221"/>
      <c r="AL364" s="221"/>
      <c r="AM364" s="221"/>
      <c r="AN364" s="221"/>
      <c r="AO364" s="221"/>
      <c r="AP364" s="221"/>
      <c r="AQ364" s="221"/>
      <c r="AR364" s="221"/>
      <c r="AS364" s="221"/>
      <c r="AT364" s="221"/>
      <c r="AU364" s="221"/>
      <c r="AV364" s="221"/>
      <c r="AW364" s="221"/>
      <c r="AX364" s="221"/>
      <c r="AY364" s="221"/>
      <c r="AZ364" s="221"/>
      <c r="BA364" s="221"/>
      <c r="BB364" s="221"/>
      <c r="BC364" s="221"/>
      <c r="BD364" s="221"/>
      <c r="BE364" s="221"/>
      <c r="BF364" s="221"/>
      <c r="BG364" s="221"/>
      <c r="BH364" s="221"/>
      <c r="BI364" s="221"/>
      <c r="BJ364" s="221"/>
      <c r="BK364" s="221"/>
      <c r="BL364" s="221"/>
      <c r="BM364" s="221"/>
      <c r="BN364" s="221"/>
      <c r="BO364" s="221"/>
    </row>
    <row r="365" spans="6:67">
      <c r="F365" s="221"/>
      <c r="G365" s="221"/>
      <c r="H365" s="221"/>
      <c r="I365" s="221"/>
      <c r="J365" s="221"/>
      <c r="K365" s="221"/>
      <c r="L365" s="221"/>
      <c r="M365" s="221"/>
      <c r="N365" s="221"/>
      <c r="O365" s="221"/>
      <c r="P365" s="221"/>
      <c r="Q365" s="221"/>
      <c r="R365" s="221"/>
      <c r="S365" s="221"/>
      <c r="T365" s="221"/>
      <c r="U365" s="221"/>
      <c r="V365" s="221"/>
      <c r="W365" s="221"/>
      <c r="X365" s="221"/>
      <c r="Y365" s="221"/>
      <c r="Z365" s="221"/>
      <c r="AA365" s="221"/>
      <c r="AB365" s="221"/>
      <c r="AC365" s="221"/>
      <c r="AD365" s="221"/>
      <c r="AE365" s="221"/>
      <c r="AF365" s="221"/>
      <c r="AG365" s="221"/>
      <c r="AH365" s="221"/>
      <c r="AI365" s="221"/>
      <c r="AJ365" s="221"/>
      <c r="AK365" s="221"/>
      <c r="AL365" s="221"/>
      <c r="AM365" s="221"/>
      <c r="AN365" s="221"/>
      <c r="AO365" s="221"/>
      <c r="AP365" s="221"/>
      <c r="AQ365" s="221"/>
      <c r="AR365" s="221"/>
      <c r="AS365" s="221"/>
      <c r="AT365" s="221"/>
      <c r="AU365" s="221"/>
      <c r="AV365" s="221"/>
      <c r="AW365" s="221"/>
      <c r="AX365" s="221"/>
      <c r="AY365" s="221"/>
      <c r="AZ365" s="221"/>
      <c r="BA365" s="221"/>
      <c r="BB365" s="221"/>
      <c r="BC365" s="221"/>
      <c r="BD365" s="221"/>
      <c r="BE365" s="221"/>
      <c r="BF365" s="221"/>
      <c r="BG365" s="221"/>
      <c r="BH365" s="221"/>
      <c r="BI365" s="221"/>
      <c r="BJ365" s="221"/>
      <c r="BK365" s="221"/>
      <c r="BL365" s="221"/>
      <c r="BM365" s="221"/>
      <c r="BN365" s="221"/>
      <c r="BO365" s="221"/>
    </row>
    <row r="366" spans="6:67">
      <c r="F366" s="221"/>
      <c r="G366" s="221"/>
      <c r="H366" s="221"/>
      <c r="I366" s="221"/>
      <c r="J366" s="221"/>
      <c r="K366" s="221"/>
      <c r="L366" s="221"/>
      <c r="M366" s="221"/>
      <c r="N366" s="221"/>
      <c r="O366" s="221"/>
      <c r="P366" s="221"/>
      <c r="Q366" s="221"/>
      <c r="R366" s="221"/>
      <c r="S366" s="221"/>
      <c r="T366" s="221"/>
      <c r="U366" s="221"/>
      <c r="V366" s="221"/>
      <c r="W366" s="221"/>
      <c r="X366" s="221"/>
      <c r="Y366" s="221"/>
      <c r="Z366" s="221"/>
      <c r="AA366" s="221"/>
      <c r="AB366" s="221"/>
      <c r="AC366" s="221"/>
      <c r="AD366" s="221"/>
      <c r="AE366" s="221"/>
      <c r="AF366" s="221"/>
      <c r="AG366" s="221"/>
      <c r="AH366" s="221"/>
      <c r="AI366" s="221"/>
      <c r="AJ366" s="221"/>
      <c r="AK366" s="221"/>
      <c r="AL366" s="221"/>
      <c r="AM366" s="221"/>
      <c r="AN366" s="221"/>
      <c r="AO366" s="221"/>
      <c r="AP366" s="221"/>
      <c r="AQ366" s="221"/>
      <c r="AR366" s="221"/>
      <c r="AS366" s="221"/>
      <c r="AT366" s="221"/>
      <c r="AU366" s="221"/>
      <c r="AV366" s="221"/>
      <c r="AW366" s="221"/>
      <c r="AX366" s="221"/>
      <c r="AY366" s="221"/>
      <c r="AZ366" s="221"/>
      <c r="BA366" s="221"/>
      <c r="BB366" s="221"/>
      <c r="BC366" s="221"/>
      <c r="BD366" s="221"/>
      <c r="BE366" s="221"/>
      <c r="BF366" s="221"/>
      <c r="BG366" s="221"/>
      <c r="BH366" s="221"/>
      <c r="BI366" s="221"/>
      <c r="BJ366" s="221"/>
      <c r="BK366" s="221"/>
      <c r="BL366" s="221"/>
      <c r="BM366" s="221"/>
      <c r="BN366" s="221"/>
      <c r="BO366" s="221"/>
    </row>
    <row r="367" spans="6:67">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221"/>
      <c r="AR367" s="221"/>
      <c r="AS367" s="221"/>
      <c r="AT367" s="221"/>
      <c r="AU367" s="221"/>
      <c r="AV367" s="221"/>
      <c r="AW367" s="221"/>
      <c r="AX367" s="221"/>
      <c r="AY367" s="221"/>
      <c r="AZ367" s="221"/>
      <c r="BA367" s="221"/>
      <c r="BB367" s="221"/>
      <c r="BC367" s="221"/>
      <c r="BD367" s="221"/>
      <c r="BE367" s="221"/>
      <c r="BF367" s="221"/>
      <c r="BG367" s="221"/>
      <c r="BH367" s="221"/>
      <c r="BI367" s="221"/>
      <c r="BJ367" s="221"/>
      <c r="BK367" s="221"/>
      <c r="BL367" s="221"/>
      <c r="BM367" s="221"/>
      <c r="BN367" s="221"/>
      <c r="BO367" s="221"/>
    </row>
    <row r="368" spans="6:67">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221"/>
      <c r="AR368" s="221"/>
      <c r="AS368" s="221"/>
      <c r="AT368" s="221"/>
      <c r="AU368" s="221"/>
      <c r="AV368" s="221"/>
      <c r="AW368" s="221"/>
      <c r="AX368" s="221"/>
      <c r="AY368" s="221"/>
      <c r="AZ368" s="221"/>
      <c r="BA368" s="221"/>
      <c r="BB368" s="221"/>
      <c r="BC368" s="221"/>
      <c r="BD368" s="221"/>
      <c r="BE368" s="221"/>
      <c r="BF368" s="221"/>
      <c r="BG368" s="221"/>
      <c r="BH368" s="221"/>
      <c r="BI368" s="221"/>
      <c r="BJ368" s="221"/>
      <c r="BK368" s="221"/>
      <c r="BL368" s="221"/>
      <c r="BM368" s="221"/>
      <c r="BN368" s="221"/>
      <c r="BO368" s="221"/>
    </row>
    <row r="369" spans="6:67">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221"/>
      <c r="AY369" s="221"/>
      <c r="AZ369" s="221"/>
      <c r="BA369" s="221"/>
      <c r="BB369" s="221"/>
      <c r="BC369" s="221"/>
      <c r="BD369" s="221"/>
      <c r="BE369" s="221"/>
      <c r="BF369" s="221"/>
      <c r="BG369" s="221"/>
      <c r="BH369" s="221"/>
      <c r="BI369" s="221"/>
      <c r="BJ369" s="221"/>
      <c r="BK369" s="221"/>
      <c r="BL369" s="221"/>
      <c r="BM369" s="221"/>
      <c r="BN369" s="221"/>
      <c r="BO369" s="221"/>
    </row>
    <row r="370" spans="6:67">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c r="AX370" s="221"/>
      <c r="AY370" s="221"/>
      <c r="AZ370" s="221"/>
      <c r="BA370" s="221"/>
      <c r="BB370" s="221"/>
      <c r="BC370" s="221"/>
      <c r="BD370" s="221"/>
      <c r="BE370" s="221"/>
      <c r="BF370" s="221"/>
      <c r="BG370" s="221"/>
      <c r="BH370" s="221"/>
      <c r="BI370" s="221"/>
      <c r="BJ370" s="221"/>
      <c r="BK370" s="221"/>
      <c r="BL370" s="221"/>
      <c r="BM370" s="221"/>
      <c r="BN370" s="221"/>
      <c r="BO370" s="221"/>
    </row>
    <row r="371" spans="6:67">
      <c r="F371" s="221"/>
      <c r="G371" s="221"/>
      <c r="H371" s="221"/>
      <c r="I371" s="221"/>
      <c r="J371" s="221"/>
      <c r="K371" s="221"/>
      <c r="L371" s="221"/>
      <c r="M371" s="221"/>
      <c r="N371" s="221"/>
      <c r="O371" s="221"/>
      <c r="P371" s="221"/>
      <c r="Q371" s="221"/>
      <c r="R371" s="221"/>
      <c r="S371" s="221"/>
      <c r="T371" s="221"/>
      <c r="U371" s="221"/>
      <c r="V371" s="221"/>
      <c r="W371" s="221"/>
      <c r="X371" s="221"/>
      <c r="Y371" s="221"/>
      <c r="Z371" s="221"/>
      <c r="AA371" s="221"/>
      <c r="AB371" s="221"/>
      <c r="AC371" s="221"/>
      <c r="AD371" s="221"/>
      <c r="AE371" s="221"/>
      <c r="AF371" s="221"/>
      <c r="AG371" s="221"/>
      <c r="AH371" s="221"/>
      <c r="AI371" s="221"/>
      <c r="AJ371" s="221"/>
      <c r="AK371" s="221"/>
      <c r="AL371" s="221"/>
      <c r="AM371" s="221"/>
      <c r="AN371" s="221"/>
      <c r="AO371" s="221"/>
      <c r="AP371" s="221"/>
      <c r="AQ371" s="221"/>
      <c r="AR371" s="221"/>
      <c r="AS371" s="221"/>
      <c r="AT371" s="221"/>
      <c r="AU371" s="221"/>
      <c r="AV371" s="221"/>
      <c r="AW371" s="221"/>
      <c r="AX371" s="221"/>
      <c r="AY371" s="221"/>
      <c r="AZ371" s="221"/>
      <c r="BA371" s="221"/>
      <c r="BB371" s="221"/>
      <c r="BC371" s="221"/>
      <c r="BD371" s="221"/>
      <c r="BE371" s="221"/>
      <c r="BF371" s="221"/>
      <c r="BG371" s="221"/>
      <c r="BH371" s="221"/>
      <c r="BI371" s="221"/>
      <c r="BJ371" s="221"/>
      <c r="BK371" s="221"/>
      <c r="BL371" s="221"/>
      <c r="BM371" s="221"/>
      <c r="BN371" s="221"/>
      <c r="BO371" s="221"/>
    </row>
    <row r="372" spans="6:67">
      <c r="F372" s="221"/>
      <c r="G372" s="221"/>
      <c r="H372" s="221"/>
      <c r="I372" s="221"/>
      <c r="J372" s="221"/>
      <c r="K372" s="221"/>
      <c r="L372" s="221"/>
      <c r="M372" s="221"/>
      <c r="N372" s="221"/>
      <c r="O372" s="221"/>
      <c r="P372" s="221"/>
      <c r="Q372" s="221"/>
      <c r="R372" s="221"/>
      <c r="S372" s="221"/>
      <c r="T372" s="221"/>
      <c r="U372" s="221"/>
      <c r="V372" s="221"/>
      <c r="W372" s="221"/>
      <c r="X372" s="221"/>
      <c r="Y372" s="221"/>
      <c r="Z372" s="221"/>
      <c r="AA372" s="221"/>
      <c r="AB372" s="221"/>
      <c r="AC372" s="221"/>
      <c r="AD372" s="221"/>
      <c r="AE372" s="221"/>
      <c r="AF372" s="221"/>
      <c r="AG372" s="221"/>
      <c r="AH372" s="221"/>
      <c r="AI372" s="221"/>
      <c r="AJ372" s="221"/>
      <c r="AK372" s="221"/>
      <c r="AL372" s="221"/>
      <c r="AM372" s="221"/>
      <c r="AN372" s="221"/>
      <c r="AO372" s="221"/>
      <c r="AP372" s="221"/>
      <c r="AQ372" s="221"/>
      <c r="AR372" s="221"/>
      <c r="AS372" s="221"/>
      <c r="AT372" s="221"/>
      <c r="AU372" s="221"/>
      <c r="AV372" s="221"/>
      <c r="AW372" s="221"/>
      <c r="AX372" s="221"/>
      <c r="AY372" s="221"/>
      <c r="AZ372" s="221"/>
      <c r="BA372" s="221"/>
      <c r="BB372" s="221"/>
      <c r="BC372" s="221"/>
      <c r="BD372" s="221"/>
      <c r="BE372" s="221"/>
      <c r="BF372" s="221"/>
      <c r="BG372" s="221"/>
      <c r="BH372" s="221"/>
      <c r="BI372" s="221"/>
      <c r="BJ372" s="221"/>
      <c r="BK372" s="221"/>
      <c r="BL372" s="221"/>
      <c r="BM372" s="221"/>
      <c r="BN372" s="221"/>
      <c r="BO372" s="221"/>
    </row>
    <row r="373" spans="6:67">
      <c r="F373" s="221"/>
      <c r="G373" s="221"/>
      <c r="H373" s="221"/>
      <c r="I373" s="221"/>
      <c r="J373" s="221"/>
      <c r="K373" s="221"/>
      <c r="L373" s="221"/>
      <c r="M373" s="221"/>
      <c r="N373" s="221"/>
      <c r="O373" s="221"/>
      <c r="P373" s="221"/>
      <c r="Q373" s="221"/>
      <c r="R373" s="221"/>
      <c r="S373" s="221"/>
      <c r="T373" s="221"/>
      <c r="U373" s="221"/>
      <c r="V373" s="221"/>
      <c r="W373" s="221"/>
      <c r="X373" s="221"/>
      <c r="Y373" s="221"/>
      <c r="Z373" s="221"/>
      <c r="AA373" s="221"/>
      <c r="AB373" s="221"/>
      <c r="AC373" s="221"/>
      <c r="AD373" s="221"/>
      <c r="AE373" s="221"/>
      <c r="AF373" s="221"/>
      <c r="AG373" s="221"/>
      <c r="AH373" s="221"/>
      <c r="AI373" s="221"/>
      <c r="AJ373" s="221"/>
      <c r="AK373" s="221"/>
      <c r="AL373" s="221"/>
      <c r="AM373" s="221"/>
      <c r="AN373" s="221"/>
      <c r="AO373" s="221"/>
      <c r="AP373" s="221"/>
      <c r="AQ373" s="221"/>
      <c r="AR373" s="221"/>
      <c r="AS373" s="221"/>
      <c r="AT373" s="221"/>
      <c r="AU373" s="221"/>
      <c r="AV373" s="221"/>
      <c r="AW373" s="221"/>
      <c r="AX373" s="221"/>
      <c r="AY373" s="221"/>
      <c r="AZ373" s="221"/>
      <c r="BA373" s="221"/>
      <c r="BB373" s="221"/>
      <c r="BC373" s="221"/>
      <c r="BD373" s="221"/>
      <c r="BE373" s="221"/>
      <c r="BF373" s="221"/>
      <c r="BG373" s="221"/>
      <c r="BH373" s="221"/>
      <c r="BI373" s="221"/>
      <c r="BJ373" s="221"/>
      <c r="BK373" s="221"/>
      <c r="BL373" s="221"/>
      <c r="BM373" s="221"/>
      <c r="BN373" s="221"/>
      <c r="BO373" s="221"/>
    </row>
    <row r="374" spans="6:67">
      <c r="F374" s="221"/>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1"/>
      <c r="AI374" s="221"/>
      <c r="AJ374" s="221"/>
      <c r="AK374" s="221"/>
      <c r="AL374" s="221"/>
      <c r="AM374" s="221"/>
      <c r="AN374" s="221"/>
      <c r="AO374" s="221"/>
      <c r="AP374" s="221"/>
      <c r="AQ374" s="221"/>
      <c r="AR374" s="221"/>
      <c r="AS374" s="221"/>
      <c r="AT374" s="221"/>
      <c r="AU374" s="221"/>
      <c r="AV374" s="221"/>
      <c r="AW374" s="221"/>
      <c r="AX374" s="221"/>
      <c r="AY374" s="221"/>
      <c r="AZ374" s="221"/>
      <c r="BA374" s="221"/>
      <c r="BB374" s="221"/>
      <c r="BC374" s="221"/>
      <c r="BD374" s="221"/>
      <c r="BE374" s="221"/>
      <c r="BF374" s="221"/>
      <c r="BG374" s="221"/>
      <c r="BH374" s="221"/>
      <c r="BI374" s="221"/>
      <c r="BJ374" s="221"/>
      <c r="BK374" s="221"/>
      <c r="BL374" s="221"/>
      <c r="BM374" s="221"/>
      <c r="BN374" s="221"/>
      <c r="BO374" s="221"/>
    </row>
    <row r="375" spans="6:67">
      <c r="F375" s="221"/>
      <c r="G375" s="221"/>
      <c r="H375" s="221"/>
      <c r="I375" s="221"/>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1"/>
      <c r="AU375" s="221"/>
      <c r="AV375" s="221"/>
      <c r="AW375" s="221"/>
      <c r="AX375" s="221"/>
      <c r="AY375" s="221"/>
      <c r="AZ375" s="221"/>
      <c r="BA375" s="221"/>
      <c r="BB375" s="221"/>
      <c r="BC375" s="221"/>
      <c r="BD375" s="221"/>
      <c r="BE375" s="221"/>
      <c r="BF375" s="221"/>
      <c r="BG375" s="221"/>
      <c r="BH375" s="221"/>
      <c r="BI375" s="221"/>
      <c r="BJ375" s="221"/>
      <c r="BK375" s="221"/>
      <c r="BL375" s="221"/>
      <c r="BM375" s="221"/>
      <c r="BN375" s="221"/>
      <c r="BO375" s="221"/>
    </row>
    <row r="376" spans="6:67">
      <c r="F376" s="221"/>
      <c r="G376" s="221"/>
      <c r="H376" s="221"/>
      <c r="I376" s="221"/>
      <c r="J376" s="221"/>
      <c r="K376" s="221"/>
      <c r="L376" s="221"/>
      <c r="M376" s="221"/>
      <c r="N376" s="221"/>
      <c r="O376" s="221"/>
      <c r="P376" s="221"/>
      <c r="Q376" s="221"/>
      <c r="R376" s="221"/>
      <c r="S376" s="221"/>
      <c r="T376" s="221"/>
      <c r="U376" s="221"/>
      <c r="V376" s="221"/>
      <c r="W376" s="221"/>
      <c r="X376" s="221"/>
      <c r="Y376" s="221"/>
      <c r="Z376" s="221"/>
      <c r="AA376" s="221"/>
      <c r="AB376" s="221"/>
      <c r="AC376" s="221"/>
      <c r="AD376" s="221"/>
      <c r="AE376" s="221"/>
      <c r="AF376" s="221"/>
      <c r="AG376" s="221"/>
      <c r="AH376" s="221"/>
      <c r="AI376" s="221"/>
      <c r="AJ376" s="221"/>
      <c r="AK376" s="221"/>
      <c r="AL376" s="221"/>
      <c r="AM376" s="221"/>
      <c r="AN376" s="221"/>
      <c r="AO376" s="221"/>
      <c r="AP376" s="221"/>
      <c r="AQ376" s="221"/>
      <c r="AR376" s="221"/>
      <c r="AS376" s="221"/>
      <c r="AT376" s="221"/>
      <c r="AU376" s="221"/>
      <c r="AV376" s="221"/>
      <c r="AW376" s="221"/>
      <c r="AX376" s="221"/>
      <c r="AY376" s="221"/>
      <c r="AZ376" s="221"/>
      <c r="BA376" s="221"/>
      <c r="BB376" s="221"/>
      <c r="BC376" s="221"/>
      <c r="BD376" s="221"/>
      <c r="BE376" s="221"/>
      <c r="BF376" s="221"/>
      <c r="BG376" s="221"/>
      <c r="BH376" s="221"/>
      <c r="BI376" s="221"/>
      <c r="BJ376" s="221"/>
      <c r="BK376" s="221"/>
      <c r="BL376" s="221"/>
      <c r="BM376" s="221"/>
      <c r="BN376" s="221"/>
      <c r="BO376" s="221"/>
    </row>
    <row r="377" spans="6:67">
      <c r="F377" s="221"/>
      <c r="G377" s="221"/>
      <c r="H377" s="221"/>
      <c r="I377" s="221"/>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1"/>
      <c r="AU377" s="221"/>
      <c r="AV377" s="221"/>
      <c r="AW377" s="221"/>
      <c r="AX377" s="221"/>
      <c r="AY377" s="221"/>
      <c r="AZ377" s="221"/>
      <c r="BA377" s="221"/>
      <c r="BB377" s="221"/>
      <c r="BC377" s="221"/>
      <c r="BD377" s="221"/>
      <c r="BE377" s="221"/>
      <c r="BF377" s="221"/>
      <c r="BG377" s="221"/>
      <c r="BH377" s="221"/>
      <c r="BI377" s="221"/>
      <c r="BJ377" s="221"/>
      <c r="BK377" s="221"/>
      <c r="BL377" s="221"/>
      <c r="BM377" s="221"/>
      <c r="BN377" s="221"/>
      <c r="BO377" s="221"/>
    </row>
    <row r="378" spans="6:67">
      <c r="F378" s="221"/>
      <c r="G378" s="221"/>
      <c r="H378" s="221"/>
      <c r="I378" s="221"/>
      <c r="J378" s="221"/>
      <c r="K378" s="221"/>
      <c r="L378" s="221"/>
      <c r="M378" s="221"/>
      <c r="N378" s="221"/>
      <c r="O378" s="221"/>
      <c r="P378" s="221"/>
      <c r="Q378" s="221"/>
      <c r="R378" s="221"/>
      <c r="S378" s="221"/>
      <c r="T378" s="221"/>
      <c r="U378" s="221"/>
      <c r="V378" s="221"/>
      <c r="W378" s="221"/>
      <c r="X378" s="221"/>
      <c r="Y378" s="221"/>
      <c r="Z378" s="221"/>
      <c r="AA378" s="221"/>
      <c r="AB378" s="221"/>
      <c r="AC378" s="221"/>
      <c r="AD378" s="221"/>
      <c r="AE378" s="221"/>
      <c r="AF378" s="221"/>
      <c r="AG378" s="221"/>
      <c r="AH378" s="221"/>
      <c r="AI378" s="221"/>
      <c r="AJ378" s="221"/>
      <c r="AK378" s="221"/>
      <c r="AL378" s="221"/>
      <c r="AM378" s="221"/>
      <c r="AN378" s="221"/>
      <c r="AO378" s="221"/>
      <c r="AP378" s="221"/>
      <c r="AQ378" s="221"/>
      <c r="AR378" s="221"/>
      <c r="AS378" s="221"/>
      <c r="AT378" s="221"/>
      <c r="AU378" s="221"/>
      <c r="AV378" s="221"/>
      <c r="AW378" s="221"/>
      <c r="AX378" s="221"/>
      <c r="AY378" s="221"/>
      <c r="AZ378" s="221"/>
      <c r="BA378" s="221"/>
      <c r="BB378" s="221"/>
      <c r="BC378" s="221"/>
      <c r="BD378" s="221"/>
      <c r="BE378" s="221"/>
      <c r="BF378" s="221"/>
      <c r="BG378" s="221"/>
      <c r="BH378" s="221"/>
      <c r="BI378" s="221"/>
      <c r="BJ378" s="221"/>
      <c r="BK378" s="221"/>
      <c r="BL378" s="221"/>
      <c r="BM378" s="221"/>
      <c r="BN378" s="221"/>
      <c r="BO378" s="221"/>
    </row>
    <row r="379" spans="6:67">
      <c r="F379" s="221"/>
      <c r="G379" s="221"/>
      <c r="H379" s="221"/>
      <c r="I379" s="221"/>
      <c r="J379" s="221"/>
      <c r="K379" s="221"/>
      <c r="L379" s="221"/>
      <c r="M379" s="221"/>
      <c r="N379" s="221"/>
      <c r="O379" s="221"/>
      <c r="P379" s="221"/>
      <c r="Q379" s="221"/>
      <c r="R379" s="221"/>
      <c r="S379" s="221"/>
      <c r="T379" s="221"/>
      <c r="U379" s="221"/>
      <c r="V379" s="221"/>
      <c r="W379" s="221"/>
      <c r="X379" s="221"/>
      <c r="Y379" s="221"/>
      <c r="Z379" s="221"/>
      <c r="AA379" s="221"/>
      <c r="AB379" s="221"/>
      <c r="AC379" s="221"/>
      <c r="AD379" s="221"/>
      <c r="AE379" s="221"/>
      <c r="AF379" s="221"/>
      <c r="AG379" s="221"/>
      <c r="AH379" s="221"/>
      <c r="AI379" s="221"/>
      <c r="AJ379" s="221"/>
      <c r="AK379" s="221"/>
      <c r="AL379" s="221"/>
      <c r="AM379" s="221"/>
      <c r="AN379" s="221"/>
      <c r="AO379" s="221"/>
      <c r="AP379" s="221"/>
      <c r="AQ379" s="221"/>
      <c r="AR379" s="221"/>
      <c r="AS379" s="221"/>
      <c r="AT379" s="221"/>
      <c r="AU379" s="221"/>
      <c r="AV379" s="221"/>
      <c r="AW379" s="221"/>
      <c r="AX379" s="221"/>
      <c r="AY379" s="221"/>
      <c r="AZ379" s="221"/>
      <c r="BA379" s="221"/>
      <c r="BB379" s="221"/>
      <c r="BC379" s="221"/>
      <c r="BD379" s="221"/>
      <c r="BE379" s="221"/>
      <c r="BF379" s="221"/>
      <c r="BG379" s="221"/>
      <c r="BH379" s="221"/>
      <c r="BI379" s="221"/>
      <c r="BJ379" s="221"/>
      <c r="BK379" s="221"/>
      <c r="BL379" s="221"/>
      <c r="BM379" s="221"/>
      <c r="BN379" s="221"/>
      <c r="BO379" s="221"/>
    </row>
    <row r="380" spans="6:67">
      <c r="F380" s="221"/>
      <c r="G380" s="221"/>
      <c r="H380" s="221"/>
      <c r="I380" s="221"/>
      <c r="J380" s="221"/>
      <c r="K380" s="221"/>
      <c r="L380" s="221"/>
      <c r="M380" s="221"/>
      <c r="N380" s="221"/>
      <c r="O380" s="221"/>
      <c r="P380" s="221"/>
      <c r="Q380" s="221"/>
      <c r="R380" s="221"/>
      <c r="S380" s="221"/>
      <c r="T380" s="221"/>
      <c r="U380" s="221"/>
      <c r="V380" s="221"/>
      <c r="W380" s="221"/>
      <c r="X380" s="221"/>
      <c r="Y380" s="221"/>
      <c r="Z380" s="221"/>
      <c r="AA380" s="221"/>
      <c r="AB380" s="221"/>
      <c r="AC380" s="221"/>
      <c r="AD380" s="221"/>
      <c r="AE380" s="221"/>
      <c r="AF380" s="221"/>
      <c r="AG380" s="221"/>
      <c r="AH380" s="221"/>
      <c r="AI380" s="221"/>
      <c r="AJ380" s="221"/>
      <c r="AK380" s="221"/>
      <c r="AL380" s="221"/>
      <c r="AM380" s="221"/>
      <c r="AN380" s="221"/>
      <c r="AO380" s="221"/>
      <c r="AP380" s="221"/>
      <c r="AQ380" s="221"/>
      <c r="AR380" s="221"/>
      <c r="AS380" s="221"/>
      <c r="AT380" s="221"/>
      <c r="AU380" s="221"/>
      <c r="AV380" s="221"/>
      <c r="AW380" s="221"/>
      <c r="AX380" s="221"/>
      <c r="AY380" s="221"/>
      <c r="AZ380" s="221"/>
      <c r="BA380" s="221"/>
      <c r="BB380" s="221"/>
      <c r="BC380" s="221"/>
      <c r="BD380" s="221"/>
      <c r="BE380" s="221"/>
      <c r="BF380" s="221"/>
      <c r="BG380" s="221"/>
      <c r="BH380" s="221"/>
      <c r="BI380" s="221"/>
      <c r="BJ380" s="221"/>
      <c r="BK380" s="221"/>
      <c r="BL380" s="221"/>
      <c r="BM380" s="221"/>
      <c r="BN380" s="221"/>
      <c r="BO380" s="221"/>
    </row>
    <row r="381" spans="6:67">
      <c r="F381" s="221"/>
      <c r="G381" s="221"/>
      <c r="H381" s="221"/>
      <c r="I381" s="221"/>
      <c r="J381" s="221"/>
      <c r="K381" s="221"/>
      <c r="L381" s="221"/>
      <c r="M381" s="221"/>
      <c r="N381" s="221"/>
      <c r="O381" s="221"/>
      <c r="P381" s="221"/>
      <c r="Q381" s="221"/>
      <c r="R381" s="221"/>
      <c r="S381" s="221"/>
      <c r="T381" s="221"/>
      <c r="U381" s="221"/>
      <c r="V381" s="221"/>
      <c r="W381" s="221"/>
      <c r="X381" s="221"/>
      <c r="Y381" s="221"/>
      <c r="Z381" s="221"/>
      <c r="AA381" s="221"/>
      <c r="AB381" s="221"/>
      <c r="AC381" s="221"/>
      <c r="AD381" s="221"/>
      <c r="AE381" s="221"/>
      <c r="AF381" s="221"/>
      <c r="AG381" s="221"/>
      <c r="AH381" s="221"/>
      <c r="AI381" s="221"/>
      <c r="AJ381" s="221"/>
      <c r="AK381" s="221"/>
      <c r="AL381" s="221"/>
      <c r="AM381" s="221"/>
      <c r="AN381" s="221"/>
      <c r="AO381" s="221"/>
      <c r="AP381" s="221"/>
      <c r="AQ381" s="221"/>
      <c r="AR381" s="221"/>
      <c r="AS381" s="221"/>
      <c r="AT381" s="221"/>
      <c r="AU381" s="221"/>
      <c r="AV381" s="221"/>
      <c r="AW381" s="221"/>
      <c r="AX381" s="221"/>
      <c r="AY381" s="221"/>
      <c r="AZ381" s="221"/>
      <c r="BA381" s="221"/>
      <c r="BB381" s="221"/>
      <c r="BC381" s="221"/>
      <c r="BD381" s="221"/>
      <c r="BE381" s="221"/>
      <c r="BF381" s="221"/>
      <c r="BG381" s="221"/>
      <c r="BH381" s="221"/>
      <c r="BI381" s="221"/>
      <c r="BJ381" s="221"/>
      <c r="BK381" s="221"/>
      <c r="BL381" s="221"/>
      <c r="BM381" s="221"/>
      <c r="BN381" s="221"/>
      <c r="BO381" s="221"/>
    </row>
    <row r="382" spans="6:67">
      <c r="F382" s="221"/>
      <c r="G382" s="221"/>
      <c r="H382" s="221"/>
      <c r="I382" s="221"/>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c r="AG382" s="221"/>
      <c r="AH382" s="221"/>
      <c r="AI382" s="221"/>
      <c r="AJ382" s="221"/>
      <c r="AK382" s="221"/>
      <c r="AL382" s="221"/>
      <c r="AM382" s="221"/>
      <c r="AN382" s="221"/>
      <c r="AO382" s="221"/>
      <c r="AP382" s="221"/>
      <c r="AQ382" s="221"/>
      <c r="AR382" s="221"/>
      <c r="AS382" s="221"/>
      <c r="AT382" s="221"/>
      <c r="AU382" s="221"/>
      <c r="AV382" s="221"/>
      <c r="AW382" s="221"/>
      <c r="AX382" s="221"/>
      <c r="AY382" s="221"/>
      <c r="AZ382" s="221"/>
      <c r="BA382" s="221"/>
      <c r="BB382" s="221"/>
      <c r="BC382" s="221"/>
      <c r="BD382" s="221"/>
      <c r="BE382" s="221"/>
      <c r="BF382" s="221"/>
      <c r="BG382" s="221"/>
      <c r="BH382" s="221"/>
      <c r="BI382" s="221"/>
      <c r="BJ382" s="221"/>
      <c r="BK382" s="221"/>
      <c r="BL382" s="221"/>
      <c r="BM382" s="221"/>
      <c r="BN382" s="221"/>
      <c r="BO382" s="221"/>
    </row>
    <row r="383" spans="6:67">
      <c r="F383" s="221"/>
      <c r="G383" s="221"/>
      <c r="H383" s="221"/>
      <c r="I383" s="221"/>
      <c r="J383" s="221"/>
      <c r="K383" s="221"/>
      <c r="L383" s="221"/>
      <c r="M383" s="221"/>
      <c r="N383" s="221"/>
      <c r="O383" s="221"/>
      <c r="P383" s="221"/>
      <c r="Q383" s="221"/>
      <c r="R383" s="221"/>
      <c r="S383" s="221"/>
      <c r="T383" s="221"/>
      <c r="U383" s="221"/>
      <c r="V383" s="221"/>
      <c r="W383" s="221"/>
      <c r="X383" s="221"/>
      <c r="Y383" s="221"/>
      <c r="Z383" s="221"/>
      <c r="AA383" s="221"/>
      <c r="AB383" s="221"/>
      <c r="AC383" s="221"/>
      <c r="AD383" s="221"/>
      <c r="AE383" s="221"/>
      <c r="AF383" s="221"/>
      <c r="AG383" s="221"/>
      <c r="AH383" s="221"/>
      <c r="AI383" s="221"/>
      <c r="AJ383" s="221"/>
      <c r="AK383" s="221"/>
      <c r="AL383" s="221"/>
      <c r="AM383" s="221"/>
      <c r="AN383" s="221"/>
      <c r="AO383" s="221"/>
      <c r="AP383" s="221"/>
      <c r="AQ383" s="221"/>
      <c r="AR383" s="221"/>
      <c r="AS383" s="221"/>
      <c r="AT383" s="221"/>
      <c r="AU383" s="221"/>
      <c r="AV383" s="221"/>
      <c r="AW383" s="221"/>
      <c r="AX383" s="221"/>
      <c r="AY383" s="221"/>
      <c r="AZ383" s="221"/>
      <c r="BA383" s="221"/>
      <c r="BB383" s="221"/>
      <c r="BC383" s="221"/>
      <c r="BD383" s="221"/>
      <c r="BE383" s="221"/>
      <c r="BF383" s="221"/>
      <c r="BG383" s="221"/>
      <c r="BH383" s="221"/>
      <c r="BI383" s="221"/>
      <c r="BJ383" s="221"/>
      <c r="BK383" s="221"/>
      <c r="BL383" s="221"/>
      <c r="BM383" s="221"/>
      <c r="BN383" s="221"/>
      <c r="BO383" s="221"/>
    </row>
    <row r="384" spans="6:67">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c r="AG384" s="221"/>
      <c r="AH384" s="221"/>
      <c r="AI384" s="221"/>
      <c r="AJ384" s="221"/>
      <c r="AK384" s="221"/>
      <c r="AL384" s="221"/>
      <c r="AM384" s="221"/>
      <c r="AN384" s="221"/>
      <c r="AO384" s="221"/>
      <c r="AP384" s="221"/>
      <c r="AQ384" s="221"/>
      <c r="AR384" s="221"/>
      <c r="AS384" s="221"/>
      <c r="AT384" s="221"/>
      <c r="AU384" s="221"/>
      <c r="AV384" s="221"/>
      <c r="AW384" s="221"/>
      <c r="AX384" s="221"/>
      <c r="AY384" s="221"/>
      <c r="AZ384" s="221"/>
      <c r="BA384" s="221"/>
      <c r="BB384" s="221"/>
      <c r="BC384" s="221"/>
      <c r="BD384" s="221"/>
      <c r="BE384" s="221"/>
      <c r="BF384" s="221"/>
      <c r="BG384" s="221"/>
      <c r="BH384" s="221"/>
      <c r="BI384" s="221"/>
      <c r="BJ384" s="221"/>
      <c r="BK384" s="221"/>
      <c r="BL384" s="221"/>
      <c r="BM384" s="221"/>
      <c r="BN384" s="221"/>
      <c r="BO384" s="221"/>
    </row>
    <row r="385" spans="6:67">
      <c r="F385" s="221"/>
      <c r="G385" s="221"/>
      <c r="H385" s="221"/>
      <c r="I385" s="221"/>
      <c r="J385" s="221"/>
      <c r="K385" s="221"/>
      <c r="L385" s="221"/>
      <c r="M385" s="221"/>
      <c r="N385" s="221"/>
      <c r="O385" s="221"/>
      <c r="P385" s="221"/>
      <c r="Q385" s="221"/>
      <c r="R385" s="221"/>
      <c r="S385" s="221"/>
      <c r="T385" s="221"/>
      <c r="U385" s="221"/>
      <c r="V385" s="221"/>
      <c r="W385" s="221"/>
      <c r="X385" s="221"/>
      <c r="Y385" s="221"/>
      <c r="Z385" s="221"/>
      <c r="AA385" s="221"/>
      <c r="AB385" s="221"/>
      <c r="AC385" s="221"/>
      <c r="AD385" s="221"/>
      <c r="AE385" s="221"/>
      <c r="AF385" s="221"/>
      <c r="AG385" s="221"/>
      <c r="AH385" s="221"/>
      <c r="AI385" s="221"/>
      <c r="AJ385" s="221"/>
      <c r="AK385" s="221"/>
      <c r="AL385" s="221"/>
      <c r="AM385" s="221"/>
      <c r="AN385" s="221"/>
      <c r="AO385" s="221"/>
      <c r="AP385" s="221"/>
      <c r="AQ385" s="221"/>
      <c r="AR385" s="221"/>
      <c r="AS385" s="221"/>
      <c r="AT385" s="221"/>
      <c r="AU385" s="221"/>
      <c r="AV385" s="221"/>
      <c r="AW385" s="221"/>
      <c r="AX385" s="221"/>
      <c r="AY385" s="221"/>
      <c r="AZ385" s="221"/>
      <c r="BA385" s="221"/>
      <c r="BB385" s="221"/>
      <c r="BC385" s="221"/>
      <c r="BD385" s="221"/>
      <c r="BE385" s="221"/>
      <c r="BF385" s="221"/>
      <c r="BG385" s="221"/>
      <c r="BH385" s="221"/>
      <c r="BI385" s="221"/>
      <c r="BJ385" s="221"/>
      <c r="BK385" s="221"/>
      <c r="BL385" s="221"/>
      <c r="BM385" s="221"/>
      <c r="BN385" s="221"/>
      <c r="BO385" s="221"/>
    </row>
    <row r="386" spans="6:67">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221"/>
      <c r="AJ386" s="221"/>
      <c r="AK386" s="221"/>
      <c r="AL386" s="221"/>
      <c r="AM386" s="221"/>
      <c r="AN386" s="221"/>
      <c r="AO386" s="221"/>
      <c r="AP386" s="221"/>
      <c r="AQ386" s="221"/>
      <c r="AR386" s="221"/>
      <c r="AS386" s="221"/>
      <c r="AT386" s="221"/>
      <c r="AU386" s="221"/>
      <c r="AV386" s="221"/>
      <c r="AW386" s="221"/>
      <c r="AX386" s="221"/>
      <c r="AY386" s="221"/>
      <c r="AZ386" s="221"/>
      <c r="BA386" s="221"/>
      <c r="BB386" s="221"/>
      <c r="BC386" s="221"/>
      <c r="BD386" s="221"/>
      <c r="BE386" s="221"/>
      <c r="BF386" s="221"/>
      <c r="BG386" s="221"/>
      <c r="BH386" s="221"/>
      <c r="BI386" s="221"/>
      <c r="BJ386" s="221"/>
      <c r="BK386" s="221"/>
      <c r="BL386" s="221"/>
      <c r="BM386" s="221"/>
      <c r="BN386" s="221"/>
      <c r="BO386" s="221"/>
    </row>
    <row r="387" spans="6:67">
      <c r="F387" s="221"/>
      <c r="G387" s="221"/>
      <c r="H387" s="221"/>
      <c r="I387" s="221"/>
      <c r="J387" s="221"/>
      <c r="K387" s="221"/>
      <c r="L387" s="221"/>
      <c r="M387" s="221"/>
      <c r="N387" s="221"/>
      <c r="O387" s="221"/>
      <c r="P387" s="221"/>
      <c r="Q387" s="221"/>
      <c r="R387" s="221"/>
      <c r="S387" s="221"/>
      <c r="T387" s="221"/>
      <c r="U387" s="221"/>
      <c r="V387" s="221"/>
      <c r="W387" s="221"/>
      <c r="X387" s="221"/>
      <c r="Y387" s="221"/>
      <c r="Z387" s="221"/>
      <c r="AA387" s="221"/>
      <c r="AB387" s="221"/>
      <c r="AC387" s="221"/>
      <c r="AD387" s="221"/>
      <c r="AE387" s="221"/>
      <c r="AF387" s="221"/>
      <c r="AG387" s="221"/>
      <c r="AH387" s="221"/>
      <c r="AI387" s="221"/>
      <c r="AJ387" s="221"/>
      <c r="AK387" s="221"/>
      <c r="AL387" s="221"/>
      <c r="AM387" s="221"/>
      <c r="AN387" s="221"/>
      <c r="AO387" s="221"/>
      <c r="AP387" s="221"/>
      <c r="AQ387" s="221"/>
      <c r="AR387" s="221"/>
      <c r="AS387" s="221"/>
      <c r="AT387" s="221"/>
      <c r="AU387" s="221"/>
      <c r="AV387" s="221"/>
      <c r="AW387" s="221"/>
      <c r="AX387" s="221"/>
      <c r="AY387" s="221"/>
      <c r="AZ387" s="221"/>
      <c r="BA387" s="221"/>
      <c r="BB387" s="221"/>
      <c r="BC387" s="221"/>
      <c r="BD387" s="221"/>
      <c r="BE387" s="221"/>
      <c r="BF387" s="221"/>
      <c r="BG387" s="221"/>
      <c r="BH387" s="221"/>
      <c r="BI387" s="221"/>
      <c r="BJ387" s="221"/>
      <c r="BK387" s="221"/>
      <c r="BL387" s="221"/>
      <c r="BM387" s="221"/>
      <c r="BN387" s="221"/>
      <c r="BO387" s="221"/>
    </row>
    <row r="388" spans="6:67">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c r="AG388" s="221"/>
      <c r="AH388" s="221"/>
      <c r="AI388" s="221"/>
      <c r="AJ388" s="221"/>
      <c r="AK388" s="221"/>
      <c r="AL388" s="221"/>
      <c r="AM388" s="221"/>
      <c r="AN388" s="221"/>
      <c r="AO388" s="221"/>
      <c r="AP388" s="221"/>
      <c r="AQ388" s="221"/>
      <c r="AR388" s="221"/>
      <c r="AS388" s="221"/>
      <c r="AT388" s="221"/>
      <c r="AU388" s="221"/>
      <c r="AV388" s="221"/>
      <c r="AW388" s="221"/>
      <c r="AX388" s="221"/>
      <c r="AY388" s="221"/>
      <c r="AZ388" s="221"/>
      <c r="BA388" s="221"/>
      <c r="BB388" s="221"/>
      <c r="BC388" s="221"/>
      <c r="BD388" s="221"/>
      <c r="BE388" s="221"/>
      <c r="BF388" s="221"/>
      <c r="BG388" s="221"/>
      <c r="BH388" s="221"/>
      <c r="BI388" s="221"/>
      <c r="BJ388" s="221"/>
      <c r="BK388" s="221"/>
      <c r="BL388" s="221"/>
      <c r="BM388" s="221"/>
      <c r="BN388" s="221"/>
      <c r="BO388" s="221"/>
    </row>
    <row r="389" spans="6:67">
      <c r="F389" s="221"/>
      <c r="G389" s="221"/>
      <c r="H389" s="221"/>
      <c r="I389" s="221"/>
      <c r="J389" s="221"/>
      <c r="K389" s="221"/>
      <c r="L389" s="221"/>
      <c r="M389" s="221"/>
      <c r="N389" s="221"/>
      <c r="O389" s="221"/>
      <c r="P389" s="221"/>
      <c r="Q389" s="221"/>
      <c r="R389" s="221"/>
      <c r="S389" s="221"/>
      <c r="T389" s="221"/>
      <c r="U389" s="221"/>
      <c r="V389" s="221"/>
      <c r="W389" s="221"/>
      <c r="X389" s="221"/>
      <c r="Y389" s="221"/>
      <c r="Z389" s="221"/>
      <c r="AA389" s="221"/>
      <c r="AB389" s="221"/>
      <c r="AC389" s="221"/>
      <c r="AD389" s="221"/>
      <c r="AE389" s="221"/>
      <c r="AF389" s="221"/>
      <c r="AG389" s="221"/>
      <c r="AH389" s="221"/>
      <c r="AI389" s="221"/>
      <c r="AJ389" s="221"/>
      <c r="AK389" s="221"/>
      <c r="AL389" s="221"/>
      <c r="AM389" s="221"/>
      <c r="AN389" s="221"/>
      <c r="AO389" s="221"/>
      <c r="AP389" s="221"/>
      <c r="AQ389" s="221"/>
      <c r="AR389" s="221"/>
      <c r="AS389" s="221"/>
      <c r="AT389" s="221"/>
      <c r="AU389" s="221"/>
      <c r="AV389" s="221"/>
      <c r="AW389" s="221"/>
      <c r="AX389" s="221"/>
      <c r="AY389" s="221"/>
      <c r="AZ389" s="221"/>
      <c r="BA389" s="221"/>
      <c r="BB389" s="221"/>
      <c r="BC389" s="221"/>
      <c r="BD389" s="221"/>
      <c r="BE389" s="221"/>
      <c r="BF389" s="221"/>
      <c r="BG389" s="221"/>
      <c r="BH389" s="221"/>
      <c r="BI389" s="221"/>
      <c r="BJ389" s="221"/>
      <c r="BK389" s="221"/>
      <c r="BL389" s="221"/>
      <c r="BM389" s="221"/>
      <c r="BN389" s="221"/>
      <c r="BO389" s="221"/>
    </row>
    <row r="390" spans="6:67">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c r="AG390" s="221"/>
      <c r="AH390" s="221"/>
      <c r="AI390" s="221"/>
      <c r="AJ390" s="221"/>
      <c r="AK390" s="221"/>
      <c r="AL390" s="221"/>
      <c r="AM390" s="221"/>
      <c r="AN390" s="221"/>
      <c r="AO390" s="221"/>
      <c r="AP390" s="221"/>
      <c r="AQ390" s="221"/>
      <c r="AR390" s="221"/>
      <c r="AS390" s="221"/>
      <c r="AT390" s="221"/>
      <c r="AU390" s="221"/>
      <c r="AV390" s="221"/>
      <c r="AW390" s="221"/>
      <c r="AX390" s="221"/>
      <c r="AY390" s="221"/>
      <c r="AZ390" s="221"/>
      <c r="BA390" s="221"/>
      <c r="BB390" s="221"/>
      <c r="BC390" s="221"/>
      <c r="BD390" s="221"/>
      <c r="BE390" s="221"/>
      <c r="BF390" s="221"/>
      <c r="BG390" s="221"/>
      <c r="BH390" s="221"/>
      <c r="BI390" s="221"/>
      <c r="BJ390" s="221"/>
      <c r="BK390" s="221"/>
      <c r="BL390" s="221"/>
      <c r="BM390" s="221"/>
      <c r="BN390" s="221"/>
      <c r="BO390" s="221"/>
    </row>
    <row r="391" spans="6:67">
      <c r="F391" s="221"/>
      <c r="G391" s="221"/>
      <c r="H391" s="221"/>
      <c r="I391" s="221"/>
      <c r="J391" s="221"/>
      <c r="K391" s="221"/>
      <c r="L391" s="221"/>
      <c r="M391" s="221"/>
      <c r="N391" s="221"/>
      <c r="O391" s="221"/>
      <c r="P391" s="221"/>
      <c r="Q391" s="221"/>
      <c r="R391" s="221"/>
      <c r="S391" s="221"/>
      <c r="T391" s="221"/>
      <c r="U391" s="221"/>
      <c r="V391" s="221"/>
      <c r="W391" s="221"/>
      <c r="X391" s="221"/>
      <c r="Y391" s="221"/>
      <c r="Z391" s="221"/>
      <c r="AA391" s="221"/>
      <c r="AB391" s="221"/>
      <c r="AC391" s="221"/>
      <c r="AD391" s="221"/>
      <c r="AE391" s="221"/>
      <c r="AF391" s="221"/>
      <c r="AG391" s="221"/>
      <c r="AH391" s="221"/>
      <c r="AI391" s="221"/>
      <c r="AJ391" s="221"/>
      <c r="AK391" s="221"/>
      <c r="AL391" s="221"/>
      <c r="AM391" s="221"/>
      <c r="AN391" s="221"/>
      <c r="AO391" s="221"/>
      <c r="AP391" s="221"/>
      <c r="AQ391" s="221"/>
      <c r="AR391" s="221"/>
      <c r="AS391" s="221"/>
      <c r="AT391" s="221"/>
      <c r="AU391" s="221"/>
      <c r="AV391" s="221"/>
      <c r="AW391" s="221"/>
      <c r="AX391" s="221"/>
      <c r="AY391" s="221"/>
      <c r="AZ391" s="221"/>
      <c r="BA391" s="221"/>
      <c r="BB391" s="221"/>
      <c r="BC391" s="221"/>
      <c r="BD391" s="221"/>
      <c r="BE391" s="221"/>
      <c r="BF391" s="221"/>
      <c r="BG391" s="221"/>
      <c r="BH391" s="221"/>
      <c r="BI391" s="221"/>
      <c r="BJ391" s="221"/>
      <c r="BK391" s="221"/>
      <c r="BL391" s="221"/>
      <c r="BM391" s="221"/>
      <c r="BN391" s="221"/>
      <c r="BO391" s="221"/>
    </row>
    <row r="392" spans="6:67">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c r="AG392" s="221"/>
      <c r="AH392" s="221"/>
      <c r="AI392" s="221"/>
      <c r="AJ392" s="221"/>
      <c r="AK392" s="221"/>
      <c r="AL392" s="221"/>
      <c r="AM392" s="221"/>
      <c r="AN392" s="221"/>
      <c r="AO392" s="221"/>
      <c r="AP392" s="221"/>
      <c r="AQ392" s="221"/>
      <c r="AR392" s="221"/>
      <c r="AS392" s="221"/>
      <c r="AT392" s="221"/>
      <c r="AU392" s="221"/>
      <c r="AV392" s="221"/>
      <c r="AW392" s="221"/>
      <c r="AX392" s="221"/>
      <c r="AY392" s="221"/>
      <c r="AZ392" s="221"/>
      <c r="BA392" s="221"/>
      <c r="BB392" s="221"/>
      <c r="BC392" s="221"/>
      <c r="BD392" s="221"/>
      <c r="BE392" s="221"/>
      <c r="BF392" s="221"/>
      <c r="BG392" s="221"/>
      <c r="BH392" s="221"/>
      <c r="BI392" s="221"/>
      <c r="BJ392" s="221"/>
      <c r="BK392" s="221"/>
      <c r="BL392" s="221"/>
      <c r="BM392" s="221"/>
      <c r="BN392" s="221"/>
      <c r="BO392" s="221"/>
    </row>
    <row r="393" spans="6:67">
      <c r="F393" s="221"/>
      <c r="G393" s="221"/>
      <c r="H393" s="221"/>
      <c r="I393" s="221"/>
      <c r="J393" s="221"/>
      <c r="K393" s="221"/>
      <c r="L393" s="221"/>
      <c r="M393" s="221"/>
      <c r="N393" s="221"/>
      <c r="O393" s="221"/>
      <c r="P393" s="221"/>
      <c r="Q393" s="221"/>
      <c r="R393" s="221"/>
      <c r="S393" s="221"/>
      <c r="T393" s="221"/>
      <c r="U393" s="221"/>
      <c r="V393" s="221"/>
      <c r="W393" s="221"/>
      <c r="X393" s="221"/>
      <c r="Y393" s="221"/>
      <c r="Z393" s="221"/>
      <c r="AA393" s="221"/>
      <c r="AB393" s="221"/>
      <c r="AC393" s="221"/>
      <c r="AD393" s="221"/>
      <c r="AE393" s="221"/>
      <c r="AF393" s="221"/>
      <c r="AG393" s="221"/>
      <c r="AH393" s="221"/>
      <c r="AI393" s="221"/>
      <c r="AJ393" s="221"/>
      <c r="AK393" s="221"/>
      <c r="AL393" s="221"/>
      <c r="AM393" s="221"/>
      <c r="AN393" s="221"/>
      <c r="AO393" s="221"/>
      <c r="AP393" s="221"/>
      <c r="AQ393" s="221"/>
      <c r="AR393" s="221"/>
      <c r="AS393" s="221"/>
      <c r="AT393" s="221"/>
      <c r="AU393" s="221"/>
      <c r="AV393" s="221"/>
      <c r="AW393" s="221"/>
      <c r="AX393" s="221"/>
      <c r="AY393" s="221"/>
      <c r="AZ393" s="221"/>
      <c r="BA393" s="221"/>
      <c r="BB393" s="221"/>
      <c r="BC393" s="221"/>
      <c r="BD393" s="221"/>
      <c r="BE393" s="221"/>
      <c r="BF393" s="221"/>
      <c r="BG393" s="221"/>
      <c r="BH393" s="221"/>
      <c r="BI393" s="221"/>
      <c r="BJ393" s="221"/>
      <c r="BK393" s="221"/>
      <c r="BL393" s="221"/>
      <c r="BM393" s="221"/>
      <c r="BN393" s="221"/>
      <c r="BO393" s="221"/>
    </row>
    <row r="394" spans="6:67">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c r="AG394" s="221"/>
      <c r="AH394" s="221"/>
      <c r="AI394" s="221"/>
      <c r="AJ394" s="221"/>
      <c r="AK394" s="221"/>
      <c r="AL394" s="221"/>
      <c r="AM394" s="221"/>
      <c r="AN394" s="221"/>
      <c r="AO394" s="221"/>
      <c r="AP394" s="221"/>
      <c r="AQ394" s="221"/>
      <c r="AR394" s="221"/>
      <c r="AS394" s="221"/>
      <c r="AT394" s="221"/>
      <c r="AU394" s="221"/>
      <c r="AV394" s="221"/>
      <c r="AW394" s="221"/>
      <c r="AX394" s="221"/>
      <c r="AY394" s="221"/>
      <c r="AZ394" s="221"/>
      <c r="BA394" s="221"/>
      <c r="BB394" s="221"/>
      <c r="BC394" s="221"/>
      <c r="BD394" s="221"/>
      <c r="BE394" s="221"/>
      <c r="BF394" s="221"/>
      <c r="BG394" s="221"/>
      <c r="BH394" s="221"/>
      <c r="BI394" s="221"/>
      <c r="BJ394" s="221"/>
      <c r="BK394" s="221"/>
      <c r="BL394" s="221"/>
      <c r="BM394" s="221"/>
      <c r="BN394" s="221"/>
      <c r="BO394" s="221"/>
    </row>
    <row r="395" spans="6:67">
      <c r="F395" s="221"/>
      <c r="G395" s="221"/>
      <c r="H395" s="221"/>
      <c r="I395" s="221"/>
      <c r="J395" s="221"/>
      <c r="K395" s="221"/>
      <c r="L395" s="221"/>
      <c r="M395" s="221"/>
      <c r="N395" s="221"/>
      <c r="O395" s="221"/>
      <c r="P395" s="221"/>
      <c r="Q395" s="221"/>
      <c r="R395" s="221"/>
      <c r="S395" s="221"/>
      <c r="T395" s="221"/>
      <c r="U395" s="221"/>
      <c r="V395" s="221"/>
      <c r="W395" s="221"/>
      <c r="X395" s="221"/>
      <c r="Y395" s="221"/>
      <c r="Z395" s="221"/>
      <c r="AA395" s="221"/>
      <c r="AB395" s="221"/>
      <c r="AC395" s="221"/>
      <c r="AD395" s="221"/>
      <c r="AE395" s="221"/>
      <c r="AF395" s="221"/>
      <c r="AG395" s="221"/>
      <c r="AH395" s="221"/>
      <c r="AI395" s="221"/>
      <c r="AJ395" s="221"/>
      <c r="AK395" s="221"/>
      <c r="AL395" s="221"/>
      <c r="AM395" s="221"/>
      <c r="AN395" s="221"/>
      <c r="AO395" s="221"/>
      <c r="AP395" s="221"/>
      <c r="AQ395" s="221"/>
      <c r="AR395" s="221"/>
      <c r="AS395" s="221"/>
      <c r="AT395" s="221"/>
      <c r="AU395" s="221"/>
      <c r="AV395" s="221"/>
      <c r="AW395" s="221"/>
      <c r="AX395" s="221"/>
      <c r="AY395" s="221"/>
      <c r="AZ395" s="221"/>
      <c r="BA395" s="221"/>
      <c r="BB395" s="221"/>
      <c r="BC395" s="221"/>
      <c r="BD395" s="221"/>
      <c r="BE395" s="221"/>
      <c r="BF395" s="221"/>
      <c r="BG395" s="221"/>
      <c r="BH395" s="221"/>
      <c r="BI395" s="221"/>
      <c r="BJ395" s="221"/>
      <c r="BK395" s="221"/>
      <c r="BL395" s="221"/>
      <c r="BM395" s="221"/>
      <c r="BN395" s="221"/>
      <c r="BO395" s="221"/>
    </row>
    <row r="396" spans="6:67">
      <c r="F396" s="221"/>
      <c r="G396" s="221"/>
      <c r="H396" s="221"/>
      <c r="I396" s="221"/>
      <c r="J396" s="221"/>
      <c r="K396" s="221"/>
      <c r="L396" s="221"/>
      <c r="M396" s="221"/>
      <c r="N396" s="221"/>
      <c r="O396" s="221"/>
      <c r="P396" s="221"/>
      <c r="Q396" s="221"/>
      <c r="R396" s="221"/>
      <c r="S396" s="221"/>
      <c r="T396" s="221"/>
      <c r="U396" s="221"/>
      <c r="V396" s="221"/>
      <c r="W396" s="221"/>
      <c r="X396" s="221"/>
      <c r="Y396" s="221"/>
      <c r="Z396" s="221"/>
      <c r="AA396" s="221"/>
      <c r="AB396" s="221"/>
      <c r="AC396" s="221"/>
      <c r="AD396" s="221"/>
      <c r="AE396" s="221"/>
      <c r="AF396" s="221"/>
      <c r="AG396" s="221"/>
      <c r="AH396" s="221"/>
      <c r="AI396" s="221"/>
      <c r="AJ396" s="221"/>
      <c r="AK396" s="221"/>
      <c r="AL396" s="221"/>
      <c r="AM396" s="221"/>
      <c r="AN396" s="221"/>
      <c r="AO396" s="221"/>
      <c r="AP396" s="221"/>
      <c r="AQ396" s="221"/>
      <c r="AR396" s="221"/>
      <c r="AS396" s="221"/>
      <c r="AT396" s="221"/>
      <c r="AU396" s="221"/>
      <c r="AV396" s="221"/>
      <c r="AW396" s="221"/>
      <c r="AX396" s="221"/>
      <c r="AY396" s="221"/>
      <c r="AZ396" s="221"/>
      <c r="BA396" s="221"/>
      <c r="BB396" s="221"/>
      <c r="BC396" s="221"/>
      <c r="BD396" s="221"/>
      <c r="BE396" s="221"/>
      <c r="BF396" s="221"/>
      <c r="BG396" s="221"/>
      <c r="BH396" s="221"/>
      <c r="BI396" s="221"/>
      <c r="BJ396" s="221"/>
      <c r="BK396" s="221"/>
      <c r="BL396" s="221"/>
      <c r="BM396" s="221"/>
      <c r="BN396" s="221"/>
      <c r="BO396" s="221"/>
    </row>
    <row r="397" spans="6:67">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1"/>
      <c r="AI397" s="221"/>
      <c r="AJ397" s="221"/>
      <c r="AK397" s="221"/>
      <c r="AL397" s="221"/>
      <c r="AM397" s="221"/>
      <c r="AN397" s="221"/>
      <c r="AO397" s="221"/>
      <c r="AP397" s="221"/>
      <c r="AQ397" s="221"/>
      <c r="AR397" s="221"/>
      <c r="AS397" s="221"/>
      <c r="AT397" s="221"/>
      <c r="AU397" s="221"/>
      <c r="AV397" s="221"/>
      <c r="AW397" s="221"/>
      <c r="AX397" s="221"/>
      <c r="AY397" s="221"/>
      <c r="AZ397" s="221"/>
      <c r="BA397" s="221"/>
      <c r="BB397" s="221"/>
      <c r="BC397" s="221"/>
      <c r="BD397" s="221"/>
      <c r="BE397" s="221"/>
      <c r="BF397" s="221"/>
      <c r="BG397" s="221"/>
      <c r="BH397" s="221"/>
      <c r="BI397" s="221"/>
      <c r="BJ397" s="221"/>
      <c r="BK397" s="221"/>
      <c r="BL397" s="221"/>
      <c r="BM397" s="221"/>
      <c r="BN397" s="221"/>
      <c r="BO397" s="221"/>
    </row>
    <row r="398" spans="6:67">
      <c r="F398" s="221"/>
      <c r="G398" s="221"/>
      <c r="H398" s="221"/>
      <c r="I398" s="221"/>
      <c r="J398" s="221"/>
      <c r="K398" s="221"/>
      <c r="L398" s="221"/>
      <c r="M398" s="221"/>
      <c r="N398" s="221"/>
      <c r="O398" s="221"/>
      <c r="P398" s="221"/>
      <c r="Q398" s="221"/>
      <c r="R398" s="221"/>
      <c r="S398" s="221"/>
      <c r="T398" s="221"/>
      <c r="U398" s="221"/>
      <c r="V398" s="221"/>
      <c r="W398" s="221"/>
      <c r="X398" s="221"/>
      <c r="Y398" s="221"/>
      <c r="Z398" s="221"/>
      <c r="AA398" s="221"/>
      <c r="AB398" s="221"/>
      <c r="AC398" s="221"/>
      <c r="AD398" s="221"/>
      <c r="AE398" s="221"/>
      <c r="AF398" s="221"/>
      <c r="AG398" s="221"/>
      <c r="AH398" s="221"/>
      <c r="AI398" s="221"/>
      <c r="AJ398" s="221"/>
      <c r="AK398" s="221"/>
      <c r="AL398" s="221"/>
      <c r="AM398" s="221"/>
      <c r="AN398" s="221"/>
      <c r="AO398" s="221"/>
      <c r="AP398" s="221"/>
      <c r="AQ398" s="221"/>
      <c r="AR398" s="221"/>
      <c r="AS398" s="221"/>
      <c r="AT398" s="221"/>
      <c r="AU398" s="221"/>
      <c r="AV398" s="221"/>
      <c r="AW398" s="221"/>
      <c r="AX398" s="221"/>
      <c r="AY398" s="221"/>
      <c r="AZ398" s="221"/>
      <c r="BA398" s="221"/>
      <c r="BB398" s="221"/>
      <c r="BC398" s="221"/>
      <c r="BD398" s="221"/>
      <c r="BE398" s="221"/>
      <c r="BF398" s="221"/>
      <c r="BG398" s="221"/>
      <c r="BH398" s="221"/>
      <c r="BI398" s="221"/>
      <c r="BJ398" s="221"/>
      <c r="BK398" s="221"/>
      <c r="BL398" s="221"/>
      <c r="BM398" s="221"/>
      <c r="BN398" s="221"/>
      <c r="BO398" s="221"/>
    </row>
    <row r="399" spans="6:67">
      <c r="F399" s="221"/>
      <c r="G399" s="221"/>
      <c r="H399" s="221"/>
      <c r="I399" s="221"/>
      <c r="J399" s="221"/>
      <c r="K399" s="221"/>
      <c r="L399" s="221"/>
      <c r="M399" s="221"/>
      <c r="N399" s="221"/>
      <c r="O399" s="221"/>
      <c r="P399" s="221"/>
      <c r="Q399" s="221"/>
      <c r="R399" s="221"/>
      <c r="S399" s="221"/>
      <c r="T399" s="221"/>
      <c r="U399" s="221"/>
      <c r="V399" s="221"/>
      <c r="W399" s="221"/>
      <c r="X399" s="221"/>
      <c r="Y399" s="221"/>
      <c r="Z399" s="221"/>
      <c r="AA399" s="221"/>
      <c r="AB399" s="221"/>
      <c r="AC399" s="221"/>
      <c r="AD399" s="221"/>
      <c r="AE399" s="221"/>
      <c r="AF399" s="221"/>
      <c r="AG399" s="221"/>
      <c r="AH399" s="221"/>
      <c r="AI399" s="221"/>
      <c r="AJ399" s="221"/>
      <c r="AK399" s="221"/>
      <c r="AL399" s="221"/>
      <c r="AM399" s="221"/>
      <c r="AN399" s="221"/>
      <c r="AO399" s="221"/>
      <c r="AP399" s="221"/>
      <c r="AQ399" s="221"/>
      <c r="AR399" s="221"/>
      <c r="AS399" s="221"/>
      <c r="AT399" s="221"/>
      <c r="AU399" s="221"/>
      <c r="AV399" s="221"/>
      <c r="AW399" s="221"/>
      <c r="AX399" s="221"/>
      <c r="AY399" s="221"/>
      <c r="AZ399" s="221"/>
      <c r="BA399" s="221"/>
      <c r="BB399" s="221"/>
      <c r="BC399" s="221"/>
      <c r="BD399" s="221"/>
      <c r="BE399" s="221"/>
      <c r="BF399" s="221"/>
      <c r="BG399" s="221"/>
      <c r="BH399" s="221"/>
      <c r="BI399" s="221"/>
      <c r="BJ399" s="221"/>
      <c r="BK399" s="221"/>
      <c r="BL399" s="221"/>
      <c r="BM399" s="221"/>
      <c r="BN399" s="221"/>
      <c r="BO399" s="221"/>
    </row>
    <row r="400" spans="6:67">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21"/>
      <c r="AL400" s="221"/>
      <c r="AM400" s="221"/>
      <c r="AN400" s="221"/>
      <c r="AO400" s="221"/>
      <c r="AP400" s="221"/>
      <c r="AQ400" s="221"/>
      <c r="AR400" s="221"/>
      <c r="AS400" s="221"/>
      <c r="AT400" s="221"/>
      <c r="AU400" s="221"/>
      <c r="AV400" s="221"/>
      <c r="AW400" s="221"/>
      <c r="AX400" s="221"/>
      <c r="AY400" s="221"/>
      <c r="AZ400" s="221"/>
      <c r="BA400" s="221"/>
      <c r="BB400" s="221"/>
      <c r="BC400" s="221"/>
      <c r="BD400" s="221"/>
      <c r="BE400" s="221"/>
      <c r="BF400" s="221"/>
      <c r="BG400" s="221"/>
      <c r="BH400" s="221"/>
      <c r="BI400" s="221"/>
      <c r="BJ400" s="221"/>
      <c r="BK400" s="221"/>
      <c r="BL400" s="221"/>
      <c r="BM400" s="221"/>
      <c r="BN400" s="221"/>
      <c r="BO400" s="221"/>
    </row>
    <row r="401" spans="6:67">
      <c r="F401" s="221"/>
      <c r="G401" s="221"/>
      <c r="H401" s="221"/>
      <c r="I401" s="221"/>
      <c r="J401" s="221"/>
      <c r="K401" s="221"/>
      <c r="L401" s="221"/>
      <c r="M401" s="221"/>
      <c r="N401" s="221"/>
      <c r="O401" s="221"/>
      <c r="P401" s="221"/>
      <c r="Q401" s="221"/>
      <c r="R401" s="221"/>
      <c r="S401" s="221"/>
      <c r="T401" s="221"/>
      <c r="U401" s="221"/>
      <c r="V401" s="221"/>
      <c r="W401" s="221"/>
      <c r="X401" s="221"/>
      <c r="Y401" s="221"/>
      <c r="Z401" s="221"/>
      <c r="AA401" s="221"/>
      <c r="AB401" s="221"/>
      <c r="AC401" s="221"/>
      <c r="AD401" s="221"/>
      <c r="AE401" s="221"/>
      <c r="AF401" s="221"/>
      <c r="AG401" s="221"/>
      <c r="AH401" s="221"/>
      <c r="AI401" s="221"/>
      <c r="AJ401" s="221"/>
      <c r="AK401" s="221"/>
      <c r="AL401" s="221"/>
      <c r="AM401" s="221"/>
      <c r="AN401" s="221"/>
      <c r="AO401" s="221"/>
      <c r="AP401" s="221"/>
      <c r="AQ401" s="221"/>
      <c r="AR401" s="221"/>
      <c r="AS401" s="221"/>
      <c r="AT401" s="221"/>
      <c r="AU401" s="221"/>
      <c r="AV401" s="221"/>
      <c r="AW401" s="221"/>
      <c r="AX401" s="221"/>
      <c r="AY401" s="221"/>
      <c r="AZ401" s="221"/>
      <c r="BA401" s="221"/>
      <c r="BB401" s="221"/>
      <c r="BC401" s="221"/>
      <c r="BD401" s="221"/>
      <c r="BE401" s="221"/>
      <c r="BF401" s="221"/>
      <c r="BG401" s="221"/>
      <c r="BH401" s="221"/>
      <c r="BI401" s="221"/>
      <c r="BJ401" s="221"/>
      <c r="BK401" s="221"/>
      <c r="BL401" s="221"/>
      <c r="BM401" s="221"/>
      <c r="BN401" s="221"/>
      <c r="BO401" s="221"/>
    </row>
    <row r="402" spans="6:67">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221"/>
      <c r="AJ402" s="221"/>
      <c r="AK402" s="221"/>
      <c r="AL402" s="221"/>
      <c r="AM402" s="221"/>
      <c r="AN402" s="221"/>
      <c r="AO402" s="221"/>
      <c r="AP402" s="221"/>
      <c r="AQ402" s="221"/>
      <c r="AR402" s="221"/>
      <c r="AS402" s="221"/>
      <c r="AT402" s="221"/>
      <c r="AU402" s="221"/>
      <c r="AV402" s="221"/>
      <c r="AW402" s="221"/>
      <c r="AX402" s="221"/>
      <c r="AY402" s="221"/>
      <c r="AZ402" s="221"/>
      <c r="BA402" s="221"/>
      <c r="BB402" s="221"/>
      <c r="BC402" s="221"/>
      <c r="BD402" s="221"/>
      <c r="BE402" s="221"/>
      <c r="BF402" s="221"/>
      <c r="BG402" s="221"/>
      <c r="BH402" s="221"/>
      <c r="BI402" s="221"/>
      <c r="BJ402" s="221"/>
      <c r="BK402" s="221"/>
      <c r="BL402" s="221"/>
      <c r="BM402" s="221"/>
      <c r="BN402" s="221"/>
      <c r="BO402" s="221"/>
    </row>
    <row r="403" spans="6:67">
      <c r="F403" s="221"/>
      <c r="G403" s="221"/>
      <c r="H403" s="221"/>
      <c r="I403" s="221"/>
      <c r="J403" s="221"/>
      <c r="K403" s="221"/>
      <c r="L403" s="221"/>
      <c r="M403" s="221"/>
      <c r="N403" s="221"/>
      <c r="O403" s="221"/>
      <c r="P403" s="221"/>
      <c r="Q403" s="221"/>
      <c r="R403" s="221"/>
      <c r="S403" s="221"/>
      <c r="T403" s="221"/>
      <c r="U403" s="221"/>
      <c r="V403" s="221"/>
      <c r="W403" s="221"/>
      <c r="X403" s="221"/>
      <c r="Y403" s="221"/>
      <c r="Z403" s="221"/>
      <c r="AA403" s="221"/>
      <c r="AB403" s="221"/>
      <c r="AC403" s="221"/>
      <c r="AD403" s="221"/>
      <c r="AE403" s="221"/>
      <c r="AF403" s="221"/>
      <c r="AG403" s="221"/>
      <c r="AH403" s="221"/>
      <c r="AI403" s="221"/>
      <c r="AJ403" s="221"/>
      <c r="AK403" s="221"/>
      <c r="AL403" s="221"/>
      <c r="AM403" s="221"/>
      <c r="AN403" s="221"/>
      <c r="AO403" s="221"/>
      <c r="AP403" s="221"/>
      <c r="AQ403" s="221"/>
      <c r="AR403" s="221"/>
      <c r="AS403" s="221"/>
      <c r="AT403" s="221"/>
      <c r="AU403" s="221"/>
      <c r="AV403" s="221"/>
      <c r="AW403" s="221"/>
      <c r="AX403" s="221"/>
      <c r="AY403" s="221"/>
      <c r="AZ403" s="221"/>
      <c r="BA403" s="221"/>
      <c r="BB403" s="221"/>
      <c r="BC403" s="221"/>
      <c r="BD403" s="221"/>
      <c r="BE403" s="221"/>
      <c r="BF403" s="221"/>
      <c r="BG403" s="221"/>
      <c r="BH403" s="221"/>
      <c r="BI403" s="221"/>
      <c r="BJ403" s="221"/>
      <c r="BK403" s="221"/>
      <c r="BL403" s="221"/>
      <c r="BM403" s="221"/>
      <c r="BN403" s="221"/>
      <c r="BO403" s="221"/>
    </row>
    <row r="404" spans="6:67">
      <c r="F404" s="221"/>
      <c r="G404" s="221"/>
      <c r="H404" s="221"/>
      <c r="I404" s="221"/>
      <c r="J404" s="221"/>
      <c r="K404" s="221"/>
      <c r="L404" s="221"/>
      <c r="M404" s="221"/>
      <c r="N404" s="221"/>
      <c r="O404" s="221"/>
      <c r="P404" s="221"/>
      <c r="Q404" s="221"/>
      <c r="R404" s="221"/>
      <c r="S404" s="221"/>
      <c r="T404" s="221"/>
      <c r="U404" s="221"/>
      <c r="V404" s="221"/>
      <c r="W404" s="221"/>
      <c r="X404" s="221"/>
      <c r="Y404" s="221"/>
      <c r="Z404" s="221"/>
      <c r="AA404" s="221"/>
      <c r="AB404" s="221"/>
      <c r="AC404" s="221"/>
      <c r="AD404" s="221"/>
      <c r="AE404" s="221"/>
      <c r="AF404" s="221"/>
      <c r="AG404" s="221"/>
      <c r="AH404" s="221"/>
      <c r="AI404" s="221"/>
      <c r="AJ404" s="221"/>
      <c r="AK404" s="221"/>
      <c r="AL404" s="221"/>
      <c r="AM404" s="221"/>
      <c r="AN404" s="221"/>
      <c r="AO404" s="221"/>
      <c r="AP404" s="221"/>
      <c r="AQ404" s="221"/>
      <c r="AR404" s="221"/>
      <c r="AS404" s="221"/>
      <c r="AT404" s="221"/>
      <c r="AU404" s="221"/>
      <c r="AV404" s="221"/>
      <c r="AW404" s="221"/>
      <c r="AX404" s="221"/>
      <c r="AY404" s="221"/>
      <c r="AZ404" s="221"/>
      <c r="BA404" s="221"/>
      <c r="BB404" s="221"/>
      <c r="BC404" s="221"/>
      <c r="BD404" s="221"/>
      <c r="BE404" s="221"/>
      <c r="BF404" s="221"/>
      <c r="BG404" s="221"/>
      <c r="BH404" s="221"/>
      <c r="BI404" s="221"/>
      <c r="BJ404" s="221"/>
      <c r="BK404" s="221"/>
      <c r="BL404" s="221"/>
      <c r="BM404" s="221"/>
      <c r="BN404" s="221"/>
      <c r="BO404" s="221"/>
    </row>
    <row r="405" spans="6:67">
      <c r="F405" s="221"/>
      <c r="G405" s="221"/>
      <c r="H405" s="221"/>
      <c r="I405" s="221"/>
      <c r="J405" s="221"/>
      <c r="K405" s="221"/>
      <c r="L405" s="221"/>
      <c r="M405" s="221"/>
      <c r="N405" s="221"/>
      <c r="O405" s="221"/>
      <c r="P405" s="221"/>
      <c r="Q405" s="221"/>
      <c r="R405" s="221"/>
      <c r="S405" s="221"/>
      <c r="T405" s="221"/>
      <c r="U405" s="221"/>
      <c r="V405" s="221"/>
      <c r="W405" s="221"/>
      <c r="X405" s="221"/>
      <c r="Y405" s="221"/>
      <c r="Z405" s="221"/>
      <c r="AA405" s="221"/>
      <c r="AB405" s="221"/>
      <c r="AC405" s="221"/>
      <c r="AD405" s="221"/>
      <c r="AE405" s="221"/>
      <c r="AF405" s="221"/>
      <c r="AG405" s="221"/>
      <c r="AH405" s="221"/>
      <c r="AI405" s="221"/>
      <c r="AJ405" s="221"/>
      <c r="AK405" s="221"/>
      <c r="AL405" s="221"/>
      <c r="AM405" s="221"/>
      <c r="AN405" s="221"/>
      <c r="AO405" s="221"/>
      <c r="AP405" s="221"/>
      <c r="AQ405" s="221"/>
      <c r="AR405" s="221"/>
      <c r="AS405" s="221"/>
      <c r="AT405" s="221"/>
      <c r="AU405" s="221"/>
      <c r="AV405" s="221"/>
      <c r="AW405" s="221"/>
      <c r="AX405" s="221"/>
      <c r="AY405" s="221"/>
      <c r="AZ405" s="221"/>
      <c r="BA405" s="221"/>
      <c r="BB405" s="221"/>
      <c r="BC405" s="221"/>
      <c r="BD405" s="221"/>
      <c r="BE405" s="221"/>
      <c r="BF405" s="221"/>
      <c r="BG405" s="221"/>
      <c r="BH405" s="221"/>
      <c r="BI405" s="221"/>
      <c r="BJ405" s="221"/>
      <c r="BK405" s="221"/>
      <c r="BL405" s="221"/>
      <c r="BM405" s="221"/>
      <c r="BN405" s="221"/>
      <c r="BO405" s="221"/>
    </row>
    <row r="406" spans="6:67">
      <c r="F406" s="221"/>
      <c r="G406" s="221"/>
      <c r="H406" s="221"/>
      <c r="I406" s="221"/>
      <c r="J406" s="221"/>
      <c r="K406" s="221"/>
      <c r="L406" s="221"/>
      <c r="M406" s="221"/>
      <c r="N406" s="221"/>
      <c r="O406" s="221"/>
      <c r="P406" s="221"/>
      <c r="Q406" s="221"/>
      <c r="R406" s="221"/>
      <c r="S406" s="221"/>
      <c r="T406" s="221"/>
      <c r="U406" s="221"/>
      <c r="V406" s="221"/>
      <c r="W406" s="221"/>
      <c r="X406" s="221"/>
      <c r="Y406" s="221"/>
      <c r="Z406" s="221"/>
      <c r="AA406" s="221"/>
      <c r="AB406" s="221"/>
      <c r="AC406" s="221"/>
      <c r="AD406" s="221"/>
      <c r="AE406" s="221"/>
      <c r="AF406" s="221"/>
      <c r="AG406" s="221"/>
      <c r="AH406" s="221"/>
      <c r="AI406" s="221"/>
      <c r="AJ406" s="221"/>
      <c r="AK406" s="221"/>
      <c r="AL406" s="221"/>
      <c r="AM406" s="221"/>
      <c r="AN406" s="221"/>
      <c r="AO406" s="221"/>
      <c r="AP406" s="221"/>
      <c r="AQ406" s="221"/>
      <c r="AR406" s="221"/>
      <c r="AS406" s="221"/>
      <c r="AT406" s="221"/>
      <c r="AU406" s="221"/>
      <c r="AV406" s="221"/>
      <c r="AW406" s="221"/>
      <c r="AX406" s="221"/>
      <c r="AY406" s="221"/>
      <c r="AZ406" s="221"/>
      <c r="BA406" s="221"/>
      <c r="BB406" s="221"/>
      <c r="BC406" s="221"/>
      <c r="BD406" s="221"/>
      <c r="BE406" s="221"/>
      <c r="BF406" s="221"/>
      <c r="BG406" s="221"/>
      <c r="BH406" s="221"/>
      <c r="BI406" s="221"/>
      <c r="BJ406" s="221"/>
      <c r="BK406" s="221"/>
      <c r="BL406" s="221"/>
      <c r="BM406" s="221"/>
      <c r="BN406" s="221"/>
      <c r="BO406" s="221"/>
    </row>
    <row r="407" spans="6:67">
      <c r="F407" s="221"/>
      <c r="G407" s="221"/>
      <c r="H407" s="221"/>
      <c r="I407" s="221"/>
      <c r="J407" s="221"/>
      <c r="K407" s="221"/>
      <c r="L407" s="221"/>
      <c r="M407" s="221"/>
      <c r="N407" s="221"/>
      <c r="O407" s="221"/>
      <c r="P407" s="221"/>
      <c r="Q407" s="221"/>
      <c r="R407" s="221"/>
      <c r="S407" s="221"/>
      <c r="T407" s="221"/>
      <c r="U407" s="221"/>
      <c r="V407" s="221"/>
      <c r="W407" s="221"/>
      <c r="X407" s="221"/>
      <c r="Y407" s="221"/>
      <c r="Z407" s="221"/>
      <c r="AA407" s="221"/>
      <c r="AB407" s="221"/>
      <c r="AC407" s="221"/>
      <c r="AD407" s="221"/>
      <c r="AE407" s="221"/>
      <c r="AF407" s="221"/>
      <c r="AG407" s="221"/>
      <c r="AH407" s="221"/>
      <c r="AI407" s="221"/>
      <c r="AJ407" s="221"/>
      <c r="AK407" s="221"/>
      <c r="AL407" s="221"/>
      <c r="AM407" s="221"/>
      <c r="AN407" s="221"/>
      <c r="AO407" s="221"/>
      <c r="AP407" s="221"/>
      <c r="AQ407" s="221"/>
      <c r="AR407" s="221"/>
      <c r="AS407" s="221"/>
      <c r="AT407" s="221"/>
      <c r="AU407" s="221"/>
      <c r="AV407" s="221"/>
      <c r="AW407" s="221"/>
      <c r="AX407" s="221"/>
      <c r="AY407" s="221"/>
      <c r="AZ407" s="221"/>
      <c r="BA407" s="221"/>
      <c r="BB407" s="221"/>
      <c r="BC407" s="221"/>
      <c r="BD407" s="221"/>
      <c r="BE407" s="221"/>
      <c r="BF407" s="221"/>
      <c r="BG407" s="221"/>
      <c r="BH407" s="221"/>
      <c r="BI407" s="221"/>
      <c r="BJ407" s="221"/>
      <c r="BK407" s="221"/>
      <c r="BL407" s="221"/>
      <c r="BM407" s="221"/>
      <c r="BN407" s="221"/>
      <c r="BO407" s="221"/>
    </row>
    <row r="408" spans="6:67">
      <c r="F408" s="221"/>
      <c r="G408" s="221"/>
      <c r="H408" s="221"/>
      <c r="I408" s="221"/>
      <c r="J408" s="221"/>
      <c r="K408" s="221"/>
      <c r="L408" s="221"/>
      <c r="M408" s="221"/>
      <c r="N408" s="221"/>
      <c r="O408" s="221"/>
      <c r="P408" s="221"/>
      <c r="Q408" s="221"/>
      <c r="R408" s="221"/>
      <c r="S408" s="221"/>
      <c r="T408" s="221"/>
      <c r="U408" s="221"/>
      <c r="V408" s="221"/>
      <c r="W408" s="221"/>
      <c r="X408" s="221"/>
      <c r="Y408" s="221"/>
      <c r="Z408" s="221"/>
      <c r="AA408" s="221"/>
      <c r="AB408" s="221"/>
      <c r="AC408" s="221"/>
      <c r="AD408" s="221"/>
      <c r="AE408" s="221"/>
      <c r="AF408" s="221"/>
      <c r="AG408" s="221"/>
      <c r="AH408" s="221"/>
      <c r="AI408" s="221"/>
      <c r="AJ408" s="221"/>
      <c r="AK408" s="221"/>
      <c r="AL408" s="221"/>
      <c r="AM408" s="221"/>
      <c r="AN408" s="221"/>
      <c r="AO408" s="221"/>
      <c r="AP408" s="221"/>
      <c r="AQ408" s="221"/>
      <c r="AR408" s="221"/>
      <c r="AS408" s="221"/>
      <c r="AT408" s="221"/>
      <c r="AU408" s="221"/>
      <c r="AV408" s="221"/>
      <c r="AW408" s="221"/>
      <c r="AX408" s="221"/>
      <c r="AY408" s="221"/>
      <c r="AZ408" s="221"/>
      <c r="BA408" s="221"/>
      <c r="BB408" s="221"/>
      <c r="BC408" s="221"/>
      <c r="BD408" s="221"/>
      <c r="BE408" s="221"/>
      <c r="BF408" s="221"/>
      <c r="BG408" s="221"/>
      <c r="BH408" s="221"/>
      <c r="BI408" s="221"/>
      <c r="BJ408" s="221"/>
      <c r="BK408" s="221"/>
      <c r="BL408" s="221"/>
      <c r="BM408" s="221"/>
      <c r="BN408" s="221"/>
      <c r="BO408" s="221"/>
    </row>
    <row r="409" spans="6:67">
      <c r="F409" s="221"/>
      <c r="G409" s="221"/>
      <c r="H409" s="221"/>
      <c r="I409" s="221"/>
      <c r="J409" s="221"/>
      <c r="K409" s="221"/>
      <c r="L409" s="221"/>
      <c r="M409" s="221"/>
      <c r="N409" s="221"/>
      <c r="O409" s="221"/>
      <c r="P409" s="221"/>
      <c r="Q409" s="221"/>
      <c r="R409" s="221"/>
      <c r="S409" s="221"/>
      <c r="T409" s="221"/>
      <c r="U409" s="221"/>
      <c r="V409" s="221"/>
      <c r="W409" s="221"/>
      <c r="X409" s="221"/>
      <c r="Y409" s="221"/>
      <c r="Z409" s="221"/>
      <c r="AA409" s="221"/>
      <c r="AB409" s="221"/>
      <c r="AC409" s="221"/>
      <c r="AD409" s="221"/>
      <c r="AE409" s="221"/>
      <c r="AF409" s="221"/>
      <c r="AG409" s="221"/>
      <c r="AH409" s="221"/>
      <c r="AI409" s="221"/>
      <c r="AJ409" s="221"/>
      <c r="AK409" s="221"/>
      <c r="AL409" s="221"/>
      <c r="AM409" s="221"/>
      <c r="AN409" s="221"/>
      <c r="AO409" s="221"/>
      <c r="AP409" s="221"/>
      <c r="AQ409" s="221"/>
      <c r="AR409" s="221"/>
      <c r="AS409" s="221"/>
      <c r="AT409" s="221"/>
      <c r="AU409" s="221"/>
      <c r="AV409" s="221"/>
      <c r="AW409" s="221"/>
      <c r="AX409" s="221"/>
      <c r="AY409" s="221"/>
      <c r="AZ409" s="221"/>
      <c r="BA409" s="221"/>
      <c r="BB409" s="221"/>
      <c r="BC409" s="221"/>
      <c r="BD409" s="221"/>
      <c r="BE409" s="221"/>
      <c r="BF409" s="221"/>
      <c r="BG409" s="221"/>
      <c r="BH409" s="221"/>
      <c r="BI409" s="221"/>
      <c r="BJ409" s="221"/>
      <c r="BK409" s="221"/>
      <c r="BL409" s="221"/>
      <c r="BM409" s="221"/>
      <c r="BN409" s="221"/>
      <c r="BO409" s="221"/>
    </row>
    <row r="410" spans="6:67">
      <c r="F410" s="221"/>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1"/>
      <c r="AI410" s="221"/>
      <c r="AJ410" s="221"/>
      <c r="AK410" s="221"/>
      <c r="AL410" s="221"/>
      <c r="AM410" s="221"/>
      <c r="AN410" s="221"/>
      <c r="AO410" s="221"/>
      <c r="AP410" s="221"/>
      <c r="AQ410" s="221"/>
      <c r="AR410" s="221"/>
      <c r="AS410" s="221"/>
      <c r="AT410" s="221"/>
      <c r="AU410" s="221"/>
      <c r="AV410" s="221"/>
      <c r="AW410" s="221"/>
      <c r="AX410" s="221"/>
      <c r="AY410" s="221"/>
      <c r="AZ410" s="221"/>
      <c r="BA410" s="221"/>
      <c r="BB410" s="221"/>
      <c r="BC410" s="221"/>
      <c r="BD410" s="221"/>
      <c r="BE410" s="221"/>
      <c r="BF410" s="221"/>
      <c r="BG410" s="221"/>
      <c r="BH410" s="221"/>
      <c r="BI410" s="221"/>
      <c r="BJ410" s="221"/>
      <c r="BK410" s="221"/>
      <c r="BL410" s="221"/>
      <c r="BM410" s="221"/>
      <c r="BN410" s="221"/>
      <c r="BO410" s="221"/>
    </row>
    <row r="411" spans="6:67">
      <c r="F411" s="221"/>
      <c r="G411" s="221"/>
      <c r="H411" s="221"/>
      <c r="I411" s="221"/>
      <c r="J411" s="221"/>
      <c r="K411" s="221"/>
      <c r="L411" s="221"/>
      <c r="M411" s="221"/>
      <c r="N411" s="221"/>
      <c r="O411" s="221"/>
      <c r="P411" s="221"/>
      <c r="Q411" s="221"/>
      <c r="R411" s="221"/>
      <c r="S411" s="221"/>
      <c r="T411" s="221"/>
      <c r="U411" s="221"/>
      <c r="V411" s="221"/>
      <c r="W411" s="221"/>
      <c r="X411" s="221"/>
      <c r="Y411" s="221"/>
      <c r="Z411" s="221"/>
      <c r="AA411" s="221"/>
      <c r="AB411" s="221"/>
      <c r="AC411" s="221"/>
      <c r="AD411" s="221"/>
      <c r="AE411" s="221"/>
      <c r="AF411" s="221"/>
      <c r="AG411" s="221"/>
      <c r="AH411" s="221"/>
      <c r="AI411" s="221"/>
      <c r="AJ411" s="221"/>
      <c r="AK411" s="221"/>
      <c r="AL411" s="221"/>
      <c r="AM411" s="221"/>
      <c r="AN411" s="221"/>
      <c r="AO411" s="221"/>
      <c r="AP411" s="221"/>
      <c r="AQ411" s="221"/>
      <c r="AR411" s="221"/>
      <c r="AS411" s="221"/>
      <c r="AT411" s="221"/>
      <c r="AU411" s="221"/>
      <c r="AV411" s="221"/>
      <c r="AW411" s="221"/>
      <c r="AX411" s="221"/>
      <c r="AY411" s="221"/>
      <c r="AZ411" s="221"/>
      <c r="BA411" s="221"/>
      <c r="BB411" s="221"/>
      <c r="BC411" s="221"/>
      <c r="BD411" s="221"/>
      <c r="BE411" s="221"/>
      <c r="BF411" s="221"/>
      <c r="BG411" s="221"/>
      <c r="BH411" s="221"/>
      <c r="BI411" s="221"/>
      <c r="BJ411" s="221"/>
      <c r="BK411" s="221"/>
      <c r="BL411" s="221"/>
      <c r="BM411" s="221"/>
      <c r="BN411" s="221"/>
      <c r="BO411" s="221"/>
    </row>
    <row r="412" spans="6:67">
      <c r="F412" s="221"/>
      <c r="G412" s="221"/>
      <c r="H412" s="221"/>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221"/>
      <c r="AG412" s="221"/>
      <c r="AH412" s="221"/>
      <c r="AI412" s="221"/>
      <c r="AJ412" s="221"/>
      <c r="AK412" s="221"/>
      <c r="AL412" s="221"/>
      <c r="AM412" s="221"/>
      <c r="AN412" s="221"/>
      <c r="AO412" s="221"/>
      <c r="AP412" s="221"/>
      <c r="AQ412" s="221"/>
      <c r="AR412" s="221"/>
      <c r="AS412" s="221"/>
      <c r="AT412" s="221"/>
      <c r="AU412" s="221"/>
      <c r="AV412" s="221"/>
      <c r="AW412" s="221"/>
      <c r="AX412" s="221"/>
      <c r="AY412" s="221"/>
      <c r="AZ412" s="221"/>
      <c r="BA412" s="221"/>
      <c r="BB412" s="221"/>
      <c r="BC412" s="221"/>
      <c r="BD412" s="221"/>
      <c r="BE412" s="221"/>
      <c r="BF412" s="221"/>
      <c r="BG412" s="221"/>
      <c r="BH412" s="221"/>
      <c r="BI412" s="221"/>
      <c r="BJ412" s="221"/>
      <c r="BK412" s="221"/>
      <c r="BL412" s="221"/>
      <c r="BM412" s="221"/>
      <c r="BN412" s="221"/>
      <c r="BO412" s="221"/>
    </row>
    <row r="413" spans="6:67">
      <c r="F413" s="221"/>
      <c r="G413" s="221"/>
      <c r="H413" s="221"/>
      <c r="I413" s="221"/>
      <c r="J413" s="221"/>
      <c r="K413" s="221"/>
      <c r="L413" s="221"/>
      <c r="M413" s="221"/>
      <c r="N413" s="221"/>
      <c r="O413" s="221"/>
      <c r="P413" s="221"/>
      <c r="Q413" s="221"/>
      <c r="R413" s="221"/>
      <c r="S413" s="221"/>
      <c r="T413" s="221"/>
      <c r="U413" s="221"/>
      <c r="V413" s="221"/>
      <c r="W413" s="221"/>
      <c r="X413" s="221"/>
      <c r="Y413" s="221"/>
      <c r="Z413" s="221"/>
      <c r="AA413" s="221"/>
      <c r="AB413" s="221"/>
      <c r="AC413" s="221"/>
      <c r="AD413" s="221"/>
      <c r="AE413" s="221"/>
      <c r="AF413" s="221"/>
      <c r="AG413" s="221"/>
      <c r="AH413" s="221"/>
      <c r="AI413" s="221"/>
      <c r="AJ413" s="221"/>
      <c r="AK413" s="221"/>
      <c r="AL413" s="221"/>
      <c r="AM413" s="221"/>
      <c r="AN413" s="221"/>
      <c r="AO413" s="221"/>
      <c r="AP413" s="221"/>
      <c r="AQ413" s="221"/>
      <c r="AR413" s="221"/>
      <c r="AS413" s="221"/>
      <c r="AT413" s="221"/>
      <c r="AU413" s="221"/>
      <c r="AV413" s="221"/>
      <c r="AW413" s="221"/>
      <c r="AX413" s="221"/>
      <c r="AY413" s="221"/>
      <c r="AZ413" s="221"/>
      <c r="BA413" s="221"/>
      <c r="BB413" s="221"/>
      <c r="BC413" s="221"/>
      <c r="BD413" s="221"/>
      <c r="BE413" s="221"/>
      <c r="BF413" s="221"/>
      <c r="BG413" s="221"/>
      <c r="BH413" s="221"/>
      <c r="BI413" s="221"/>
      <c r="BJ413" s="221"/>
      <c r="BK413" s="221"/>
      <c r="BL413" s="221"/>
      <c r="BM413" s="221"/>
      <c r="BN413" s="221"/>
      <c r="BO413" s="221"/>
    </row>
    <row r="414" spans="6:67">
      <c r="F414" s="221"/>
      <c r="G414" s="221"/>
      <c r="H414" s="221"/>
      <c r="I414" s="221"/>
      <c r="J414" s="221"/>
      <c r="K414" s="221"/>
      <c r="L414" s="221"/>
      <c r="M414" s="221"/>
      <c r="N414" s="221"/>
      <c r="O414" s="221"/>
      <c r="P414" s="221"/>
      <c r="Q414" s="221"/>
      <c r="R414" s="221"/>
      <c r="S414" s="221"/>
      <c r="T414" s="221"/>
      <c r="U414" s="221"/>
      <c r="V414" s="221"/>
      <c r="W414" s="221"/>
      <c r="X414" s="221"/>
      <c r="Y414" s="221"/>
      <c r="Z414" s="221"/>
      <c r="AA414" s="221"/>
      <c r="AB414" s="221"/>
      <c r="AC414" s="221"/>
      <c r="AD414" s="221"/>
      <c r="AE414" s="221"/>
      <c r="AF414" s="221"/>
      <c r="AG414" s="221"/>
      <c r="AH414" s="221"/>
      <c r="AI414" s="221"/>
      <c r="AJ414" s="221"/>
      <c r="AK414" s="221"/>
      <c r="AL414" s="221"/>
      <c r="AM414" s="221"/>
      <c r="AN414" s="221"/>
      <c r="AO414" s="221"/>
      <c r="AP414" s="221"/>
      <c r="AQ414" s="221"/>
      <c r="AR414" s="221"/>
      <c r="AS414" s="221"/>
      <c r="AT414" s="221"/>
      <c r="AU414" s="221"/>
      <c r="AV414" s="221"/>
      <c r="AW414" s="221"/>
      <c r="AX414" s="221"/>
      <c r="AY414" s="221"/>
      <c r="AZ414" s="221"/>
      <c r="BA414" s="221"/>
      <c r="BB414" s="221"/>
      <c r="BC414" s="221"/>
      <c r="BD414" s="221"/>
      <c r="BE414" s="221"/>
      <c r="BF414" s="221"/>
      <c r="BG414" s="221"/>
      <c r="BH414" s="221"/>
      <c r="BI414" s="221"/>
      <c r="BJ414" s="221"/>
      <c r="BK414" s="221"/>
      <c r="BL414" s="221"/>
      <c r="BM414" s="221"/>
      <c r="BN414" s="221"/>
      <c r="BO414" s="221"/>
    </row>
    <row r="415" spans="6:67">
      <c r="F415" s="221"/>
      <c r="G415" s="221"/>
      <c r="H415" s="221"/>
      <c r="I415" s="221"/>
      <c r="J415" s="221"/>
      <c r="K415" s="221"/>
      <c r="L415" s="221"/>
      <c r="M415" s="221"/>
      <c r="N415" s="221"/>
      <c r="O415" s="221"/>
      <c r="P415" s="221"/>
      <c r="Q415" s="221"/>
      <c r="R415" s="221"/>
      <c r="S415" s="221"/>
      <c r="T415" s="221"/>
      <c r="U415" s="221"/>
      <c r="V415" s="221"/>
      <c r="W415" s="221"/>
      <c r="X415" s="221"/>
      <c r="Y415" s="221"/>
      <c r="Z415" s="221"/>
      <c r="AA415" s="221"/>
      <c r="AB415" s="221"/>
      <c r="AC415" s="221"/>
      <c r="AD415" s="221"/>
      <c r="AE415" s="221"/>
      <c r="AF415" s="221"/>
      <c r="AG415" s="221"/>
      <c r="AH415" s="221"/>
      <c r="AI415" s="221"/>
      <c r="AJ415" s="221"/>
      <c r="AK415" s="221"/>
      <c r="AL415" s="221"/>
      <c r="AM415" s="221"/>
      <c r="AN415" s="221"/>
      <c r="AO415" s="221"/>
      <c r="AP415" s="221"/>
      <c r="AQ415" s="221"/>
      <c r="AR415" s="221"/>
      <c r="AS415" s="221"/>
      <c r="AT415" s="221"/>
      <c r="AU415" s="221"/>
      <c r="AV415" s="221"/>
      <c r="AW415" s="221"/>
      <c r="AX415" s="221"/>
      <c r="AY415" s="221"/>
      <c r="AZ415" s="221"/>
      <c r="BA415" s="221"/>
      <c r="BB415" s="221"/>
      <c r="BC415" s="221"/>
      <c r="BD415" s="221"/>
      <c r="BE415" s="221"/>
      <c r="BF415" s="221"/>
      <c r="BG415" s="221"/>
      <c r="BH415" s="221"/>
      <c r="BI415" s="221"/>
      <c r="BJ415" s="221"/>
      <c r="BK415" s="221"/>
      <c r="BL415" s="221"/>
      <c r="BM415" s="221"/>
      <c r="BN415" s="221"/>
      <c r="BO415" s="221"/>
    </row>
    <row r="416" spans="6:67">
      <c r="F416" s="221"/>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c r="AG416" s="221"/>
      <c r="AH416" s="221"/>
      <c r="AI416" s="221"/>
      <c r="AJ416" s="221"/>
      <c r="AK416" s="221"/>
      <c r="AL416" s="221"/>
      <c r="AM416" s="221"/>
      <c r="AN416" s="221"/>
      <c r="AO416" s="221"/>
      <c r="AP416" s="221"/>
      <c r="AQ416" s="221"/>
      <c r="AR416" s="221"/>
      <c r="AS416" s="221"/>
      <c r="AT416" s="221"/>
      <c r="AU416" s="221"/>
      <c r="AV416" s="221"/>
      <c r="AW416" s="221"/>
      <c r="AX416" s="221"/>
      <c r="AY416" s="221"/>
      <c r="AZ416" s="221"/>
      <c r="BA416" s="221"/>
      <c r="BB416" s="221"/>
      <c r="BC416" s="221"/>
      <c r="BD416" s="221"/>
      <c r="BE416" s="221"/>
      <c r="BF416" s="221"/>
      <c r="BG416" s="221"/>
      <c r="BH416" s="221"/>
      <c r="BI416" s="221"/>
      <c r="BJ416" s="221"/>
      <c r="BK416" s="221"/>
      <c r="BL416" s="221"/>
      <c r="BM416" s="221"/>
      <c r="BN416" s="221"/>
      <c r="BO416" s="221"/>
    </row>
    <row r="417" spans="6:67">
      <c r="F417" s="221"/>
      <c r="G417" s="221"/>
      <c r="H417" s="221"/>
      <c r="I417" s="221"/>
      <c r="J417" s="221"/>
      <c r="K417" s="221"/>
      <c r="L417" s="221"/>
      <c r="M417" s="221"/>
      <c r="N417" s="221"/>
      <c r="O417" s="221"/>
      <c r="P417" s="221"/>
      <c r="Q417" s="221"/>
      <c r="R417" s="221"/>
      <c r="S417" s="221"/>
      <c r="T417" s="221"/>
      <c r="U417" s="221"/>
      <c r="V417" s="221"/>
      <c r="W417" s="221"/>
      <c r="X417" s="221"/>
      <c r="Y417" s="221"/>
      <c r="Z417" s="221"/>
      <c r="AA417" s="221"/>
      <c r="AB417" s="221"/>
      <c r="AC417" s="221"/>
      <c r="AD417" s="221"/>
      <c r="AE417" s="221"/>
      <c r="AF417" s="221"/>
      <c r="AG417" s="221"/>
      <c r="AH417" s="221"/>
      <c r="AI417" s="221"/>
      <c r="AJ417" s="221"/>
      <c r="AK417" s="221"/>
      <c r="AL417" s="221"/>
      <c r="AM417" s="221"/>
      <c r="AN417" s="221"/>
      <c r="AO417" s="221"/>
      <c r="AP417" s="221"/>
      <c r="AQ417" s="221"/>
      <c r="AR417" s="221"/>
      <c r="AS417" s="221"/>
      <c r="AT417" s="221"/>
      <c r="AU417" s="221"/>
      <c r="AV417" s="221"/>
      <c r="AW417" s="221"/>
      <c r="AX417" s="221"/>
      <c r="AY417" s="221"/>
      <c r="AZ417" s="221"/>
      <c r="BA417" s="221"/>
      <c r="BB417" s="221"/>
      <c r="BC417" s="221"/>
      <c r="BD417" s="221"/>
      <c r="BE417" s="221"/>
      <c r="BF417" s="221"/>
      <c r="BG417" s="221"/>
      <c r="BH417" s="221"/>
      <c r="BI417" s="221"/>
      <c r="BJ417" s="221"/>
      <c r="BK417" s="221"/>
      <c r="BL417" s="221"/>
      <c r="BM417" s="221"/>
      <c r="BN417" s="221"/>
      <c r="BO417" s="221"/>
    </row>
    <row r="418" spans="6:67">
      <c r="F418" s="221"/>
      <c r="G418" s="221"/>
      <c r="H418" s="221"/>
      <c r="I418" s="221"/>
      <c r="J418" s="221"/>
      <c r="K418" s="221"/>
      <c r="L418" s="221"/>
      <c r="M418" s="221"/>
      <c r="N418" s="221"/>
      <c r="O418" s="221"/>
      <c r="P418" s="221"/>
      <c r="Q418" s="221"/>
      <c r="R418" s="221"/>
      <c r="S418" s="221"/>
      <c r="T418" s="221"/>
      <c r="U418" s="221"/>
      <c r="V418" s="221"/>
      <c r="W418" s="221"/>
      <c r="X418" s="221"/>
      <c r="Y418" s="221"/>
      <c r="Z418" s="221"/>
      <c r="AA418" s="221"/>
      <c r="AB418" s="221"/>
      <c r="AC418" s="221"/>
      <c r="AD418" s="221"/>
      <c r="AE418" s="221"/>
      <c r="AF418" s="221"/>
      <c r="AG418" s="221"/>
      <c r="AH418" s="221"/>
      <c r="AI418" s="221"/>
      <c r="AJ418" s="221"/>
      <c r="AK418" s="221"/>
      <c r="AL418" s="221"/>
      <c r="AM418" s="221"/>
      <c r="AN418" s="221"/>
      <c r="AO418" s="221"/>
      <c r="AP418" s="221"/>
      <c r="AQ418" s="221"/>
      <c r="AR418" s="221"/>
      <c r="AS418" s="221"/>
      <c r="AT418" s="221"/>
      <c r="AU418" s="221"/>
      <c r="AV418" s="221"/>
      <c r="AW418" s="221"/>
      <c r="AX418" s="221"/>
      <c r="AY418" s="221"/>
      <c r="AZ418" s="221"/>
      <c r="BA418" s="221"/>
      <c r="BB418" s="221"/>
      <c r="BC418" s="221"/>
      <c r="BD418" s="221"/>
      <c r="BE418" s="221"/>
      <c r="BF418" s="221"/>
      <c r="BG418" s="221"/>
      <c r="BH418" s="221"/>
      <c r="BI418" s="221"/>
      <c r="BJ418" s="221"/>
      <c r="BK418" s="221"/>
      <c r="BL418" s="221"/>
      <c r="BM418" s="221"/>
      <c r="BN418" s="221"/>
      <c r="BO418" s="221"/>
    </row>
    <row r="419" spans="6:67">
      <c r="F419" s="221"/>
      <c r="G419" s="221"/>
      <c r="H419" s="221"/>
      <c r="I419" s="221"/>
      <c r="J419" s="221"/>
      <c r="K419" s="221"/>
      <c r="L419" s="221"/>
      <c r="M419" s="221"/>
      <c r="N419" s="221"/>
      <c r="O419" s="221"/>
      <c r="P419" s="221"/>
      <c r="Q419" s="221"/>
      <c r="R419" s="221"/>
      <c r="S419" s="221"/>
      <c r="T419" s="221"/>
      <c r="U419" s="221"/>
      <c r="V419" s="221"/>
      <c r="W419" s="221"/>
      <c r="X419" s="221"/>
      <c r="Y419" s="221"/>
      <c r="Z419" s="221"/>
      <c r="AA419" s="221"/>
      <c r="AB419" s="221"/>
      <c r="AC419" s="221"/>
      <c r="AD419" s="221"/>
      <c r="AE419" s="221"/>
      <c r="AF419" s="221"/>
      <c r="AG419" s="221"/>
      <c r="AH419" s="221"/>
      <c r="AI419" s="221"/>
      <c r="AJ419" s="221"/>
      <c r="AK419" s="221"/>
      <c r="AL419" s="221"/>
      <c r="AM419" s="221"/>
      <c r="AN419" s="221"/>
      <c r="AO419" s="221"/>
      <c r="AP419" s="221"/>
      <c r="AQ419" s="221"/>
      <c r="AR419" s="221"/>
      <c r="AS419" s="221"/>
      <c r="AT419" s="221"/>
      <c r="AU419" s="221"/>
      <c r="AV419" s="221"/>
      <c r="AW419" s="221"/>
      <c r="AX419" s="221"/>
      <c r="AY419" s="221"/>
      <c r="AZ419" s="221"/>
      <c r="BA419" s="221"/>
      <c r="BB419" s="221"/>
      <c r="BC419" s="221"/>
      <c r="BD419" s="221"/>
      <c r="BE419" s="221"/>
      <c r="BF419" s="221"/>
      <c r="BG419" s="221"/>
      <c r="BH419" s="221"/>
      <c r="BI419" s="221"/>
      <c r="BJ419" s="221"/>
      <c r="BK419" s="221"/>
      <c r="BL419" s="221"/>
      <c r="BM419" s="221"/>
      <c r="BN419" s="221"/>
      <c r="BO419" s="221"/>
    </row>
    <row r="420" spans="6:67">
      <c r="F420" s="221"/>
      <c r="G420" s="221"/>
      <c r="H420" s="221"/>
      <c r="I420" s="221"/>
      <c r="J420" s="221"/>
      <c r="K420" s="221"/>
      <c r="L420" s="221"/>
      <c r="M420" s="221"/>
      <c r="N420" s="221"/>
      <c r="O420" s="221"/>
      <c r="P420" s="221"/>
      <c r="Q420" s="221"/>
      <c r="R420" s="221"/>
      <c r="S420" s="221"/>
      <c r="T420" s="221"/>
      <c r="U420" s="221"/>
      <c r="V420" s="221"/>
      <c r="W420" s="221"/>
      <c r="X420" s="221"/>
      <c r="Y420" s="221"/>
      <c r="Z420" s="221"/>
      <c r="AA420" s="221"/>
      <c r="AB420" s="221"/>
      <c r="AC420" s="221"/>
      <c r="AD420" s="221"/>
      <c r="AE420" s="221"/>
      <c r="AF420" s="221"/>
      <c r="AG420" s="221"/>
      <c r="AH420" s="221"/>
      <c r="AI420" s="221"/>
      <c r="AJ420" s="221"/>
      <c r="AK420" s="221"/>
      <c r="AL420" s="221"/>
      <c r="AM420" s="221"/>
      <c r="AN420" s="221"/>
      <c r="AO420" s="221"/>
      <c r="AP420" s="221"/>
      <c r="AQ420" s="221"/>
      <c r="AR420" s="221"/>
      <c r="AS420" s="221"/>
      <c r="AT420" s="221"/>
      <c r="AU420" s="221"/>
      <c r="AV420" s="221"/>
      <c r="AW420" s="221"/>
      <c r="AX420" s="221"/>
      <c r="AY420" s="221"/>
      <c r="AZ420" s="221"/>
      <c r="BA420" s="221"/>
      <c r="BB420" s="221"/>
      <c r="BC420" s="221"/>
      <c r="BD420" s="221"/>
      <c r="BE420" s="221"/>
      <c r="BF420" s="221"/>
      <c r="BG420" s="221"/>
      <c r="BH420" s="221"/>
      <c r="BI420" s="221"/>
      <c r="BJ420" s="221"/>
      <c r="BK420" s="221"/>
      <c r="BL420" s="221"/>
      <c r="BM420" s="221"/>
      <c r="BN420" s="221"/>
      <c r="BO420" s="221"/>
    </row>
    <row r="421" spans="6:67">
      <c r="F421" s="221"/>
      <c r="G421" s="221"/>
      <c r="H421" s="221"/>
      <c r="I421" s="221"/>
      <c r="J421" s="221"/>
      <c r="K421" s="221"/>
      <c r="L421" s="221"/>
      <c r="M421" s="221"/>
      <c r="N421" s="221"/>
      <c r="O421" s="221"/>
      <c r="P421" s="221"/>
      <c r="Q421" s="221"/>
      <c r="R421" s="221"/>
      <c r="S421" s="221"/>
      <c r="T421" s="221"/>
      <c r="U421" s="221"/>
      <c r="V421" s="221"/>
      <c r="W421" s="221"/>
      <c r="X421" s="221"/>
      <c r="Y421" s="221"/>
      <c r="Z421" s="221"/>
      <c r="AA421" s="221"/>
      <c r="AB421" s="221"/>
      <c r="AC421" s="221"/>
      <c r="AD421" s="221"/>
      <c r="AE421" s="221"/>
      <c r="AF421" s="221"/>
      <c r="AG421" s="221"/>
      <c r="AH421" s="221"/>
      <c r="AI421" s="221"/>
      <c r="AJ421" s="221"/>
      <c r="AK421" s="221"/>
      <c r="AL421" s="221"/>
      <c r="AM421" s="221"/>
      <c r="AN421" s="221"/>
      <c r="AO421" s="221"/>
      <c r="AP421" s="221"/>
      <c r="AQ421" s="221"/>
      <c r="AR421" s="221"/>
      <c r="AS421" s="221"/>
      <c r="AT421" s="221"/>
      <c r="AU421" s="221"/>
      <c r="AV421" s="221"/>
      <c r="AW421" s="221"/>
      <c r="AX421" s="221"/>
      <c r="AY421" s="221"/>
      <c r="AZ421" s="221"/>
      <c r="BA421" s="221"/>
      <c r="BB421" s="221"/>
      <c r="BC421" s="221"/>
      <c r="BD421" s="221"/>
      <c r="BE421" s="221"/>
      <c r="BF421" s="221"/>
      <c r="BG421" s="221"/>
      <c r="BH421" s="221"/>
      <c r="BI421" s="221"/>
      <c r="BJ421" s="221"/>
      <c r="BK421" s="221"/>
      <c r="BL421" s="221"/>
      <c r="BM421" s="221"/>
      <c r="BN421" s="221"/>
      <c r="BO421" s="221"/>
    </row>
    <row r="422" spans="6:67">
      <c r="F422" s="221"/>
      <c r="G422" s="221"/>
      <c r="H422" s="221"/>
      <c r="I422" s="221"/>
      <c r="J422" s="221"/>
      <c r="K422" s="221"/>
      <c r="L422" s="221"/>
      <c r="M422" s="221"/>
      <c r="N422" s="221"/>
      <c r="O422" s="221"/>
      <c r="P422" s="221"/>
      <c r="Q422" s="221"/>
      <c r="R422" s="221"/>
      <c r="S422" s="221"/>
      <c r="T422" s="221"/>
      <c r="U422" s="221"/>
      <c r="V422" s="221"/>
      <c r="W422" s="221"/>
      <c r="X422" s="221"/>
      <c r="Y422" s="221"/>
      <c r="Z422" s="221"/>
      <c r="AA422" s="221"/>
      <c r="AB422" s="221"/>
      <c r="AC422" s="221"/>
      <c r="AD422" s="221"/>
      <c r="AE422" s="221"/>
      <c r="AF422" s="221"/>
      <c r="AG422" s="221"/>
      <c r="AH422" s="221"/>
      <c r="AI422" s="221"/>
      <c r="AJ422" s="221"/>
      <c r="AK422" s="221"/>
      <c r="AL422" s="221"/>
      <c r="AM422" s="221"/>
      <c r="AN422" s="221"/>
      <c r="AO422" s="221"/>
      <c r="AP422" s="221"/>
      <c r="AQ422" s="221"/>
      <c r="AR422" s="221"/>
      <c r="AS422" s="221"/>
      <c r="AT422" s="221"/>
      <c r="AU422" s="221"/>
      <c r="AV422" s="221"/>
      <c r="AW422" s="221"/>
      <c r="AX422" s="221"/>
      <c r="AY422" s="221"/>
      <c r="AZ422" s="221"/>
      <c r="BA422" s="221"/>
      <c r="BB422" s="221"/>
      <c r="BC422" s="221"/>
      <c r="BD422" s="221"/>
      <c r="BE422" s="221"/>
      <c r="BF422" s="221"/>
      <c r="BG422" s="221"/>
      <c r="BH422" s="221"/>
      <c r="BI422" s="221"/>
      <c r="BJ422" s="221"/>
      <c r="BK422" s="221"/>
      <c r="BL422" s="221"/>
      <c r="BM422" s="221"/>
      <c r="BN422" s="221"/>
      <c r="BO422" s="221"/>
    </row>
    <row r="423" spans="6:67">
      <c r="F423" s="221"/>
      <c r="G423" s="221"/>
      <c r="H423" s="221"/>
      <c r="I423" s="221"/>
      <c r="J423" s="221"/>
      <c r="K423" s="221"/>
      <c r="L423" s="221"/>
      <c r="M423" s="221"/>
      <c r="N423" s="221"/>
      <c r="O423" s="221"/>
      <c r="P423" s="221"/>
      <c r="Q423" s="221"/>
      <c r="R423" s="221"/>
      <c r="S423" s="221"/>
      <c r="T423" s="221"/>
      <c r="U423" s="221"/>
      <c r="V423" s="221"/>
      <c r="W423" s="221"/>
      <c r="X423" s="221"/>
      <c r="Y423" s="221"/>
      <c r="Z423" s="221"/>
      <c r="AA423" s="221"/>
      <c r="AB423" s="221"/>
      <c r="AC423" s="221"/>
      <c r="AD423" s="221"/>
      <c r="AE423" s="221"/>
      <c r="AF423" s="221"/>
      <c r="AG423" s="221"/>
      <c r="AH423" s="221"/>
      <c r="AI423" s="221"/>
      <c r="AJ423" s="221"/>
      <c r="AK423" s="221"/>
      <c r="AL423" s="221"/>
      <c r="AM423" s="221"/>
      <c r="AN423" s="221"/>
      <c r="AO423" s="221"/>
      <c r="AP423" s="221"/>
      <c r="AQ423" s="221"/>
      <c r="AR423" s="221"/>
      <c r="AS423" s="221"/>
      <c r="AT423" s="221"/>
      <c r="AU423" s="221"/>
      <c r="AV423" s="221"/>
      <c r="AW423" s="221"/>
      <c r="AX423" s="221"/>
      <c r="AY423" s="221"/>
      <c r="AZ423" s="221"/>
      <c r="BA423" s="221"/>
      <c r="BB423" s="221"/>
      <c r="BC423" s="221"/>
      <c r="BD423" s="221"/>
      <c r="BE423" s="221"/>
      <c r="BF423" s="221"/>
      <c r="BG423" s="221"/>
      <c r="BH423" s="221"/>
      <c r="BI423" s="221"/>
      <c r="BJ423" s="221"/>
      <c r="BK423" s="221"/>
      <c r="BL423" s="221"/>
      <c r="BM423" s="221"/>
      <c r="BN423" s="221"/>
      <c r="BO423" s="221"/>
    </row>
    <row r="424" spans="6:67">
      <c r="F424" s="221"/>
      <c r="G424" s="221"/>
      <c r="H424" s="221"/>
      <c r="I424" s="221"/>
      <c r="J424" s="221"/>
      <c r="K424" s="221"/>
      <c r="L424" s="221"/>
      <c r="M424" s="221"/>
      <c r="N424" s="221"/>
      <c r="O424" s="221"/>
      <c r="P424" s="221"/>
      <c r="Q424" s="221"/>
      <c r="R424" s="221"/>
      <c r="S424" s="221"/>
      <c r="T424" s="221"/>
      <c r="U424" s="221"/>
      <c r="V424" s="221"/>
      <c r="W424" s="221"/>
      <c r="X424" s="221"/>
      <c r="Y424" s="221"/>
      <c r="Z424" s="221"/>
      <c r="AA424" s="221"/>
      <c r="AB424" s="221"/>
      <c r="AC424" s="221"/>
      <c r="AD424" s="221"/>
      <c r="AE424" s="221"/>
      <c r="AF424" s="221"/>
      <c r="AG424" s="221"/>
      <c r="AH424" s="221"/>
      <c r="AI424" s="221"/>
      <c r="AJ424" s="221"/>
      <c r="AK424" s="221"/>
      <c r="AL424" s="221"/>
      <c r="AM424" s="221"/>
      <c r="AN424" s="221"/>
      <c r="AO424" s="221"/>
      <c r="AP424" s="221"/>
      <c r="AQ424" s="221"/>
      <c r="AR424" s="221"/>
      <c r="AS424" s="221"/>
      <c r="AT424" s="221"/>
      <c r="AU424" s="221"/>
      <c r="AV424" s="221"/>
      <c r="AW424" s="221"/>
      <c r="AX424" s="221"/>
      <c r="AY424" s="221"/>
      <c r="AZ424" s="221"/>
      <c r="BA424" s="221"/>
      <c r="BB424" s="221"/>
      <c r="BC424" s="221"/>
      <c r="BD424" s="221"/>
      <c r="BE424" s="221"/>
      <c r="BF424" s="221"/>
      <c r="BG424" s="221"/>
      <c r="BH424" s="221"/>
      <c r="BI424" s="221"/>
      <c r="BJ424" s="221"/>
      <c r="BK424" s="221"/>
      <c r="BL424" s="221"/>
      <c r="BM424" s="221"/>
      <c r="BN424" s="221"/>
      <c r="BO424" s="221"/>
    </row>
    <row r="425" spans="6:67">
      <c r="F425" s="221"/>
      <c r="G425" s="221"/>
      <c r="H425" s="221"/>
      <c r="I425" s="221"/>
      <c r="J425" s="221"/>
      <c r="K425" s="221"/>
      <c r="L425" s="221"/>
      <c r="M425" s="221"/>
      <c r="N425" s="221"/>
      <c r="O425" s="221"/>
      <c r="P425" s="221"/>
      <c r="Q425" s="221"/>
      <c r="R425" s="221"/>
      <c r="S425" s="221"/>
      <c r="T425" s="221"/>
      <c r="U425" s="221"/>
      <c r="V425" s="221"/>
      <c r="W425" s="221"/>
      <c r="X425" s="221"/>
      <c r="Y425" s="221"/>
      <c r="Z425" s="221"/>
      <c r="AA425" s="221"/>
      <c r="AB425" s="221"/>
      <c r="AC425" s="221"/>
      <c r="AD425" s="221"/>
      <c r="AE425" s="221"/>
      <c r="AF425" s="221"/>
      <c r="AG425" s="221"/>
      <c r="AH425" s="221"/>
      <c r="AI425" s="221"/>
      <c r="AJ425" s="221"/>
      <c r="AK425" s="221"/>
      <c r="AL425" s="221"/>
      <c r="AM425" s="221"/>
      <c r="AN425" s="221"/>
      <c r="AO425" s="221"/>
      <c r="AP425" s="221"/>
      <c r="AQ425" s="221"/>
      <c r="AR425" s="221"/>
      <c r="AS425" s="221"/>
      <c r="AT425" s="221"/>
      <c r="AU425" s="221"/>
      <c r="AV425" s="221"/>
      <c r="AW425" s="221"/>
      <c r="AX425" s="221"/>
      <c r="AY425" s="221"/>
      <c r="AZ425" s="221"/>
      <c r="BA425" s="221"/>
      <c r="BB425" s="221"/>
      <c r="BC425" s="221"/>
      <c r="BD425" s="221"/>
      <c r="BE425" s="221"/>
      <c r="BF425" s="221"/>
      <c r="BG425" s="221"/>
      <c r="BH425" s="221"/>
      <c r="BI425" s="221"/>
      <c r="BJ425" s="221"/>
      <c r="BK425" s="221"/>
      <c r="BL425" s="221"/>
      <c r="BM425" s="221"/>
      <c r="BN425" s="221"/>
      <c r="BO425" s="221"/>
    </row>
    <row r="426" spans="6:67">
      <c r="F426" s="221"/>
      <c r="G426" s="221"/>
      <c r="H426" s="221"/>
      <c r="I426" s="221"/>
      <c r="J426" s="221"/>
      <c r="K426" s="221"/>
      <c r="L426" s="221"/>
      <c r="M426" s="221"/>
      <c r="N426" s="221"/>
      <c r="O426" s="221"/>
      <c r="P426" s="221"/>
      <c r="Q426" s="221"/>
      <c r="R426" s="221"/>
      <c r="S426" s="221"/>
      <c r="T426" s="221"/>
      <c r="U426" s="221"/>
      <c r="V426" s="221"/>
      <c r="W426" s="221"/>
      <c r="X426" s="221"/>
      <c r="Y426" s="221"/>
      <c r="Z426" s="221"/>
      <c r="AA426" s="221"/>
      <c r="AB426" s="221"/>
      <c r="AC426" s="221"/>
      <c r="AD426" s="221"/>
      <c r="AE426" s="221"/>
      <c r="AF426" s="221"/>
      <c r="AG426" s="221"/>
      <c r="AH426" s="221"/>
      <c r="AI426" s="221"/>
      <c r="AJ426" s="221"/>
      <c r="AK426" s="221"/>
      <c r="AL426" s="221"/>
      <c r="AM426" s="221"/>
      <c r="AN426" s="221"/>
      <c r="AO426" s="221"/>
      <c r="AP426" s="221"/>
      <c r="AQ426" s="221"/>
      <c r="AR426" s="221"/>
      <c r="AS426" s="221"/>
      <c r="AT426" s="221"/>
      <c r="AU426" s="221"/>
      <c r="AV426" s="221"/>
      <c r="AW426" s="221"/>
      <c r="AX426" s="221"/>
      <c r="AY426" s="221"/>
      <c r="AZ426" s="221"/>
      <c r="BA426" s="221"/>
      <c r="BB426" s="221"/>
      <c r="BC426" s="221"/>
      <c r="BD426" s="221"/>
      <c r="BE426" s="221"/>
      <c r="BF426" s="221"/>
      <c r="BG426" s="221"/>
      <c r="BH426" s="221"/>
      <c r="BI426" s="221"/>
      <c r="BJ426" s="221"/>
      <c r="BK426" s="221"/>
      <c r="BL426" s="221"/>
      <c r="BM426" s="221"/>
      <c r="BN426" s="221"/>
      <c r="BO426" s="221"/>
    </row>
    <row r="427" spans="6:67">
      <c r="F427" s="221"/>
      <c r="G427" s="221"/>
      <c r="H427" s="221"/>
      <c r="I427" s="221"/>
      <c r="J427" s="221"/>
      <c r="K427" s="221"/>
      <c r="L427" s="221"/>
      <c r="M427" s="221"/>
      <c r="N427" s="221"/>
      <c r="O427" s="221"/>
      <c r="P427" s="221"/>
      <c r="Q427" s="221"/>
      <c r="R427" s="221"/>
      <c r="S427" s="221"/>
      <c r="T427" s="221"/>
      <c r="U427" s="221"/>
      <c r="V427" s="221"/>
      <c r="W427" s="221"/>
      <c r="X427" s="221"/>
      <c r="Y427" s="221"/>
      <c r="Z427" s="221"/>
      <c r="AA427" s="221"/>
      <c r="AB427" s="221"/>
      <c r="AC427" s="221"/>
      <c r="AD427" s="221"/>
      <c r="AE427" s="221"/>
      <c r="AF427" s="221"/>
      <c r="AG427" s="221"/>
      <c r="AH427" s="221"/>
      <c r="AI427" s="221"/>
      <c r="AJ427" s="221"/>
      <c r="AK427" s="221"/>
      <c r="AL427" s="221"/>
      <c r="AM427" s="221"/>
      <c r="AN427" s="221"/>
      <c r="AO427" s="221"/>
      <c r="AP427" s="221"/>
      <c r="AQ427" s="221"/>
      <c r="AR427" s="221"/>
      <c r="AS427" s="221"/>
      <c r="AT427" s="221"/>
      <c r="AU427" s="221"/>
      <c r="AV427" s="221"/>
      <c r="AW427" s="221"/>
      <c r="AX427" s="221"/>
      <c r="AY427" s="221"/>
      <c r="AZ427" s="221"/>
      <c r="BA427" s="221"/>
      <c r="BB427" s="221"/>
      <c r="BC427" s="221"/>
      <c r="BD427" s="221"/>
      <c r="BE427" s="221"/>
      <c r="BF427" s="221"/>
      <c r="BG427" s="221"/>
      <c r="BH427" s="221"/>
      <c r="BI427" s="221"/>
      <c r="BJ427" s="221"/>
      <c r="BK427" s="221"/>
      <c r="BL427" s="221"/>
      <c r="BM427" s="221"/>
      <c r="BN427" s="221"/>
      <c r="BO427" s="221"/>
    </row>
    <row r="428" spans="6:67">
      <c r="F428" s="221"/>
      <c r="G428" s="221"/>
      <c r="H428" s="221"/>
      <c r="I428" s="221"/>
      <c r="J428" s="221"/>
      <c r="K428" s="221"/>
      <c r="L428" s="221"/>
      <c r="M428" s="221"/>
      <c r="N428" s="221"/>
      <c r="O428" s="221"/>
      <c r="P428" s="221"/>
      <c r="Q428" s="221"/>
      <c r="R428" s="221"/>
      <c r="S428" s="221"/>
      <c r="T428" s="221"/>
      <c r="U428" s="221"/>
      <c r="V428" s="221"/>
      <c r="W428" s="221"/>
      <c r="X428" s="221"/>
      <c r="Y428" s="221"/>
      <c r="Z428" s="221"/>
      <c r="AA428" s="221"/>
      <c r="AB428" s="221"/>
      <c r="AC428" s="221"/>
      <c r="AD428" s="221"/>
      <c r="AE428" s="221"/>
      <c r="AF428" s="221"/>
      <c r="AG428" s="221"/>
      <c r="AH428" s="221"/>
      <c r="AI428" s="221"/>
      <c r="AJ428" s="221"/>
      <c r="AK428" s="221"/>
      <c r="AL428" s="221"/>
      <c r="AM428" s="221"/>
      <c r="AN428" s="221"/>
      <c r="AO428" s="221"/>
      <c r="AP428" s="221"/>
      <c r="AQ428" s="221"/>
      <c r="AR428" s="221"/>
      <c r="AS428" s="221"/>
      <c r="AT428" s="221"/>
      <c r="AU428" s="221"/>
      <c r="AV428" s="221"/>
      <c r="AW428" s="221"/>
      <c r="AX428" s="221"/>
      <c r="AY428" s="221"/>
      <c r="AZ428" s="221"/>
      <c r="BA428" s="221"/>
      <c r="BB428" s="221"/>
      <c r="BC428" s="221"/>
      <c r="BD428" s="221"/>
      <c r="BE428" s="221"/>
      <c r="BF428" s="221"/>
      <c r="BG428" s="221"/>
      <c r="BH428" s="221"/>
      <c r="BI428" s="221"/>
      <c r="BJ428" s="221"/>
      <c r="BK428" s="221"/>
      <c r="BL428" s="221"/>
      <c r="BM428" s="221"/>
      <c r="BN428" s="221"/>
      <c r="BO428" s="221"/>
    </row>
    <row r="429" spans="6:67">
      <c r="F429" s="221"/>
      <c r="G429" s="221"/>
      <c r="H429" s="221"/>
      <c r="I429" s="221"/>
      <c r="J429" s="221"/>
      <c r="K429" s="221"/>
      <c r="L429" s="221"/>
      <c r="M429" s="221"/>
      <c r="N429" s="221"/>
      <c r="O429" s="221"/>
      <c r="P429" s="221"/>
      <c r="Q429" s="221"/>
      <c r="R429" s="221"/>
      <c r="S429" s="221"/>
      <c r="T429" s="221"/>
      <c r="U429" s="221"/>
      <c r="V429" s="221"/>
      <c r="W429" s="221"/>
      <c r="X429" s="221"/>
      <c r="Y429" s="221"/>
      <c r="Z429" s="221"/>
      <c r="AA429" s="221"/>
      <c r="AB429" s="221"/>
      <c r="AC429" s="221"/>
      <c r="AD429" s="221"/>
      <c r="AE429" s="221"/>
      <c r="AF429" s="221"/>
      <c r="AG429" s="221"/>
      <c r="AH429" s="221"/>
      <c r="AI429" s="221"/>
      <c r="AJ429" s="221"/>
      <c r="AK429" s="221"/>
      <c r="AL429" s="221"/>
      <c r="AM429" s="221"/>
      <c r="AN429" s="221"/>
      <c r="AO429" s="221"/>
      <c r="AP429" s="221"/>
      <c r="AQ429" s="221"/>
      <c r="AR429" s="221"/>
      <c r="AS429" s="221"/>
      <c r="AT429" s="221"/>
      <c r="AU429" s="221"/>
      <c r="AV429" s="221"/>
      <c r="AW429" s="221"/>
      <c r="AX429" s="221"/>
      <c r="AY429" s="221"/>
      <c r="AZ429" s="221"/>
      <c r="BA429" s="221"/>
      <c r="BB429" s="221"/>
      <c r="BC429" s="221"/>
      <c r="BD429" s="221"/>
      <c r="BE429" s="221"/>
      <c r="BF429" s="221"/>
      <c r="BG429" s="221"/>
      <c r="BH429" s="221"/>
      <c r="BI429" s="221"/>
      <c r="BJ429" s="221"/>
      <c r="BK429" s="221"/>
      <c r="BL429" s="221"/>
      <c r="BM429" s="221"/>
      <c r="BN429" s="221"/>
      <c r="BO429" s="221"/>
    </row>
    <row r="430" spans="6:67">
      <c r="F430" s="221"/>
      <c r="G430" s="221"/>
      <c r="H430" s="221"/>
      <c r="I430" s="221"/>
      <c r="J430" s="221"/>
      <c r="K430" s="221"/>
      <c r="L430" s="221"/>
      <c r="M430" s="221"/>
      <c r="N430" s="221"/>
      <c r="O430" s="221"/>
      <c r="P430" s="221"/>
      <c r="Q430" s="221"/>
      <c r="R430" s="221"/>
      <c r="S430" s="221"/>
      <c r="T430" s="221"/>
      <c r="U430" s="221"/>
      <c r="V430" s="221"/>
      <c r="W430" s="221"/>
      <c r="X430" s="221"/>
      <c r="Y430" s="221"/>
      <c r="Z430" s="221"/>
      <c r="AA430" s="221"/>
      <c r="AB430" s="221"/>
      <c r="AC430" s="221"/>
      <c r="AD430" s="221"/>
      <c r="AE430" s="221"/>
      <c r="AF430" s="221"/>
      <c r="AG430" s="221"/>
      <c r="AH430" s="221"/>
      <c r="AI430" s="221"/>
      <c r="AJ430" s="221"/>
      <c r="AK430" s="221"/>
      <c r="AL430" s="221"/>
      <c r="AM430" s="221"/>
      <c r="AN430" s="221"/>
      <c r="AO430" s="221"/>
      <c r="AP430" s="221"/>
      <c r="AQ430" s="221"/>
      <c r="AR430" s="221"/>
      <c r="AS430" s="221"/>
      <c r="AT430" s="221"/>
      <c r="AU430" s="221"/>
      <c r="AV430" s="221"/>
      <c r="AW430" s="221"/>
      <c r="AX430" s="221"/>
      <c r="AY430" s="221"/>
      <c r="AZ430" s="221"/>
      <c r="BA430" s="221"/>
      <c r="BB430" s="221"/>
      <c r="BC430" s="221"/>
      <c r="BD430" s="221"/>
      <c r="BE430" s="221"/>
      <c r="BF430" s="221"/>
      <c r="BG430" s="221"/>
      <c r="BH430" s="221"/>
      <c r="BI430" s="221"/>
      <c r="BJ430" s="221"/>
      <c r="BK430" s="221"/>
      <c r="BL430" s="221"/>
      <c r="BM430" s="221"/>
      <c r="BN430" s="221"/>
      <c r="BO430" s="221"/>
    </row>
    <row r="431" spans="6:67">
      <c r="F431" s="221"/>
      <c r="G431" s="221"/>
      <c r="H431" s="221"/>
      <c r="I431" s="221"/>
      <c r="J431" s="221"/>
      <c r="K431" s="221"/>
      <c r="L431" s="221"/>
      <c r="M431" s="221"/>
      <c r="N431" s="221"/>
      <c r="O431" s="221"/>
      <c r="P431" s="221"/>
      <c r="Q431" s="221"/>
      <c r="R431" s="221"/>
      <c r="S431" s="221"/>
      <c r="T431" s="221"/>
      <c r="U431" s="221"/>
      <c r="V431" s="221"/>
      <c r="W431" s="221"/>
      <c r="X431" s="221"/>
      <c r="Y431" s="221"/>
      <c r="Z431" s="221"/>
      <c r="AA431" s="221"/>
      <c r="AB431" s="221"/>
      <c r="AC431" s="221"/>
      <c r="AD431" s="221"/>
      <c r="AE431" s="221"/>
      <c r="AF431" s="221"/>
      <c r="AG431" s="221"/>
      <c r="AH431" s="221"/>
      <c r="AI431" s="221"/>
      <c r="AJ431" s="221"/>
      <c r="AK431" s="221"/>
      <c r="AL431" s="221"/>
      <c r="AM431" s="221"/>
      <c r="AN431" s="221"/>
      <c r="AO431" s="221"/>
      <c r="AP431" s="221"/>
      <c r="AQ431" s="221"/>
      <c r="AR431" s="221"/>
      <c r="AS431" s="221"/>
      <c r="AT431" s="221"/>
      <c r="AU431" s="221"/>
      <c r="AV431" s="221"/>
      <c r="AW431" s="221"/>
      <c r="AX431" s="221"/>
      <c r="AY431" s="221"/>
      <c r="AZ431" s="221"/>
      <c r="BA431" s="221"/>
      <c r="BB431" s="221"/>
      <c r="BC431" s="221"/>
      <c r="BD431" s="221"/>
      <c r="BE431" s="221"/>
      <c r="BF431" s="221"/>
      <c r="BG431" s="221"/>
      <c r="BH431" s="221"/>
      <c r="BI431" s="221"/>
      <c r="BJ431" s="221"/>
      <c r="BK431" s="221"/>
      <c r="BL431" s="221"/>
      <c r="BM431" s="221"/>
      <c r="BN431" s="221"/>
      <c r="BO431" s="221"/>
    </row>
    <row r="432" spans="6:67">
      <c r="F432" s="221"/>
      <c r="G432" s="221"/>
      <c r="H432" s="221"/>
      <c r="I432" s="221"/>
      <c r="J432" s="221"/>
      <c r="K432" s="221"/>
      <c r="L432" s="221"/>
      <c r="M432" s="221"/>
      <c r="N432" s="221"/>
      <c r="O432" s="221"/>
      <c r="P432" s="221"/>
      <c r="Q432" s="221"/>
      <c r="R432" s="221"/>
      <c r="S432" s="221"/>
      <c r="T432" s="221"/>
      <c r="U432" s="221"/>
      <c r="V432" s="221"/>
      <c r="W432" s="221"/>
      <c r="X432" s="221"/>
      <c r="Y432" s="221"/>
      <c r="Z432" s="221"/>
      <c r="AA432" s="221"/>
      <c r="AB432" s="221"/>
      <c r="AC432" s="221"/>
      <c r="AD432" s="221"/>
      <c r="AE432" s="221"/>
      <c r="AF432" s="221"/>
      <c r="AG432" s="221"/>
      <c r="AH432" s="221"/>
      <c r="AI432" s="221"/>
      <c r="AJ432" s="221"/>
      <c r="AK432" s="221"/>
      <c r="AL432" s="221"/>
      <c r="AM432" s="221"/>
      <c r="AN432" s="221"/>
      <c r="AO432" s="221"/>
      <c r="AP432" s="221"/>
      <c r="AQ432" s="221"/>
      <c r="AR432" s="221"/>
      <c r="AS432" s="221"/>
      <c r="AT432" s="221"/>
      <c r="AU432" s="221"/>
      <c r="AV432" s="221"/>
      <c r="AW432" s="221"/>
      <c r="AX432" s="221"/>
      <c r="AY432" s="221"/>
      <c r="AZ432" s="221"/>
      <c r="BA432" s="221"/>
      <c r="BB432" s="221"/>
      <c r="BC432" s="221"/>
      <c r="BD432" s="221"/>
      <c r="BE432" s="221"/>
      <c r="BF432" s="221"/>
      <c r="BG432" s="221"/>
      <c r="BH432" s="221"/>
      <c r="BI432" s="221"/>
      <c r="BJ432" s="221"/>
      <c r="BK432" s="221"/>
      <c r="BL432" s="221"/>
      <c r="BM432" s="221"/>
      <c r="BN432" s="221"/>
      <c r="BO432" s="221"/>
    </row>
    <row r="433" spans="6:67">
      <c r="F433" s="221"/>
      <c r="G433" s="221"/>
      <c r="H433" s="221"/>
      <c r="I433" s="221"/>
      <c r="J433" s="221"/>
      <c r="K433" s="221"/>
      <c r="L433" s="221"/>
      <c r="M433" s="221"/>
      <c r="N433" s="221"/>
      <c r="O433" s="221"/>
      <c r="P433" s="221"/>
      <c r="Q433" s="221"/>
      <c r="R433" s="221"/>
      <c r="S433" s="221"/>
      <c r="T433" s="221"/>
      <c r="U433" s="221"/>
      <c r="V433" s="221"/>
      <c r="W433" s="221"/>
      <c r="X433" s="221"/>
      <c r="Y433" s="221"/>
      <c r="Z433" s="221"/>
      <c r="AA433" s="221"/>
      <c r="AB433" s="221"/>
      <c r="AC433" s="221"/>
      <c r="AD433" s="221"/>
      <c r="AE433" s="221"/>
      <c r="AF433" s="221"/>
      <c r="AG433" s="221"/>
      <c r="AH433" s="221"/>
      <c r="AI433" s="221"/>
      <c r="AJ433" s="221"/>
      <c r="AK433" s="221"/>
      <c r="AL433" s="221"/>
      <c r="AM433" s="221"/>
      <c r="AN433" s="221"/>
      <c r="AO433" s="221"/>
      <c r="AP433" s="221"/>
      <c r="AQ433" s="221"/>
      <c r="AR433" s="221"/>
      <c r="AS433" s="221"/>
      <c r="AT433" s="221"/>
      <c r="AU433" s="221"/>
      <c r="AV433" s="221"/>
      <c r="AW433" s="221"/>
      <c r="AX433" s="221"/>
      <c r="AY433" s="221"/>
      <c r="AZ433" s="221"/>
      <c r="BA433" s="221"/>
      <c r="BB433" s="221"/>
      <c r="BC433" s="221"/>
      <c r="BD433" s="221"/>
      <c r="BE433" s="221"/>
      <c r="BF433" s="221"/>
      <c r="BG433" s="221"/>
      <c r="BH433" s="221"/>
      <c r="BI433" s="221"/>
      <c r="BJ433" s="221"/>
      <c r="BK433" s="221"/>
      <c r="BL433" s="221"/>
      <c r="BM433" s="221"/>
      <c r="BN433" s="221"/>
      <c r="BO433" s="221"/>
    </row>
    <row r="434" spans="6:67">
      <c r="F434" s="221"/>
      <c r="G434" s="221"/>
      <c r="H434" s="221"/>
      <c r="I434" s="221"/>
      <c r="J434" s="221"/>
      <c r="K434" s="221"/>
      <c r="L434" s="221"/>
      <c r="M434" s="221"/>
      <c r="N434" s="221"/>
      <c r="O434" s="221"/>
      <c r="P434" s="221"/>
      <c r="Q434" s="221"/>
      <c r="R434" s="221"/>
      <c r="S434" s="221"/>
      <c r="T434" s="221"/>
      <c r="U434" s="221"/>
      <c r="V434" s="221"/>
      <c r="W434" s="221"/>
      <c r="X434" s="221"/>
      <c r="Y434" s="221"/>
      <c r="Z434" s="221"/>
      <c r="AA434" s="221"/>
      <c r="AB434" s="221"/>
      <c r="AC434" s="221"/>
      <c r="AD434" s="221"/>
      <c r="AE434" s="221"/>
      <c r="AF434" s="221"/>
      <c r="AG434" s="221"/>
      <c r="AH434" s="221"/>
      <c r="AI434" s="221"/>
      <c r="AJ434" s="221"/>
      <c r="AK434" s="221"/>
      <c r="AL434" s="221"/>
      <c r="AM434" s="221"/>
      <c r="AN434" s="221"/>
      <c r="AO434" s="221"/>
      <c r="AP434" s="221"/>
      <c r="AQ434" s="221"/>
      <c r="AR434" s="221"/>
      <c r="AS434" s="221"/>
      <c r="AT434" s="221"/>
      <c r="AU434" s="221"/>
      <c r="AV434" s="221"/>
      <c r="AW434" s="221"/>
      <c r="AX434" s="221"/>
      <c r="AY434" s="221"/>
      <c r="AZ434" s="221"/>
      <c r="BA434" s="221"/>
      <c r="BB434" s="221"/>
      <c r="BC434" s="221"/>
      <c r="BD434" s="221"/>
      <c r="BE434" s="221"/>
      <c r="BF434" s="221"/>
      <c r="BG434" s="221"/>
      <c r="BH434" s="221"/>
      <c r="BI434" s="221"/>
      <c r="BJ434" s="221"/>
      <c r="BK434" s="221"/>
      <c r="BL434" s="221"/>
      <c r="BM434" s="221"/>
      <c r="BN434" s="221"/>
      <c r="BO434" s="221"/>
    </row>
    <row r="435" spans="6:67">
      <c r="F435" s="221"/>
      <c r="G435" s="221"/>
      <c r="H435" s="221"/>
      <c r="I435" s="221"/>
      <c r="J435" s="221"/>
      <c r="K435" s="221"/>
      <c r="L435" s="221"/>
      <c r="M435" s="221"/>
      <c r="N435" s="221"/>
      <c r="O435" s="221"/>
      <c r="P435" s="221"/>
      <c r="Q435" s="221"/>
      <c r="R435" s="221"/>
      <c r="S435" s="221"/>
      <c r="T435" s="221"/>
      <c r="U435" s="221"/>
      <c r="V435" s="221"/>
      <c r="W435" s="221"/>
      <c r="X435" s="221"/>
      <c r="Y435" s="221"/>
      <c r="Z435" s="221"/>
      <c r="AA435" s="221"/>
      <c r="AB435" s="221"/>
      <c r="AC435" s="221"/>
      <c r="AD435" s="221"/>
      <c r="AE435" s="221"/>
      <c r="AF435" s="221"/>
      <c r="AG435" s="221"/>
      <c r="AH435" s="221"/>
      <c r="AI435" s="221"/>
      <c r="AJ435" s="221"/>
      <c r="AK435" s="221"/>
      <c r="AL435" s="221"/>
      <c r="AM435" s="221"/>
      <c r="AN435" s="221"/>
      <c r="AO435" s="221"/>
      <c r="AP435" s="221"/>
      <c r="AQ435" s="221"/>
      <c r="AR435" s="221"/>
      <c r="AS435" s="221"/>
      <c r="AT435" s="221"/>
      <c r="AU435" s="221"/>
      <c r="AV435" s="221"/>
      <c r="AW435" s="221"/>
      <c r="AX435" s="221"/>
      <c r="AY435" s="221"/>
      <c r="AZ435" s="221"/>
      <c r="BA435" s="221"/>
      <c r="BB435" s="221"/>
      <c r="BC435" s="221"/>
      <c r="BD435" s="221"/>
      <c r="BE435" s="221"/>
      <c r="BF435" s="221"/>
      <c r="BG435" s="221"/>
      <c r="BH435" s="221"/>
      <c r="BI435" s="221"/>
      <c r="BJ435" s="221"/>
      <c r="BK435" s="221"/>
      <c r="BL435" s="221"/>
      <c r="BM435" s="221"/>
      <c r="BN435" s="221"/>
      <c r="BO435" s="221"/>
    </row>
    <row r="436" spans="6:67">
      <c r="F436" s="221"/>
      <c r="G436" s="221"/>
      <c r="H436" s="221"/>
      <c r="I436" s="221"/>
      <c r="J436" s="221"/>
      <c r="K436" s="221"/>
      <c r="L436" s="221"/>
      <c r="M436" s="221"/>
      <c r="N436" s="221"/>
      <c r="O436" s="221"/>
      <c r="P436" s="221"/>
      <c r="Q436" s="221"/>
      <c r="R436" s="221"/>
      <c r="S436" s="221"/>
      <c r="T436" s="221"/>
      <c r="U436" s="221"/>
      <c r="V436" s="221"/>
      <c r="W436" s="221"/>
      <c r="X436" s="221"/>
      <c r="Y436" s="221"/>
      <c r="Z436" s="221"/>
      <c r="AA436" s="221"/>
      <c r="AB436" s="221"/>
      <c r="AC436" s="221"/>
      <c r="AD436" s="221"/>
      <c r="AE436" s="221"/>
      <c r="AF436" s="221"/>
      <c r="AG436" s="221"/>
      <c r="AH436" s="221"/>
      <c r="AI436" s="221"/>
      <c r="AJ436" s="221"/>
      <c r="AK436" s="221"/>
      <c r="AL436" s="221"/>
      <c r="AM436" s="221"/>
      <c r="AN436" s="221"/>
      <c r="AO436" s="221"/>
      <c r="AP436" s="221"/>
      <c r="AQ436" s="221"/>
      <c r="AR436" s="221"/>
      <c r="AS436" s="221"/>
      <c r="AT436" s="221"/>
      <c r="AU436" s="221"/>
      <c r="AV436" s="221"/>
      <c r="AW436" s="221"/>
      <c r="AX436" s="221"/>
      <c r="AY436" s="221"/>
      <c r="AZ436" s="221"/>
      <c r="BA436" s="221"/>
      <c r="BB436" s="221"/>
      <c r="BC436" s="221"/>
      <c r="BD436" s="221"/>
      <c r="BE436" s="221"/>
      <c r="BF436" s="221"/>
      <c r="BG436" s="221"/>
      <c r="BH436" s="221"/>
      <c r="BI436" s="221"/>
      <c r="BJ436" s="221"/>
      <c r="BK436" s="221"/>
      <c r="BL436" s="221"/>
      <c r="BM436" s="221"/>
      <c r="BN436" s="221"/>
      <c r="BO436" s="221"/>
    </row>
    <row r="437" spans="6:67">
      <c r="F437" s="221"/>
      <c r="G437" s="221"/>
      <c r="H437" s="221"/>
      <c r="I437" s="221"/>
      <c r="J437" s="221"/>
      <c r="K437" s="221"/>
      <c r="L437" s="221"/>
      <c r="M437" s="221"/>
      <c r="N437" s="221"/>
      <c r="O437" s="221"/>
      <c r="P437" s="221"/>
      <c r="Q437" s="221"/>
      <c r="R437" s="221"/>
      <c r="S437" s="221"/>
      <c r="T437" s="221"/>
      <c r="U437" s="221"/>
      <c r="V437" s="221"/>
      <c r="W437" s="221"/>
      <c r="X437" s="221"/>
      <c r="Y437" s="221"/>
      <c r="Z437" s="221"/>
      <c r="AA437" s="221"/>
      <c r="AB437" s="221"/>
      <c r="AC437" s="221"/>
      <c r="AD437" s="221"/>
      <c r="AE437" s="221"/>
      <c r="AF437" s="221"/>
      <c r="AG437" s="221"/>
      <c r="AH437" s="221"/>
      <c r="AI437" s="221"/>
      <c r="AJ437" s="221"/>
      <c r="AK437" s="221"/>
      <c r="AL437" s="221"/>
      <c r="AM437" s="221"/>
      <c r="AN437" s="221"/>
      <c r="AO437" s="221"/>
      <c r="AP437" s="221"/>
      <c r="AQ437" s="221"/>
      <c r="AR437" s="221"/>
      <c r="AS437" s="221"/>
      <c r="AT437" s="221"/>
      <c r="AU437" s="221"/>
      <c r="AV437" s="221"/>
      <c r="AW437" s="221"/>
      <c r="AX437" s="221"/>
      <c r="AY437" s="221"/>
      <c r="AZ437" s="221"/>
      <c r="BA437" s="221"/>
      <c r="BB437" s="221"/>
      <c r="BC437" s="221"/>
      <c r="BD437" s="221"/>
      <c r="BE437" s="221"/>
      <c r="BF437" s="221"/>
      <c r="BG437" s="221"/>
      <c r="BH437" s="221"/>
      <c r="BI437" s="221"/>
      <c r="BJ437" s="221"/>
      <c r="BK437" s="221"/>
      <c r="BL437" s="221"/>
      <c r="BM437" s="221"/>
      <c r="BN437" s="221"/>
      <c r="BO437" s="221"/>
    </row>
    <row r="438" spans="6:67">
      <c r="F438" s="221"/>
      <c r="G438" s="221"/>
      <c r="H438" s="221"/>
      <c r="I438" s="221"/>
      <c r="J438" s="221"/>
      <c r="K438" s="221"/>
      <c r="L438" s="221"/>
      <c r="M438" s="221"/>
      <c r="N438" s="221"/>
      <c r="O438" s="221"/>
      <c r="P438" s="221"/>
      <c r="Q438" s="221"/>
      <c r="R438" s="221"/>
      <c r="S438" s="221"/>
      <c r="T438" s="221"/>
      <c r="U438" s="221"/>
      <c r="V438" s="221"/>
      <c r="W438" s="221"/>
      <c r="X438" s="221"/>
      <c r="Y438" s="221"/>
      <c r="Z438" s="221"/>
      <c r="AA438" s="221"/>
      <c r="AB438" s="221"/>
      <c r="AC438" s="221"/>
      <c r="AD438" s="221"/>
      <c r="AE438" s="221"/>
      <c r="AF438" s="221"/>
      <c r="AG438" s="221"/>
      <c r="AH438" s="221"/>
      <c r="AI438" s="221"/>
      <c r="AJ438" s="221"/>
      <c r="AK438" s="221"/>
      <c r="AL438" s="221"/>
      <c r="AM438" s="221"/>
      <c r="AN438" s="221"/>
      <c r="AO438" s="221"/>
      <c r="AP438" s="221"/>
      <c r="AQ438" s="221"/>
      <c r="AR438" s="221"/>
      <c r="AS438" s="221"/>
      <c r="AT438" s="221"/>
      <c r="AU438" s="221"/>
      <c r="AV438" s="221"/>
      <c r="AW438" s="221"/>
      <c r="AX438" s="221"/>
      <c r="AY438" s="221"/>
      <c r="AZ438" s="221"/>
      <c r="BA438" s="221"/>
      <c r="BB438" s="221"/>
      <c r="BC438" s="221"/>
      <c r="BD438" s="221"/>
      <c r="BE438" s="221"/>
      <c r="BF438" s="221"/>
      <c r="BG438" s="221"/>
      <c r="BH438" s="221"/>
      <c r="BI438" s="221"/>
      <c r="BJ438" s="221"/>
      <c r="BK438" s="221"/>
      <c r="BL438" s="221"/>
      <c r="BM438" s="221"/>
      <c r="BN438" s="221"/>
      <c r="BO438" s="221"/>
    </row>
    <row r="439" spans="6:67">
      <c r="F439" s="221"/>
      <c r="G439" s="221"/>
      <c r="H439" s="221"/>
      <c r="I439" s="221"/>
      <c r="J439" s="221"/>
      <c r="K439" s="221"/>
      <c r="L439" s="221"/>
      <c r="M439" s="221"/>
      <c r="N439" s="221"/>
      <c r="O439" s="221"/>
      <c r="P439" s="221"/>
      <c r="Q439" s="221"/>
      <c r="R439" s="221"/>
      <c r="S439" s="221"/>
      <c r="T439" s="221"/>
      <c r="U439" s="221"/>
      <c r="V439" s="221"/>
      <c r="W439" s="221"/>
      <c r="X439" s="221"/>
      <c r="Y439" s="221"/>
      <c r="Z439" s="221"/>
      <c r="AA439" s="221"/>
      <c r="AB439" s="221"/>
      <c r="AC439" s="221"/>
      <c r="AD439" s="221"/>
      <c r="AE439" s="221"/>
      <c r="AF439" s="221"/>
      <c r="AG439" s="221"/>
      <c r="AH439" s="221"/>
      <c r="AI439" s="221"/>
      <c r="AJ439" s="221"/>
      <c r="AK439" s="221"/>
      <c r="AL439" s="221"/>
      <c r="AM439" s="221"/>
      <c r="AN439" s="221"/>
      <c r="AO439" s="221"/>
      <c r="AP439" s="221"/>
      <c r="AQ439" s="221"/>
      <c r="AR439" s="221"/>
      <c r="AS439" s="221"/>
      <c r="AT439" s="221"/>
      <c r="AU439" s="221"/>
      <c r="AV439" s="221"/>
      <c r="AW439" s="221"/>
      <c r="AX439" s="221"/>
      <c r="AY439" s="221"/>
      <c r="AZ439" s="221"/>
      <c r="BA439" s="221"/>
      <c r="BB439" s="221"/>
      <c r="BC439" s="221"/>
      <c r="BD439" s="221"/>
      <c r="BE439" s="221"/>
      <c r="BF439" s="221"/>
      <c r="BG439" s="221"/>
      <c r="BH439" s="221"/>
      <c r="BI439" s="221"/>
      <c r="BJ439" s="221"/>
      <c r="BK439" s="221"/>
      <c r="BL439" s="221"/>
      <c r="BM439" s="221"/>
      <c r="BN439" s="221"/>
      <c r="BO439" s="221"/>
    </row>
    <row r="440" spans="6:67">
      <c r="F440" s="221"/>
      <c r="G440" s="221"/>
      <c r="H440" s="221"/>
      <c r="I440" s="221"/>
      <c r="J440" s="221"/>
      <c r="K440" s="221"/>
      <c r="L440" s="221"/>
      <c r="M440" s="221"/>
      <c r="N440" s="221"/>
      <c r="O440" s="221"/>
      <c r="P440" s="221"/>
      <c r="Q440" s="221"/>
      <c r="R440" s="221"/>
      <c r="S440" s="221"/>
      <c r="T440" s="221"/>
      <c r="U440" s="221"/>
      <c r="V440" s="221"/>
      <c r="W440" s="221"/>
      <c r="X440" s="221"/>
      <c r="Y440" s="221"/>
      <c r="Z440" s="221"/>
      <c r="AA440" s="221"/>
      <c r="AB440" s="221"/>
      <c r="AC440" s="221"/>
      <c r="AD440" s="221"/>
      <c r="AE440" s="221"/>
      <c r="AF440" s="221"/>
      <c r="AG440" s="221"/>
      <c r="AH440" s="221"/>
      <c r="AI440" s="221"/>
      <c r="AJ440" s="221"/>
      <c r="AK440" s="221"/>
      <c r="AL440" s="221"/>
      <c r="AM440" s="221"/>
      <c r="AN440" s="221"/>
      <c r="AO440" s="221"/>
      <c r="AP440" s="221"/>
      <c r="AQ440" s="221"/>
      <c r="AR440" s="221"/>
      <c r="AS440" s="221"/>
      <c r="AT440" s="221"/>
      <c r="AU440" s="221"/>
      <c r="AV440" s="221"/>
      <c r="AW440" s="221"/>
      <c r="AX440" s="221"/>
      <c r="AY440" s="221"/>
      <c r="AZ440" s="221"/>
      <c r="BA440" s="221"/>
      <c r="BB440" s="221"/>
      <c r="BC440" s="221"/>
      <c r="BD440" s="221"/>
      <c r="BE440" s="221"/>
      <c r="BF440" s="221"/>
      <c r="BG440" s="221"/>
      <c r="BH440" s="221"/>
      <c r="BI440" s="221"/>
      <c r="BJ440" s="221"/>
      <c r="BK440" s="221"/>
      <c r="BL440" s="221"/>
      <c r="BM440" s="221"/>
      <c r="BN440" s="221"/>
      <c r="BO440" s="221"/>
    </row>
    <row r="441" spans="6:67">
      <c r="F441" s="221"/>
      <c r="G441" s="221"/>
      <c r="H441" s="221"/>
      <c r="I441" s="221"/>
      <c r="J441" s="221"/>
      <c r="K441" s="221"/>
      <c r="L441" s="221"/>
      <c r="M441" s="221"/>
      <c r="N441" s="221"/>
      <c r="O441" s="221"/>
      <c r="P441" s="221"/>
      <c r="Q441" s="221"/>
      <c r="R441" s="221"/>
      <c r="S441" s="221"/>
      <c r="T441" s="221"/>
      <c r="U441" s="221"/>
      <c r="V441" s="221"/>
      <c r="W441" s="221"/>
      <c r="X441" s="221"/>
      <c r="Y441" s="221"/>
      <c r="Z441" s="221"/>
      <c r="AA441" s="221"/>
      <c r="AB441" s="221"/>
      <c r="AC441" s="221"/>
      <c r="AD441" s="221"/>
      <c r="AE441" s="221"/>
      <c r="AF441" s="221"/>
      <c r="AG441" s="221"/>
      <c r="AH441" s="221"/>
      <c r="AI441" s="221"/>
      <c r="AJ441" s="221"/>
      <c r="AK441" s="221"/>
      <c r="AL441" s="221"/>
      <c r="AM441" s="221"/>
      <c r="AN441" s="221"/>
      <c r="AO441" s="221"/>
      <c r="AP441" s="221"/>
      <c r="AQ441" s="221"/>
      <c r="AR441" s="221"/>
      <c r="AS441" s="221"/>
      <c r="AT441" s="221"/>
      <c r="AU441" s="221"/>
      <c r="AV441" s="221"/>
      <c r="AW441" s="221"/>
      <c r="AX441" s="221"/>
      <c r="AY441" s="221"/>
      <c r="AZ441" s="221"/>
      <c r="BA441" s="221"/>
      <c r="BB441" s="221"/>
      <c r="BC441" s="221"/>
      <c r="BD441" s="221"/>
      <c r="BE441" s="221"/>
      <c r="BF441" s="221"/>
      <c r="BG441" s="221"/>
      <c r="BH441" s="221"/>
      <c r="BI441" s="221"/>
      <c r="BJ441" s="221"/>
      <c r="BK441" s="221"/>
      <c r="BL441" s="221"/>
      <c r="BM441" s="221"/>
      <c r="BN441" s="221"/>
      <c r="BO441" s="221"/>
    </row>
    <row r="442" spans="6:67">
      <c r="F442" s="221"/>
      <c r="G442" s="221"/>
      <c r="H442" s="221"/>
      <c r="I442" s="221"/>
      <c r="J442" s="221"/>
      <c r="K442" s="221"/>
      <c r="L442" s="221"/>
      <c r="M442" s="221"/>
      <c r="N442" s="221"/>
      <c r="O442" s="221"/>
      <c r="P442" s="221"/>
      <c r="Q442" s="221"/>
      <c r="R442" s="221"/>
      <c r="S442" s="221"/>
      <c r="T442" s="221"/>
      <c r="U442" s="221"/>
      <c r="V442" s="221"/>
      <c r="W442" s="221"/>
      <c r="X442" s="221"/>
      <c r="Y442" s="221"/>
      <c r="Z442" s="221"/>
      <c r="AA442" s="221"/>
      <c r="AB442" s="221"/>
      <c r="AC442" s="221"/>
      <c r="AD442" s="221"/>
      <c r="AE442" s="221"/>
      <c r="AF442" s="221"/>
      <c r="AG442" s="221"/>
      <c r="AH442" s="221"/>
      <c r="AI442" s="221"/>
      <c r="AJ442" s="221"/>
      <c r="AK442" s="221"/>
      <c r="AL442" s="221"/>
      <c r="AM442" s="221"/>
      <c r="AN442" s="221"/>
      <c r="AO442" s="221"/>
      <c r="AP442" s="221"/>
      <c r="AQ442" s="221"/>
      <c r="AR442" s="221"/>
      <c r="AS442" s="221"/>
      <c r="AT442" s="221"/>
      <c r="AU442" s="221"/>
      <c r="AV442" s="221"/>
      <c r="AW442" s="221"/>
      <c r="AX442" s="221"/>
      <c r="AY442" s="221"/>
      <c r="AZ442" s="221"/>
      <c r="BA442" s="221"/>
      <c r="BB442" s="221"/>
      <c r="BC442" s="221"/>
      <c r="BD442" s="221"/>
      <c r="BE442" s="221"/>
      <c r="BF442" s="221"/>
      <c r="BG442" s="221"/>
      <c r="BH442" s="221"/>
      <c r="BI442" s="221"/>
      <c r="BJ442" s="221"/>
      <c r="BK442" s="221"/>
      <c r="BL442" s="221"/>
      <c r="BM442" s="221"/>
      <c r="BN442" s="221"/>
      <c r="BO442" s="221"/>
    </row>
    <row r="443" spans="6:67">
      <c r="F443" s="221"/>
      <c r="G443" s="221"/>
      <c r="H443" s="221"/>
      <c r="I443" s="221"/>
      <c r="J443" s="221"/>
      <c r="K443" s="221"/>
      <c r="L443" s="221"/>
      <c r="M443" s="221"/>
      <c r="N443" s="221"/>
      <c r="O443" s="221"/>
      <c r="P443" s="221"/>
      <c r="Q443" s="221"/>
      <c r="R443" s="221"/>
      <c r="S443" s="221"/>
      <c r="T443" s="221"/>
      <c r="U443" s="221"/>
      <c r="V443" s="221"/>
      <c r="W443" s="221"/>
      <c r="X443" s="221"/>
      <c r="Y443" s="221"/>
      <c r="Z443" s="221"/>
      <c r="AA443" s="221"/>
      <c r="AB443" s="221"/>
      <c r="AC443" s="221"/>
      <c r="AD443" s="221"/>
      <c r="AE443" s="221"/>
      <c r="AF443" s="221"/>
      <c r="AG443" s="221"/>
      <c r="AH443" s="221"/>
      <c r="AI443" s="221"/>
      <c r="AJ443" s="221"/>
      <c r="AK443" s="221"/>
      <c r="AL443" s="221"/>
      <c r="AM443" s="221"/>
      <c r="AN443" s="221"/>
      <c r="AO443" s="221"/>
      <c r="AP443" s="221"/>
      <c r="AQ443" s="221"/>
      <c r="AR443" s="221"/>
      <c r="AS443" s="221"/>
      <c r="AT443" s="221"/>
      <c r="AU443" s="221"/>
      <c r="AV443" s="221"/>
      <c r="AW443" s="221"/>
      <c r="AX443" s="221"/>
      <c r="AY443" s="221"/>
      <c r="AZ443" s="221"/>
      <c r="BA443" s="221"/>
      <c r="BB443" s="221"/>
      <c r="BC443" s="221"/>
      <c r="BD443" s="221"/>
      <c r="BE443" s="221"/>
      <c r="BF443" s="221"/>
      <c r="BG443" s="221"/>
      <c r="BH443" s="221"/>
      <c r="BI443" s="221"/>
      <c r="BJ443" s="221"/>
      <c r="BK443" s="221"/>
      <c r="BL443" s="221"/>
      <c r="BM443" s="221"/>
      <c r="BN443" s="221"/>
      <c r="BO443" s="221"/>
    </row>
    <row r="444" spans="6:67">
      <c r="F444" s="221"/>
      <c r="G444" s="221"/>
      <c r="H444" s="221"/>
      <c r="I444" s="221"/>
      <c r="J444" s="221"/>
      <c r="K444" s="221"/>
      <c r="L444" s="221"/>
      <c r="M444" s="221"/>
      <c r="N444" s="221"/>
      <c r="O444" s="221"/>
      <c r="P444" s="221"/>
      <c r="Q444" s="221"/>
      <c r="R444" s="221"/>
      <c r="S444" s="221"/>
      <c r="T444" s="221"/>
      <c r="U444" s="221"/>
      <c r="V444" s="221"/>
      <c r="W444" s="221"/>
      <c r="X444" s="221"/>
      <c r="Y444" s="221"/>
      <c r="Z444" s="221"/>
      <c r="AA444" s="221"/>
      <c r="AB444" s="221"/>
      <c r="AC444" s="221"/>
      <c r="AD444" s="221"/>
      <c r="AE444" s="221"/>
      <c r="AF444" s="221"/>
      <c r="AG444" s="221"/>
      <c r="AH444" s="221"/>
      <c r="AI444" s="221"/>
      <c r="AJ444" s="221"/>
      <c r="AK444" s="221"/>
      <c r="AL444" s="221"/>
      <c r="AM444" s="221"/>
      <c r="AN444" s="221"/>
      <c r="AO444" s="221"/>
      <c r="AP444" s="221"/>
      <c r="AQ444" s="221"/>
      <c r="AR444" s="221"/>
      <c r="AS444" s="221"/>
      <c r="AT444" s="221"/>
      <c r="AU444" s="221"/>
      <c r="AV444" s="221"/>
      <c r="AW444" s="221"/>
      <c r="AX444" s="221"/>
      <c r="AY444" s="221"/>
      <c r="AZ444" s="221"/>
      <c r="BA444" s="221"/>
      <c r="BB444" s="221"/>
      <c r="BC444" s="221"/>
      <c r="BD444" s="221"/>
      <c r="BE444" s="221"/>
      <c r="BF444" s="221"/>
      <c r="BG444" s="221"/>
      <c r="BH444" s="221"/>
      <c r="BI444" s="221"/>
      <c r="BJ444" s="221"/>
      <c r="BK444" s="221"/>
      <c r="BL444" s="221"/>
      <c r="BM444" s="221"/>
      <c r="BN444" s="221"/>
      <c r="BO444" s="221"/>
    </row>
    <row r="445" spans="6:67">
      <c r="F445" s="221"/>
      <c r="G445" s="221"/>
      <c r="H445" s="221"/>
      <c r="I445" s="221"/>
      <c r="J445" s="221"/>
      <c r="K445" s="221"/>
      <c r="L445" s="221"/>
      <c r="M445" s="221"/>
      <c r="N445" s="221"/>
      <c r="O445" s="221"/>
      <c r="P445" s="221"/>
      <c r="Q445" s="221"/>
      <c r="R445" s="221"/>
      <c r="S445" s="221"/>
      <c r="T445" s="221"/>
      <c r="U445" s="221"/>
      <c r="V445" s="221"/>
      <c r="W445" s="221"/>
      <c r="X445" s="221"/>
      <c r="Y445" s="221"/>
      <c r="Z445" s="221"/>
      <c r="AA445" s="221"/>
      <c r="AB445" s="221"/>
      <c r="AC445" s="221"/>
      <c r="AD445" s="221"/>
      <c r="AE445" s="221"/>
      <c r="AF445" s="221"/>
      <c r="AG445" s="221"/>
      <c r="AH445" s="221"/>
      <c r="AI445" s="221"/>
      <c r="AJ445" s="221"/>
      <c r="AK445" s="221"/>
      <c r="AL445" s="221"/>
      <c r="AM445" s="221"/>
      <c r="AN445" s="221"/>
      <c r="AO445" s="221"/>
      <c r="AP445" s="221"/>
      <c r="AQ445" s="221"/>
      <c r="AR445" s="221"/>
      <c r="AS445" s="221"/>
      <c r="AT445" s="221"/>
      <c r="AU445" s="221"/>
      <c r="AV445" s="221"/>
      <c r="AW445" s="221"/>
      <c r="AX445" s="221"/>
      <c r="AY445" s="221"/>
      <c r="AZ445" s="221"/>
      <c r="BA445" s="221"/>
      <c r="BB445" s="221"/>
      <c r="BC445" s="221"/>
      <c r="BD445" s="221"/>
      <c r="BE445" s="221"/>
      <c r="BF445" s="221"/>
      <c r="BG445" s="221"/>
      <c r="BH445" s="221"/>
      <c r="BI445" s="221"/>
      <c r="BJ445" s="221"/>
      <c r="BK445" s="221"/>
      <c r="BL445" s="221"/>
      <c r="BM445" s="221"/>
      <c r="BN445" s="221"/>
      <c r="BO445" s="221"/>
    </row>
    <row r="446" spans="6:67">
      <c r="F446" s="221"/>
      <c r="G446" s="221"/>
      <c r="H446" s="221"/>
      <c r="I446" s="221"/>
      <c r="J446" s="221"/>
      <c r="K446" s="221"/>
      <c r="L446" s="221"/>
      <c r="M446" s="221"/>
      <c r="N446" s="221"/>
      <c r="O446" s="221"/>
      <c r="P446" s="221"/>
      <c r="Q446" s="221"/>
      <c r="R446" s="221"/>
      <c r="S446" s="221"/>
      <c r="T446" s="221"/>
      <c r="U446" s="221"/>
      <c r="V446" s="221"/>
      <c r="W446" s="221"/>
      <c r="X446" s="221"/>
      <c r="Y446" s="221"/>
      <c r="Z446" s="221"/>
      <c r="AA446" s="221"/>
      <c r="AB446" s="221"/>
      <c r="AC446" s="221"/>
      <c r="AD446" s="221"/>
      <c r="AE446" s="221"/>
      <c r="AF446" s="221"/>
      <c r="AG446" s="221"/>
      <c r="AH446" s="221"/>
      <c r="AI446" s="221"/>
      <c r="AJ446" s="221"/>
      <c r="AK446" s="221"/>
      <c r="AL446" s="221"/>
      <c r="AM446" s="221"/>
      <c r="AN446" s="221"/>
      <c r="AO446" s="221"/>
      <c r="AP446" s="221"/>
      <c r="AQ446" s="221"/>
      <c r="AR446" s="221"/>
      <c r="AS446" s="221"/>
      <c r="AT446" s="221"/>
      <c r="AU446" s="221"/>
      <c r="AV446" s="221"/>
      <c r="AW446" s="221"/>
      <c r="AX446" s="221"/>
      <c r="AY446" s="221"/>
      <c r="AZ446" s="221"/>
      <c r="BA446" s="221"/>
      <c r="BB446" s="221"/>
      <c r="BC446" s="221"/>
      <c r="BD446" s="221"/>
      <c r="BE446" s="221"/>
      <c r="BF446" s="221"/>
      <c r="BG446" s="221"/>
      <c r="BH446" s="221"/>
      <c r="BI446" s="221"/>
      <c r="BJ446" s="221"/>
      <c r="BK446" s="221"/>
      <c r="BL446" s="221"/>
      <c r="BM446" s="221"/>
      <c r="BN446" s="221"/>
      <c r="BO446" s="221"/>
    </row>
    <row r="447" spans="6:67">
      <c r="F447" s="221"/>
      <c r="G447" s="221"/>
      <c r="H447" s="221"/>
      <c r="I447" s="221"/>
      <c r="J447" s="221"/>
      <c r="K447" s="221"/>
      <c r="L447" s="221"/>
      <c r="M447" s="221"/>
      <c r="N447" s="221"/>
      <c r="O447" s="221"/>
      <c r="P447" s="221"/>
      <c r="Q447" s="221"/>
      <c r="R447" s="221"/>
      <c r="S447" s="221"/>
      <c r="T447" s="221"/>
      <c r="U447" s="221"/>
      <c r="V447" s="221"/>
      <c r="W447" s="221"/>
      <c r="X447" s="221"/>
      <c r="Y447" s="221"/>
      <c r="Z447" s="221"/>
      <c r="AA447" s="221"/>
      <c r="AB447" s="221"/>
      <c r="AC447" s="221"/>
      <c r="AD447" s="221"/>
      <c r="AE447" s="221"/>
      <c r="AF447" s="221"/>
      <c r="AG447" s="221"/>
      <c r="AH447" s="221"/>
      <c r="AI447" s="221"/>
      <c r="AJ447" s="221"/>
      <c r="AK447" s="221"/>
      <c r="AL447" s="221"/>
      <c r="AM447" s="221"/>
      <c r="AN447" s="221"/>
      <c r="AO447" s="221"/>
      <c r="AP447" s="221"/>
      <c r="AQ447" s="221"/>
      <c r="AR447" s="221"/>
      <c r="AS447" s="221"/>
      <c r="AT447" s="221"/>
      <c r="AU447" s="221"/>
      <c r="AV447" s="221"/>
      <c r="AW447" s="221"/>
      <c r="AX447" s="221"/>
      <c r="AY447" s="221"/>
      <c r="AZ447" s="221"/>
      <c r="BA447" s="221"/>
      <c r="BB447" s="221"/>
      <c r="BC447" s="221"/>
      <c r="BD447" s="221"/>
      <c r="BE447" s="221"/>
      <c r="BF447" s="221"/>
      <c r="BG447" s="221"/>
      <c r="BH447" s="221"/>
      <c r="BI447" s="221"/>
      <c r="BJ447" s="221"/>
      <c r="BK447" s="221"/>
      <c r="BL447" s="221"/>
      <c r="BM447" s="221"/>
      <c r="BN447" s="221"/>
      <c r="BO447" s="221"/>
    </row>
    <row r="448" spans="6:67">
      <c r="F448" s="221"/>
      <c r="G448" s="221"/>
      <c r="H448" s="221"/>
      <c r="I448" s="221"/>
      <c r="J448" s="221"/>
      <c r="K448" s="221"/>
      <c r="L448" s="221"/>
      <c r="M448" s="221"/>
      <c r="N448" s="221"/>
      <c r="O448" s="221"/>
      <c r="P448" s="221"/>
      <c r="Q448" s="221"/>
      <c r="R448" s="221"/>
      <c r="S448" s="221"/>
      <c r="T448" s="221"/>
      <c r="U448" s="221"/>
      <c r="V448" s="221"/>
      <c r="W448" s="221"/>
      <c r="X448" s="221"/>
      <c r="Y448" s="221"/>
      <c r="Z448" s="221"/>
      <c r="AA448" s="221"/>
      <c r="AB448" s="221"/>
      <c r="AC448" s="221"/>
      <c r="AD448" s="221"/>
      <c r="AE448" s="221"/>
      <c r="AF448" s="221"/>
      <c r="AG448" s="221"/>
      <c r="AH448" s="221"/>
      <c r="AI448" s="221"/>
      <c r="AJ448" s="221"/>
      <c r="AK448" s="221"/>
      <c r="AL448" s="221"/>
      <c r="AM448" s="221"/>
      <c r="AN448" s="221"/>
      <c r="AO448" s="221"/>
      <c r="AP448" s="221"/>
      <c r="AQ448" s="221"/>
      <c r="AR448" s="221"/>
      <c r="AS448" s="221"/>
      <c r="AT448" s="221"/>
      <c r="AU448" s="221"/>
      <c r="AV448" s="221"/>
      <c r="AW448" s="221"/>
      <c r="AX448" s="221"/>
      <c r="AY448" s="221"/>
      <c r="AZ448" s="221"/>
      <c r="BA448" s="221"/>
      <c r="BB448" s="221"/>
      <c r="BC448" s="221"/>
      <c r="BD448" s="221"/>
      <c r="BE448" s="221"/>
      <c r="BF448" s="221"/>
      <c r="BG448" s="221"/>
      <c r="BH448" s="221"/>
      <c r="BI448" s="221"/>
      <c r="BJ448" s="221"/>
      <c r="BK448" s="221"/>
      <c r="BL448" s="221"/>
      <c r="BM448" s="221"/>
      <c r="BN448" s="221"/>
      <c r="BO448" s="221"/>
    </row>
    <row r="449" spans="6:67">
      <c r="F449" s="221"/>
      <c r="G449" s="221"/>
      <c r="H449" s="221"/>
      <c r="I449" s="221"/>
      <c r="J449" s="221"/>
      <c r="K449" s="221"/>
      <c r="L449" s="221"/>
      <c r="M449" s="221"/>
      <c r="N449" s="221"/>
      <c r="O449" s="221"/>
      <c r="P449" s="221"/>
      <c r="Q449" s="221"/>
      <c r="R449" s="221"/>
      <c r="S449" s="221"/>
      <c r="T449" s="221"/>
      <c r="U449" s="221"/>
      <c r="V449" s="221"/>
      <c r="W449" s="221"/>
      <c r="X449" s="221"/>
      <c r="Y449" s="221"/>
      <c r="Z449" s="221"/>
      <c r="AA449" s="221"/>
      <c r="AB449" s="221"/>
      <c r="AC449" s="221"/>
      <c r="AD449" s="221"/>
      <c r="AE449" s="221"/>
      <c r="AF449" s="221"/>
      <c r="AG449" s="221"/>
      <c r="AH449" s="221"/>
      <c r="AI449" s="221"/>
      <c r="AJ449" s="221"/>
      <c r="AK449" s="221"/>
      <c r="AL449" s="221"/>
      <c r="AM449" s="221"/>
      <c r="AN449" s="221"/>
      <c r="AO449" s="221"/>
      <c r="AP449" s="221"/>
      <c r="AQ449" s="221"/>
      <c r="AR449" s="221"/>
      <c r="AS449" s="221"/>
      <c r="AT449" s="221"/>
      <c r="AU449" s="221"/>
      <c r="AV449" s="221"/>
      <c r="AW449" s="221"/>
      <c r="AX449" s="221"/>
      <c r="AY449" s="221"/>
      <c r="AZ449" s="221"/>
      <c r="BA449" s="221"/>
      <c r="BB449" s="221"/>
      <c r="BC449" s="221"/>
      <c r="BD449" s="221"/>
      <c r="BE449" s="221"/>
      <c r="BF449" s="221"/>
      <c r="BG449" s="221"/>
      <c r="BH449" s="221"/>
      <c r="BI449" s="221"/>
      <c r="BJ449" s="221"/>
      <c r="BK449" s="221"/>
      <c r="BL449" s="221"/>
      <c r="BM449" s="221"/>
      <c r="BN449" s="221"/>
      <c r="BO449" s="221"/>
    </row>
    <row r="450" spans="6:67">
      <c r="F450" s="221"/>
      <c r="G450" s="221"/>
      <c r="H450" s="221"/>
      <c r="I450" s="221"/>
      <c r="J450" s="221"/>
      <c r="K450" s="221"/>
      <c r="L450" s="221"/>
      <c r="M450" s="221"/>
      <c r="N450" s="221"/>
      <c r="O450" s="221"/>
      <c r="P450" s="221"/>
      <c r="Q450" s="221"/>
      <c r="R450" s="221"/>
      <c r="S450" s="221"/>
      <c r="T450" s="221"/>
      <c r="U450" s="221"/>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221"/>
      <c r="AU450" s="221"/>
      <c r="AV450" s="221"/>
      <c r="AW450" s="221"/>
      <c r="AX450" s="221"/>
      <c r="AY450" s="221"/>
      <c r="AZ450" s="221"/>
      <c r="BA450" s="221"/>
      <c r="BB450" s="221"/>
      <c r="BC450" s="221"/>
      <c r="BD450" s="221"/>
      <c r="BE450" s="221"/>
      <c r="BF450" s="221"/>
      <c r="BG450" s="221"/>
      <c r="BH450" s="221"/>
      <c r="BI450" s="221"/>
      <c r="BJ450" s="221"/>
      <c r="BK450" s="221"/>
      <c r="BL450" s="221"/>
      <c r="BM450" s="221"/>
      <c r="BN450" s="221"/>
      <c r="BO450" s="221"/>
    </row>
    <row r="451" spans="6:67">
      <c r="F451" s="221"/>
      <c r="G451" s="221"/>
      <c r="H451" s="221"/>
      <c r="I451" s="221"/>
      <c r="J451" s="221"/>
      <c r="K451" s="221"/>
      <c r="L451" s="221"/>
      <c r="M451" s="221"/>
      <c r="N451" s="221"/>
      <c r="O451" s="221"/>
      <c r="P451" s="221"/>
      <c r="Q451" s="221"/>
      <c r="R451" s="221"/>
      <c r="S451" s="221"/>
      <c r="T451" s="221"/>
      <c r="U451" s="221"/>
      <c r="V451" s="221"/>
      <c r="W451" s="221"/>
      <c r="X451" s="221"/>
      <c r="Y451" s="221"/>
      <c r="Z451" s="221"/>
      <c r="AA451" s="221"/>
      <c r="AB451" s="221"/>
      <c r="AC451" s="221"/>
      <c r="AD451" s="221"/>
      <c r="AE451" s="221"/>
      <c r="AF451" s="221"/>
      <c r="AG451" s="221"/>
      <c r="AH451" s="221"/>
      <c r="AI451" s="221"/>
      <c r="AJ451" s="221"/>
      <c r="AK451" s="221"/>
      <c r="AL451" s="221"/>
      <c r="AM451" s="221"/>
      <c r="AN451" s="221"/>
      <c r="AO451" s="221"/>
      <c r="AP451" s="221"/>
      <c r="AQ451" s="221"/>
      <c r="AR451" s="221"/>
      <c r="AS451" s="221"/>
      <c r="AT451" s="221"/>
      <c r="AU451" s="221"/>
      <c r="AV451" s="221"/>
      <c r="AW451" s="221"/>
      <c r="AX451" s="221"/>
      <c r="AY451" s="221"/>
      <c r="AZ451" s="221"/>
      <c r="BA451" s="221"/>
      <c r="BB451" s="221"/>
      <c r="BC451" s="221"/>
      <c r="BD451" s="221"/>
      <c r="BE451" s="221"/>
      <c r="BF451" s="221"/>
      <c r="BG451" s="221"/>
      <c r="BH451" s="221"/>
      <c r="BI451" s="221"/>
      <c r="BJ451" s="221"/>
      <c r="BK451" s="221"/>
      <c r="BL451" s="221"/>
      <c r="BM451" s="221"/>
      <c r="BN451" s="221"/>
      <c r="BO451" s="221"/>
    </row>
    <row r="452" spans="6:67">
      <c r="F452" s="221"/>
      <c r="G452" s="221"/>
      <c r="H452" s="221"/>
      <c r="I452" s="221"/>
      <c r="J452" s="221"/>
      <c r="K452" s="221"/>
      <c r="L452" s="221"/>
      <c r="M452" s="221"/>
      <c r="N452" s="221"/>
      <c r="O452" s="221"/>
      <c r="P452" s="221"/>
      <c r="Q452" s="221"/>
      <c r="R452" s="221"/>
      <c r="S452" s="221"/>
      <c r="T452" s="221"/>
      <c r="U452" s="221"/>
      <c r="V452" s="221"/>
      <c r="W452" s="221"/>
      <c r="X452" s="221"/>
      <c r="Y452" s="221"/>
      <c r="Z452" s="221"/>
      <c r="AA452" s="221"/>
      <c r="AB452" s="221"/>
      <c r="AC452" s="221"/>
      <c r="AD452" s="221"/>
      <c r="AE452" s="221"/>
      <c r="AF452" s="221"/>
      <c r="AG452" s="221"/>
      <c r="AH452" s="221"/>
      <c r="AI452" s="221"/>
      <c r="AJ452" s="221"/>
      <c r="AK452" s="221"/>
      <c r="AL452" s="221"/>
      <c r="AM452" s="221"/>
      <c r="AN452" s="221"/>
      <c r="AO452" s="221"/>
      <c r="AP452" s="221"/>
      <c r="AQ452" s="221"/>
      <c r="AR452" s="221"/>
      <c r="AS452" s="221"/>
      <c r="AT452" s="221"/>
      <c r="AU452" s="221"/>
      <c r="AV452" s="221"/>
      <c r="AW452" s="221"/>
      <c r="AX452" s="221"/>
      <c r="AY452" s="221"/>
      <c r="AZ452" s="221"/>
      <c r="BA452" s="221"/>
      <c r="BB452" s="221"/>
      <c r="BC452" s="221"/>
      <c r="BD452" s="221"/>
      <c r="BE452" s="221"/>
      <c r="BF452" s="221"/>
      <c r="BG452" s="221"/>
      <c r="BH452" s="221"/>
      <c r="BI452" s="221"/>
      <c r="BJ452" s="221"/>
      <c r="BK452" s="221"/>
      <c r="BL452" s="221"/>
      <c r="BM452" s="221"/>
      <c r="BN452" s="221"/>
      <c r="BO452" s="221"/>
    </row>
    <row r="453" spans="6:67">
      <c r="F453" s="221"/>
      <c r="G453" s="221"/>
      <c r="H453" s="221"/>
      <c r="I453" s="221"/>
      <c r="J453" s="221"/>
      <c r="K453" s="221"/>
      <c r="L453" s="221"/>
      <c r="M453" s="221"/>
      <c r="N453" s="221"/>
      <c r="O453" s="221"/>
      <c r="P453" s="221"/>
      <c r="Q453" s="221"/>
      <c r="R453" s="221"/>
      <c r="S453" s="221"/>
      <c r="T453" s="221"/>
      <c r="U453" s="221"/>
      <c r="V453" s="221"/>
      <c r="W453" s="221"/>
      <c r="X453" s="221"/>
      <c r="Y453" s="221"/>
      <c r="Z453" s="221"/>
      <c r="AA453" s="221"/>
      <c r="AB453" s="221"/>
      <c r="AC453" s="221"/>
      <c r="AD453" s="221"/>
      <c r="AE453" s="221"/>
      <c r="AF453" s="221"/>
      <c r="AG453" s="221"/>
      <c r="AH453" s="221"/>
      <c r="AI453" s="221"/>
      <c r="AJ453" s="221"/>
      <c r="AK453" s="221"/>
      <c r="AL453" s="221"/>
      <c r="AM453" s="221"/>
      <c r="AN453" s="221"/>
      <c r="AO453" s="221"/>
      <c r="AP453" s="221"/>
      <c r="AQ453" s="221"/>
      <c r="AR453" s="221"/>
      <c r="AS453" s="221"/>
      <c r="AT453" s="221"/>
      <c r="AU453" s="221"/>
      <c r="AV453" s="221"/>
      <c r="AW453" s="221"/>
      <c r="AX453" s="221"/>
      <c r="AY453" s="221"/>
      <c r="AZ453" s="221"/>
      <c r="BA453" s="221"/>
      <c r="BB453" s="221"/>
      <c r="BC453" s="221"/>
      <c r="BD453" s="221"/>
      <c r="BE453" s="221"/>
      <c r="BF453" s="221"/>
      <c r="BG453" s="221"/>
      <c r="BH453" s="221"/>
      <c r="BI453" s="221"/>
      <c r="BJ453" s="221"/>
      <c r="BK453" s="221"/>
      <c r="BL453" s="221"/>
      <c r="BM453" s="221"/>
      <c r="BN453" s="221"/>
      <c r="BO453" s="221"/>
    </row>
    <row r="454" spans="6:67">
      <c r="F454" s="221"/>
      <c r="G454" s="221"/>
      <c r="H454" s="221"/>
      <c r="I454" s="221"/>
      <c r="J454" s="221"/>
      <c r="K454" s="221"/>
      <c r="L454" s="221"/>
      <c r="M454" s="221"/>
      <c r="N454" s="221"/>
      <c r="O454" s="221"/>
      <c r="P454" s="221"/>
      <c r="Q454" s="221"/>
      <c r="R454" s="221"/>
      <c r="S454" s="221"/>
      <c r="T454" s="221"/>
      <c r="U454" s="221"/>
      <c r="V454" s="221"/>
      <c r="W454" s="221"/>
      <c r="X454" s="221"/>
      <c r="Y454" s="221"/>
      <c r="Z454" s="221"/>
      <c r="AA454" s="221"/>
      <c r="AB454" s="221"/>
      <c r="AC454" s="221"/>
      <c r="AD454" s="221"/>
      <c r="AE454" s="221"/>
      <c r="AF454" s="221"/>
      <c r="AG454" s="221"/>
      <c r="AH454" s="221"/>
      <c r="AI454" s="221"/>
      <c r="AJ454" s="221"/>
      <c r="AK454" s="221"/>
      <c r="AL454" s="221"/>
      <c r="AM454" s="221"/>
      <c r="AN454" s="221"/>
      <c r="AO454" s="221"/>
      <c r="AP454" s="221"/>
      <c r="AQ454" s="221"/>
      <c r="AR454" s="221"/>
      <c r="AS454" s="221"/>
      <c r="AT454" s="221"/>
      <c r="AU454" s="221"/>
      <c r="AV454" s="221"/>
      <c r="AW454" s="221"/>
      <c r="AX454" s="221"/>
      <c r="AY454" s="221"/>
      <c r="AZ454" s="221"/>
      <c r="BA454" s="221"/>
      <c r="BB454" s="221"/>
      <c r="BC454" s="221"/>
      <c r="BD454" s="221"/>
      <c r="BE454" s="221"/>
      <c r="BF454" s="221"/>
      <c r="BG454" s="221"/>
      <c r="BH454" s="221"/>
      <c r="BI454" s="221"/>
      <c r="BJ454" s="221"/>
      <c r="BK454" s="221"/>
      <c r="BL454" s="221"/>
      <c r="BM454" s="221"/>
      <c r="BN454" s="221"/>
      <c r="BO454" s="221"/>
    </row>
    <row r="455" spans="6:67">
      <c r="F455" s="221"/>
      <c r="G455" s="221"/>
      <c r="H455" s="221"/>
      <c r="I455" s="221"/>
      <c r="J455" s="221"/>
      <c r="K455" s="221"/>
      <c r="L455" s="221"/>
      <c r="M455" s="221"/>
      <c r="N455" s="221"/>
      <c r="O455" s="221"/>
      <c r="P455" s="221"/>
      <c r="Q455" s="221"/>
      <c r="R455" s="221"/>
      <c r="S455" s="221"/>
      <c r="T455" s="221"/>
      <c r="U455" s="221"/>
      <c r="V455" s="221"/>
      <c r="W455" s="221"/>
      <c r="X455" s="221"/>
      <c r="Y455" s="221"/>
      <c r="Z455" s="221"/>
      <c r="AA455" s="221"/>
      <c r="AB455" s="221"/>
      <c r="AC455" s="221"/>
      <c r="AD455" s="221"/>
      <c r="AE455" s="221"/>
      <c r="AF455" s="221"/>
      <c r="AG455" s="221"/>
      <c r="AH455" s="221"/>
      <c r="AI455" s="221"/>
      <c r="AJ455" s="221"/>
      <c r="AK455" s="221"/>
      <c r="AL455" s="221"/>
      <c r="AM455" s="221"/>
      <c r="AN455" s="221"/>
      <c r="AO455" s="221"/>
      <c r="AP455" s="221"/>
      <c r="AQ455" s="221"/>
      <c r="AR455" s="221"/>
      <c r="AS455" s="221"/>
      <c r="AT455" s="221"/>
      <c r="AU455" s="221"/>
      <c r="AV455" s="221"/>
      <c r="AW455" s="221"/>
      <c r="AX455" s="221"/>
      <c r="AY455" s="221"/>
      <c r="AZ455" s="221"/>
      <c r="BA455" s="221"/>
      <c r="BB455" s="221"/>
      <c r="BC455" s="221"/>
      <c r="BD455" s="221"/>
      <c r="BE455" s="221"/>
      <c r="BF455" s="221"/>
      <c r="BG455" s="221"/>
      <c r="BH455" s="221"/>
      <c r="BI455" s="221"/>
      <c r="BJ455" s="221"/>
      <c r="BK455" s="221"/>
      <c r="BL455" s="221"/>
      <c r="BM455" s="221"/>
      <c r="BN455" s="221"/>
      <c r="BO455" s="221"/>
    </row>
    <row r="456" spans="6:67">
      <c r="F456" s="221"/>
      <c r="G456" s="221"/>
      <c r="H456" s="221"/>
      <c r="I456" s="221"/>
      <c r="J456" s="221"/>
      <c r="K456" s="221"/>
      <c r="L456" s="221"/>
      <c r="M456" s="221"/>
      <c r="N456" s="221"/>
      <c r="O456" s="221"/>
      <c r="P456" s="221"/>
      <c r="Q456" s="221"/>
      <c r="R456" s="221"/>
      <c r="S456" s="221"/>
      <c r="T456" s="221"/>
      <c r="U456" s="221"/>
      <c r="V456" s="221"/>
      <c r="W456" s="221"/>
      <c r="X456" s="221"/>
      <c r="Y456" s="221"/>
      <c r="Z456" s="221"/>
      <c r="AA456" s="221"/>
      <c r="AB456" s="221"/>
      <c r="AC456" s="221"/>
      <c r="AD456" s="221"/>
      <c r="AE456" s="221"/>
      <c r="AF456" s="221"/>
      <c r="AG456" s="221"/>
      <c r="AH456" s="221"/>
      <c r="AI456" s="221"/>
      <c r="AJ456" s="221"/>
      <c r="AK456" s="221"/>
      <c r="AL456" s="221"/>
      <c r="AM456" s="221"/>
      <c r="AN456" s="221"/>
      <c r="AO456" s="221"/>
      <c r="AP456" s="221"/>
      <c r="AQ456" s="221"/>
      <c r="AR456" s="221"/>
      <c r="AS456" s="221"/>
      <c r="AT456" s="221"/>
      <c r="AU456" s="221"/>
      <c r="AV456" s="221"/>
      <c r="AW456" s="221"/>
      <c r="AX456" s="221"/>
      <c r="AY456" s="221"/>
      <c r="AZ456" s="221"/>
      <c r="BA456" s="221"/>
      <c r="BB456" s="221"/>
      <c r="BC456" s="221"/>
      <c r="BD456" s="221"/>
      <c r="BE456" s="221"/>
      <c r="BF456" s="221"/>
      <c r="BG456" s="221"/>
      <c r="BH456" s="221"/>
      <c r="BI456" s="221"/>
      <c r="BJ456" s="221"/>
      <c r="BK456" s="221"/>
      <c r="BL456" s="221"/>
      <c r="BM456" s="221"/>
      <c r="BN456" s="221"/>
      <c r="BO456" s="221"/>
    </row>
    <row r="457" spans="6:67">
      <c r="F457" s="221"/>
      <c r="G457" s="221"/>
      <c r="H457" s="221"/>
      <c r="I457" s="221"/>
      <c r="J457" s="221"/>
      <c r="K457" s="221"/>
      <c r="L457" s="221"/>
      <c r="M457" s="221"/>
      <c r="N457" s="221"/>
      <c r="O457" s="221"/>
      <c r="P457" s="221"/>
      <c r="Q457" s="221"/>
      <c r="R457" s="221"/>
      <c r="S457" s="221"/>
      <c r="T457" s="221"/>
      <c r="U457" s="221"/>
      <c r="V457" s="221"/>
      <c r="W457" s="221"/>
      <c r="X457" s="221"/>
      <c r="Y457" s="221"/>
      <c r="Z457" s="221"/>
      <c r="AA457" s="221"/>
      <c r="AB457" s="221"/>
      <c r="AC457" s="221"/>
      <c r="AD457" s="221"/>
      <c r="AE457" s="221"/>
      <c r="AF457" s="221"/>
      <c r="AG457" s="221"/>
      <c r="AH457" s="221"/>
      <c r="AI457" s="221"/>
      <c r="AJ457" s="221"/>
      <c r="AK457" s="221"/>
      <c r="AL457" s="221"/>
      <c r="AM457" s="221"/>
      <c r="AN457" s="221"/>
      <c r="AO457" s="221"/>
      <c r="AP457" s="221"/>
      <c r="AQ457" s="221"/>
      <c r="AR457" s="221"/>
      <c r="AS457" s="221"/>
      <c r="AT457" s="221"/>
      <c r="AU457" s="221"/>
      <c r="AV457" s="221"/>
      <c r="AW457" s="221"/>
      <c r="AX457" s="221"/>
      <c r="AY457" s="221"/>
      <c r="AZ457" s="221"/>
      <c r="BA457" s="221"/>
      <c r="BB457" s="221"/>
      <c r="BC457" s="221"/>
      <c r="BD457" s="221"/>
      <c r="BE457" s="221"/>
      <c r="BF457" s="221"/>
      <c r="BG457" s="221"/>
      <c r="BH457" s="221"/>
      <c r="BI457" s="221"/>
      <c r="BJ457" s="221"/>
      <c r="BK457" s="221"/>
      <c r="BL457" s="221"/>
      <c r="BM457" s="221"/>
      <c r="BN457" s="221"/>
      <c r="BO457" s="221"/>
    </row>
    <row r="458" spans="6:67">
      <c r="F458" s="221"/>
      <c r="G458" s="221"/>
      <c r="H458" s="221"/>
      <c r="I458" s="221"/>
      <c r="J458" s="221"/>
      <c r="K458" s="221"/>
      <c r="L458" s="221"/>
      <c r="M458" s="221"/>
      <c r="N458" s="221"/>
      <c r="O458" s="221"/>
      <c r="P458" s="221"/>
      <c r="Q458" s="221"/>
      <c r="R458" s="221"/>
      <c r="S458" s="221"/>
      <c r="T458" s="221"/>
      <c r="U458" s="221"/>
      <c r="V458" s="221"/>
      <c r="W458" s="221"/>
      <c r="X458" s="221"/>
      <c r="Y458" s="221"/>
      <c r="Z458" s="221"/>
      <c r="AA458" s="221"/>
      <c r="AB458" s="221"/>
      <c r="AC458" s="221"/>
      <c r="AD458" s="221"/>
      <c r="AE458" s="221"/>
      <c r="AF458" s="221"/>
      <c r="AG458" s="221"/>
      <c r="AH458" s="221"/>
      <c r="AI458" s="221"/>
      <c r="AJ458" s="221"/>
      <c r="AK458" s="221"/>
      <c r="AL458" s="221"/>
      <c r="AM458" s="221"/>
      <c r="AN458" s="221"/>
      <c r="AO458" s="221"/>
      <c r="AP458" s="221"/>
      <c r="AQ458" s="221"/>
      <c r="AR458" s="221"/>
      <c r="AS458" s="221"/>
      <c r="AT458" s="221"/>
      <c r="AU458" s="221"/>
      <c r="AV458" s="221"/>
      <c r="AW458" s="221"/>
      <c r="AX458" s="221"/>
      <c r="AY458" s="221"/>
      <c r="AZ458" s="221"/>
      <c r="BA458" s="221"/>
      <c r="BB458" s="221"/>
      <c r="BC458" s="221"/>
      <c r="BD458" s="221"/>
      <c r="BE458" s="221"/>
      <c r="BF458" s="221"/>
      <c r="BG458" s="221"/>
      <c r="BH458" s="221"/>
      <c r="BI458" s="221"/>
      <c r="BJ458" s="221"/>
      <c r="BK458" s="221"/>
      <c r="BL458" s="221"/>
      <c r="BM458" s="221"/>
      <c r="BN458" s="221"/>
      <c r="BO458" s="221"/>
    </row>
    <row r="459" spans="6:67">
      <c r="F459" s="221"/>
      <c r="G459" s="221"/>
      <c r="H459" s="221"/>
      <c r="I459" s="221"/>
      <c r="J459" s="221"/>
      <c r="K459" s="221"/>
      <c r="L459" s="221"/>
      <c r="M459" s="221"/>
      <c r="N459" s="221"/>
      <c r="O459" s="221"/>
      <c r="P459" s="221"/>
      <c r="Q459" s="221"/>
      <c r="R459" s="221"/>
      <c r="S459" s="221"/>
      <c r="T459" s="221"/>
      <c r="U459" s="221"/>
      <c r="V459" s="221"/>
      <c r="W459" s="221"/>
      <c r="X459" s="221"/>
      <c r="Y459" s="221"/>
      <c r="Z459" s="221"/>
      <c r="AA459" s="221"/>
      <c r="AB459" s="221"/>
      <c r="AC459" s="221"/>
      <c r="AD459" s="221"/>
      <c r="AE459" s="221"/>
      <c r="AF459" s="221"/>
      <c r="AG459" s="221"/>
      <c r="AH459" s="221"/>
      <c r="AI459" s="221"/>
      <c r="AJ459" s="221"/>
      <c r="AK459" s="221"/>
      <c r="AL459" s="221"/>
      <c r="AM459" s="221"/>
      <c r="AN459" s="221"/>
      <c r="AO459" s="221"/>
      <c r="AP459" s="221"/>
      <c r="AQ459" s="221"/>
      <c r="AR459" s="221"/>
      <c r="AS459" s="221"/>
      <c r="AT459" s="221"/>
      <c r="AU459" s="221"/>
      <c r="AV459" s="221"/>
      <c r="AW459" s="221"/>
      <c r="AX459" s="221"/>
      <c r="AY459" s="221"/>
      <c r="AZ459" s="221"/>
      <c r="BA459" s="221"/>
      <c r="BB459" s="221"/>
      <c r="BC459" s="221"/>
      <c r="BD459" s="221"/>
      <c r="BE459" s="221"/>
      <c r="BF459" s="221"/>
      <c r="BG459" s="221"/>
      <c r="BH459" s="221"/>
      <c r="BI459" s="221"/>
      <c r="BJ459" s="221"/>
      <c r="BK459" s="221"/>
      <c r="BL459" s="221"/>
      <c r="BM459" s="221"/>
      <c r="BN459" s="221"/>
      <c r="BO459" s="221"/>
    </row>
    <row r="460" spans="6:67">
      <c r="F460" s="221"/>
      <c r="G460" s="221"/>
      <c r="H460" s="221"/>
      <c r="I460" s="221"/>
      <c r="J460" s="221"/>
      <c r="K460" s="221"/>
      <c r="L460" s="221"/>
      <c r="M460" s="221"/>
      <c r="N460" s="221"/>
      <c r="O460" s="221"/>
      <c r="P460" s="221"/>
      <c r="Q460" s="221"/>
      <c r="R460" s="221"/>
      <c r="S460" s="221"/>
      <c r="T460" s="221"/>
      <c r="U460" s="221"/>
      <c r="V460" s="221"/>
      <c r="W460" s="221"/>
      <c r="X460" s="221"/>
      <c r="Y460" s="221"/>
      <c r="Z460" s="221"/>
      <c r="AA460" s="221"/>
      <c r="AB460" s="221"/>
      <c r="AC460" s="221"/>
      <c r="AD460" s="221"/>
      <c r="AE460" s="221"/>
      <c r="AF460" s="221"/>
      <c r="AG460" s="221"/>
      <c r="AH460" s="221"/>
      <c r="AI460" s="221"/>
      <c r="AJ460" s="221"/>
      <c r="AK460" s="221"/>
      <c r="AL460" s="221"/>
      <c r="AM460" s="221"/>
      <c r="AN460" s="221"/>
      <c r="AO460" s="221"/>
      <c r="AP460" s="221"/>
      <c r="AQ460" s="221"/>
      <c r="AR460" s="221"/>
      <c r="AS460" s="221"/>
      <c r="AT460" s="221"/>
      <c r="AU460" s="221"/>
      <c r="AV460" s="221"/>
      <c r="AW460" s="221"/>
      <c r="AX460" s="221"/>
      <c r="AY460" s="221"/>
      <c r="AZ460" s="221"/>
      <c r="BA460" s="221"/>
      <c r="BB460" s="221"/>
      <c r="BC460" s="221"/>
      <c r="BD460" s="221"/>
      <c r="BE460" s="221"/>
      <c r="BF460" s="221"/>
      <c r="BG460" s="221"/>
      <c r="BH460" s="221"/>
      <c r="BI460" s="221"/>
      <c r="BJ460" s="221"/>
      <c r="BK460" s="221"/>
      <c r="BL460" s="221"/>
      <c r="BM460" s="221"/>
      <c r="BN460" s="221"/>
      <c r="BO460" s="221"/>
    </row>
    <row r="461" spans="6:67">
      <c r="F461" s="221"/>
      <c r="G461" s="221"/>
      <c r="H461" s="221"/>
      <c r="I461" s="221"/>
      <c r="J461" s="221"/>
      <c r="K461" s="221"/>
      <c r="L461" s="221"/>
      <c r="M461" s="221"/>
      <c r="N461" s="221"/>
      <c r="O461" s="221"/>
      <c r="P461" s="221"/>
      <c r="Q461" s="221"/>
      <c r="R461" s="221"/>
      <c r="S461" s="221"/>
      <c r="T461" s="221"/>
      <c r="U461" s="221"/>
      <c r="V461" s="221"/>
      <c r="W461" s="221"/>
      <c r="X461" s="221"/>
      <c r="Y461" s="221"/>
      <c r="Z461" s="221"/>
      <c r="AA461" s="221"/>
      <c r="AB461" s="221"/>
      <c r="AC461" s="221"/>
      <c r="AD461" s="221"/>
      <c r="AE461" s="221"/>
      <c r="AF461" s="221"/>
      <c r="AG461" s="221"/>
      <c r="AH461" s="221"/>
      <c r="AI461" s="221"/>
      <c r="AJ461" s="221"/>
      <c r="AK461" s="221"/>
      <c r="AL461" s="221"/>
      <c r="AM461" s="221"/>
      <c r="AN461" s="221"/>
      <c r="AO461" s="221"/>
      <c r="AP461" s="221"/>
      <c r="AQ461" s="221"/>
      <c r="AR461" s="221"/>
      <c r="AS461" s="221"/>
      <c r="AT461" s="221"/>
      <c r="AU461" s="221"/>
      <c r="AV461" s="221"/>
      <c r="AW461" s="221"/>
      <c r="AX461" s="221"/>
      <c r="AY461" s="221"/>
      <c r="AZ461" s="221"/>
      <c r="BA461" s="221"/>
      <c r="BB461" s="221"/>
      <c r="BC461" s="221"/>
      <c r="BD461" s="221"/>
      <c r="BE461" s="221"/>
      <c r="BF461" s="221"/>
      <c r="BG461" s="221"/>
      <c r="BH461" s="221"/>
      <c r="BI461" s="221"/>
      <c r="BJ461" s="221"/>
      <c r="BK461" s="221"/>
      <c r="BL461" s="221"/>
      <c r="BM461" s="221"/>
      <c r="BN461" s="221"/>
      <c r="BO461" s="221"/>
    </row>
    <row r="462" spans="6:67">
      <c r="F462" s="221"/>
      <c r="G462" s="221"/>
      <c r="H462" s="221"/>
      <c r="I462" s="221"/>
      <c r="J462" s="221"/>
      <c r="K462" s="221"/>
      <c r="L462" s="221"/>
      <c r="M462" s="221"/>
      <c r="N462" s="221"/>
      <c r="O462" s="221"/>
      <c r="P462" s="221"/>
      <c r="Q462" s="221"/>
      <c r="R462" s="221"/>
      <c r="S462" s="221"/>
      <c r="T462" s="221"/>
      <c r="U462" s="221"/>
      <c r="V462" s="221"/>
      <c r="W462" s="221"/>
      <c r="X462" s="221"/>
      <c r="Y462" s="221"/>
      <c r="Z462" s="221"/>
      <c r="AA462" s="221"/>
      <c r="AB462" s="221"/>
      <c r="AC462" s="221"/>
      <c r="AD462" s="221"/>
      <c r="AE462" s="221"/>
      <c r="AF462" s="221"/>
      <c r="AG462" s="221"/>
      <c r="AH462" s="221"/>
      <c r="AI462" s="221"/>
      <c r="AJ462" s="221"/>
      <c r="AK462" s="221"/>
      <c r="AL462" s="221"/>
      <c r="AM462" s="221"/>
      <c r="AN462" s="221"/>
      <c r="AO462" s="221"/>
      <c r="AP462" s="221"/>
      <c r="AQ462" s="221"/>
      <c r="AR462" s="221"/>
      <c r="AS462" s="221"/>
      <c r="AT462" s="221"/>
      <c r="AU462" s="221"/>
      <c r="AV462" s="221"/>
      <c r="AW462" s="221"/>
      <c r="AX462" s="221"/>
      <c r="AY462" s="221"/>
      <c r="AZ462" s="221"/>
      <c r="BA462" s="221"/>
      <c r="BB462" s="221"/>
      <c r="BC462" s="221"/>
      <c r="BD462" s="221"/>
      <c r="BE462" s="221"/>
      <c r="BF462" s="221"/>
      <c r="BG462" s="221"/>
      <c r="BH462" s="221"/>
      <c r="BI462" s="221"/>
      <c r="BJ462" s="221"/>
      <c r="BK462" s="221"/>
      <c r="BL462" s="221"/>
      <c r="BM462" s="221"/>
      <c r="BN462" s="221"/>
      <c r="BO462" s="221"/>
    </row>
    <row r="463" spans="6:67">
      <c r="F463" s="221"/>
      <c r="G463" s="221"/>
      <c r="H463" s="221"/>
      <c r="I463" s="221"/>
      <c r="J463" s="221"/>
      <c r="K463" s="221"/>
      <c r="L463" s="221"/>
      <c r="M463" s="221"/>
      <c r="N463" s="221"/>
      <c r="O463" s="221"/>
      <c r="P463" s="221"/>
      <c r="Q463" s="221"/>
      <c r="R463" s="221"/>
      <c r="S463" s="221"/>
      <c r="T463" s="221"/>
      <c r="U463" s="221"/>
      <c r="V463" s="221"/>
      <c r="W463" s="221"/>
      <c r="X463" s="221"/>
      <c r="Y463" s="221"/>
      <c r="Z463" s="221"/>
      <c r="AA463" s="221"/>
      <c r="AB463" s="221"/>
      <c r="AC463" s="221"/>
      <c r="AD463" s="221"/>
      <c r="AE463" s="221"/>
      <c r="AF463" s="221"/>
      <c r="AG463" s="221"/>
      <c r="AH463" s="221"/>
      <c r="AI463" s="221"/>
      <c r="AJ463" s="221"/>
      <c r="AK463" s="221"/>
      <c r="AL463" s="221"/>
      <c r="AM463" s="221"/>
      <c r="AN463" s="221"/>
      <c r="AO463" s="221"/>
      <c r="AP463" s="221"/>
      <c r="AQ463" s="221"/>
      <c r="AR463" s="221"/>
      <c r="AS463" s="221"/>
      <c r="AT463" s="221"/>
      <c r="AU463" s="221"/>
      <c r="AV463" s="221"/>
      <c r="AW463" s="221"/>
      <c r="AX463" s="221"/>
      <c r="AY463" s="221"/>
      <c r="AZ463" s="221"/>
      <c r="BA463" s="221"/>
      <c r="BB463" s="221"/>
      <c r="BC463" s="221"/>
      <c r="BD463" s="221"/>
      <c r="BE463" s="221"/>
      <c r="BF463" s="221"/>
      <c r="BG463" s="221"/>
      <c r="BH463" s="221"/>
      <c r="BI463" s="221"/>
      <c r="BJ463" s="221"/>
      <c r="BK463" s="221"/>
      <c r="BL463" s="221"/>
      <c r="BM463" s="221"/>
      <c r="BN463" s="221"/>
      <c r="BO463" s="221"/>
    </row>
    <row r="464" spans="6:67">
      <c r="F464" s="221"/>
      <c r="G464" s="221"/>
      <c r="H464" s="221"/>
      <c r="I464" s="221"/>
      <c r="J464" s="221"/>
      <c r="K464" s="221"/>
      <c r="L464" s="221"/>
      <c r="M464" s="221"/>
      <c r="N464" s="221"/>
      <c r="O464" s="221"/>
      <c r="P464" s="221"/>
      <c r="Q464" s="221"/>
      <c r="R464" s="221"/>
      <c r="S464" s="221"/>
      <c r="T464" s="221"/>
      <c r="U464" s="221"/>
      <c r="V464" s="221"/>
      <c r="W464" s="221"/>
      <c r="X464" s="221"/>
      <c r="Y464" s="221"/>
      <c r="Z464" s="221"/>
      <c r="AA464" s="221"/>
      <c r="AB464" s="221"/>
      <c r="AC464" s="221"/>
      <c r="AD464" s="221"/>
      <c r="AE464" s="221"/>
      <c r="AF464" s="221"/>
      <c r="AG464" s="221"/>
      <c r="AH464" s="221"/>
      <c r="AI464" s="221"/>
      <c r="AJ464" s="221"/>
      <c r="AK464" s="221"/>
      <c r="AL464" s="221"/>
      <c r="AM464" s="221"/>
      <c r="AN464" s="221"/>
      <c r="AO464" s="221"/>
      <c r="AP464" s="221"/>
      <c r="AQ464" s="221"/>
      <c r="AR464" s="221"/>
      <c r="AS464" s="221"/>
      <c r="AT464" s="221"/>
      <c r="AU464" s="221"/>
      <c r="AV464" s="221"/>
      <c r="AW464" s="221"/>
      <c r="AX464" s="221"/>
      <c r="AY464" s="221"/>
      <c r="AZ464" s="221"/>
      <c r="BA464" s="221"/>
      <c r="BB464" s="221"/>
      <c r="BC464" s="221"/>
      <c r="BD464" s="221"/>
      <c r="BE464" s="221"/>
      <c r="BF464" s="221"/>
      <c r="BG464" s="221"/>
      <c r="BH464" s="221"/>
      <c r="BI464" s="221"/>
      <c r="BJ464" s="221"/>
      <c r="BK464" s="221"/>
      <c r="BL464" s="221"/>
      <c r="BM464" s="221"/>
      <c r="BN464" s="221"/>
      <c r="BO464" s="221"/>
    </row>
    <row r="465" spans="6:67">
      <c r="F465" s="221"/>
      <c r="G465" s="221"/>
      <c r="H465" s="221"/>
      <c r="I465" s="221"/>
      <c r="J465" s="221"/>
      <c r="K465" s="221"/>
      <c r="L465" s="221"/>
      <c r="M465" s="221"/>
      <c r="N465" s="221"/>
      <c r="O465" s="221"/>
      <c r="P465" s="221"/>
      <c r="Q465" s="221"/>
      <c r="R465" s="221"/>
      <c r="S465" s="221"/>
      <c r="T465" s="221"/>
      <c r="U465" s="221"/>
      <c r="V465" s="221"/>
      <c r="W465" s="221"/>
      <c r="X465" s="221"/>
      <c r="Y465" s="221"/>
      <c r="Z465" s="221"/>
      <c r="AA465" s="221"/>
      <c r="AB465" s="221"/>
      <c r="AC465" s="221"/>
      <c r="AD465" s="221"/>
      <c r="AE465" s="221"/>
      <c r="AF465" s="221"/>
      <c r="AG465" s="221"/>
      <c r="AH465" s="221"/>
      <c r="AI465" s="221"/>
      <c r="AJ465" s="221"/>
      <c r="AK465" s="221"/>
      <c r="AL465" s="221"/>
      <c r="AM465" s="221"/>
      <c r="AN465" s="221"/>
      <c r="AO465" s="221"/>
      <c r="AP465" s="221"/>
      <c r="AQ465" s="221"/>
      <c r="AR465" s="221"/>
      <c r="AS465" s="221"/>
      <c r="AT465" s="221"/>
      <c r="AU465" s="221"/>
      <c r="AV465" s="221"/>
      <c r="AW465" s="221"/>
      <c r="AX465" s="221"/>
      <c r="AY465" s="221"/>
      <c r="AZ465" s="221"/>
      <c r="BA465" s="221"/>
      <c r="BB465" s="221"/>
      <c r="BC465" s="221"/>
      <c r="BD465" s="221"/>
      <c r="BE465" s="221"/>
      <c r="BF465" s="221"/>
      <c r="BG465" s="221"/>
      <c r="BH465" s="221"/>
      <c r="BI465" s="221"/>
      <c r="BJ465" s="221"/>
      <c r="BK465" s="221"/>
      <c r="BL465" s="221"/>
      <c r="BM465" s="221"/>
      <c r="BN465" s="221"/>
      <c r="BO465" s="221"/>
    </row>
    <row r="466" spans="6:67">
      <c r="F466" s="221"/>
      <c r="G466" s="221"/>
      <c r="H466" s="221"/>
      <c r="I466" s="221"/>
      <c r="J466" s="221"/>
      <c r="K466" s="221"/>
      <c r="L466" s="221"/>
      <c r="M466" s="221"/>
      <c r="N466" s="221"/>
      <c r="O466" s="221"/>
      <c r="P466" s="221"/>
      <c r="Q466" s="221"/>
      <c r="R466" s="221"/>
      <c r="S466" s="221"/>
      <c r="T466" s="221"/>
      <c r="U466" s="221"/>
      <c r="V466" s="221"/>
      <c r="W466" s="221"/>
      <c r="X466" s="221"/>
      <c r="Y466" s="221"/>
      <c r="Z466" s="221"/>
      <c r="AA466" s="221"/>
      <c r="AB466" s="221"/>
      <c r="AC466" s="221"/>
      <c r="AD466" s="221"/>
      <c r="AE466" s="221"/>
      <c r="AF466" s="221"/>
      <c r="AG466" s="221"/>
      <c r="AH466" s="221"/>
      <c r="AI466" s="221"/>
      <c r="AJ466" s="221"/>
      <c r="AK466" s="221"/>
      <c r="AL466" s="221"/>
      <c r="AM466" s="221"/>
      <c r="AN466" s="221"/>
      <c r="AO466" s="221"/>
      <c r="AP466" s="221"/>
      <c r="AQ466" s="221"/>
      <c r="AR466" s="221"/>
      <c r="AS466" s="221"/>
      <c r="AT466" s="221"/>
      <c r="AU466" s="221"/>
      <c r="AV466" s="221"/>
      <c r="AW466" s="221"/>
      <c r="AX466" s="221"/>
      <c r="AY466" s="221"/>
      <c r="AZ466" s="221"/>
      <c r="BA466" s="221"/>
      <c r="BB466" s="221"/>
      <c r="BC466" s="221"/>
      <c r="BD466" s="221"/>
      <c r="BE466" s="221"/>
      <c r="BF466" s="221"/>
      <c r="BG466" s="221"/>
      <c r="BH466" s="221"/>
      <c r="BI466" s="221"/>
      <c r="BJ466" s="221"/>
      <c r="BK466" s="221"/>
      <c r="BL466" s="221"/>
      <c r="BM466" s="221"/>
      <c r="BN466" s="221"/>
      <c r="BO466" s="221"/>
    </row>
    <row r="467" spans="6:67">
      <c r="F467" s="221"/>
      <c r="G467" s="221"/>
      <c r="H467" s="221"/>
      <c r="I467" s="221"/>
      <c r="J467" s="221"/>
      <c r="K467" s="221"/>
      <c r="L467" s="221"/>
      <c r="M467" s="221"/>
      <c r="N467" s="221"/>
      <c r="O467" s="221"/>
      <c r="P467" s="221"/>
      <c r="Q467" s="221"/>
      <c r="R467" s="221"/>
      <c r="S467" s="221"/>
      <c r="T467" s="221"/>
      <c r="U467" s="221"/>
      <c r="V467" s="221"/>
      <c r="W467" s="221"/>
      <c r="X467" s="221"/>
      <c r="Y467" s="221"/>
      <c r="Z467" s="221"/>
      <c r="AA467" s="221"/>
      <c r="AB467" s="221"/>
      <c r="AC467" s="221"/>
      <c r="AD467" s="221"/>
      <c r="AE467" s="221"/>
      <c r="AF467" s="221"/>
      <c r="AG467" s="221"/>
      <c r="AH467" s="221"/>
      <c r="AI467" s="221"/>
      <c r="AJ467" s="221"/>
      <c r="AK467" s="221"/>
      <c r="AL467" s="221"/>
      <c r="AM467" s="221"/>
      <c r="AN467" s="221"/>
      <c r="AO467" s="221"/>
      <c r="AP467" s="221"/>
      <c r="AQ467" s="221"/>
      <c r="AR467" s="221"/>
      <c r="AS467" s="221"/>
      <c r="AT467" s="221"/>
      <c r="AU467" s="221"/>
      <c r="AV467" s="221"/>
      <c r="AW467" s="221"/>
      <c r="AX467" s="221"/>
      <c r="AY467" s="221"/>
      <c r="AZ467" s="221"/>
      <c r="BA467" s="221"/>
      <c r="BB467" s="221"/>
      <c r="BC467" s="221"/>
      <c r="BD467" s="221"/>
      <c r="BE467" s="221"/>
      <c r="BF467" s="221"/>
      <c r="BG467" s="221"/>
      <c r="BH467" s="221"/>
      <c r="BI467" s="221"/>
      <c r="BJ467" s="221"/>
      <c r="BK467" s="221"/>
      <c r="BL467" s="221"/>
      <c r="BM467" s="221"/>
      <c r="BN467" s="221"/>
      <c r="BO467" s="221"/>
    </row>
    <row r="468" spans="6:67">
      <c r="F468" s="221"/>
      <c r="G468" s="221"/>
      <c r="H468" s="221"/>
      <c r="I468" s="221"/>
      <c r="J468" s="221"/>
      <c r="K468" s="221"/>
      <c r="L468" s="221"/>
      <c r="M468" s="221"/>
      <c r="N468" s="221"/>
      <c r="O468" s="221"/>
      <c r="P468" s="221"/>
      <c r="Q468" s="221"/>
      <c r="R468" s="221"/>
      <c r="S468" s="221"/>
      <c r="T468" s="221"/>
      <c r="U468" s="221"/>
      <c r="V468" s="221"/>
      <c r="W468" s="221"/>
      <c r="X468" s="221"/>
      <c r="Y468" s="221"/>
      <c r="Z468" s="221"/>
      <c r="AA468" s="221"/>
      <c r="AB468" s="221"/>
      <c r="AC468" s="221"/>
      <c r="AD468" s="221"/>
      <c r="AE468" s="221"/>
      <c r="AF468" s="221"/>
      <c r="AG468" s="221"/>
      <c r="AH468" s="221"/>
      <c r="AI468" s="221"/>
      <c r="AJ468" s="221"/>
      <c r="AK468" s="221"/>
      <c r="AL468" s="221"/>
      <c r="AM468" s="221"/>
      <c r="AN468" s="221"/>
      <c r="AO468" s="221"/>
      <c r="AP468" s="221"/>
      <c r="AQ468" s="221"/>
      <c r="AR468" s="221"/>
      <c r="AS468" s="221"/>
      <c r="AT468" s="221"/>
      <c r="AU468" s="221"/>
      <c r="AV468" s="221"/>
      <c r="AW468" s="221"/>
      <c r="AX468" s="221"/>
      <c r="AY468" s="221"/>
      <c r="AZ468" s="221"/>
      <c r="BA468" s="221"/>
      <c r="BB468" s="221"/>
      <c r="BC468" s="221"/>
      <c r="BD468" s="221"/>
      <c r="BE468" s="221"/>
      <c r="BF468" s="221"/>
      <c r="BG468" s="221"/>
      <c r="BH468" s="221"/>
      <c r="BI468" s="221"/>
      <c r="BJ468" s="221"/>
      <c r="BK468" s="221"/>
      <c r="BL468" s="221"/>
      <c r="BM468" s="221"/>
      <c r="BN468" s="221"/>
      <c r="BO468" s="221"/>
    </row>
    <row r="469" spans="6:67">
      <c r="F469" s="221"/>
      <c r="G469" s="221"/>
      <c r="H469" s="221"/>
      <c r="I469" s="221"/>
      <c r="J469" s="221"/>
      <c r="K469" s="221"/>
      <c r="L469" s="221"/>
      <c r="M469" s="221"/>
      <c r="N469" s="221"/>
      <c r="O469" s="221"/>
      <c r="P469" s="221"/>
      <c r="Q469" s="221"/>
      <c r="R469" s="221"/>
      <c r="S469" s="221"/>
      <c r="T469" s="221"/>
      <c r="U469" s="221"/>
      <c r="V469" s="221"/>
      <c r="W469" s="221"/>
      <c r="X469" s="221"/>
      <c r="Y469" s="221"/>
      <c r="Z469" s="221"/>
      <c r="AA469" s="221"/>
      <c r="AB469" s="221"/>
      <c r="AC469" s="221"/>
      <c r="AD469" s="221"/>
      <c r="AE469" s="221"/>
      <c r="AF469" s="221"/>
      <c r="AG469" s="221"/>
      <c r="AH469" s="221"/>
      <c r="AI469" s="221"/>
      <c r="AJ469" s="221"/>
      <c r="AK469" s="221"/>
      <c r="AL469" s="221"/>
      <c r="AM469" s="221"/>
      <c r="AN469" s="221"/>
      <c r="AO469" s="221"/>
      <c r="AP469" s="221"/>
      <c r="AQ469" s="221"/>
      <c r="AR469" s="221"/>
      <c r="AS469" s="221"/>
      <c r="AT469" s="221"/>
      <c r="AU469" s="221"/>
      <c r="AV469" s="221"/>
      <c r="AW469" s="221"/>
      <c r="AX469" s="221"/>
      <c r="AY469" s="221"/>
      <c r="AZ469" s="221"/>
      <c r="BA469" s="221"/>
      <c r="BB469" s="221"/>
      <c r="BC469" s="221"/>
      <c r="BD469" s="221"/>
      <c r="BE469" s="221"/>
      <c r="BF469" s="221"/>
      <c r="BG469" s="221"/>
      <c r="BH469" s="221"/>
      <c r="BI469" s="221"/>
      <c r="BJ469" s="221"/>
      <c r="BK469" s="221"/>
      <c r="BL469" s="221"/>
      <c r="BM469" s="221"/>
      <c r="BN469" s="221"/>
      <c r="BO469" s="221"/>
    </row>
    <row r="470" spans="6:67">
      <c r="F470" s="221"/>
      <c r="G470" s="221"/>
      <c r="H470" s="221"/>
      <c r="I470" s="221"/>
      <c r="J470" s="221"/>
      <c r="K470" s="221"/>
      <c r="L470" s="221"/>
      <c r="M470" s="221"/>
      <c r="N470" s="221"/>
      <c r="O470" s="221"/>
      <c r="P470" s="221"/>
      <c r="Q470" s="221"/>
      <c r="R470" s="221"/>
      <c r="S470" s="221"/>
      <c r="T470" s="221"/>
      <c r="U470" s="221"/>
      <c r="V470" s="221"/>
      <c r="W470" s="221"/>
      <c r="X470" s="221"/>
      <c r="Y470" s="221"/>
      <c r="Z470" s="221"/>
      <c r="AA470" s="221"/>
      <c r="AB470" s="221"/>
      <c r="AC470" s="221"/>
      <c r="AD470" s="221"/>
      <c r="AE470" s="221"/>
      <c r="AF470" s="221"/>
      <c r="AG470" s="221"/>
      <c r="AH470" s="221"/>
      <c r="AI470" s="221"/>
      <c r="AJ470" s="221"/>
      <c r="AK470" s="221"/>
      <c r="AL470" s="221"/>
      <c r="AM470" s="221"/>
      <c r="AN470" s="221"/>
      <c r="AO470" s="221"/>
      <c r="AP470" s="221"/>
      <c r="AQ470" s="221"/>
      <c r="AR470" s="221"/>
      <c r="AS470" s="221"/>
      <c r="AT470" s="221"/>
      <c r="AU470" s="221"/>
      <c r="AV470" s="221"/>
      <c r="AW470" s="221"/>
      <c r="AX470" s="221"/>
      <c r="AY470" s="221"/>
      <c r="AZ470" s="221"/>
      <c r="BA470" s="221"/>
      <c r="BB470" s="221"/>
      <c r="BC470" s="221"/>
      <c r="BD470" s="221"/>
      <c r="BE470" s="221"/>
      <c r="BF470" s="221"/>
      <c r="BG470" s="221"/>
      <c r="BH470" s="221"/>
      <c r="BI470" s="221"/>
      <c r="BJ470" s="221"/>
      <c r="BK470" s="221"/>
      <c r="BL470" s="221"/>
      <c r="BM470" s="221"/>
      <c r="BN470" s="221"/>
      <c r="BO470" s="221"/>
    </row>
    <row r="471" spans="6:67">
      <c r="F471" s="221"/>
      <c r="G471" s="221"/>
      <c r="H471" s="221"/>
      <c r="I471" s="221"/>
      <c r="J471" s="221"/>
      <c r="K471" s="221"/>
      <c r="L471" s="221"/>
      <c r="M471" s="221"/>
      <c r="N471" s="221"/>
      <c r="O471" s="221"/>
      <c r="P471" s="221"/>
      <c r="Q471" s="221"/>
      <c r="R471" s="221"/>
      <c r="S471" s="221"/>
      <c r="T471" s="221"/>
      <c r="U471" s="221"/>
      <c r="V471" s="221"/>
      <c r="W471" s="221"/>
      <c r="X471" s="221"/>
      <c r="Y471" s="221"/>
      <c r="Z471" s="221"/>
      <c r="AA471" s="221"/>
      <c r="AB471" s="221"/>
      <c r="AC471" s="221"/>
      <c r="AD471" s="221"/>
      <c r="AE471" s="221"/>
      <c r="AF471" s="221"/>
      <c r="AG471" s="221"/>
      <c r="AH471" s="221"/>
      <c r="AI471" s="221"/>
      <c r="AJ471" s="221"/>
      <c r="AK471" s="221"/>
      <c r="AL471" s="221"/>
      <c r="AM471" s="221"/>
      <c r="AN471" s="221"/>
      <c r="AO471" s="221"/>
      <c r="AP471" s="221"/>
      <c r="AQ471" s="221"/>
      <c r="AR471" s="221"/>
      <c r="AS471" s="221"/>
      <c r="AT471" s="221"/>
      <c r="AU471" s="221"/>
      <c r="AV471" s="221"/>
      <c r="AW471" s="221"/>
      <c r="AX471" s="221"/>
      <c r="AY471" s="221"/>
      <c r="AZ471" s="221"/>
      <c r="BA471" s="221"/>
      <c r="BB471" s="221"/>
      <c r="BC471" s="221"/>
      <c r="BD471" s="221"/>
      <c r="BE471" s="221"/>
      <c r="BF471" s="221"/>
      <c r="BG471" s="221"/>
      <c r="BH471" s="221"/>
      <c r="BI471" s="221"/>
      <c r="BJ471" s="221"/>
      <c r="BK471" s="221"/>
      <c r="BL471" s="221"/>
      <c r="BM471" s="221"/>
      <c r="BN471" s="221"/>
      <c r="BO471" s="221"/>
    </row>
    <row r="472" spans="6:67">
      <c r="F472" s="221"/>
      <c r="G472" s="221"/>
      <c r="H472" s="221"/>
      <c r="I472" s="221"/>
      <c r="J472" s="221"/>
      <c r="K472" s="221"/>
      <c r="L472" s="221"/>
      <c r="M472" s="221"/>
      <c r="N472" s="221"/>
      <c r="O472" s="221"/>
      <c r="P472" s="221"/>
      <c r="Q472" s="221"/>
      <c r="R472" s="221"/>
      <c r="S472" s="221"/>
      <c r="T472" s="221"/>
      <c r="U472" s="221"/>
      <c r="V472" s="221"/>
      <c r="W472" s="221"/>
      <c r="X472" s="221"/>
      <c r="Y472" s="221"/>
      <c r="Z472" s="221"/>
      <c r="AA472" s="221"/>
      <c r="AB472" s="221"/>
      <c r="AC472" s="221"/>
      <c r="AD472" s="221"/>
      <c r="AE472" s="221"/>
      <c r="AF472" s="221"/>
      <c r="AG472" s="221"/>
      <c r="AH472" s="221"/>
      <c r="AI472" s="221"/>
      <c r="AJ472" s="221"/>
      <c r="AK472" s="221"/>
      <c r="AL472" s="221"/>
      <c r="AM472" s="221"/>
      <c r="AN472" s="221"/>
      <c r="AO472" s="221"/>
      <c r="AP472" s="221"/>
      <c r="AQ472" s="221"/>
      <c r="AR472" s="221"/>
      <c r="AS472" s="221"/>
      <c r="AT472" s="221"/>
      <c r="AU472" s="221"/>
      <c r="AV472" s="221"/>
      <c r="AW472" s="221"/>
      <c r="AX472" s="221"/>
      <c r="AY472" s="221"/>
      <c r="AZ472" s="221"/>
      <c r="BA472" s="221"/>
      <c r="BB472" s="221"/>
      <c r="BC472" s="221"/>
      <c r="BD472" s="221"/>
      <c r="BE472" s="221"/>
      <c r="BF472" s="221"/>
      <c r="BG472" s="221"/>
      <c r="BH472" s="221"/>
      <c r="BI472" s="221"/>
      <c r="BJ472" s="221"/>
      <c r="BK472" s="221"/>
      <c r="BL472" s="221"/>
      <c r="BM472" s="221"/>
      <c r="BN472" s="221"/>
      <c r="BO472" s="221"/>
    </row>
    <row r="473" spans="6:67">
      <c r="F473" s="221"/>
      <c r="G473" s="221"/>
      <c r="H473" s="221"/>
      <c r="I473" s="221"/>
      <c r="J473" s="221"/>
      <c r="K473" s="221"/>
      <c r="L473" s="221"/>
      <c r="M473" s="221"/>
      <c r="N473" s="221"/>
      <c r="O473" s="221"/>
      <c r="P473" s="221"/>
      <c r="Q473" s="221"/>
      <c r="R473" s="221"/>
      <c r="S473" s="221"/>
      <c r="T473" s="221"/>
      <c r="U473" s="221"/>
      <c r="V473" s="221"/>
      <c r="W473" s="221"/>
      <c r="X473" s="221"/>
      <c r="Y473" s="221"/>
      <c r="Z473" s="221"/>
      <c r="AA473" s="221"/>
      <c r="AB473" s="221"/>
      <c r="AC473" s="221"/>
      <c r="AD473" s="221"/>
      <c r="AE473" s="221"/>
      <c r="AF473" s="221"/>
      <c r="AG473" s="221"/>
      <c r="AH473" s="221"/>
      <c r="AI473" s="221"/>
      <c r="AJ473" s="221"/>
      <c r="AK473" s="221"/>
      <c r="AL473" s="221"/>
      <c r="AM473" s="221"/>
      <c r="AN473" s="221"/>
      <c r="AO473" s="221"/>
      <c r="AP473" s="221"/>
      <c r="AQ473" s="221"/>
      <c r="AR473" s="221"/>
      <c r="AS473" s="221"/>
      <c r="AT473" s="221"/>
      <c r="AU473" s="221"/>
      <c r="AV473" s="221"/>
      <c r="AW473" s="221"/>
      <c r="AX473" s="221"/>
      <c r="AY473" s="221"/>
      <c r="AZ473" s="221"/>
      <c r="BA473" s="221"/>
      <c r="BB473" s="221"/>
      <c r="BC473" s="221"/>
      <c r="BD473" s="221"/>
      <c r="BE473" s="221"/>
      <c r="BF473" s="221"/>
      <c r="BG473" s="221"/>
      <c r="BH473" s="221"/>
      <c r="BI473" s="221"/>
      <c r="BJ473" s="221"/>
      <c r="BK473" s="221"/>
      <c r="BL473" s="221"/>
      <c r="BM473" s="221"/>
      <c r="BN473" s="221"/>
      <c r="BO473" s="221"/>
    </row>
    <row r="474" spans="6:67">
      <c r="F474" s="221"/>
      <c r="G474" s="221"/>
      <c r="H474" s="221"/>
      <c r="I474" s="221"/>
      <c r="J474" s="221"/>
      <c r="K474" s="221"/>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1"/>
      <c r="AJ474" s="221"/>
      <c r="AK474" s="221"/>
      <c r="AL474" s="221"/>
      <c r="AM474" s="221"/>
      <c r="AN474" s="221"/>
      <c r="AO474" s="221"/>
      <c r="AP474" s="221"/>
      <c r="AQ474" s="221"/>
      <c r="AR474" s="221"/>
      <c r="AS474" s="221"/>
      <c r="AT474" s="221"/>
      <c r="AU474" s="221"/>
      <c r="AV474" s="221"/>
      <c r="AW474" s="221"/>
      <c r="AX474" s="221"/>
      <c r="AY474" s="221"/>
      <c r="AZ474" s="221"/>
      <c r="BA474" s="221"/>
      <c r="BB474" s="221"/>
      <c r="BC474" s="221"/>
      <c r="BD474" s="221"/>
      <c r="BE474" s="221"/>
      <c r="BF474" s="221"/>
      <c r="BG474" s="221"/>
      <c r="BH474" s="221"/>
      <c r="BI474" s="221"/>
      <c r="BJ474" s="221"/>
      <c r="BK474" s="221"/>
      <c r="BL474" s="221"/>
      <c r="BM474" s="221"/>
      <c r="BN474" s="221"/>
      <c r="BO474" s="221"/>
    </row>
    <row r="475" spans="6:67">
      <c r="F475" s="221"/>
      <c r="G475" s="221"/>
      <c r="H475" s="221"/>
      <c r="I475" s="221"/>
      <c r="J475" s="221"/>
      <c r="K475" s="221"/>
      <c r="L475" s="221"/>
      <c r="M475" s="221"/>
      <c r="N475" s="221"/>
      <c r="O475" s="221"/>
      <c r="P475" s="221"/>
      <c r="Q475" s="221"/>
      <c r="R475" s="221"/>
      <c r="S475" s="221"/>
      <c r="T475" s="221"/>
      <c r="U475" s="221"/>
      <c r="V475" s="221"/>
      <c r="W475" s="221"/>
      <c r="X475" s="221"/>
      <c r="Y475" s="221"/>
      <c r="Z475" s="221"/>
      <c r="AA475" s="221"/>
      <c r="AB475" s="221"/>
      <c r="AC475" s="221"/>
      <c r="AD475" s="221"/>
      <c r="AE475" s="221"/>
      <c r="AF475" s="221"/>
      <c r="AG475" s="221"/>
      <c r="AH475" s="221"/>
      <c r="AI475" s="221"/>
      <c r="AJ475" s="221"/>
      <c r="AK475" s="221"/>
      <c r="AL475" s="221"/>
      <c r="AM475" s="221"/>
      <c r="AN475" s="221"/>
      <c r="AO475" s="221"/>
      <c r="AP475" s="221"/>
      <c r="AQ475" s="221"/>
      <c r="AR475" s="221"/>
      <c r="AS475" s="221"/>
      <c r="AT475" s="221"/>
      <c r="AU475" s="221"/>
      <c r="AV475" s="221"/>
      <c r="AW475" s="221"/>
      <c r="AX475" s="221"/>
      <c r="AY475" s="221"/>
      <c r="AZ475" s="221"/>
      <c r="BA475" s="221"/>
      <c r="BB475" s="221"/>
      <c r="BC475" s="221"/>
      <c r="BD475" s="221"/>
      <c r="BE475" s="221"/>
      <c r="BF475" s="221"/>
      <c r="BG475" s="221"/>
      <c r="BH475" s="221"/>
      <c r="BI475" s="221"/>
      <c r="BJ475" s="221"/>
      <c r="BK475" s="221"/>
      <c r="BL475" s="221"/>
      <c r="BM475" s="221"/>
      <c r="BN475" s="221"/>
      <c r="BO475" s="221"/>
    </row>
    <row r="476" spans="6:67">
      <c r="F476" s="221"/>
      <c r="G476" s="221"/>
      <c r="H476" s="221"/>
      <c r="I476" s="221"/>
      <c r="J476" s="221"/>
      <c r="K476" s="221"/>
      <c r="L476" s="221"/>
      <c r="M476" s="221"/>
      <c r="N476" s="221"/>
      <c r="O476" s="221"/>
      <c r="P476" s="221"/>
      <c r="Q476" s="221"/>
      <c r="R476" s="221"/>
      <c r="S476" s="221"/>
      <c r="T476" s="221"/>
      <c r="U476" s="221"/>
      <c r="V476" s="221"/>
      <c r="W476" s="221"/>
      <c r="X476" s="221"/>
      <c r="Y476" s="221"/>
      <c r="Z476" s="221"/>
      <c r="AA476" s="221"/>
      <c r="AB476" s="221"/>
      <c r="AC476" s="221"/>
      <c r="AD476" s="221"/>
      <c r="AE476" s="221"/>
      <c r="AF476" s="221"/>
      <c r="AG476" s="221"/>
      <c r="AH476" s="221"/>
      <c r="AI476" s="221"/>
      <c r="AJ476" s="221"/>
      <c r="AK476" s="221"/>
      <c r="AL476" s="221"/>
      <c r="AM476" s="221"/>
      <c r="AN476" s="221"/>
      <c r="AO476" s="221"/>
      <c r="AP476" s="221"/>
      <c r="AQ476" s="221"/>
      <c r="AR476" s="221"/>
      <c r="AS476" s="221"/>
      <c r="AT476" s="221"/>
      <c r="AU476" s="221"/>
      <c r="AV476" s="221"/>
      <c r="AW476" s="221"/>
      <c r="AX476" s="221"/>
      <c r="AY476" s="221"/>
      <c r="AZ476" s="221"/>
      <c r="BA476" s="221"/>
      <c r="BB476" s="221"/>
      <c r="BC476" s="221"/>
      <c r="BD476" s="221"/>
      <c r="BE476" s="221"/>
      <c r="BF476" s="221"/>
      <c r="BG476" s="221"/>
      <c r="BH476" s="221"/>
      <c r="BI476" s="221"/>
      <c r="BJ476" s="221"/>
      <c r="BK476" s="221"/>
      <c r="BL476" s="221"/>
      <c r="BM476" s="221"/>
      <c r="BN476" s="221"/>
      <c r="BO476" s="221"/>
    </row>
    <row r="477" spans="6:67">
      <c r="F477" s="221"/>
      <c r="G477" s="221"/>
      <c r="H477" s="221"/>
      <c r="I477" s="221"/>
      <c r="J477" s="221"/>
      <c r="K477" s="221"/>
      <c r="L477" s="221"/>
      <c r="M477" s="221"/>
      <c r="N477" s="221"/>
      <c r="O477" s="221"/>
      <c r="P477" s="221"/>
      <c r="Q477" s="221"/>
      <c r="R477" s="221"/>
      <c r="S477" s="221"/>
      <c r="T477" s="221"/>
      <c r="U477" s="221"/>
      <c r="V477" s="221"/>
      <c r="W477" s="221"/>
      <c r="X477" s="221"/>
      <c r="Y477" s="221"/>
      <c r="Z477" s="221"/>
      <c r="AA477" s="221"/>
      <c r="AB477" s="221"/>
      <c r="AC477" s="221"/>
      <c r="AD477" s="221"/>
      <c r="AE477" s="221"/>
      <c r="AF477" s="221"/>
      <c r="AG477" s="221"/>
      <c r="AH477" s="221"/>
      <c r="AI477" s="221"/>
      <c r="AJ477" s="221"/>
      <c r="AK477" s="221"/>
      <c r="AL477" s="221"/>
      <c r="AM477" s="221"/>
      <c r="AN477" s="221"/>
      <c r="AO477" s="221"/>
      <c r="AP477" s="221"/>
      <c r="AQ477" s="221"/>
      <c r="AR477" s="221"/>
      <c r="AS477" s="221"/>
      <c r="AT477" s="221"/>
      <c r="AU477" s="221"/>
      <c r="AV477" s="221"/>
      <c r="AW477" s="221"/>
      <c r="AX477" s="221"/>
      <c r="AY477" s="221"/>
      <c r="AZ477" s="221"/>
      <c r="BA477" s="221"/>
      <c r="BB477" s="221"/>
      <c r="BC477" s="221"/>
      <c r="BD477" s="221"/>
      <c r="BE477" s="221"/>
      <c r="BF477" s="221"/>
      <c r="BG477" s="221"/>
      <c r="BH477" s="221"/>
      <c r="BI477" s="221"/>
      <c r="BJ477" s="221"/>
      <c r="BK477" s="221"/>
      <c r="BL477" s="221"/>
      <c r="BM477" s="221"/>
      <c r="BN477" s="221"/>
      <c r="BO477" s="221"/>
    </row>
    <row r="478" spans="6:67">
      <c r="F478" s="221"/>
      <c r="G478" s="221"/>
      <c r="H478" s="221"/>
      <c r="I478" s="221"/>
      <c r="J478" s="221"/>
      <c r="K478" s="221"/>
      <c r="L478" s="221"/>
      <c r="M478" s="221"/>
      <c r="N478" s="221"/>
      <c r="O478" s="221"/>
      <c r="P478" s="221"/>
      <c r="Q478" s="221"/>
      <c r="R478" s="221"/>
      <c r="S478" s="221"/>
      <c r="T478" s="221"/>
      <c r="U478" s="221"/>
      <c r="V478" s="221"/>
      <c r="W478" s="221"/>
      <c r="X478" s="221"/>
      <c r="Y478" s="221"/>
      <c r="Z478" s="221"/>
      <c r="AA478" s="221"/>
      <c r="AB478" s="221"/>
      <c r="AC478" s="221"/>
      <c r="AD478" s="221"/>
      <c r="AE478" s="221"/>
      <c r="AF478" s="221"/>
      <c r="AG478" s="221"/>
      <c r="AH478" s="221"/>
      <c r="AI478" s="221"/>
      <c r="AJ478" s="221"/>
      <c r="AK478" s="221"/>
      <c r="AL478" s="221"/>
      <c r="AM478" s="221"/>
      <c r="AN478" s="221"/>
      <c r="AO478" s="221"/>
      <c r="AP478" s="221"/>
      <c r="AQ478" s="221"/>
      <c r="AR478" s="221"/>
      <c r="AS478" s="221"/>
      <c r="AT478" s="221"/>
      <c r="AU478" s="221"/>
      <c r="AV478" s="221"/>
      <c r="AW478" s="221"/>
      <c r="AX478" s="221"/>
      <c r="AY478" s="221"/>
      <c r="AZ478" s="221"/>
      <c r="BA478" s="221"/>
      <c r="BB478" s="221"/>
      <c r="BC478" s="221"/>
      <c r="BD478" s="221"/>
      <c r="BE478" s="221"/>
      <c r="BF478" s="221"/>
      <c r="BG478" s="221"/>
      <c r="BH478" s="221"/>
      <c r="BI478" s="221"/>
      <c r="BJ478" s="221"/>
      <c r="BK478" s="221"/>
      <c r="BL478" s="221"/>
      <c r="BM478" s="221"/>
      <c r="BN478" s="221"/>
      <c r="BO478" s="221"/>
    </row>
    <row r="479" spans="6:67">
      <c r="F479" s="221"/>
      <c r="G479" s="221"/>
      <c r="H479" s="221"/>
      <c r="I479" s="221"/>
      <c r="J479" s="221"/>
      <c r="K479" s="221"/>
      <c r="L479" s="221"/>
      <c r="M479" s="221"/>
      <c r="N479" s="221"/>
      <c r="O479" s="221"/>
      <c r="P479" s="221"/>
      <c r="Q479" s="221"/>
      <c r="R479" s="221"/>
      <c r="S479" s="221"/>
      <c r="T479" s="221"/>
      <c r="U479" s="221"/>
      <c r="V479" s="221"/>
      <c r="W479" s="221"/>
      <c r="X479" s="221"/>
      <c r="Y479" s="221"/>
      <c r="Z479" s="221"/>
      <c r="AA479" s="221"/>
      <c r="AB479" s="221"/>
      <c r="AC479" s="221"/>
      <c r="AD479" s="221"/>
      <c r="AE479" s="221"/>
      <c r="AF479" s="221"/>
      <c r="AG479" s="221"/>
      <c r="AH479" s="221"/>
      <c r="AI479" s="221"/>
      <c r="AJ479" s="221"/>
      <c r="AK479" s="221"/>
      <c r="AL479" s="221"/>
      <c r="AM479" s="221"/>
      <c r="AN479" s="221"/>
      <c r="AO479" s="221"/>
      <c r="AP479" s="221"/>
      <c r="AQ479" s="221"/>
      <c r="AR479" s="221"/>
      <c r="AS479" s="221"/>
      <c r="AT479" s="221"/>
      <c r="AU479" s="221"/>
      <c r="AV479" s="221"/>
      <c r="AW479" s="221"/>
      <c r="AX479" s="221"/>
      <c r="AY479" s="221"/>
      <c r="AZ479" s="221"/>
      <c r="BA479" s="221"/>
      <c r="BB479" s="221"/>
      <c r="BC479" s="221"/>
      <c r="BD479" s="221"/>
      <c r="BE479" s="221"/>
      <c r="BF479" s="221"/>
      <c r="BG479" s="221"/>
      <c r="BH479" s="221"/>
      <c r="BI479" s="221"/>
      <c r="BJ479" s="221"/>
      <c r="BK479" s="221"/>
      <c r="BL479" s="221"/>
      <c r="BM479" s="221"/>
      <c r="BN479" s="221"/>
      <c r="BO479" s="221"/>
    </row>
    <row r="480" spans="6:67">
      <c r="F480" s="221"/>
      <c r="G480" s="221"/>
      <c r="H480" s="221"/>
      <c r="I480" s="221"/>
      <c r="J480" s="221"/>
      <c r="K480" s="221"/>
      <c r="L480" s="221"/>
      <c r="M480" s="221"/>
      <c r="N480" s="221"/>
      <c r="O480" s="221"/>
      <c r="P480" s="221"/>
      <c r="Q480" s="221"/>
      <c r="R480" s="221"/>
      <c r="S480" s="221"/>
      <c r="T480" s="221"/>
      <c r="U480" s="221"/>
      <c r="V480" s="221"/>
      <c r="W480" s="221"/>
      <c r="X480" s="221"/>
      <c r="Y480" s="221"/>
      <c r="Z480" s="221"/>
      <c r="AA480" s="221"/>
      <c r="AB480" s="221"/>
      <c r="AC480" s="221"/>
      <c r="AD480" s="221"/>
      <c r="AE480" s="221"/>
      <c r="AF480" s="221"/>
      <c r="AG480" s="221"/>
      <c r="AH480" s="221"/>
      <c r="AI480" s="221"/>
      <c r="AJ480" s="221"/>
      <c r="AK480" s="221"/>
      <c r="AL480" s="221"/>
      <c r="AM480" s="221"/>
      <c r="AN480" s="221"/>
      <c r="AO480" s="221"/>
      <c r="AP480" s="221"/>
      <c r="AQ480" s="221"/>
      <c r="AR480" s="221"/>
      <c r="AS480" s="221"/>
      <c r="AT480" s="221"/>
      <c r="AU480" s="221"/>
      <c r="AV480" s="221"/>
      <c r="AW480" s="221"/>
      <c r="AX480" s="221"/>
      <c r="AY480" s="221"/>
      <c r="AZ480" s="221"/>
      <c r="BA480" s="221"/>
      <c r="BB480" s="221"/>
      <c r="BC480" s="221"/>
      <c r="BD480" s="221"/>
      <c r="BE480" s="221"/>
      <c r="BF480" s="221"/>
      <c r="BG480" s="221"/>
      <c r="BH480" s="221"/>
      <c r="BI480" s="221"/>
      <c r="BJ480" s="221"/>
      <c r="BK480" s="221"/>
      <c r="BL480" s="221"/>
      <c r="BM480" s="221"/>
      <c r="BN480" s="221"/>
      <c r="BO480" s="221"/>
    </row>
    <row r="481" spans="6:67">
      <c r="F481" s="221"/>
      <c r="G481" s="221"/>
      <c r="H481" s="221"/>
      <c r="I481" s="221"/>
      <c r="J481" s="221"/>
      <c r="K481" s="221"/>
      <c r="L481" s="221"/>
      <c r="M481" s="221"/>
      <c r="N481" s="221"/>
      <c r="O481" s="221"/>
      <c r="P481" s="221"/>
      <c r="Q481" s="221"/>
      <c r="R481" s="221"/>
      <c r="S481" s="221"/>
      <c r="T481" s="221"/>
      <c r="U481" s="221"/>
      <c r="V481" s="221"/>
      <c r="W481" s="221"/>
      <c r="X481" s="221"/>
      <c r="Y481" s="221"/>
      <c r="Z481" s="221"/>
      <c r="AA481" s="221"/>
      <c r="AB481" s="221"/>
      <c r="AC481" s="221"/>
      <c r="AD481" s="221"/>
      <c r="AE481" s="221"/>
      <c r="AF481" s="221"/>
      <c r="AG481" s="221"/>
      <c r="AH481" s="221"/>
      <c r="AI481" s="221"/>
      <c r="AJ481" s="221"/>
      <c r="AK481" s="221"/>
      <c r="AL481" s="221"/>
      <c r="AM481" s="221"/>
      <c r="AN481" s="221"/>
      <c r="AO481" s="221"/>
      <c r="AP481" s="221"/>
      <c r="AQ481" s="221"/>
      <c r="AR481" s="221"/>
      <c r="AS481" s="221"/>
      <c r="AT481" s="221"/>
      <c r="AU481" s="221"/>
      <c r="AV481" s="221"/>
      <c r="AW481" s="221"/>
      <c r="AX481" s="221"/>
      <c r="AY481" s="221"/>
      <c r="AZ481" s="221"/>
      <c r="BA481" s="221"/>
      <c r="BB481" s="221"/>
      <c r="BC481" s="221"/>
      <c r="BD481" s="221"/>
      <c r="BE481" s="221"/>
      <c r="BF481" s="221"/>
      <c r="BG481" s="221"/>
      <c r="BH481" s="221"/>
      <c r="BI481" s="221"/>
      <c r="BJ481" s="221"/>
      <c r="BK481" s="221"/>
      <c r="BL481" s="221"/>
      <c r="BM481" s="221"/>
      <c r="BN481" s="221"/>
      <c r="BO481" s="221"/>
    </row>
    <row r="482" spans="6:67">
      <c r="F482" s="221"/>
      <c r="G482" s="221"/>
      <c r="H482" s="221"/>
      <c r="I482" s="221"/>
      <c r="J482" s="221"/>
      <c r="K482" s="221"/>
      <c r="L482" s="221"/>
      <c r="M482" s="221"/>
      <c r="N482" s="221"/>
      <c r="O482" s="221"/>
      <c r="P482" s="221"/>
      <c r="Q482" s="221"/>
      <c r="R482" s="221"/>
      <c r="S482" s="221"/>
      <c r="T482" s="221"/>
      <c r="U482" s="221"/>
      <c r="V482" s="221"/>
      <c r="W482" s="221"/>
      <c r="X482" s="221"/>
      <c r="Y482" s="221"/>
      <c r="Z482" s="221"/>
      <c r="AA482" s="221"/>
      <c r="AB482" s="221"/>
      <c r="AC482" s="221"/>
      <c r="AD482" s="221"/>
      <c r="AE482" s="221"/>
      <c r="AF482" s="221"/>
      <c r="AG482" s="221"/>
      <c r="AH482" s="221"/>
      <c r="AI482" s="221"/>
      <c r="AJ482" s="221"/>
      <c r="AK482" s="221"/>
      <c r="AL482" s="221"/>
      <c r="AM482" s="221"/>
      <c r="AN482" s="221"/>
      <c r="AO482" s="221"/>
      <c r="AP482" s="221"/>
      <c r="AQ482" s="221"/>
      <c r="AR482" s="221"/>
      <c r="AS482" s="221"/>
      <c r="AT482" s="221"/>
      <c r="AU482" s="221"/>
      <c r="AV482" s="221"/>
      <c r="AW482" s="221"/>
      <c r="AX482" s="221"/>
      <c r="AY482" s="221"/>
      <c r="AZ482" s="221"/>
      <c r="BA482" s="221"/>
      <c r="BB482" s="221"/>
      <c r="BC482" s="221"/>
      <c r="BD482" s="221"/>
      <c r="BE482" s="221"/>
      <c r="BF482" s="221"/>
      <c r="BG482" s="221"/>
      <c r="BH482" s="221"/>
      <c r="BI482" s="221"/>
      <c r="BJ482" s="221"/>
      <c r="BK482" s="221"/>
      <c r="BL482" s="221"/>
      <c r="BM482" s="221"/>
      <c r="BN482" s="221"/>
      <c r="BO482" s="221"/>
    </row>
    <row r="483" spans="6:67">
      <c r="F483" s="221"/>
      <c r="G483" s="221"/>
      <c r="H483" s="221"/>
      <c r="I483" s="221"/>
      <c r="J483" s="221"/>
      <c r="K483" s="221"/>
      <c r="L483" s="221"/>
      <c r="M483" s="221"/>
      <c r="N483" s="221"/>
      <c r="O483" s="221"/>
      <c r="P483" s="221"/>
      <c r="Q483" s="221"/>
      <c r="R483" s="221"/>
      <c r="S483" s="221"/>
      <c r="T483" s="221"/>
      <c r="U483" s="221"/>
      <c r="V483" s="221"/>
      <c r="W483" s="221"/>
      <c r="X483" s="221"/>
      <c r="Y483" s="221"/>
      <c r="Z483" s="221"/>
      <c r="AA483" s="221"/>
      <c r="AB483" s="221"/>
      <c r="AC483" s="221"/>
      <c r="AD483" s="221"/>
      <c r="AE483" s="221"/>
      <c r="AF483" s="221"/>
      <c r="AG483" s="221"/>
      <c r="AH483" s="221"/>
      <c r="AI483" s="221"/>
      <c r="AJ483" s="221"/>
      <c r="AK483" s="221"/>
      <c r="AL483" s="221"/>
      <c r="AM483" s="221"/>
      <c r="AN483" s="221"/>
      <c r="AO483" s="221"/>
      <c r="AP483" s="221"/>
      <c r="AQ483" s="221"/>
      <c r="AR483" s="221"/>
      <c r="AS483" s="221"/>
      <c r="AT483" s="221"/>
      <c r="AU483" s="221"/>
      <c r="AV483" s="221"/>
      <c r="AW483" s="221"/>
      <c r="AX483" s="221"/>
      <c r="AY483" s="221"/>
      <c r="AZ483" s="221"/>
      <c r="BA483" s="221"/>
      <c r="BB483" s="221"/>
      <c r="BC483" s="221"/>
      <c r="BD483" s="221"/>
      <c r="BE483" s="221"/>
      <c r="BF483" s="221"/>
      <c r="BG483" s="221"/>
      <c r="BH483" s="221"/>
      <c r="BI483" s="221"/>
      <c r="BJ483" s="221"/>
      <c r="BK483" s="221"/>
      <c r="BL483" s="221"/>
      <c r="BM483" s="221"/>
      <c r="BN483" s="221"/>
      <c r="BO483" s="221"/>
    </row>
    <row r="484" spans="6:67">
      <c r="F484" s="221"/>
      <c r="G484" s="221"/>
      <c r="H484" s="221"/>
      <c r="I484" s="221"/>
      <c r="J484" s="221"/>
      <c r="K484" s="221"/>
      <c r="L484" s="221"/>
      <c r="M484" s="221"/>
      <c r="N484" s="221"/>
      <c r="O484" s="221"/>
      <c r="P484" s="221"/>
      <c r="Q484" s="221"/>
      <c r="R484" s="221"/>
      <c r="S484" s="221"/>
      <c r="T484" s="221"/>
      <c r="U484" s="221"/>
      <c r="V484" s="221"/>
      <c r="W484" s="221"/>
      <c r="X484" s="221"/>
      <c r="Y484" s="221"/>
      <c r="Z484" s="221"/>
      <c r="AA484" s="221"/>
      <c r="AB484" s="221"/>
      <c r="AC484" s="221"/>
      <c r="AD484" s="221"/>
      <c r="AE484" s="221"/>
      <c r="AF484" s="221"/>
      <c r="AG484" s="221"/>
      <c r="AH484" s="221"/>
      <c r="AI484" s="221"/>
      <c r="AJ484" s="221"/>
      <c r="AK484" s="221"/>
      <c r="AL484" s="221"/>
      <c r="AM484" s="221"/>
      <c r="AN484" s="221"/>
      <c r="AO484" s="221"/>
      <c r="AP484" s="221"/>
      <c r="AQ484" s="221"/>
      <c r="AR484" s="221"/>
      <c r="AS484" s="221"/>
      <c r="AT484" s="221"/>
      <c r="AU484" s="221"/>
      <c r="AV484" s="221"/>
      <c r="AW484" s="221"/>
      <c r="AX484" s="221"/>
      <c r="AY484" s="221"/>
      <c r="AZ484" s="221"/>
      <c r="BA484" s="221"/>
      <c r="BB484" s="221"/>
      <c r="BC484" s="221"/>
      <c r="BD484" s="221"/>
      <c r="BE484" s="221"/>
      <c r="BF484" s="221"/>
      <c r="BG484" s="221"/>
      <c r="BH484" s="221"/>
      <c r="BI484" s="221"/>
      <c r="BJ484" s="221"/>
      <c r="BK484" s="221"/>
      <c r="BL484" s="221"/>
      <c r="BM484" s="221"/>
      <c r="BN484" s="221"/>
      <c r="BO484" s="221"/>
    </row>
    <row r="485" spans="6:67">
      <c r="F485" s="221"/>
      <c r="G485" s="221"/>
      <c r="H485" s="221"/>
      <c r="I485" s="221"/>
      <c r="J485" s="221"/>
      <c r="K485" s="221"/>
      <c r="L485" s="221"/>
      <c r="M485" s="221"/>
      <c r="N485" s="221"/>
      <c r="O485" s="221"/>
      <c r="P485" s="221"/>
      <c r="Q485" s="221"/>
      <c r="R485" s="221"/>
      <c r="S485" s="221"/>
      <c r="T485" s="221"/>
      <c r="U485" s="221"/>
      <c r="V485" s="221"/>
      <c r="W485" s="221"/>
      <c r="X485" s="221"/>
      <c r="Y485" s="221"/>
      <c r="Z485" s="221"/>
      <c r="AA485" s="221"/>
      <c r="AB485" s="221"/>
      <c r="AC485" s="221"/>
      <c r="AD485" s="221"/>
      <c r="AE485" s="221"/>
      <c r="AF485" s="221"/>
      <c r="AG485" s="221"/>
      <c r="AH485" s="221"/>
      <c r="AI485" s="221"/>
      <c r="AJ485" s="221"/>
      <c r="AK485" s="221"/>
      <c r="AL485" s="221"/>
      <c r="AM485" s="221"/>
      <c r="AN485" s="221"/>
      <c r="AO485" s="221"/>
      <c r="AP485" s="221"/>
      <c r="AQ485" s="221"/>
      <c r="AR485" s="221"/>
      <c r="AS485" s="221"/>
      <c r="AT485" s="221"/>
      <c r="AU485" s="221"/>
      <c r="AV485" s="221"/>
      <c r="AW485" s="221"/>
      <c r="AX485" s="221"/>
      <c r="AY485" s="221"/>
      <c r="AZ485" s="221"/>
      <c r="BA485" s="221"/>
      <c r="BB485" s="221"/>
      <c r="BC485" s="221"/>
      <c r="BD485" s="221"/>
      <c r="BE485" s="221"/>
      <c r="BF485" s="221"/>
      <c r="BG485" s="221"/>
      <c r="BH485" s="221"/>
      <c r="BI485" s="221"/>
      <c r="BJ485" s="221"/>
      <c r="BK485" s="221"/>
      <c r="BL485" s="221"/>
      <c r="BM485" s="221"/>
      <c r="BN485" s="221"/>
      <c r="BO485" s="221"/>
    </row>
    <row r="486" spans="6:67">
      <c r="F486" s="221"/>
      <c r="G486" s="221"/>
      <c r="H486" s="221"/>
      <c r="I486" s="221"/>
      <c r="J486" s="221"/>
      <c r="K486" s="221"/>
      <c r="L486" s="221"/>
      <c r="M486" s="221"/>
      <c r="N486" s="221"/>
      <c r="O486" s="221"/>
      <c r="P486" s="221"/>
      <c r="Q486" s="221"/>
      <c r="R486" s="221"/>
      <c r="S486" s="221"/>
      <c r="T486" s="221"/>
      <c r="U486" s="221"/>
      <c r="V486" s="221"/>
      <c r="W486" s="221"/>
      <c r="X486" s="221"/>
      <c r="Y486" s="221"/>
      <c r="Z486" s="221"/>
      <c r="AA486" s="221"/>
      <c r="AB486" s="221"/>
      <c r="AC486" s="221"/>
      <c r="AD486" s="221"/>
      <c r="AE486" s="221"/>
      <c r="AF486" s="221"/>
      <c r="AG486" s="221"/>
      <c r="AH486" s="221"/>
      <c r="AI486" s="221"/>
      <c r="AJ486" s="221"/>
      <c r="AK486" s="221"/>
      <c r="AL486" s="221"/>
      <c r="AM486" s="221"/>
      <c r="AN486" s="221"/>
      <c r="AO486" s="221"/>
      <c r="AP486" s="221"/>
      <c r="AQ486" s="221"/>
      <c r="AR486" s="221"/>
      <c r="AS486" s="221"/>
      <c r="AT486" s="221"/>
      <c r="AU486" s="221"/>
      <c r="AV486" s="221"/>
      <c r="AW486" s="221"/>
      <c r="AX486" s="221"/>
      <c r="AY486" s="221"/>
      <c r="AZ486" s="221"/>
      <c r="BA486" s="221"/>
      <c r="BB486" s="221"/>
      <c r="BC486" s="221"/>
      <c r="BD486" s="221"/>
      <c r="BE486" s="221"/>
      <c r="BF486" s="221"/>
      <c r="BG486" s="221"/>
      <c r="BH486" s="221"/>
      <c r="BI486" s="221"/>
      <c r="BJ486" s="221"/>
      <c r="BK486" s="221"/>
      <c r="BL486" s="221"/>
      <c r="BM486" s="221"/>
      <c r="BN486" s="221"/>
      <c r="BO486" s="221"/>
    </row>
    <row r="487" spans="6:67">
      <c r="F487" s="221"/>
      <c r="G487" s="221"/>
      <c r="H487" s="221"/>
      <c r="I487" s="221"/>
      <c r="J487" s="221"/>
      <c r="K487" s="221"/>
      <c r="L487" s="221"/>
      <c r="M487" s="221"/>
      <c r="N487" s="221"/>
      <c r="O487" s="221"/>
      <c r="P487" s="221"/>
      <c r="Q487" s="221"/>
      <c r="R487" s="221"/>
      <c r="S487" s="221"/>
      <c r="T487" s="221"/>
      <c r="U487" s="221"/>
      <c r="V487" s="221"/>
      <c r="W487" s="221"/>
      <c r="X487" s="221"/>
      <c r="Y487" s="221"/>
      <c r="Z487" s="221"/>
      <c r="AA487" s="221"/>
      <c r="AB487" s="221"/>
      <c r="AC487" s="221"/>
      <c r="AD487" s="221"/>
      <c r="AE487" s="221"/>
      <c r="AF487" s="221"/>
      <c r="AG487" s="221"/>
      <c r="AH487" s="221"/>
      <c r="AI487" s="221"/>
      <c r="AJ487" s="221"/>
      <c r="AK487" s="221"/>
      <c r="AL487" s="221"/>
      <c r="AM487" s="221"/>
      <c r="AN487" s="221"/>
      <c r="AO487" s="221"/>
      <c r="AP487" s="221"/>
      <c r="AQ487" s="221"/>
      <c r="AR487" s="221"/>
      <c r="AS487" s="221"/>
      <c r="AT487" s="221"/>
      <c r="AU487" s="221"/>
      <c r="AV487" s="221"/>
      <c r="AW487" s="221"/>
      <c r="AX487" s="221"/>
      <c r="AY487" s="221"/>
      <c r="AZ487" s="221"/>
      <c r="BA487" s="221"/>
      <c r="BB487" s="221"/>
      <c r="BC487" s="221"/>
      <c r="BD487" s="221"/>
      <c r="BE487" s="221"/>
      <c r="BF487" s="221"/>
      <c r="BG487" s="221"/>
      <c r="BH487" s="221"/>
      <c r="BI487" s="221"/>
      <c r="BJ487" s="221"/>
      <c r="BK487" s="221"/>
      <c r="BL487" s="221"/>
      <c r="BM487" s="221"/>
      <c r="BN487" s="221"/>
      <c r="BO487" s="221"/>
    </row>
    <row r="488" spans="6:67">
      <c r="F488" s="221"/>
      <c r="G488" s="221"/>
      <c r="H488" s="221"/>
      <c r="I488" s="221"/>
      <c r="J488" s="221"/>
      <c r="K488" s="221"/>
      <c r="L488" s="221"/>
      <c r="M488" s="221"/>
      <c r="N488" s="221"/>
      <c r="O488" s="221"/>
      <c r="P488" s="221"/>
      <c r="Q488" s="221"/>
      <c r="R488" s="221"/>
      <c r="S488" s="221"/>
      <c r="T488" s="221"/>
      <c r="U488" s="221"/>
      <c r="V488" s="221"/>
      <c r="W488" s="221"/>
      <c r="X488" s="221"/>
      <c r="Y488" s="221"/>
      <c r="Z488" s="221"/>
      <c r="AA488" s="221"/>
      <c r="AB488" s="221"/>
      <c r="AC488" s="221"/>
      <c r="AD488" s="221"/>
      <c r="AE488" s="221"/>
      <c r="AF488" s="221"/>
      <c r="AG488" s="221"/>
      <c r="AH488" s="221"/>
      <c r="AI488" s="221"/>
      <c r="AJ488" s="221"/>
      <c r="AK488" s="221"/>
      <c r="AL488" s="221"/>
      <c r="AM488" s="221"/>
      <c r="AN488" s="221"/>
      <c r="AO488" s="221"/>
      <c r="AP488" s="221"/>
      <c r="AQ488" s="221"/>
      <c r="AR488" s="221"/>
      <c r="AS488" s="221"/>
      <c r="AT488" s="221"/>
      <c r="AU488" s="221"/>
      <c r="AV488" s="221"/>
      <c r="AW488" s="221"/>
      <c r="AX488" s="221"/>
      <c r="AY488" s="221"/>
      <c r="AZ488" s="221"/>
      <c r="BA488" s="221"/>
      <c r="BB488" s="221"/>
      <c r="BC488" s="221"/>
      <c r="BD488" s="221"/>
      <c r="BE488" s="221"/>
      <c r="BF488" s="221"/>
      <c r="BG488" s="221"/>
      <c r="BH488" s="221"/>
      <c r="BI488" s="221"/>
      <c r="BJ488" s="221"/>
      <c r="BK488" s="221"/>
      <c r="BL488" s="221"/>
      <c r="BM488" s="221"/>
      <c r="BN488" s="221"/>
      <c r="BO488" s="221"/>
    </row>
    <row r="489" spans="6:67">
      <c r="F489" s="221"/>
      <c r="G489" s="221"/>
      <c r="H489" s="221"/>
      <c r="I489" s="221"/>
      <c r="J489" s="221"/>
      <c r="K489" s="221"/>
      <c r="L489" s="221"/>
      <c r="M489" s="221"/>
      <c r="N489" s="221"/>
      <c r="O489" s="221"/>
      <c r="P489" s="221"/>
      <c r="Q489" s="221"/>
      <c r="R489" s="221"/>
      <c r="S489" s="221"/>
      <c r="T489" s="221"/>
      <c r="U489" s="221"/>
      <c r="V489" s="221"/>
      <c r="W489" s="221"/>
      <c r="X489" s="221"/>
      <c r="Y489" s="221"/>
      <c r="Z489" s="221"/>
      <c r="AA489" s="221"/>
      <c r="AB489" s="221"/>
      <c r="AC489" s="221"/>
      <c r="AD489" s="221"/>
      <c r="AE489" s="221"/>
      <c r="AF489" s="221"/>
      <c r="AG489" s="221"/>
      <c r="AH489" s="221"/>
      <c r="AI489" s="221"/>
      <c r="AJ489" s="221"/>
      <c r="AK489" s="221"/>
      <c r="AL489" s="221"/>
      <c r="AM489" s="221"/>
      <c r="AN489" s="221"/>
      <c r="AO489" s="221"/>
      <c r="AP489" s="221"/>
      <c r="AQ489" s="221"/>
      <c r="AR489" s="221"/>
      <c r="AS489" s="221"/>
      <c r="AT489" s="221"/>
      <c r="AU489" s="221"/>
      <c r="AV489" s="221"/>
      <c r="AW489" s="221"/>
      <c r="AX489" s="221"/>
      <c r="AY489" s="221"/>
      <c r="AZ489" s="221"/>
      <c r="BA489" s="221"/>
      <c r="BB489" s="221"/>
      <c r="BC489" s="221"/>
      <c r="BD489" s="221"/>
      <c r="BE489" s="221"/>
      <c r="BF489" s="221"/>
      <c r="BG489" s="221"/>
      <c r="BH489" s="221"/>
      <c r="BI489" s="221"/>
      <c r="BJ489" s="221"/>
      <c r="BK489" s="221"/>
      <c r="BL489" s="221"/>
      <c r="BM489" s="221"/>
      <c r="BN489" s="221"/>
      <c r="BO489" s="221"/>
    </row>
    <row r="490" spans="6:67">
      <c r="F490" s="221"/>
      <c r="G490" s="221"/>
      <c r="H490" s="221"/>
      <c r="I490" s="221"/>
      <c r="J490" s="221"/>
      <c r="K490" s="221"/>
      <c r="L490" s="221"/>
      <c r="M490" s="221"/>
      <c r="N490" s="221"/>
      <c r="O490" s="221"/>
      <c r="P490" s="221"/>
      <c r="Q490" s="221"/>
      <c r="R490" s="221"/>
      <c r="S490" s="221"/>
      <c r="T490" s="221"/>
      <c r="U490" s="221"/>
      <c r="V490" s="221"/>
      <c r="W490" s="221"/>
      <c r="X490" s="221"/>
      <c r="Y490" s="221"/>
      <c r="Z490" s="221"/>
      <c r="AA490" s="221"/>
      <c r="AB490" s="221"/>
      <c r="AC490" s="221"/>
      <c r="AD490" s="221"/>
      <c r="AE490" s="221"/>
      <c r="AF490" s="221"/>
      <c r="AG490" s="221"/>
      <c r="AH490" s="221"/>
      <c r="AI490" s="221"/>
      <c r="AJ490" s="221"/>
      <c r="AK490" s="221"/>
      <c r="AL490" s="221"/>
      <c r="AM490" s="221"/>
      <c r="AN490" s="221"/>
      <c r="AO490" s="221"/>
      <c r="AP490" s="221"/>
      <c r="AQ490" s="221"/>
      <c r="AR490" s="221"/>
      <c r="AS490" s="221"/>
      <c r="AT490" s="221"/>
      <c r="AU490" s="221"/>
      <c r="AV490" s="221"/>
      <c r="AW490" s="221"/>
      <c r="AX490" s="221"/>
      <c r="AY490" s="221"/>
      <c r="AZ490" s="221"/>
      <c r="BA490" s="221"/>
      <c r="BB490" s="221"/>
      <c r="BC490" s="221"/>
      <c r="BD490" s="221"/>
      <c r="BE490" s="221"/>
      <c r="BF490" s="221"/>
      <c r="BG490" s="221"/>
      <c r="BH490" s="221"/>
      <c r="BI490" s="221"/>
      <c r="BJ490" s="221"/>
      <c r="BK490" s="221"/>
      <c r="BL490" s="221"/>
      <c r="BM490" s="221"/>
      <c r="BN490" s="221"/>
      <c r="BO490" s="221"/>
    </row>
    <row r="491" spans="6:67">
      <c r="F491" s="221"/>
      <c r="G491" s="221"/>
      <c r="H491" s="221"/>
      <c r="I491" s="221"/>
      <c r="J491" s="221"/>
      <c r="K491" s="221"/>
      <c r="L491" s="221"/>
      <c r="M491" s="221"/>
      <c r="N491" s="221"/>
      <c r="O491" s="221"/>
      <c r="P491" s="221"/>
      <c r="Q491" s="221"/>
      <c r="R491" s="221"/>
      <c r="S491" s="221"/>
      <c r="T491" s="221"/>
      <c r="U491" s="221"/>
      <c r="V491" s="221"/>
      <c r="W491" s="221"/>
      <c r="X491" s="221"/>
      <c r="Y491" s="221"/>
      <c r="Z491" s="221"/>
      <c r="AA491" s="221"/>
      <c r="AB491" s="221"/>
      <c r="AC491" s="221"/>
      <c r="AD491" s="221"/>
      <c r="AE491" s="221"/>
      <c r="AF491" s="221"/>
      <c r="AG491" s="221"/>
      <c r="AH491" s="221"/>
      <c r="AI491" s="221"/>
      <c r="AJ491" s="221"/>
      <c r="AK491" s="221"/>
      <c r="AL491" s="221"/>
      <c r="AM491" s="221"/>
      <c r="AN491" s="221"/>
      <c r="AO491" s="221"/>
      <c r="AP491" s="221"/>
      <c r="AQ491" s="221"/>
      <c r="AR491" s="221"/>
      <c r="AS491" s="221"/>
      <c r="AT491" s="221"/>
      <c r="AU491" s="221"/>
      <c r="AV491" s="221"/>
      <c r="AW491" s="221"/>
      <c r="AX491" s="221"/>
      <c r="AY491" s="221"/>
      <c r="AZ491" s="221"/>
      <c r="BA491" s="221"/>
      <c r="BB491" s="221"/>
      <c r="BC491" s="221"/>
      <c r="BD491" s="221"/>
      <c r="BE491" s="221"/>
      <c r="BF491" s="221"/>
      <c r="BG491" s="221"/>
      <c r="BH491" s="221"/>
      <c r="BI491" s="221"/>
      <c r="BJ491" s="221"/>
      <c r="BK491" s="221"/>
      <c r="BL491" s="221"/>
      <c r="BM491" s="221"/>
      <c r="BN491" s="221"/>
      <c r="BO491" s="221"/>
    </row>
    <row r="492" spans="6:67">
      <c r="F492" s="221"/>
      <c r="G492" s="221"/>
      <c r="H492" s="221"/>
      <c r="I492" s="221"/>
      <c r="J492" s="221"/>
      <c r="K492" s="221"/>
      <c r="L492" s="221"/>
      <c r="M492" s="221"/>
      <c r="N492" s="221"/>
      <c r="O492" s="221"/>
      <c r="P492" s="221"/>
      <c r="Q492" s="221"/>
      <c r="R492" s="221"/>
      <c r="S492" s="221"/>
      <c r="T492" s="221"/>
      <c r="U492" s="221"/>
      <c r="V492" s="221"/>
      <c r="W492" s="221"/>
      <c r="X492" s="221"/>
      <c r="Y492" s="221"/>
      <c r="Z492" s="221"/>
      <c r="AA492" s="221"/>
      <c r="AB492" s="221"/>
      <c r="AC492" s="221"/>
      <c r="AD492" s="221"/>
      <c r="AE492" s="221"/>
      <c r="AF492" s="221"/>
      <c r="AG492" s="221"/>
      <c r="AH492" s="221"/>
      <c r="AI492" s="221"/>
      <c r="AJ492" s="221"/>
      <c r="AK492" s="221"/>
      <c r="AL492" s="221"/>
      <c r="AM492" s="221"/>
      <c r="AN492" s="221"/>
      <c r="AO492" s="221"/>
      <c r="AP492" s="221"/>
      <c r="AQ492" s="221"/>
      <c r="AR492" s="221"/>
      <c r="AS492" s="221"/>
      <c r="AT492" s="221"/>
      <c r="AU492" s="221"/>
      <c r="AV492" s="221"/>
      <c r="AW492" s="221"/>
      <c r="AX492" s="221"/>
      <c r="AY492" s="221"/>
      <c r="AZ492" s="221"/>
      <c r="BA492" s="221"/>
      <c r="BB492" s="221"/>
      <c r="BC492" s="221"/>
      <c r="BD492" s="221"/>
      <c r="BE492" s="221"/>
      <c r="BF492" s="221"/>
      <c r="BG492" s="221"/>
      <c r="BH492" s="221"/>
      <c r="BI492" s="221"/>
      <c r="BJ492" s="221"/>
      <c r="BK492" s="221"/>
      <c r="BL492" s="221"/>
      <c r="BM492" s="221"/>
      <c r="BN492" s="221"/>
      <c r="BO492" s="221"/>
    </row>
    <row r="493" spans="6:67">
      <c r="F493" s="221"/>
      <c r="G493" s="221"/>
      <c r="H493" s="221"/>
      <c r="I493" s="221"/>
      <c r="J493" s="221"/>
      <c r="K493" s="221"/>
      <c r="L493" s="221"/>
      <c r="M493" s="221"/>
      <c r="N493" s="221"/>
      <c r="O493" s="221"/>
      <c r="P493" s="221"/>
      <c r="Q493" s="221"/>
      <c r="R493" s="221"/>
      <c r="S493" s="221"/>
      <c r="T493" s="221"/>
      <c r="U493" s="221"/>
      <c r="V493" s="221"/>
      <c r="W493" s="221"/>
      <c r="X493" s="221"/>
      <c r="Y493" s="221"/>
      <c r="Z493" s="221"/>
      <c r="AA493" s="221"/>
      <c r="AB493" s="221"/>
      <c r="AC493" s="221"/>
      <c r="AD493" s="221"/>
      <c r="AE493" s="221"/>
      <c r="AF493" s="221"/>
      <c r="AG493" s="221"/>
      <c r="AH493" s="221"/>
      <c r="AI493" s="221"/>
      <c r="AJ493" s="221"/>
      <c r="AK493" s="221"/>
      <c r="AL493" s="221"/>
      <c r="AM493" s="221"/>
      <c r="AN493" s="221"/>
      <c r="AO493" s="221"/>
      <c r="AP493" s="221"/>
      <c r="AQ493" s="221"/>
      <c r="AR493" s="221"/>
      <c r="AS493" s="221"/>
      <c r="AT493" s="221"/>
      <c r="AU493" s="221"/>
      <c r="AV493" s="221"/>
      <c r="AW493" s="221"/>
      <c r="AX493" s="221"/>
      <c r="AY493" s="221"/>
      <c r="AZ493" s="221"/>
      <c r="BA493" s="221"/>
      <c r="BB493" s="221"/>
      <c r="BC493" s="221"/>
      <c r="BD493" s="221"/>
      <c r="BE493" s="221"/>
      <c r="BF493" s="221"/>
      <c r="BG493" s="221"/>
      <c r="BH493" s="221"/>
      <c r="BI493" s="221"/>
      <c r="BJ493" s="221"/>
      <c r="BK493" s="221"/>
      <c r="BL493" s="221"/>
      <c r="BM493" s="221"/>
      <c r="BN493" s="221"/>
      <c r="BO493" s="221"/>
    </row>
    <row r="494" spans="6:67">
      <c r="F494" s="221"/>
      <c r="G494" s="221"/>
      <c r="H494" s="221"/>
      <c r="I494" s="221"/>
      <c r="J494" s="221"/>
      <c r="K494" s="221"/>
      <c r="L494" s="221"/>
      <c r="M494" s="221"/>
      <c r="N494" s="221"/>
      <c r="O494" s="221"/>
      <c r="P494" s="221"/>
      <c r="Q494" s="221"/>
      <c r="R494" s="221"/>
      <c r="S494" s="221"/>
      <c r="T494" s="221"/>
      <c r="U494" s="221"/>
      <c r="V494" s="221"/>
      <c r="W494" s="221"/>
      <c r="X494" s="221"/>
      <c r="Y494" s="221"/>
      <c r="Z494" s="221"/>
      <c r="AA494" s="221"/>
      <c r="AB494" s="221"/>
      <c r="AC494" s="221"/>
      <c r="AD494" s="221"/>
      <c r="AE494" s="221"/>
      <c r="AF494" s="221"/>
      <c r="AG494" s="221"/>
      <c r="AH494" s="221"/>
      <c r="AI494" s="221"/>
      <c r="AJ494" s="221"/>
      <c r="AK494" s="221"/>
      <c r="AL494" s="221"/>
      <c r="AM494" s="221"/>
      <c r="AN494" s="221"/>
      <c r="AO494" s="221"/>
      <c r="AP494" s="221"/>
      <c r="AQ494" s="221"/>
      <c r="AR494" s="221"/>
      <c r="AS494" s="221"/>
      <c r="AT494" s="221"/>
      <c r="AU494" s="221"/>
      <c r="AV494" s="221"/>
      <c r="AW494" s="221"/>
      <c r="AX494" s="221"/>
      <c r="AY494" s="221"/>
      <c r="AZ494" s="221"/>
      <c r="BA494" s="221"/>
      <c r="BB494" s="221"/>
      <c r="BC494" s="221"/>
      <c r="BD494" s="221"/>
      <c r="BE494" s="221"/>
      <c r="BF494" s="221"/>
      <c r="BG494" s="221"/>
      <c r="BH494" s="221"/>
      <c r="BI494" s="221"/>
      <c r="BJ494" s="221"/>
      <c r="BK494" s="221"/>
      <c r="BL494" s="221"/>
      <c r="BM494" s="221"/>
      <c r="BN494" s="221"/>
      <c r="BO494" s="221"/>
    </row>
    <row r="495" spans="6:67">
      <c r="F495" s="221"/>
      <c r="G495" s="221"/>
      <c r="H495" s="221"/>
      <c r="I495" s="221"/>
      <c r="J495" s="221"/>
      <c r="K495" s="221"/>
      <c r="L495" s="221"/>
      <c r="M495" s="221"/>
      <c r="N495" s="221"/>
      <c r="O495" s="221"/>
      <c r="P495" s="221"/>
      <c r="Q495" s="221"/>
      <c r="R495" s="221"/>
      <c r="S495" s="221"/>
      <c r="T495" s="221"/>
      <c r="U495" s="221"/>
      <c r="V495" s="221"/>
      <c r="W495" s="221"/>
      <c r="X495" s="221"/>
      <c r="Y495" s="221"/>
      <c r="Z495" s="221"/>
      <c r="AA495" s="221"/>
      <c r="AB495" s="221"/>
      <c r="AC495" s="221"/>
      <c r="AD495" s="221"/>
      <c r="AE495" s="221"/>
      <c r="AF495" s="221"/>
      <c r="AG495" s="221"/>
      <c r="AH495" s="221"/>
      <c r="AI495" s="221"/>
      <c r="AJ495" s="221"/>
      <c r="AK495" s="221"/>
      <c r="AL495" s="221"/>
      <c r="AM495" s="221"/>
      <c r="AN495" s="221"/>
      <c r="AO495" s="221"/>
      <c r="AP495" s="221"/>
      <c r="AQ495" s="221"/>
      <c r="AR495" s="221"/>
      <c r="AS495" s="221"/>
      <c r="AT495" s="221"/>
      <c r="AU495" s="221"/>
      <c r="AV495" s="221"/>
      <c r="AW495" s="221"/>
      <c r="AX495" s="221"/>
      <c r="AY495" s="221"/>
      <c r="AZ495" s="221"/>
      <c r="BA495" s="221"/>
      <c r="BB495" s="221"/>
      <c r="BC495" s="221"/>
      <c r="BD495" s="221"/>
      <c r="BE495" s="221"/>
      <c r="BF495" s="221"/>
      <c r="BG495" s="221"/>
      <c r="BH495" s="221"/>
      <c r="BI495" s="221"/>
      <c r="BJ495" s="221"/>
      <c r="BK495" s="221"/>
      <c r="BL495" s="221"/>
      <c r="BM495" s="221"/>
      <c r="BN495" s="221"/>
      <c r="BO495" s="221"/>
    </row>
    <row r="496" spans="6:67">
      <c r="F496" s="221"/>
      <c r="G496" s="221"/>
      <c r="H496" s="221"/>
      <c r="I496" s="221"/>
      <c r="J496" s="221"/>
      <c r="K496" s="221"/>
      <c r="L496" s="221"/>
      <c r="M496" s="221"/>
      <c r="N496" s="221"/>
      <c r="O496" s="221"/>
      <c r="P496" s="221"/>
      <c r="Q496" s="221"/>
      <c r="R496" s="221"/>
      <c r="S496" s="221"/>
      <c r="T496" s="221"/>
      <c r="U496" s="221"/>
      <c r="V496" s="221"/>
      <c r="W496" s="221"/>
      <c r="X496" s="221"/>
      <c r="Y496" s="221"/>
      <c r="Z496" s="221"/>
      <c r="AA496" s="221"/>
      <c r="AB496" s="221"/>
      <c r="AC496" s="221"/>
      <c r="AD496" s="221"/>
      <c r="AE496" s="221"/>
      <c r="AF496" s="221"/>
      <c r="AG496" s="221"/>
      <c r="AH496" s="221"/>
      <c r="AI496" s="221"/>
      <c r="AJ496" s="221"/>
      <c r="AK496" s="221"/>
      <c r="AL496" s="221"/>
      <c r="AM496" s="221"/>
      <c r="AN496" s="221"/>
      <c r="AO496" s="221"/>
      <c r="AP496" s="221"/>
      <c r="AQ496" s="221"/>
      <c r="AR496" s="221"/>
      <c r="AS496" s="221"/>
      <c r="AT496" s="221"/>
      <c r="AU496" s="221"/>
      <c r="AV496" s="221"/>
      <c r="AW496" s="221"/>
      <c r="AX496" s="221"/>
      <c r="AY496" s="221"/>
      <c r="AZ496" s="221"/>
      <c r="BA496" s="221"/>
      <c r="BB496" s="221"/>
      <c r="BC496" s="221"/>
      <c r="BD496" s="221"/>
      <c r="BE496" s="221"/>
      <c r="BF496" s="221"/>
      <c r="BG496" s="221"/>
      <c r="BH496" s="221"/>
      <c r="BI496" s="221"/>
      <c r="BJ496" s="221"/>
      <c r="BK496" s="221"/>
      <c r="BL496" s="221"/>
      <c r="BM496" s="221"/>
      <c r="BN496" s="221"/>
      <c r="BO496" s="221"/>
    </row>
    <row r="497" spans="6:67">
      <c r="F497" s="221"/>
      <c r="G497" s="221"/>
      <c r="H497" s="221"/>
      <c r="I497" s="221"/>
      <c r="J497" s="221"/>
      <c r="K497" s="221"/>
      <c r="L497" s="221"/>
      <c r="M497" s="221"/>
      <c r="N497" s="221"/>
      <c r="O497" s="221"/>
      <c r="P497" s="221"/>
      <c r="Q497" s="221"/>
      <c r="R497" s="221"/>
      <c r="S497" s="221"/>
      <c r="T497" s="221"/>
      <c r="U497" s="221"/>
      <c r="V497" s="221"/>
      <c r="W497" s="221"/>
      <c r="X497" s="221"/>
      <c r="Y497" s="221"/>
      <c r="Z497" s="221"/>
      <c r="AA497" s="221"/>
      <c r="AB497" s="221"/>
      <c r="AC497" s="221"/>
      <c r="AD497" s="221"/>
      <c r="AE497" s="221"/>
      <c r="AF497" s="221"/>
      <c r="AG497" s="221"/>
      <c r="AH497" s="221"/>
      <c r="AI497" s="221"/>
      <c r="AJ497" s="221"/>
      <c r="AK497" s="221"/>
      <c r="AL497" s="221"/>
      <c r="AM497" s="221"/>
      <c r="AN497" s="221"/>
      <c r="AO497" s="221"/>
      <c r="AP497" s="221"/>
      <c r="AQ497" s="221"/>
      <c r="AR497" s="221"/>
      <c r="AS497" s="221"/>
      <c r="AT497" s="221"/>
      <c r="AU497" s="221"/>
      <c r="AV497" s="221"/>
      <c r="AW497" s="221"/>
      <c r="AX497" s="221"/>
      <c r="AY497" s="221"/>
      <c r="AZ497" s="221"/>
      <c r="BA497" s="221"/>
      <c r="BB497" s="221"/>
      <c r="BC497" s="221"/>
      <c r="BD497" s="221"/>
      <c r="BE497" s="221"/>
      <c r="BF497" s="221"/>
      <c r="BG497" s="221"/>
      <c r="BH497" s="221"/>
      <c r="BI497" s="221"/>
      <c r="BJ497" s="221"/>
      <c r="BK497" s="221"/>
      <c r="BL497" s="221"/>
      <c r="BM497" s="221"/>
      <c r="BN497" s="221"/>
      <c r="BO497" s="221"/>
    </row>
    <row r="498" spans="6:67">
      <c r="F498" s="221"/>
      <c r="G498" s="221"/>
      <c r="H498" s="221"/>
      <c r="I498" s="221"/>
      <c r="J498" s="221"/>
      <c r="K498" s="221"/>
      <c r="L498" s="221"/>
      <c r="M498" s="221"/>
      <c r="N498" s="221"/>
      <c r="O498" s="221"/>
      <c r="P498" s="221"/>
      <c r="Q498" s="221"/>
      <c r="R498" s="221"/>
      <c r="S498" s="221"/>
      <c r="T498" s="221"/>
      <c r="U498" s="221"/>
      <c r="V498" s="221"/>
      <c r="W498" s="221"/>
      <c r="X498" s="221"/>
      <c r="Y498" s="221"/>
      <c r="Z498" s="221"/>
      <c r="AA498" s="221"/>
      <c r="AB498" s="221"/>
      <c r="AC498" s="221"/>
      <c r="AD498" s="221"/>
      <c r="AE498" s="221"/>
      <c r="AF498" s="221"/>
      <c r="AG498" s="221"/>
      <c r="AH498" s="221"/>
      <c r="AI498" s="221"/>
      <c r="AJ498" s="221"/>
      <c r="AK498" s="221"/>
      <c r="AL498" s="221"/>
      <c r="AM498" s="221"/>
      <c r="AN498" s="221"/>
      <c r="AO498" s="221"/>
      <c r="AP498" s="221"/>
      <c r="AQ498" s="221"/>
      <c r="AR498" s="221"/>
      <c r="AS498" s="221"/>
      <c r="AT498" s="221"/>
      <c r="AU498" s="221"/>
      <c r="AV498" s="221"/>
      <c r="AW498" s="221"/>
      <c r="AX498" s="221"/>
      <c r="AY498" s="221"/>
      <c r="AZ498" s="221"/>
      <c r="BA498" s="221"/>
      <c r="BB498" s="221"/>
      <c r="BC498" s="221"/>
      <c r="BD498" s="221"/>
      <c r="BE498" s="221"/>
      <c r="BF498" s="221"/>
      <c r="BG498" s="221"/>
      <c r="BH498" s="221"/>
      <c r="BI498" s="221"/>
      <c r="BJ498" s="221"/>
      <c r="BK498" s="221"/>
      <c r="BL498" s="221"/>
      <c r="BM498" s="221"/>
      <c r="BN498" s="221"/>
      <c r="BO498" s="221"/>
    </row>
    <row r="499" spans="6:67">
      <c r="F499" s="221"/>
      <c r="G499" s="221"/>
      <c r="H499" s="221"/>
      <c r="I499" s="221"/>
      <c r="J499" s="221"/>
      <c r="K499" s="221"/>
      <c r="L499" s="221"/>
      <c r="M499" s="221"/>
      <c r="N499" s="221"/>
      <c r="O499" s="221"/>
      <c r="P499" s="221"/>
      <c r="Q499" s="221"/>
      <c r="R499" s="221"/>
      <c r="S499" s="221"/>
      <c r="T499" s="221"/>
      <c r="U499" s="221"/>
      <c r="V499" s="221"/>
      <c r="W499" s="221"/>
      <c r="X499" s="221"/>
      <c r="Y499" s="221"/>
      <c r="Z499" s="221"/>
      <c r="AA499" s="221"/>
      <c r="AB499" s="221"/>
      <c r="AC499" s="221"/>
      <c r="AD499" s="221"/>
      <c r="AE499" s="221"/>
      <c r="AF499" s="221"/>
      <c r="AG499" s="221"/>
      <c r="AH499" s="221"/>
      <c r="AI499" s="221"/>
      <c r="AJ499" s="221"/>
      <c r="AK499" s="221"/>
      <c r="AL499" s="221"/>
      <c r="AM499" s="221"/>
      <c r="AN499" s="221"/>
      <c r="AO499" s="221"/>
      <c r="AP499" s="221"/>
      <c r="AQ499" s="221"/>
      <c r="AR499" s="221"/>
      <c r="AS499" s="221"/>
      <c r="AT499" s="221"/>
      <c r="AU499" s="221"/>
      <c r="AV499" s="221"/>
      <c r="AW499" s="221"/>
      <c r="AX499" s="221"/>
      <c r="AY499" s="221"/>
      <c r="AZ499" s="221"/>
      <c r="BA499" s="221"/>
      <c r="BB499" s="221"/>
      <c r="BC499" s="221"/>
      <c r="BD499" s="221"/>
      <c r="BE499" s="221"/>
      <c r="BF499" s="221"/>
      <c r="BG499" s="221"/>
      <c r="BH499" s="221"/>
      <c r="BI499" s="221"/>
      <c r="BJ499" s="221"/>
      <c r="BK499" s="221"/>
      <c r="BL499" s="221"/>
      <c r="BM499" s="221"/>
      <c r="BN499" s="221"/>
      <c r="BO499" s="221"/>
    </row>
    <row r="500" spans="6:67">
      <c r="F500" s="221"/>
      <c r="G500" s="221"/>
      <c r="H500" s="221"/>
      <c r="I500" s="221"/>
      <c r="J500" s="221"/>
      <c r="K500" s="221"/>
      <c r="L500" s="221"/>
      <c r="M500" s="221"/>
      <c r="N500" s="221"/>
      <c r="O500" s="221"/>
      <c r="P500" s="221"/>
      <c r="Q500" s="221"/>
      <c r="R500" s="221"/>
      <c r="S500" s="221"/>
      <c r="T500" s="221"/>
      <c r="U500" s="221"/>
      <c r="V500" s="221"/>
      <c r="W500" s="221"/>
      <c r="X500" s="221"/>
      <c r="Y500" s="221"/>
      <c r="Z500" s="221"/>
      <c r="AA500" s="221"/>
      <c r="AB500" s="221"/>
      <c r="AC500" s="221"/>
      <c r="AD500" s="221"/>
      <c r="AE500" s="221"/>
      <c r="AF500" s="221"/>
      <c r="AG500" s="221"/>
      <c r="AH500" s="221"/>
      <c r="AI500" s="221"/>
      <c r="AJ500" s="221"/>
      <c r="AK500" s="221"/>
      <c r="AL500" s="221"/>
      <c r="AM500" s="221"/>
      <c r="AN500" s="221"/>
      <c r="AO500" s="221"/>
      <c r="AP500" s="221"/>
      <c r="AQ500" s="221"/>
      <c r="AR500" s="221"/>
      <c r="AS500" s="221"/>
      <c r="AT500" s="221"/>
      <c r="AU500" s="221"/>
      <c r="AV500" s="221"/>
      <c r="AW500" s="221"/>
      <c r="AX500" s="221"/>
      <c r="AY500" s="221"/>
      <c r="AZ500" s="221"/>
      <c r="BA500" s="221"/>
      <c r="BB500" s="221"/>
      <c r="BC500" s="221"/>
      <c r="BD500" s="221"/>
      <c r="BE500" s="221"/>
      <c r="BF500" s="221"/>
      <c r="BG500" s="221"/>
      <c r="BH500" s="221"/>
      <c r="BI500" s="221"/>
      <c r="BJ500" s="221"/>
      <c r="BK500" s="221"/>
      <c r="BL500" s="221"/>
      <c r="BM500" s="221"/>
      <c r="BN500" s="221"/>
      <c r="BO500" s="221"/>
    </row>
    <row r="501" spans="6:67">
      <c r="F501" s="221"/>
      <c r="G501" s="221"/>
      <c r="H501" s="221"/>
      <c r="I501" s="221"/>
      <c r="J501" s="221"/>
      <c r="K501" s="221"/>
      <c r="L501" s="221"/>
      <c r="M501" s="221"/>
      <c r="N501" s="221"/>
      <c r="O501" s="221"/>
      <c r="P501" s="221"/>
      <c r="Q501" s="221"/>
      <c r="R501" s="221"/>
      <c r="S501" s="221"/>
      <c r="T501" s="221"/>
      <c r="U501" s="221"/>
      <c r="V501" s="221"/>
      <c r="W501" s="221"/>
      <c r="X501" s="221"/>
      <c r="Y501" s="221"/>
      <c r="Z501" s="221"/>
      <c r="AA501" s="221"/>
      <c r="AB501" s="221"/>
      <c r="AC501" s="221"/>
      <c r="AD501" s="221"/>
      <c r="AE501" s="221"/>
      <c r="AF501" s="221"/>
      <c r="AG501" s="221"/>
      <c r="AH501" s="221"/>
      <c r="AI501" s="221"/>
      <c r="AJ501" s="221"/>
      <c r="AK501" s="221"/>
      <c r="AL501" s="221"/>
      <c r="AM501" s="221"/>
      <c r="AN501" s="221"/>
      <c r="AO501" s="221"/>
      <c r="AP501" s="221"/>
      <c r="AQ501" s="221"/>
      <c r="AR501" s="221"/>
      <c r="AS501" s="221"/>
      <c r="AT501" s="221"/>
      <c r="AU501" s="221"/>
      <c r="AV501" s="221"/>
      <c r="AW501" s="221"/>
      <c r="AX501" s="221"/>
      <c r="AY501" s="221"/>
      <c r="AZ501" s="221"/>
      <c r="BA501" s="221"/>
      <c r="BB501" s="221"/>
      <c r="BC501" s="221"/>
      <c r="BD501" s="221"/>
      <c r="BE501" s="221"/>
      <c r="BF501" s="221"/>
      <c r="BG501" s="221"/>
      <c r="BH501" s="221"/>
      <c r="BI501" s="221"/>
      <c r="BJ501" s="221"/>
      <c r="BK501" s="221"/>
      <c r="BL501" s="221"/>
      <c r="BM501" s="221"/>
      <c r="BN501" s="221"/>
      <c r="BO501" s="221"/>
    </row>
    <row r="502" spans="6:67">
      <c r="F502" s="221"/>
      <c r="G502" s="221"/>
      <c r="H502" s="221"/>
      <c r="I502" s="221"/>
      <c r="J502" s="221"/>
      <c r="K502" s="221"/>
      <c r="L502" s="221"/>
      <c r="M502" s="221"/>
      <c r="N502" s="221"/>
      <c r="O502" s="221"/>
      <c r="P502" s="221"/>
      <c r="Q502" s="221"/>
      <c r="R502" s="221"/>
      <c r="S502" s="221"/>
      <c r="T502" s="221"/>
      <c r="U502" s="221"/>
      <c r="V502" s="221"/>
      <c r="W502" s="221"/>
      <c r="X502" s="221"/>
      <c r="Y502" s="221"/>
      <c r="Z502" s="221"/>
      <c r="AA502" s="221"/>
      <c r="AB502" s="221"/>
      <c r="AC502" s="221"/>
      <c r="AD502" s="221"/>
      <c r="AE502" s="221"/>
      <c r="AF502" s="221"/>
      <c r="AG502" s="221"/>
      <c r="AH502" s="221"/>
      <c r="AI502" s="221"/>
      <c r="AJ502" s="221"/>
      <c r="AK502" s="221"/>
      <c r="AL502" s="221"/>
      <c r="AM502" s="221"/>
      <c r="AN502" s="221"/>
      <c r="AO502" s="221"/>
      <c r="AP502" s="221"/>
      <c r="AQ502" s="221"/>
      <c r="AR502" s="221"/>
      <c r="AS502" s="221"/>
      <c r="AT502" s="221"/>
      <c r="AU502" s="221"/>
      <c r="AV502" s="221"/>
      <c r="AW502" s="221"/>
      <c r="AX502" s="221"/>
      <c r="AY502" s="221"/>
      <c r="AZ502" s="221"/>
      <c r="BA502" s="221"/>
      <c r="BB502" s="221"/>
      <c r="BC502" s="221"/>
      <c r="BD502" s="221"/>
      <c r="BE502" s="221"/>
      <c r="BF502" s="221"/>
      <c r="BG502" s="221"/>
      <c r="BH502" s="221"/>
      <c r="BI502" s="221"/>
      <c r="BJ502" s="221"/>
      <c r="BK502" s="221"/>
      <c r="BL502" s="221"/>
      <c r="BM502" s="221"/>
      <c r="BN502" s="221"/>
      <c r="BO502" s="221"/>
    </row>
    <row r="503" spans="6:67">
      <c r="F503" s="221"/>
      <c r="G503" s="221"/>
      <c r="H503" s="221"/>
      <c r="I503" s="221"/>
      <c r="J503" s="221"/>
      <c r="K503" s="221"/>
      <c r="L503" s="221"/>
      <c r="M503" s="221"/>
      <c r="N503" s="221"/>
      <c r="O503" s="221"/>
      <c r="P503" s="221"/>
      <c r="Q503" s="221"/>
      <c r="R503" s="221"/>
      <c r="S503" s="221"/>
      <c r="T503" s="221"/>
      <c r="U503" s="221"/>
      <c r="V503" s="221"/>
      <c r="W503" s="221"/>
      <c r="X503" s="221"/>
      <c r="Y503" s="221"/>
      <c r="Z503" s="221"/>
      <c r="AA503" s="221"/>
      <c r="AB503" s="221"/>
      <c r="AC503" s="221"/>
      <c r="AD503" s="221"/>
      <c r="AE503" s="221"/>
      <c r="AF503" s="221"/>
      <c r="AG503" s="221"/>
      <c r="AH503" s="221"/>
      <c r="AI503" s="221"/>
      <c r="AJ503" s="221"/>
      <c r="AK503" s="221"/>
      <c r="AL503" s="221"/>
      <c r="AM503" s="221"/>
      <c r="AN503" s="221"/>
      <c r="AO503" s="221"/>
      <c r="AP503" s="221"/>
      <c r="AQ503" s="221"/>
      <c r="AR503" s="221"/>
      <c r="AS503" s="221"/>
      <c r="AT503" s="221"/>
      <c r="AU503" s="221"/>
      <c r="AV503" s="221"/>
      <c r="AW503" s="221"/>
      <c r="AX503" s="221"/>
      <c r="AY503" s="221"/>
      <c r="AZ503" s="221"/>
      <c r="BA503" s="221"/>
      <c r="BB503" s="221"/>
      <c r="BC503" s="221"/>
      <c r="BD503" s="221"/>
      <c r="BE503" s="221"/>
      <c r="BF503" s="221"/>
      <c r="BG503" s="221"/>
      <c r="BH503" s="221"/>
      <c r="BI503" s="221"/>
      <c r="BJ503" s="221"/>
      <c r="BK503" s="221"/>
      <c r="BL503" s="221"/>
      <c r="BM503" s="221"/>
      <c r="BN503" s="221"/>
      <c r="BO503" s="221"/>
    </row>
    <row r="504" spans="6:67">
      <c r="F504" s="221"/>
      <c r="G504" s="221"/>
      <c r="H504" s="221"/>
      <c r="I504" s="221"/>
      <c r="J504" s="221"/>
      <c r="K504" s="221"/>
      <c r="L504" s="221"/>
      <c r="M504" s="221"/>
      <c r="N504" s="221"/>
      <c r="O504" s="221"/>
      <c r="P504" s="221"/>
      <c r="Q504" s="221"/>
      <c r="R504" s="221"/>
      <c r="S504" s="221"/>
      <c r="T504" s="221"/>
      <c r="U504" s="221"/>
      <c r="V504" s="221"/>
      <c r="W504" s="221"/>
      <c r="X504" s="221"/>
      <c r="Y504" s="221"/>
      <c r="Z504" s="221"/>
      <c r="AA504" s="221"/>
      <c r="AB504" s="221"/>
      <c r="AC504" s="221"/>
      <c r="AD504" s="221"/>
      <c r="AE504" s="221"/>
      <c r="AF504" s="221"/>
      <c r="AG504" s="221"/>
      <c r="AH504" s="221"/>
      <c r="AI504" s="221"/>
      <c r="AJ504" s="221"/>
      <c r="AK504" s="221"/>
      <c r="AL504" s="221"/>
      <c r="AM504" s="221"/>
      <c r="AN504" s="221"/>
      <c r="AO504" s="221"/>
      <c r="AP504" s="221"/>
      <c r="AQ504" s="221"/>
      <c r="AR504" s="221"/>
      <c r="AS504" s="221"/>
      <c r="AT504" s="221"/>
      <c r="AU504" s="221"/>
      <c r="AV504" s="221"/>
      <c r="AW504" s="221"/>
      <c r="AX504" s="221"/>
      <c r="AY504" s="221"/>
      <c r="AZ504" s="221"/>
      <c r="BA504" s="221"/>
      <c r="BB504" s="221"/>
      <c r="BC504" s="221"/>
      <c r="BD504" s="221"/>
      <c r="BE504" s="221"/>
      <c r="BF504" s="221"/>
      <c r="BG504" s="221"/>
      <c r="BH504" s="221"/>
      <c r="BI504" s="221"/>
      <c r="BJ504" s="221"/>
      <c r="BK504" s="221"/>
      <c r="BL504" s="221"/>
      <c r="BM504" s="221"/>
      <c r="BN504" s="221"/>
      <c r="BO504" s="221"/>
    </row>
    <row r="505" spans="6:67">
      <c r="F505" s="221"/>
      <c r="G505" s="221"/>
      <c r="H505" s="221"/>
      <c r="I505" s="221"/>
      <c r="J505" s="221"/>
      <c r="K505" s="221"/>
      <c r="L505" s="221"/>
      <c r="M505" s="221"/>
      <c r="N505" s="221"/>
      <c r="O505" s="221"/>
      <c r="P505" s="221"/>
      <c r="Q505" s="221"/>
      <c r="R505" s="221"/>
      <c r="S505" s="221"/>
      <c r="T505" s="221"/>
      <c r="U505" s="221"/>
      <c r="V505" s="221"/>
      <c r="W505" s="221"/>
      <c r="X505" s="221"/>
      <c r="Y505" s="221"/>
      <c r="Z505" s="221"/>
      <c r="AA505" s="221"/>
      <c r="AB505" s="221"/>
      <c r="AC505" s="221"/>
      <c r="AD505" s="221"/>
      <c r="AE505" s="221"/>
      <c r="AF505" s="221"/>
      <c r="AG505" s="221"/>
      <c r="AH505" s="221"/>
      <c r="AI505" s="221"/>
      <c r="AJ505" s="221"/>
      <c r="AK505" s="221"/>
      <c r="AL505" s="221"/>
      <c r="AM505" s="221"/>
      <c r="AN505" s="221"/>
      <c r="AO505" s="221"/>
      <c r="AP505" s="221"/>
      <c r="AQ505" s="221"/>
      <c r="AR505" s="221"/>
      <c r="AS505" s="221"/>
      <c r="AT505" s="221"/>
      <c r="AU505" s="221"/>
      <c r="AV505" s="221"/>
      <c r="AW505" s="221"/>
      <c r="AX505" s="221"/>
      <c r="AY505" s="221"/>
      <c r="AZ505" s="221"/>
      <c r="BA505" s="221"/>
      <c r="BB505" s="221"/>
      <c r="BC505" s="221"/>
      <c r="BD505" s="221"/>
      <c r="BE505" s="221"/>
      <c r="BF505" s="221"/>
      <c r="BG505" s="221"/>
      <c r="BH505" s="221"/>
      <c r="BI505" s="221"/>
      <c r="BJ505" s="221"/>
      <c r="BK505" s="221"/>
      <c r="BL505" s="221"/>
      <c r="BM505" s="221"/>
      <c r="BN505" s="221"/>
      <c r="BO505" s="221"/>
    </row>
    <row r="506" spans="6:67">
      <c r="F506" s="221"/>
      <c r="G506" s="221"/>
      <c r="H506" s="221"/>
      <c r="I506" s="221"/>
      <c r="J506" s="221"/>
      <c r="K506" s="221"/>
      <c r="L506" s="221"/>
      <c r="M506" s="221"/>
      <c r="N506" s="221"/>
      <c r="O506" s="221"/>
      <c r="P506" s="221"/>
      <c r="Q506" s="221"/>
      <c r="R506" s="221"/>
      <c r="S506" s="221"/>
      <c r="T506" s="221"/>
      <c r="U506" s="221"/>
      <c r="V506" s="221"/>
      <c r="W506" s="221"/>
      <c r="X506" s="221"/>
      <c r="Y506" s="221"/>
      <c r="Z506" s="221"/>
      <c r="AA506" s="221"/>
      <c r="AB506" s="221"/>
      <c r="AC506" s="221"/>
      <c r="AD506" s="221"/>
      <c r="AE506" s="221"/>
      <c r="AF506" s="221"/>
      <c r="AG506" s="221"/>
      <c r="AH506" s="221"/>
      <c r="AI506" s="221"/>
      <c r="AJ506" s="221"/>
      <c r="AK506" s="221"/>
      <c r="AL506" s="221"/>
      <c r="AM506" s="221"/>
      <c r="AN506" s="221"/>
      <c r="AO506" s="221"/>
      <c r="AP506" s="221"/>
      <c r="AQ506" s="221"/>
      <c r="AR506" s="221"/>
      <c r="AS506" s="221"/>
      <c r="AT506" s="221"/>
      <c r="AU506" s="221"/>
      <c r="AV506" s="221"/>
      <c r="AW506" s="221"/>
      <c r="AX506" s="221"/>
      <c r="AY506" s="221"/>
      <c r="AZ506" s="221"/>
      <c r="BA506" s="221"/>
      <c r="BB506" s="221"/>
      <c r="BC506" s="221"/>
      <c r="BD506" s="221"/>
      <c r="BE506" s="221"/>
      <c r="BF506" s="221"/>
      <c r="BG506" s="221"/>
      <c r="BH506" s="221"/>
      <c r="BI506" s="221"/>
      <c r="BJ506" s="221"/>
      <c r="BK506" s="221"/>
      <c r="BL506" s="221"/>
      <c r="BM506" s="221"/>
      <c r="BN506" s="221"/>
      <c r="BO506" s="221"/>
    </row>
    <row r="507" spans="6:67">
      <c r="F507" s="221"/>
      <c r="G507" s="221"/>
      <c r="H507" s="221"/>
      <c r="I507" s="221"/>
      <c r="J507" s="221"/>
      <c r="K507" s="221"/>
      <c r="L507" s="221"/>
      <c r="M507" s="221"/>
      <c r="N507" s="221"/>
      <c r="O507" s="221"/>
      <c r="P507" s="221"/>
      <c r="Q507" s="221"/>
      <c r="R507" s="221"/>
      <c r="S507" s="221"/>
      <c r="T507" s="221"/>
      <c r="U507" s="221"/>
      <c r="V507" s="221"/>
      <c r="W507" s="221"/>
      <c r="X507" s="221"/>
      <c r="Y507" s="221"/>
      <c r="Z507" s="221"/>
      <c r="AA507" s="221"/>
      <c r="AB507" s="221"/>
      <c r="AC507" s="221"/>
      <c r="AD507" s="221"/>
      <c r="AE507" s="221"/>
      <c r="AF507" s="221"/>
      <c r="AG507" s="221"/>
      <c r="AH507" s="221"/>
      <c r="AI507" s="221"/>
      <c r="AJ507" s="221"/>
      <c r="AK507" s="221"/>
      <c r="AL507" s="221"/>
      <c r="AM507" s="221"/>
      <c r="AN507" s="221"/>
      <c r="AO507" s="221"/>
      <c r="AP507" s="221"/>
      <c r="AQ507" s="221"/>
      <c r="AR507" s="221"/>
      <c r="AS507" s="221"/>
      <c r="AT507" s="221"/>
      <c r="AU507" s="221"/>
      <c r="AV507" s="221"/>
      <c r="AW507" s="221"/>
      <c r="AX507" s="221"/>
      <c r="AY507" s="221"/>
      <c r="AZ507" s="221"/>
      <c r="BA507" s="221"/>
      <c r="BB507" s="221"/>
      <c r="BC507" s="221"/>
      <c r="BD507" s="221"/>
      <c r="BE507" s="221"/>
      <c r="BF507" s="221"/>
      <c r="BG507" s="221"/>
      <c r="BH507" s="221"/>
      <c r="BI507" s="221"/>
      <c r="BJ507" s="221"/>
      <c r="BK507" s="221"/>
      <c r="BL507" s="221"/>
      <c r="BM507" s="221"/>
      <c r="BN507" s="221"/>
      <c r="BO507" s="221"/>
    </row>
    <row r="508" spans="6:67">
      <c r="F508" s="221"/>
      <c r="G508" s="221"/>
      <c r="H508" s="221"/>
      <c r="I508" s="221"/>
      <c r="J508" s="221"/>
      <c r="K508" s="221"/>
      <c r="L508" s="221"/>
      <c r="M508" s="221"/>
      <c r="N508" s="221"/>
      <c r="O508" s="221"/>
      <c r="P508" s="221"/>
      <c r="Q508" s="221"/>
      <c r="R508" s="221"/>
      <c r="S508" s="221"/>
      <c r="T508" s="221"/>
      <c r="U508" s="221"/>
      <c r="V508" s="221"/>
      <c r="W508" s="221"/>
      <c r="X508" s="221"/>
      <c r="Y508" s="221"/>
      <c r="Z508" s="221"/>
      <c r="AA508" s="221"/>
      <c r="AB508" s="221"/>
      <c r="AC508" s="221"/>
      <c r="AD508" s="221"/>
      <c r="AE508" s="221"/>
      <c r="AF508" s="221"/>
      <c r="AG508" s="221"/>
      <c r="AH508" s="221"/>
      <c r="AI508" s="221"/>
      <c r="AJ508" s="221"/>
      <c r="AK508" s="221"/>
      <c r="AL508" s="221"/>
      <c r="AM508" s="221"/>
      <c r="AN508" s="221"/>
      <c r="AO508" s="221"/>
      <c r="AP508" s="221"/>
      <c r="AQ508" s="221"/>
      <c r="AR508" s="221"/>
      <c r="AS508" s="221"/>
      <c r="AT508" s="221"/>
      <c r="AU508" s="221"/>
      <c r="AV508" s="221"/>
      <c r="AW508" s="221"/>
      <c r="AX508" s="221"/>
      <c r="AY508" s="221"/>
      <c r="AZ508" s="221"/>
      <c r="BA508" s="221"/>
      <c r="BB508" s="221"/>
      <c r="BC508" s="221"/>
      <c r="BD508" s="221"/>
      <c r="BE508" s="221"/>
      <c r="BF508" s="221"/>
      <c r="BG508" s="221"/>
      <c r="BH508" s="221"/>
      <c r="BI508" s="221"/>
      <c r="BJ508" s="221"/>
      <c r="BK508" s="221"/>
      <c r="BL508" s="221"/>
      <c r="BM508" s="221"/>
      <c r="BN508" s="221"/>
      <c r="BO508" s="221"/>
    </row>
    <row r="509" spans="6:67">
      <c r="F509" s="221"/>
      <c r="G509" s="221"/>
      <c r="H509" s="221"/>
      <c r="I509" s="221"/>
      <c r="J509" s="221"/>
      <c r="K509" s="221"/>
      <c r="L509" s="221"/>
      <c r="M509" s="221"/>
      <c r="N509" s="221"/>
      <c r="O509" s="221"/>
      <c r="P509" s="221"/>
      <c r="Q509" s="221"/>
      <c r="R509" s="221"/>
      <c r="S509" s="221"/>
      <c r="T509" s="221"/>
      <c r="U509" s="221"/>
      <c r="V509" s="221"/>
      <c r="W509" s="221"/>
      <c r="X509" s="221"/>
      <c r="Y509" s="221"/>
      <c r="Z509" s="221"/>
      <c r="AA509" s="221"/>
      <c r="AB509" s="221"/>
      <c r="AC509" s="221"/>
      <c r="AD509" s="221"/>
      <c r="AE509" s="221"/>
      <c r="AF509" s="221"/>
      <c r="AG509" s="221"/>
      <c r="AH509" s="221"/>
      <c r="AI509" s="221"/>
      <c r="AJ509" s="221"/>
      <c r="AK509" s="221"/>
      <c r="AL509" s="221"/>
      <c r="AM509" s="221"/>
      <c r="AN509" s="221"/>
      <c r="AO509" s="221"/>
      <c r="AP509" s="221"/>
      <c r="AQ509" s="221"/>
      <c r="AR509" s="221"/>
      <c r="AS509" s="221"/>
      <c r="AT509" s="221"/>
      <c r="AU509" s="221"/>
      <c r="AV509" s="221"/>
      <c r="AW509" s="221"/>
      <c r="AX509" s="221"/>
      <c r="AY509" s="221"/>
      <c r="AZ509" s="221"/>
      <c r="BA509" s="221"/>
      <c r="BB509" s="221"/>
      <c r="BC509" s="221"/>
      <c r="BD509" s="221"/>
      <c r="BE509" s="221"/>
      <c r="BF509" s="221"/>
      <c r="BG509" s="221"/>
      <c r="BH509" s="221"/>
      <c r="BI509" s="221"/>
      <c r="BJ509" s="221"/>
      <c r="BK509" s="221"/>
      <c r="BL509" s="221"/>
      <c r="BM509" s="221"/>
      <c r="BN509" s="221"/>
      <c r="BO509" s="221"/>
    </row>
    <row r="510" spans="6:67">
      <c r="F510" s="221"/>
      <c r="G510" s="221"/>
      <c r="H510" s="221"/>
      <c r="I510" s="221"/>
      <c r="J510" s="221"/>
      <c r="K510" s="221"/>
      <c r="L510" s="221"/>
      <c r="M510" s="221"/>
      <c r="N510" s="221"/>
      <c r="O510" s="221"/>
      <c r="P510" s="221"/>
      <c r="Q510" s="221"/>
      <c r="R510" s="221"/>
      <c r="S510" s="221"/>
      <c r="T510" s="221"/>
      <c r="U510" s="221"/>
      <c r="V510" s="221"/>
      <c r="W510" s="221"/>
      <c r="X510" s="221"/>
      <c r="Y510" s="221"/>
      <c r="Z510" s="221"/>
      <c r="AA510" s="221"/>
      <c r="AB510" s="221"/>
      <c r="AC510" s="221"/>
      <c r="AD510" s="221"/>
      <c r="AE510" s="221"/>
      <c r="AF510" s="221"/>
      <c r="AG510" s="221"/>
      <c r="AH510" s="221"/>
      <c r="AI510" s="221"/>
      <c r="AJ510" s="221"/>
      <c r="AK510" s="221"/>
      <c r="AL510" s="221"/>
      <c r="AM510" s="221"/>
      <c r="AN510" s="221"/>
      <c r="AO510" s="221"/>
      <c r="AP510" s="221"/>
      <c r="AQ510" s="221"/>
      <c r="AR510" s="221"/>
      <c r="AS510" s="221"/>
      <c r="AT510" s="221"/>
      <c r="AU510" s="221"/>
      <c r="AV510" s="221"/>
      <c r="AW510" s="221"/>
      <c r="AX510" s="221"/>
      <c r="AY510" s="221"/>
      <c r="AZ510" s="221"/>
      <c r="BA510" s="221"/>
      <c r="BB510" s="221"/>
      <c r="BC510" s="221"/>
      <c r="BD510" s="221"/>
      <c r="BE510" s="221"/>
      <c r="BF510" s="221"/>
      <c r="BG510" s="221"/>
      <c r="BH510" s="221"/>
      <c r="BI510" s="221"/>
      <c r="BJ510" s="221"/>
      <c r="BK510" s="221"/>
      <c r="BL510" s="221"/>
      <c r="BM510" s="221"/>
      <c r="BN510" s="221"/>
      <c r="BO510" s="221"/>
    </row>
    <row r="511" spans="6:67">
      <c r="F511" s="221"/>
      <c r="G511" s="221"/>
      <c r="H511" s="221"/>
      <c r="I511" s="221"/>
      <c r="J511" s="221"/>
      <c r="K511" s="221"/>
      <c r="L511" s="221"/>
      <c r="M511" s="221"/>
      <c r="N511" s="221"/>
      <c r="O511" s="221"/>
      <c r="P511" s="221"/>
      <c r="Q511" s="221"/>
      <c r="R511" s="221"/>
      <c r="S511" s="221"/>
      <c r="T511" s="221"/>
      <c r="U511" s="221"/>
      <c r="V511" s="221"/>
      <c r="W511" s="221"/>
      <c r="X511" s="221"/>
      <c r="Y511" s="221"/>
      <c r="Z511" s="221"/>
      <c r="AA511" s="221"/>
      <c r="AB511" s="221"/>
      <c r="AC511" s="221"/>
      <c r="AD511" s="221"/>
      <c r="AE511" s="221"/>
      <c r="AF511" s="221"/>
      <c r="AG511" s="221"/>
      <c r="AH511" s="221"/>
      <c r="AI511" s="221"/>
      <c r="AJ511" s="221"/>
      <c r="AK511" s="221"/>
      <c r="AL511" s="221"/>
      <c r="AM511" s="221"/>
      <c r="AN511" s="221"/>
      <c r="AO511" s="221"/>
      <c r="AP511" s="221"/>
      <c r="AQ511" s="221"/>
      <c r="AR511" s="221"/>
      <c r="AS511" s="221"/>
      <c r="AT511" s="221"/>
      <c r="AU511" s="221"/>
      <c r="AV511" s="221"/>
      <c r="AW511" s="221"/>
      <c r="AX511" s="221"/>
      <c r="AY511" s="221"/>
      <c r="AZ511" s="221"/>
      <c r="BA511" s="221"/>
      <c r="BB511" s="221"/>
      <c r="BC511" s="221"/>
      <c r="BD511" s="221"/>
      <c r="BE511" s="221"/>
      <c r="BF511" s="221"/>
      <c r="BG511" s="221"/>
      <c r="BH511" s="221"/>
      <c r="BI511" s="221"/>
      <c r="BJ511" s="221"/>
      <c r="BK511" s="221"/>
      <c r="BL511" s="221"/>
      <c r="BM511" s="221"/>
      <c r="BN511" s="221"/>
      <c r="BO511" s="221"/>
    </row>
    <row r="512" spans="6:67">
      <c r="F512" s="221"/>
      <c r="G512" s="221"/>
      <c r="H512" s="221"/>
      <c r="I512" s="221"/>
      <c r="J512" s="221"/>
      <c r="K512" s="221"/>
      <c r="L512" s="221"/>
      <c r="M512" s="221"/>
      <c r="N512" s="221"/>
      <c r="O512" s="221"/>
      <c r="P512" s="221"/>
      <c r="Q512" s="221"/>
      <c r="R512" s="221"/>
      <c r="S512" s="221"/>
      <c r="T512" s="221"/>
      <c r="U512" s="221"/>
      <c r="V512" s="221"/>
      <c r="W512" s="221"/>
      <c r="X512" s="221"/>
      <c r="Y512" s="221"/>
      <c r="Z512" s="221"/>
      <c r="AA512" s="221"/>
      <c r="AB512" s="221"/>
      <c r="AC512" s="221"/>
      <c r="AD512" s="221"/>
      <c r="AE512" s="221"/>
      <c r="AF512" s="221"/>
      <c r="AG512" s="221"/>
      <c r="AH512" s="221"/>
      <c r="AI512" s="221"/>
      <c r="AJ512" s="221"/>
      <c r="AK512" s="221"/>
      <c r="AL512" s="221"/>
      <c r="AM512" s="221"/>
      <c r="AN512" s="221"/>
      <c r="AO512" s="221"/>
      <c r="AP512" s="221"/>
      <c r="AQ512" s="221"/>
      <c r="AR512" s="221"/>
      <c r="AS512" s="221"/>
      <c r="AT512" s="221"/>
      <c r="AU512" s="221"/>
      <c r="AV512" s="221"/>
      <c r="AW512" s="221"/>
      <c r="AX512" s="221"/>
      <c r="AY512" s="221"/>
      <c r="AZ512" s="221"/>
      <c r="BA512" s="221"/>
      <c r="BB512" s="221"/>
      <c r="BC512" s="221"/>
      <c r="BD512" s="221"/>
      <c r="BE512" s="221"/>
      <c r="BF512" s="221"/>
      <c r="BG512" s="221"/>
      <c r="BH512" s="221"/>
      <c r="BI512" s="221"/>
      <c r="BJ512" s="221"/>
      <c r="BK512" s="221"/>
      <c r="BL512" s="221"/>
      <c r="BM512" s="221"/>
      <c r="BN512" s="221"/>
      <c r="BO512" s="221"/>
    </row>
    <row r="513" spans="6:67">
      <c r="F513" s="221"/>
      <c r="G513" s="221"/>
      <c r="H513" s="221"/>
      <c r="I513" s="221"/>
      <c r="J513" s="221"/>
      <c r="K513" s="221"/>
      <c r="L513" s="221"/>
      <c r="M513" s="221"/>
      <c r="N513" s="221"/>
      <c r="O513" s="221"/>
      <c r="P513" s="221"/>
      <c r="Q513" s="221"/>
      <c r="R513" s="221"/>
      <c r="S513" s="221"/>
      <c r="T513" s="221"/>
      <c r="U513" s="221"/>
      <c r="V513" s="221"/>
      <c r="W513" s="221"/>
      <c r="X513" s="221"/>
      <c r="Y513" s="221"/>
      <c r="Z513" s="221"/>
      <c r="AA513" s="221"/>
      <c r="AB513" s="221"/>
      <c r="AC513" s="221"/>
      <c r="AD513" s="221"/>
      <c r="AE513" s="221"/>
      <c r="AF513" s="221"/>
      <c r="AG513" s="221"/>
      <c r="AH513" s="221"/>
      <c r="AI513" s="221"/>
      <c r="AJ513" s="221"/>
      <c r="AK513" s="221"/>
      <c r="AL513" s="221"/>
      <c r="AM513" s="221"/>
      <c r="AN513" s="221"/>
      <c r="AO513" s="221"/>
      <c r="AP513" s="221"/>
      <c r="AQ513" s="221"/>
      <c r="AR513" s="221"/>
      <c r="AS513" s="221"/>
      <c r="AT513" s="221"/>
      <c r="AU513" s="221"/>
      <c r="AV513" s="221"/>
      <c r="AW513" s="221"/>
      <c r="AX513" s="221"/>
      <c r="AY513" s="221"/>
      <c r="AZ513" s="221"/>
      <c r="BA513" s="221"/>
      <c r="BB513" s="221"/>
      <c r="BC513" s="221"/>
      <c r="BD513" s="221"/>
      <c r="BE513" s="221"/>
      <c r="BF513" s="221"/>
      <c r="BG513" s="221"/>
      <c r="BH513" s="221"/>
      <c r="BI513" s="221"/>
      <c r="BJ513" s="221"/>
      <c r="BK513" s="221"/>
      <c r="BL513" s="221"/>
      <c r="BM513" s="221"/>
      <c r="BN513" s="221"/>
      <c r="BO513" s="221"/>
    </row>
    <row r="514" spans="6:67">
      <c r="F514" s="221"/>
      <c r="G514" s="221"/>
      <c r="H514" s="221"/>
      <c r="I514" s="221"/>
      <c r="J514" s="221"/>
      <c r="K514" s="221"/>
      <c r="L514" s="221"/>
      <c r="M514" s="221"/>
      <c r="N514" s="221"/>
      <c r="O514" s="221"/>
      <c r="P514" s="221"/>
      <c r="Q514" s="221"/>
      <c r="R514" s="221"/>
      <c r="S514" s="221"/>
      <c r="T514" s="221"/>
      <c r="U514" s="221"/>
      <c r="V514" s="221"/>
      <c r="W514" s="221"/>
      <c r="X514" s="221"/>
      <c r="Y514" s="221"/>
      <c r="Z514" s="221"/>
      <c r="AA514" s="221"/>
      <c r="AB514" s="221"/>
      <c r="AC514" s="221"/>
      <c r="AD514" s="221"/>
      <c r="AE514" s="221"/>
      <c r="AF514" s="221"/>
      <c r="AG514" s="221"/>
      <c r="AH514" s="221"/>
      <c r="AI514" s="221"/>
      <c r="AJ514" s="221"/>
      <c r="AK514" s="221"/>
      <c r="AL514" s="221"/>
      <c r="AM514" s="221"/>
      <c r="AN514" s="221"/>
      <c r="AO514" s="221"/>
      <c r="AP514" s="221"/>
      <c r="AQ514" s="221"/>
      <c r="AR514" s="221"/>
      <c r="AS514" s="221"/>
      <c r="AT514" s="221"/>
      <c r="AU514" s="221"/>
      <c r="AV514" s="221"/>
      <c r="AW514" s="221"/>
      <c r="AX514" s="221"/>
      <c r="AY514" s="221"/>
      <c r="AZ514" s="221"/>
      <c r="BA514" s="221"/>
      <c r="BB514" s="221"/>
      <c r="BC514" s="221"/>
      <c r="BD514" s="221"/>
      <c r="BE514" s="221"/>
      <c r="BF514" s="221"/>
      <c r="BG514" s="221"/>
      <c r="BH514" s="221"/>
      <c r="BI514" s="221"/>
      <c r="BJ514" s="221"/>
      <c r="BK514" s="221"/>
      <c r="BL514" s="221"/>
      <c r="BM514" s="221"/>
      <c r="BN514" s="221"/>
      <c r="BO514" s="221"/>
    </row>
    <row r="515" spans="6:67">
      <c r="F515" s="221"/>
      <c r="G515" s="221"/>
      <c r="H515" s="221"/>
      <c r="I515" s="221"/>
      <c r="J515" s="221"/>
      <c r="K515" s="221"/>
      <c r="L515" s="221"/>
      <c r="M515" s="221"/>
      <c r="N515" s="221"/>
      <c r="O515" s="221"/>
      <c r="P515" s="221"/>
      <c r="Q515" s="221"/>
      <c r="R515" s="221"/>
      <c r="S515" s="221"/>
      <c r="T515" s="221"/>
      <c r="U515" s="221"/>
      <c r="V515" s="221"/>
      <c r="W515" s="221"/>
      <c r="X515" s="221"/>
      <c r="Y515" s="221"/>
      <c r="Z515" s="221"/>
      <c r="AA515" s="221"/>
      <c r="AB515" s="221"/>
      <c r="AC515" s="221"/>
      <c r="AD515" s="221"/>
      <c r="AE515" s="221"/>
      <c r="AF515" s="221"/>
      <c r="AG515" s="221"/>
      <c r="AH515" s="221"/>
      <c r="AI515" s="221"/>
      <c r="AJ515" s="221"/>
      <c r="AK515" s="221"/>
      <c r="AL515" s="221"/>
      <c r="AM515" s="221"/>
      <c r="AN515" s="221"/>
      <c r="AO515" s="221"/>
      <c r="AP515" s="221"/>
      <c r="AQ515" s="221"/>
      <c r="AR515" s="221"/>
      <c r="AS515" s="221"/>
      <c r="AT515" s="221"/>
      <c r="AU515" s="221"/>
      <c r="AV515" s="221"/>
      <c r="AW515" s="221"/>
      <c r="AX515" s="221"/>
      <c r="AY515" s="221"/>
      <c r="AZ515" s="221"/>
      <c r="BA515" s="221"/>
      <c r="BB515" s="221"/>
      <c r="BC515" s="221"/>
      <c r="BD515" s="221"/>
      <c r="BE515" s="221"/>
      <c r="BF515" s="221"/>
      <c r="BG515" s="221"/>
      <c r="BH515" s="221"/>
      <c r="BI515" s="221"/>
      <c r="BJ515" s="221"/>
      <c r="BK515" s="221"/>
      <c r="BL515" s="221"/>
      <c r="BM515" s="221"/>
      <c r="BN515" s="221"/>
      <c r="BO515" s="221"/>
    </row>
    <row r="516" spans="6:67">
      <c r="F516" s="221"/>
      <c r="G516" s="221"/>
      <c r="H516" s="221"/>
      <c r="I516" s="221"/>
      <c r="J516" s="221"/>
      <c r="K516" s="221"/>
      <c r="L516" s="221"/>
      <c r="M516" s="221"/>
      <c r="N516" s="221"/>
      <c r="O516" s="221"/>
      <c r="P516" s="221"/>
      <c r="Q516" s="221"/>
      <c r="R516" s="221"/>
      <c r="S516" s="221"/>
      <c r="T516" s="221"/>
      <c r="U516" s="221"/>
      <c r="V516" s="221"/>
      <c r="W516" s="221"/>
      <c r="X516" s="221"/>
      <c r="Y516" s="221"/>
      <c r="Z516" s="221"/>
      <c r="AA516" s="221"/>
      <c r="AB516" s="221"/>
      <c r="AC516" s="221"/>
      <c r="AD516" s="221"/>
      <c r="AE516" s="221"/>
      <c r="AF516" s="221"/>
      <c r="AG516" s="221"/>
      <c r="AH516" s="221"/>
      <c r="AI516" s="221"/>
      <c r="AJ516" s="221"/>
      <c r="AK516" s="221"/>
      <c r="AL516" s="221"/>
      <c r="AM516" s="221"/>
      <c r="AN516" s="221"/>
      <c r="AO516" s="221"/>
      <c r="AP516" s="221"/>
      <c r="AQ516" s="221"/>
      <c r="AR516" s="221"/>
      <c r="AS516" s="221"/>
      <c r="AT516" s="221"/>
      <c r="AU516" s="221"/>
      <c r="AV516" s="221"/>
      <c r="AW516" s="221"/>
      <c r="AX516" s="221"/>
      <c r="AY516" s="221"/>
      <c r="AZ516" s="221"/>
      <c r="BA516" s="221"/>
      <c r="BB516" s="221"/>
      <c r="BC516" s="221"/>
      <c r="BD516" s="221"/>
      <c r="BE516" s="221"/>
      <c r="BF516" s="221"/>
      <c r="BG516" s="221"/>
      <c r="BH516" s="221"/>
      <c r="BI516" s="221"/>
      <c r="BJ516" s="221"/>
      <c r="BK516" s="221"/>
      <c r="BL516" s="221"/>
      <c r="BM516" s="221"/>
      <c r="BN516" s="221"/>
      <c r="BO516" s="221"/>
    </row>
    <row r="517" spans="6:67">
      <c r="F517" s="221"/>
      <c r="G517" s="221"/>
      <c r="H517" s="221"/>
      <c r="I517" s="221"/>
      <c r="J517" s="221"/>
      <c r="K517" s="221"/>
      <c r="L517" s="221"/>
      <c r="M517" s="221"/>
      <c r="N517" s="221"/>
      <c r="O517" s="221"/>
      <c r="P517" s="221"/>
      <c r="Q517" s="221"/>
      <c r="R517" s="221"/>
      <c r="S517" s="221"/>
      <c r="T517" s="221"/>
      <c r="U517" s="221"/>
      <c r="V517" s="221"/>
      <c r="W517" s="221"/>
      <c r="X517" s="221"/>
      <c r="Y517" s="221"/>
      <c r="Z517" s="221"/>
      <c r="AA517" s="221"/>
      <c r="AB517" s="221"/>
      <c r="AC517" s="221"/>
      <c r="AD517" s="221"/>
      <c r="AE517" s="221"/>
      <c r="AF517" s="221"/>
      <c r="AG517" s="221"/>
      <c r="AH517" s="221"/>
      <c r="AI517" s="221"/>
      <c r="AJ517" s="221"/>
      <c r="AK517" s="221"/>
      <c r="AL517" s="221"/>
      <c r="AM517" s="221"/>
      <c r="AN517" s="221"/>
      <c r="AO517" s="221"/>
      <c r="AP517" s="221"/>
      <c r="AQ517" s="221"/>
      <c r="AR517" s="221"/>
      <c r="AS517" s="221"/>
      <c r="AT517" s="221"/>
      <c r="AU517" s="221"/>
      <c r="AV517" s="221"/>
      <c r="AW517" s="221"/>
      <c r="AX517" s="221"/>
      <c r="AY517" s="221"/>
      <c r="AZ517" s="221"/>
      <c r="BA517" s="221"/>
      <c r="BB517" s="221"/>
      <c r="BC517" s="221"/>
      <c r="BD517" s="221"/>
      <c r="BE517" s="221"/>
      <c r="BF517" s="221"/>
      <c r="BG517" s="221"/>
      <c r="BH517" s="221"/>
      <c r="BI517" s="221"/>
      <c r="BJ517" s="221"/>
      <c r="BK517" s="221"/>
      <c r="BL517" s="221"/>
      <c r="BM517" s="221"/>
      <c r="BN517" s="221"/>
      <c r="BO517" s="221"/>
    </row>
    <row r="518" spans="6:67">
      <c r="F518" s="221"/>
      <c r="G518" s="221"/>
      <c r="H518" s="221"/>
      <c r="I518" s="221"/>
      <c r="J518" s="221"/>
      <c r="K518" s="221"/>
      <c r="L518" s="221"/>
      <c r="M518" s="221"/>
      <c r="N518" s="221"/>
      <c r="O518" s="221"/>
      <c r="P518" s="221"/>
      <c r="Q518" s="221"/>
      <c r="R518" s="221"/>
      <c r="S518" s="221"/>
      <c r="T518" s="221"/>
      <c r="U518" s="221"/>
      <c r="V518" s="221"/>
      <c r="W518" s="221"/>
      <c r="X518" s="221"/>
      <c r="Y518" s="221"/>
      <c r="Z518" s="221"/>
      <c r="AA518" s="221"/>
      <c r="AB518" s="221"/>
      <c r="AC518" s="221"/>
      <c r="AD518" s="221"/>
      <c r="AE518" s="221"/>
      <c r="AF518" s="221"/>
      <c r="AG518" s="221"/>
      <c r="AH518" s="221"/>
      <c r="AI518" s="221"/>
      <c r="AJ518" s="221"/>
      <c r="AK518" s="221"/>
      <c r="AL518" s="221"/>
      <c r="AM518" s="221"/>
      <c r="AN518" s="221"/>
      <c r="AO518" s="221"/>
      <c r="AP518" s="221"/>
      <c r="AQ518" s="221"/>
      <c r="AR518" s="221"/>
      <c r="AS518" s="221"/>
      <c r="AT518" s="221"/>
      <c r="AU518" s="221"/>
      <c r="AV518" s="221"/>
      <c r="AW518" s="221"/>
      <c r="AX518" s="221"/>
      <c r="AY518" s="221"/>
      <c r="AZ518" s="221"/>
      <c r="BA518" s="221"/>
      <c r="BB518" s="221"/>
      <c r="BC518" s="221"/>
      <c r="BD518" s="221"/>
      <c r="BE518" s="221"/>
      <c r="BF518" s="221"/>
      <c r="BG518" s="221"/>
      <c r="BH518" s="221"/>
      <c r="BI518" s="221"/>
      <c r="BJ518" s="221"/>
      <c r="BK518" s="221"/>
      <c r="BL518" s="221"/>
      <c r="BM518" s="221"/>
      <c r="BN518" s="221"/>
      <c r="BO518" s="221"/>
    </row>
    <row r="519" spans="6:67">
      <c r="F519" s="221"/>
      <c r="G519" s="221"/>
      <c r="H519" s="221"/>
      <c r="I519" s="221"/>
      <c r="J519" s="221"/>
      <c r="K519" s="221"/>
      <c r="L519" s="221"/>
      <c r="M519" s="221"/>
      <c r="N519" s="221"/>
      <c r="O519" s="221"/>
      <c r="P519" s="221"/>
      <c r="Q519" s="221"/>
      <c r="R519" s="221"/>
      <c r="S519" s="221"/>
      <c r="T519" s="221"/>
      <c r="U519" s="221"/>
      <c r="V519" s="221"/>
      <c r="W519" s="221"/>
      <c r="X519" s="221"/>
      <c r="Y519" s="221"/>
      <c r="Z519" s="221"/>
      <c r="AA519" s="221"/>
      <c r="AB519" s="221"/>
      <c r="AC519" s="221"/>
      <c r="AD519" s="221"/>
      <c r="AE519" s="221"/>
      <c r="AF519" s="221"/>
      <c r="AG519" s="221"/>
      <c r="AH519" s="221"/>
      <c r="AI519" s="221"/>
      <c r="AJ519" s="221"/>
      <c r="AK519" s="221"/>
      <c r="AL519" s="221"/>
      <c r="AM519" s="221"/>
      <c r="AN519" s="221"/>
      <c r="AO519" s="221"/>
      <c r="AP519" s="221"/>
      <c r="AQ519" s="221"/>
      <c r="AR519" s="221"/>
      <c r="AS519" s="221"/>
      <c r="AT519" s="221"/>
      <c r="AU519" s="221"/>
      <c r="AV519" s="221"/>
      <c r="AW519" s="221"/>
      <c r="AX519" s="221"/>
      <c r="AY519" s="221"/>
      <c r="AZ519" s="221"/>
      <c r="BA519" s="221"/>
      <c r="BB519" s="221"/>
      <c r="BC519" s="221"/>
      <c r="BD519" s="221"/>
      <c r="BE519" s="221"/>
      <c r="BF519" s="221"/>
      <c r="BG519" s="221"/>
      <c r="BH519" s="221"/>
      <c r="BI519" s="221"/>
      <c r="BJ519" s="221"/>
      <c r="BK519" s="221"/>
      <c r="BL519" s="221"/>
      <c r="BM519" s="221"/>
      <c r="BN519" s="221"/>
      <c r="BO519" s="221"/>
    </row>
    <row r="520" spans="6:67">
      <c r="F520" s="221"/>
      <c r="G520" s="221"/>
      <c r="H520" s="221"/>
      <c r="I520" s="221"/>
      <c r="J520" s="221"/>
      <c r="K520" s="221"/>
      <c r="L520" s="221"/>
      <c r="M520" s="221"/>
      <c r="N520" s="221"/>
      <c r="O520" s="221"/>
      <c r="P520" s="221"/>
      <c r="Q520" s="221"/>
      <c r="R520" s="221"/>
      <c r="S520" s="221"/>
      <c r="T520" s="221"/>
      <c r="U520" s="221"/>
      <c r="V520" s="221"/>
      <c r="W520" s="221"/>
      <c r="X520" s="221"/>
      <c r="Y520" s="221"/>
      <c r="Z520" s="221"/>
      <c r="AA520" s="221"/>
      <c r="AB520" s="221"/>
      <c r="AC520" s="221"/>
      <c r="AD520" s="221"/>
      <c r="AE520" s="221"/>
      <c r="AF520" s="221"/>
      <c r="AG520" s="221"/>
      <c r="AH520" s="221"/>
      <c r="AI520" s="221"/>
      <c r="AJ520" s="221"/>
      <c r="AK520" s="221"/>
      <c r="AL520" s="221"/>
      <c r="AM520" s="221"/>
      <c r="AN520" s="221"/>
      <c r="AO520" s="221"/>
      <c r="AP520" s="221"/>
      <c r="AQ520" s="221"/>
      <c r="AR520" s="221"/>
      <c r="AS520" s="221"/>
      <c r="AT520" s="221"/>
      <c r="AU520" s="221"/>
      <c r="AV520" s="221"/>
      <c r="AW520" s="221"/>
      <c r="AX520" s="221"/>
      <c r="AY520" s="221"/>
      <c r="AZ520" s="221"/>
      <c r="BA520" s="221"/>
      <c r="BB520" s="221"/>
      <c r="BC520" s="221"/>
      <c r="BD520" s="221"/>
      <c r="BE520" s="221"/>
      <c r="BF520" s="221"/>
      <c r="BG520" s="221"/>
      <c r="BH520" s="221"/>
      <c r="BI520" s="221"/>
      <c r="BJ520" s="221"/>
      <c r="BK520" s="221"/>
      <c r="BL520" s="221"/>
      <c r="BM520" s="221"/>
      <c r="BN520" s="221"/>
      <c r="BO520" s="221"/>
    </row>
    <row r="521" spans="6:67">
      <c r="F521" s="221"/>
      <c r="G521" s="221"/>
      <c r="H521" s="221"/>
      <c r="I521" s="221"/>
      <c r="J521" s="221"/>
      <c r="K521" s="221"/>
      <c r="L521" s="221"/>
      <c r="M521" s="221"/>
      <c r="N521" s="221"/>
      <c r="O521" s="221"/>
      <c r="P521" s="221"/>
      <c r="Q521" s="221"/>
      <c r="R521" s="221"/>
      <c r="S521" s="221"/>
      <c r="T521" s="221"/>
      <c r="U521" s="221"/>
      <c r="V521" s="221"/>
      <c r="W521" s="221"/>
      <c r="X521" s="221"/>
      <c r="Y521" s="221"/>
      <c r="Z521" s="221"/>
      <c r="AA521" s="221"/>
      <c r="AB521" s="221"/>
      <c r="AC521" s="221"/>
      <c r="AD521" s="221"/>
      <c r="AE521" s="221"/>
      <c r="AF521" s="221"/>
      <c r="AG521" s="221"/>
      <c r="AH521" s="221"/>
      <c r="AI521" s="221"/>
      <c r="AJ521" s="221"/>
      <c r="AK521" s="221"/>
      <c r="AL521" s="221"/>
      <c r="AM521" s="221"/>
      <c r="AN521" s="221"/>
      <c r="AO521" s="221"/>
      <c r="AP521" s="221"/>
      <c r="AQ521" s="221"/>
      <c r="AR521" s="221"/>
      <c r="AS521" s="221"/>
      <c r="AT521" s="221"/>
      <c r="AU521" s="221"/>
      <c r="AV521" s="221"/>
      <c r="AW521" s="221"/>
      <c r="AX521" s="221"/>
      <c r="AY521" s="221"/>
      <c r="AZ521" s="221"/>
      <c r="BA521" s="221"/>
      <c r="BB521" s="221"/>
      <c r="BC521" s="221"/>
      <c r="BD521" s="221"/>
      <c r="BE521" s="221"/>
      <c r="BF521" s="221"/>
      <c r="BG521" s="221"/>
      <c r="BH521" s="221"/>
      <c r="BI521" s="221"/>
      <c r="BJ521" s="221"/>
      <c r="BK521" s="221"/>
      <c r="BL521" s="221"/>
      <c r="BM521" s="221"/>
      <c r="BN521" s="221"/>
      <c r="BO521" s="221"/>
    </row>
    <row r="522" spans="6:67">
      <c r="F522" s="221"/>
      <c r="G522" s="221"/>
      <c r="H522" s="221"/>
      <c r="I522" s="221"/>
      <c r="J522" s="221"/>
      <c r="K522" s="221"/>
      <c r="L522" s="221"/>
      <c r="M522" s="221"/>
      <c r="N522" s="221"/>
      <c r="O522" s="221"/>
      <c r="P522" s="221"/>
      <c r="Q522" s="221"/>
      <c r="R522" s="221"/>
      <c r="S522" s="221"/>
      <c r="T522" s="221"/>
      <c r="U522" s="221"/>
      <c r="V522" s="221"/>
      <c r="W522" s="221"/>
      <c r="X522" s="221"/>
      <c r="Y522" s="221"/>
      <c r="Z522" s="221"/>
      <c r="AA522" s="221"/>
      <c r="AB522" s="221"/>
      <c r="AC522" s="221"/>
      <c r="AD522" s="221"/>
      <c r="AE522" s="221"/>
      <c r="AF522" s="221"/>
      <c r="AG522" s="221"/>
      <c r="AH522" s="221"/>
      <c r="AI522" s="221"/>
      <c r="AJ522" s="221"/>
      <c r="AK522" s="221"/>
      <c r="AL522" s="221"/>
      <c r="AM522" s="221"/>
      <c r="AN522" s="221"/>
      <c r="AO522" s="221"/>
      <c r="AP522" s="221"/>
      <c r="AQ522" s="221"/>
      <c r="AR522" s="221"/>
      <c r="AS522" s="221"/>
      <c r="AT522" s="221"/>
      <c r="AU522" s="221"/>
      <c r="AV522" s="221"/>
      <c r="AW522" s="221"/>
      <c r="AX522" s="221"/>
      <c r="AY522" s="221"/>
      <c r="AZ522" s="221"/>
      <c r="BA522" s="221"/>
      <c r="BB522" s="221"/>
      <c r="BC522" s="221"/>
      <c r="BD522" s="221"/>
      <c r="BE522" s="221"/>
      <c r="BF522" s="221"/>
      <c r="BG522" s="221"/>
      <c r="BH522" s="221"/>
      <c r="BI522" s="221"/>
      <c r="BJ522" s="221"/>
      <c r="BK522" s="221"/>
      <c r="BL522" s="221"/>
      <c r="BM522" s="221"/>
      <c r="BN522" s="221"/>
      <c r="BO522" s="221"/>
    </row>
    <row r="523" spans="6:67">
      <c r="F523" s="221"/>
      <c r="G523" s="221"/>
      <c r="H523" s="221"/>
      <c r="I523" s="221"/>
      <c r="J523" s="221"/>
      <c r="K523" s="221"/>
      <c r="L523" s="221"/>
      <c r="M523" s="221"/>
      <c r="N523" s="221"/>
      <c r="O523" s="221"/>
      <c r="P523" s="221"/>
      <c r="Q523" s="221"/>
      <c r="R523" s="221"/>
      <c r="S523" s="221"/>
      <c r="T523" s="221"/>
      <c r="U523" s="221"/>
      <c r="V523" s="221"/>
      <c r="W523" s="221"/>
      <c r="X523" s="221"/>
      <c r="Y523" s="221"/>
      <c r="Z523" s="221"/>
      <c r="AA523" s="221"/>
      <c r="AB523" s="221"/>
      <c r="AC523" s="221"/>
      <c r="AD523" s="221"/>
      <c r="AE523" s="221"/>
      <c r="AF523" s="221"/>
      <c r="AG523" s="221"/>
      <c r="AH523" s="221"/>
      <c r="AI523" s="221"/>
      <c r="AJ523" s="221"/>
      <c r="AK523" s="221"/>
      <c r="AL523" s="221"/>
      <c r="AM523" s="221"/>
      <c r="AN523" s="221"/>
      <c r="AO523" s="221"/>
      <c r="AP523" s="221"/>
      <c r="AQ523" s="221"/>
      <c r="AR523" s="221"/>
      <c r="AS523" s="221"/>
      <c r="AT523" s="221"/>
      <c r="AU523" s="221"/>
      <c r="AV523" s="221"/>
      <c r="AW523" s="221"/>
      <c r="AX523" s="221"/>
      <c r="AY523" s="221"/>
      <c r="AZ523" s="221"/>
      <c r="BA523" s="221"/>
      <c r="BB523" s="221"/>
      <c r="BC523" s="221"/>
      <c r="BD523" s="221"/>
      <c r="BE523" s="221"/>
      <c r="BF523" s="221"/>
      <c r="BG523" s="221"/>
      <c r="BH523" s="221"/>
      <c r="BI523" s="221"/>
      <c r="BJ523" s="221"/>
      <c r="BK523" s="221"/>
      <c r="BL523" s="221"/>
      <c r="BM523" s="221"/>
      <c r="BN523" s="221"/>
      <c r="BO523" s="221"/>
    </row>
    <row r="524" spans="6:67">
      <c r="F524" s="221"/>
      <c r="G524" s="221"/>
      <c r="H524" s="221"/>
      <c r="I524" s="221"/>
      <c r="J524" s="221"/>
      <c r="K524" s="221"/>
      <c r="L524" s="221"/>
      <c r="M524" s="221"/>
      <c r="N524" s="221"/>
      <c r="O524" s="221"/>
      <c r="P524" s="221"/>
      <c r="Q524" s="221"/>
      <c r="R524" s="221"/>
      <c r="S524" s="221"/>
      <c r="T524" s="221"/>
      <c r="U524" s="221"/>
      <c r="V524" s="221"/>
      <c r="W524" s="221"/>
      <c r="X524" s="221"/>
      <c r="Y524" s="221"/>
      <c r="Z524" s="221"/>
      <c r="AA524" s="221"/>
      <c r="AB524" s="221"/>
      <c r="AC524" s="221"/>
      <c r="AD524" s="221"/>
      <c r="AE524" s="221"/>
      <c r="AF524" s="221"/>
      <c r="AG524" s="221"/>
      <c r="AH524" s="221"/>
      <c r="AI524" s="221"/>
      <c r="AJ524" s="221"/>
      <c r="AK524" s="221"/>
      <c r="AL524" s="221"/>
      <c r="AM524" s="221"/>
      <c r="AN524" s="221"/>
      <c r="AO524" s="221"/>
      <c r="AP524" s="221"/>
      <c r="AQ524" s="221"/>
      <c r="AR524" s="221"/>
      <c r="AS524" s="221"/>
      <c r="AT524" s="221"/>
      <c r="AU524" s="221"/>
      <c r="AV524" s="221"/>
      <c r="AW524" s="221"/>
      <c r="AX524" s="221"/>
      <c r="AY524" s="221"/>
      <c r="AZ524" s="221"/>
      <c r="BA524" s="221"/>
      <c r="BB524" s="221"/>
      <c r="BC524" s="221"/>
      <c r="BD524" s="221"/>
      <c r="BE524" s="221"/>
      <c r="BF524" s="221"/>
      <c r="BG524" s="221"/>
      <c r="BH524" s="221"/>
      <c r="BI524" s="221"/>
      <c r="BJ524" s="221"/>
      <c r="BK524" s="221"/>
      <c r="BL524" s="221"/>
      <c r="BM524" s="221"/>
      <c r="BN524" s="221"/>
      <c r="BO524" s="221"/>
    </row>
    <row r="525" spans="6:67">
      <c r="F525" s="221"/>
      <c r="G525" s="221"/>
      <c r="H525" s="221"/>
      <c r="I525" s="221"/>
      <c r="J525" s="221"/>
      <c r="K525" s="221"/>
      <c r="L525" s="221"/>
      <c r="M525" s="221"/>
      <c r="N525" s="221"/>
      <c r="O525" s="221"/>
      <c r="P525" s="221"/>
      <c r="Q525" s="221"/>
      <c r="R525" s="221"/>
      <c r="S525" s="221"/>
      <c r="T525" s="221"/>
      <c r="U525" s="221"/>
      <c r="V525" s="221"/>
      <c r="W525" s="221"/>
      <c r="X525" s="221"/>
      <c r="Y525" s="221"/>
      <c r="Z525" s="221"/>
      <c r="AA525" s="221"/>
      <c r="AB525" s="221"/>
      <c r="AC525" s="221"/>
      <c r="AD525" s="221"/>
      <c r="AE525" s="221"/>
      <c r="AF525" s="221"/>
      <c r="AG525" s="221"/>
      <c r="AH525" s="221"/>
      <c r="AI525" s="221"/>
      <c r="AJ525" s="221"/>
      <c r="AK525" s="221"/>
      <c r="AL525" s="221"/>
      <c r="AM525" s="221"/>
      <c r="AN525" s="221"/>
      <c r="AO525" s="221"/>
      <c r="AP525" s="221"/>
      <c r="AQ525" s="221"/>
      <c r="AR525" s="221"/>
      <c r="AS525" s="221"/>
      <c r="AT525" s="221"/>
      <c r="AU525" s="221"/>
      <c r="AV525" s="221"/>
      <c r="AW525" s="221"/>
      <c r="AX525" s="221"/>
      <c r="AY525" s="221"/>
      <c r="AZ525" s="221"/>
      <c r="BA525" s="221"/>
      <c r="BB525" s="221"/>
      <c r="BC525" s="221"/>
      <c r="BD525" s="221"/>
      <c r="BE525" s="221"/>
      <c r="BF525" s="221"/>
      <c r="BG525" s="221"/>
      <c r="BH525" s="221"/>
      <c r="BI525" s="221"/>
      <c r="BJ525" s="221"/>
      <c r="BK525" s="221"/>
      <c r="BL525" s="221"/>
      <c r="BM525" s="221"/>
      <c r="BN525" s="221"/>
      <c r="BO525" s="221"/>
    </row>
    <row r="526" spans="6:67">
      <c r="F526" s="221"/>
      <c r="G526" s="221"/>
      <c r="H526" s="221"/>
      <c r="I526" s="221"/>
      <c r="J526" s="221"/>
      <c r="K526" s="221"/>
      <c r="L526" s="221"/>
      <c r="M526" s="221"/>
      <c r="N526" s="221"/>
      <c r="O526" s="221"/>
      <c r="P526" s="221"/>
      <c r="Q526" s="221"/>
      <c r="R526" s="221"/>
      <c r="S526" s="221"/>
      <c r="T526" s="221"/>
      <c r="U526" s="221"/>
      <c r="V526" s="221"/>
      <c r="W526" s="221"/>
      <c r="X526" s="221"/>
      <c r="Y526" s="221"/>
      <c r="Z526" s="221"/>
      <c r="AA526" s="221"/>
      <c r="AB526" s="221"/>
      <c r="AC526" s="221"/>
      <c r="AD526" s="221"/>
      <c r="AE526" s="221"/>
      <c r="AF526" s="221"/>
      <c r="AG526" s="221"/>
      <c r="AH526" s="221"/>
      <c r="AI526" s="221"/>
      <c r="AJ526" s="221"/>
      <c r="AK526" s="221"/>
      <c r="AL526" s="221"/>
      <c r="AM526" s="221"/>
      <c r="AN526" s="221"/>
      <c r="AO526" s="221"/>
      <c r="AP526" s="221"/>
      <c r="AQ526" s="221"/>
      <c r="AR526" s="221"/>
      <c r="AS526" s="221"/>
      <c r="AT526" s="221"/>
      <c r="AU526" s="221"/>
      <c r="AV526" s="221"/>
      <c r="AW526" s="221"/>
      <c r="AX526" s="221"/>
      <c r="AY526" s="221"/>
      <c r="AZ526" s="221"/>
      <c r="BA526" s="221"/>
      <c r="BB526" s="221"/>
      <c r="BC526" s="221"/>
      <c r="BD526" s="221"/>
      <c r="BE526" s="221"/>
      <c r="BF526" s="221"/>
      <c r="BG526" s="221"/>
      <c r="BH526" s="221"/>
      <c r="BI526" s="221"/>
      <c r="BJ526" s="221"/>
      <c r="BK526" s="221"/>
      <c r="BL526" s="221"/>
      <c r="BM526" s="221"/>
      <c r="BN526" s="221"/>
      <c r="BO526" s="221"/>
    </row>
    <row r="527" spans="6:67">
      <c r="F527" s="221"/>
      <c r="G527" s="221"/>
      <c r="H527" s="221"/>
      <c r="I527" s="221"/>
      <c r="J527" s="221"/>
      <c r="K527" s="221"/>
      <c r="L527" s="221"/>
      <c r="M527" s="221"/>
      <c r="N527" s="221"/>
      <c r="O527" s="221"/>
      <c r="P527" s="221"/>
      <c r="Q527" s="221"/>
      <c r="R527" s="221"/>
      <c r="S527" s="221"/>
      <c r="T527" s="221"/>
      <c r="U527" s="221"/>
      <c r="V527" s="221"/>
      <c r="W527" s="221"/>
      <c r="X527" s="221"/>
      <c r="Y527" s="221"/>
      <c r="Z527" s="221"/>
      <c r="AA527" s="221"/>
      <c r="AB527" s="221"/>
      <c r="AC527" s="221"/>
      <c r="AD527" s="221"/>
      <c r="AE527" s="221"/>
      <c r="AF527" s="221"/>
      <c r="AG527" s="221"/>
      <c r="AH527" s="221"/>
      <c r="AI527" s="221"/>
      <c r="AJ527" s="221"/>
      <c r="AK527" s="221"/>
      <c r="AL527" s="221"/>
      <c r="AM527" s="221"/>
      <c r="AN527" s="221"/>
      <c r="AO527" s="221"/>
      <c r="AP527" s="221"/>
      <c r="AQ527" s="221"/>
      <c r="AR527" s="221"/>
      <c r="AS527" s="221"/>
      <c r="AT527" s="221"/>
      <c r="AU527" s="221"/>
      <c r="AV527" s="221"/>
      <c r="AW527" s="221"/>
      <c r="AX527" s="221"/>
      <c r="AY527" s="221"/>
      <c r="AZ527" s="221"/>
      <c r="BA527" s="221"/>
      <c r="BB527" s="221"/>
      <c r="BC527" s="221"/>
      <c r="BD527" s="221"/>
      <c r="BE527" s="221"/>
      <c r="BF527" s="221"/>
      <c r="BG527" s="221"/>
      <c r="BH527" s="221"/>
      <c r="BI527" s="221"/>
      <c r="BJ527" s="221"/>
      <c r="BK527" s="221"/>
      <c r="BL527" s="221"/>
      <c r="BM527" s="221"/>
      <c r="BN527" s="221"/>
      <c r="BO527" s="221"/>
    </row>
    <row r="528" spans="6:67">
      <c r="F528" s="221"/>
      <c r="G528" s="221"/>
      <c r="H528" s="221"/>
      <c r="I528" s="221"/>
      <c r="J528" s="221"/>
      <c r="K528" s="221"/>
      <c r="L528" s="221"/>
      <c r="M528" s="221"/>
      <c r="N528" s="221"/>
      <c r="O528" s="221"/>
      <c r="P528" s="221"/>
      <c r="Q528" s="221"/>
      <c r="R528" s="221"/>
      <c r="S528" s="221"/>
      <c r="T528" s="221"/>
      <c r="U528" s="221"/>
      <c r="V528" s="221"/>
      <c r="W528" s="221"/>
      <c r="X528" s="221"/>
      <c r="Y528" s="221"/>
      <c r="Z528" s="221"/>
      <c r="AA528" s="221"/>
      <c r="AB528" s="221"/>
      <c r="AC528" s="221"/>
      <c r="AD528" s="221"/>
      <c r="AE528" s="221"/>
      <c r="AF528" s="221"/>
      <c r="AG528" s="221"/>
      <c r="AH528" s="221"/>
      <c r="AI528" s="221"/>
      <c r="AJ528" s="221"/>
      <c r="AK528" s="221"/>
      <c r="AL528" s="221"/>
      <c r="AM528" s="221"/>
      <c r="AN528" s="221"/>
      <c r="AO528" s="221"/>
      <c r="AP528" s="221"/>
      <c r="AQ528" s="221"/>
      <c r="AR528" s="221"/>
      <c r="AS528" s="221"/>
      <c r="AT528" s="221"/>
      <c r="AU528" s="221"/>
      <c r="AV528" s="221"/>
      <c r="AW528" s="221"/>
      <c r="AX528" s="221"/>
      <c r="AY528" s="221"/>
      <c r="AZ528" s="221"/>
      <c r="BA528" s="221"/>
      <c r="BB528" s="221"/>
      <c r="BC528" s="221"/>
      <c r="BD528" s="221"/>
      <c r="BE528" s="221"/>
      <c r="BF528" s="221"/>
      <c r="BG528" s="221"/>
      <c r="BH528" s="221"/>
      <c r="BI528" s="221"/>
      <c r="BJ528" s="221"/>
      <c r="BK528" s="221"/>
      <c r="BL528" s="221"/>
      <c r="BM528" s="221"/>
      <c r="BN528" s="221"/>
      <c r="BO528" s="221"/>
    </row>
    <row r="529" spans="6:67">
      <c r="F529" s="221"/>
      <c r="G529" s="221"/>
      <c r="H529" s="221"/>
      <c r="I529" s="221"/>
      <c r="J529" s="221"/>
      <c r="K529" s="221"/>
      <c r="L529" s="221"/>
      <c r="M529" s="221"/>
      <c r="N529" s="221"/>
      <c r="O529" s="221"/>
      <c r="P529" s="221"/>
      <c r="Q529" s="221"/>
      <c r="R529" s="221"/>
      <c r="S529" s="221"/>
      <c r="T529" s="221"/>
      <c r="U529" s="221"/>
      <c r="V529" s="221"/>
      <c r="W529" s="221"/>
      <c r="X529" s="221"/>
      <c r="Y529" s="221"/>
      <c r="Z529" s="221"/>
      <c r="AA529" s="221"/>
      <c r="AB529" s="221"/>
      <c r="AC529" s="221"/>
      <c r="AD529" s="221"/>
      <c r="AE529" s="221"/>
      <c r="AF529" s="221"/>
      <c r="AG529" s="221"/>
      <c r="AH529" s="221"/>
      <c r="AI529" s="221"/>
      <c r="AJ529" s="221"/>
      <c r="AK529" s="221"/>
      <c r="AL529" s="221"/>
      <c r="AM529" s="221"/>
      <c r="AN529" s="221"/>
      <c r="AO529" s="221"/>
      <c r="AP529" s="221"/>
      <c r="AQ529" s="221"/>
      <c r="AR529" s="221"/>
      <c r="AS529" s="221"/>
      <c r="AT529" s="221"/>
      <c r="AU529" s="221"/>
      <c r="AV529" s="221"/>
      <c r="AW529" s="221"/>
      <c r="AX529" s="221"/>
      <c r="AY529" s="221"/>
      <c r="AZ529" s="221"/>
      <c r="BA529" s="221"/>
      <c r="BB529" s="221"/>
      <c r="BC529" s="221"/>
      <c r="BD529" s="221"/>
      <c r="BE529" s="221"/>
      <c r="BF529" s="221"/>
      <c r="BG529" s="221"/>
      <c r="BH529" s="221"/>
      <c r="BI529" s="221"/>
      <c r="BJ529" s="221"/>
      <c r="BK529" s="221"/>
      <c r="BL529" s="221"/>
      <c r="BM529" s="221"/>
      <c r="BN529" s="221"/>
      <c r="BO529" s="221"/>
    </row>
    <row r="530" spans="6:67">
      <c r="F530" s="221"/>
      <c r="G530" s="221"/>
      <c r="H530" s="221"/>
      <c r="I530" s="221"/>
      <c r="J530" s="221"/>
      <c r="K530" s="221"/>
      <c r="L530" s="221"/>
      <c r="M530" s="221"/>
      <c r="N530" s="221"/>
      <c r="O530" s="221"/>
      <c r="P530" s="221"/>
      <c r="Q530" s="221"/>
      <c r="R530" s="221"/>
      <c r="S530" s="221"/>
      <c r="T530" s="221"/>
      <c r="U530" s="221"/>
      <c r="V530" s="221"/>
      <c r="W530" s="221"/>
      <c r="X530" s="221"/>
      <c r="Y530" s="221"/>
      <c r="Z530" s="221"/>
      <c r="AA530" s="221"/>
      <c r="AB530" s="221"/>
      <c r="AC530" s="221"/>
      <c r="AD530" s="221"/>
      <c r="AE530" s="221"/>
      <c r="AF530" s="221"/>
      <c r="AG530" s="221"/>
      <c r="AH530" s="221"/>
      <c r="AI530" s="221"/>
      <c r="AJ530" s="221"/>
      <c r="AK530" s="221"/>
      <c r="AL530" s="221"/>
      <c r="AM530" s="221"/>
      <c r="AN530" s="221"/>
      <c r="AO530" s="221"/>
      <c r="AP530" s="221"/>
      <c r="AQ530" s="221"/>
      <c r="AR530" s="221"/>
      <c r="AS530" s="221"/>
      <c r="AT530" s="221"/>
      <c r="AU530" s="221"/>
      <c r="AV530" s="221"/>
      <c r="AW530" s="221"/>
      <c r="AX530" s="221"/>
      <c r="AY530" s="221"/>
      <c r="AZ530" s="221"/>
      <c r="BA530" s="221"/>
      <c r="BB530" s="221"/>
      <c r="BC530" s="221"/>
      <c r="BD530" s="221"/>
      <c r="BE530" s="221"/>
      <c r="BF530" s="221"/>
      <c r="BG530" s="221"/>
      <c r="BH530" s="221"/>
      <c r="BI530" s="221"/>
      <c r="BJ530" s="221"/>
      <c r="BK530" s="221"/>
      <c r="BL530" s="221"/>
      <c r="BM530" s="221"/>
      <c r="BN530" s="221"/>
      <c r="BO530" s="221"/>
    </row>
    <row r="531" spans="6:67">
      <c r="F531" s="221"/>
      <c r="G531" s="221"/>
      <c r="H531" s="221"/>
      <c r="I531" s="221"/>
      <c r="J531" s="221"/>
      <c r="K531" s="221"/>
      <c r="L531" s="221"/>
      <c r="M531" s="221"/>
      <c r="N531" s="221"/>
      <c r="O531" s="221"/>
      <c r="P531" s="221"/>
      <c r="Q531" s="221"/>
      <c r="R531" s="221"/>
      <c r="S531" s="221"/>
      <c r="T531" s="221"/>
      <c r="U531" s="221"/>
      <c r="V531" s="221"/>
      <c r="W531" s="221"/>
      <c r="X531" s="221"/>
      <c r="Y531" s="221"/>
      <c r="Z531" s="221"/>
      <c r="AA531" s="221"/>
      <c r="AB531" s="221"/>
      <c r="AC531" s="221"/>
      <c r="AD531" s="221"/>
      <c r="AE531" s="221"/>
      <c r="AF531" s="221"/>
      <c r="AG531" s="221"/>
      <c r="AH531" s="221"/>
      <c r="AI531" s="221"/>
      <c r="AJ531" s="221"/>
      <c r="AK531" s="221"/>
      <c r="AL531" s="221"/>
      <c r="AM531" s="221"/>
      <c r="AN531" s="221"/>
      <c r="AO531" s="221"/>
      <c r="AP531" s="221"/>
      <c r="AQ531" s="221"/>
      <c r="AR531" s="221"/>
      <c r="AS531" s="221"/>
      <c r="AT531" s="221"/>
      <c r="AU531" s="221"/>
      <c r="AV531" s="221"/>
      <c r="AW531" s="221"/>
      <c r="AX531" s="221"/>
      <c r="AY531" s="221"/>
      <c r="AZ531" s="221"/>
      <c r="BA531" s="221"/>
      <c r="BB531" s="221"/>
      <c r="BC531" s="221"/>
      <c r="BD531" s="221"/>
      <c r="BE531" s="221"/>
      <c r="BF531" s="221"/>
      <c r="BG531" s="221"/>
      <c r="BH531" s="221"/>
      <c r="BI531" s="221"/>
      <c r="BJ531" s="221"/>
      <c r="BK531" s="221"/>
      <c r="BL531" s="221"/>
      <c r="BM531" s="221"/>
      <c r="BN531" s="221"/>
      <c r="BO531" s="221"/>
    </row>
    <row r="532" spans="6:67">
      <c r="F532" s="221"/>
      <c r="G532" s="221"/>
      <c r="H532" s="221"/>
      <c r="I532" s="221"/>
      <c r="J532" s="221"/>
      <c r="K532" s="221"/>
      <c r="L532" s="221"/>
      <c r="M532" s="221"/>
      <c r="N532" s="221"/>
      <c r="O532" s="221"/>
      <c r="P532" s="221"/>
      <c r="Q532" s="221"/>
      <c r="R532" s="221"/>
      <c r="S532" s="221"/>
      <c r="T532" s="221"/>
      <c r="U532" s="221"/>
      <c r="V532" s="221"/>
      <c r="W532" s="221"/>
      <c r="X532" s="221"/>
      <c r="Y532" s="221"/>
      <c r="Z532" s="221"/>
      <c r="AA532" s="221"/>
      <c r="AB532" s="221"/>
      <c r="AC532" s="221"/>
      <c r="AD532" s="221"/>
      <c r="AE532" s="221"/>
      <c r="AF532" s="221"/>
      <c r="AG532" s="221"/>
      <c r="AH532" s="221"/>
      <c r="AI532" s="221"/>
      <c r="AJ532" s="221"/>
      <c r="AK532" s="221"/>
      <c r="AL532" s="221"/>
      <c r="AM532" s="221"/>
      <c r="AN532" s="221"/>
      <c r="AO532" s="221"/>
      <c r="AP532" s="221"/>
      <c r="AQ532" s="221"/>
      <c r="AR532" s="221"/>
      <c r="AS532" s="221"/>
      <c r="AT532" s="221"/>
      <c r="AU532" s="221"/>
      <c r="AV532" s="221"/>
      <c r="AW532" s="221"/>
      <c r="AX532" s="221"/>
      <c r="AY532" s="221"/>
      <c r="AZ532" s="221"/>
      <c r="BA532" s="221"/>
      <c r="BB532" s="221"/>
      <c r="BC532" s="221"/>
      <c r="BD532" s="221"/>
      <c r="BE532" s="221"/>
      <c r="BF532" s="221"/>
      <c r="BG532" s="221"/>
      <c r="BH532" s="221"/>
      <c r="BI532" s="221"/>
      <c r="BJ532" s="221"/>
      <c r="BK532" s="221"/>
      <c r="BL532" s="221"/>
      <c r="BM532" s="221"/>
      <c r="BN532" s="221"/>
      <c r="BO532" s="221"/>
    </row>
    <row r="533" spans="6:67">
      <c r="F533" s="221"/>
      <c r="G533" s="221"/>
      <c r="H533" s="221"/>
      <c r="I533" s="221"/>
      <c r="J533" s="221"/>
      <c r="K533" s="221"/>
      <c r="L533" s="221"/>
      <c r="M533" s="221"/>
      <c r="N533" s="221"/>
      <c r="O533" s="221"/>
      <c r="P533" s="221"/>
      <c r="Q533" s="221"/>
      <c r="R533" s="221"/>
      <c r="S533" s="221"/>
      <c r="T533" s="221"/>
      <c r="U533" s="221"/>
      <c r="V533" s="221"/>
      <c r="W533" s="221"/>
      <c r="X533" s="221"/>
      <c r="Y533" s="221"/>
      <c r="Z533" s="221"/>
      <c r="AA533" s="221"/>
      <c r="AB533" s="221"/>
      <c r="AC533" s="221"/>
      <c r="AD533" s="221"/>
      <c r="AE533" s="221"/>
      <c r="AF533" s="221"/>
      <c r="AG533" s="221"/>
      <c r="AH533" s="221"/>
      <c r="AI533" s="221"/>
      <c r="AJ533" s="221"/>
      <c r="AK533" s="221"/>
      <c r="AL533" s="221"/>
      <c r="AM533" s="221"/>
      <c r="AN533" s="221"/>
      <c r="AO533" s="221"/>
      <c r="AP533" s="221"/>
      <c r="AQ533" s="221"/>
      <c r="AR533" s="221"/>
      <c r="AS533" s="221"/>
      <c r="AT533" s="221"/>
      <c r="AU533" s="221"/>
      <c r="AV533" s="221"/>
      <c r="AW533" s="221"/>
      <c r="AX533" s="221"/>
      <c r="AY533" s="221"/>
      <c r="AZ533" s="221"/>
      <c r="BA533" s="221"/>
      <c r="BB533" s="221"/>
      <c r="BC533" s="221"/>
      <c r="BD533" s="221"/>
      <c r="BE533" s="221"/>
      <c r="BF533" s="221"/>
      <c r="BG533" s="221"/>
      <c r="BH533" s="221"/>
      <c r="BI533" s="221"/>
      <c r="BJ533" s="221"/>
      <c r="BK533" s="221"/>
      <c r="BL533" s="221"/>
      <c r="BM533" s="221"/>
      <c r="BN533" s="221"/>
      <c r="BO533" s="221"/>
    </row>
    <row r="534" spans="6:67">
      <c r="F534" s="221"/>
      <c r="G534" s="221"/>
      <c r="H534" s="221"/>
      <c r="I534" s="221"/>
      <c r="J534" s="221"/>
      <c r="K534" s="221"/>
      <c r="L534" s="221"/>
      <c r="M534" s="221"/>
      <c r="N534" s="221"/>
      <c r="O534" s="221"/>
      <c r="P534" s="221"/>
      <c r="Q534" s="221"/>
      <c r="R534" s="221"/>
      <c r="S534" s="221"/>
      <c r="T534" s="221"/>
      <c r="U534" s="221"/>
      <c r="V534" s="221"/>
      <c r="W534" s="221"/>
      <c r="X534" s="221"/>
      <c r="Y534" s="221"/>
      <c r="Z534" s="221"/>
      <c r="AA534" s="221"/>
      <c r="AB534" s="221"/>
      <c r="AC534" s="221"/>
      <c r="AD534" s="221"/>
      <c r="AE534" s="221"/>
      <c r="AF534" s="221"/>
      <c r="AG534" s="221"/>
      <c r="AH534" s="221"/>
      <c r="AI534" s="221"/>
      <c r="AJ534" s="221"/>
      <c r="AK534" s="221"/>
      <c r="AL534" s="221"/>
      <c r="AM534" s="221"/>
      <c r="AN534" s="221"/>
      <c r="AO534" s="221"/>
      <c r="AP534" s="221"/>
      <c r="AQ534" s="221"/>
      <c r="AR534" s="221"/>
      <c r="AS534" s="221"/>
      <c r="AT534" s="221"/>
      <c r="AU534" s="221"/>
      <c r="AV534" s="221"/>
      <c r="AW534" s="221"/>
      <c r="AX534" s="221"/>
      <c r="AY534" s="221"/>
      <c r="AZ534" s="221"/>
      <c r="BA534" s="221"/>
      <c r="BB534" s="221"/>
      <c r="BC534" s="221"/>
      <c r="BD534" s="221"/>
      <c r="BE534" s="221"/>
      <c r="BF534" s="221"/>
      <c r="BG534" s="221"/>
      <c r="BH534" s="221"/>
      <c r="BI534" s="221"/>
      <c r="BJ534" s="221"/>
      <c r="BK534" s="221"/>
      <c r="BL534" s="221"/>
      <c r="BM534" s="221"/>
      <c r="BN534" s="221"/>
      <c r="BO534" s="221"/>
    </row>
    <row r="535" spans="6:67">
      <c r="F535" s="221"/>
      <c r="G535" s="221"/>
      <c r="H535" s="221"/>
      <c r="I535" s="221"/>
      <c r="J535" s="221"/>
      <c r="K535" s="221"/>
      <c r="L535" s="221"/>
      <c r="M535" s="221"/>
      <c r="N535" s="221"/>
      <c r="O535" s="221"/>
      <c r="P535" s="221"/>
      <c r="Q535" s="221"/>
      <c r="R535" s="221"/>
      <c r="S535" s="221"/>
      <c r="T535" s="221"/>
      <c r="U535" s="221"/>
      <c r="V535" s="221"/>
      <c r="W535" s="221"/>
      <c r="X535" s="221"/>
      <c r="Y535" s="221"/>
      <c r="Z535" s="221"/>
      <c r="AA535" s="221"/>
      <c r="AB535" s="221"/>
      <c r="AC535" s="221"/>
      <c r="AD535" s="221"/>
      <c r="AE535" s="221"/>
      <c r="AF535" s="221"/>
      <c r="AG535" s="221"/>
      <c r="AH535" s="221"/>
      <c r="AI535" s="221"/>
      <c r="AJ535" s="221"/>
      <c r="AK535" s="221"/>
      <c r="AL535" s="221"/>
      <c r="AM535" s="221"/>
      <c r="AN535" s="221"/>
      <c r="AO535" s="221"/>
      <c r="AP535" s="221"/>
      <c r="AQ535" s="221"/>
      <c r="AR535" s="221"/>
      <c r="AS535" s="221"/>
      <c r="AT535" s="221"/>
      <c r="AU535" s="221"/>
      <c r="AV535" s="221"/>
      <c r="AW535" s="221"/>
      <c r="AX535" s="221"/>
      <c r="AY535" s="221"/>
      <c r="AZ535" s="221"/>
      <c r="BA535" s="221"/>
      <c r="BB535" s="221"/>
      <c r="BC535" s="221"/>
      <c r="BD535" s="221"/>
      <c r="BE535" s="221"/>
      <c r="BF535" s="221"/>
      <c r="BG535" s="221"/>
      <c r="BH535" s="221"/>
      <c r="BI535" s="221"/>
      <c r="BJ535" s="221"/>
      <c r="BK535" s="221"/>
      <c r="BL535" s="221"/>
      <c r="BM535" s="221"/>
      <c r="BN535" s="221"/>
      <c r="BO535" s="221"/>
    </row>
    <row r="536" spans="6:67">
      <c r="F536" s="221"/>
      <c r="G536" s="221"/>
      <c r="H536" s="221"/>
      <c r="I536" s="221"/>
      <c r="J536" s="221"/>
      <c r="K536" s="221"/>
      <c r="L536" s="221"/>
      <c r="M536" s="221"/>
      <c r="N536" s="221"/>
      <c r="O536" s="221"/>
      <c r="P536" s="221"/>
      <c r="Q536" s="221"/>
      <c r="R536" s="221"/>
      <c r="S536" s="221"/>
      <c r="T536" s="221"/>
      <c r="U536" s="221"/>
      <c r="V536" s="221"/>
      <c r="W536" s="221"/>
      <c r="X536" s="221"/>
      <c r="Y536" s="221"/>
      <c r="Z536" s="221"/>
      <c r="AA536" s="221"/>
      <c r="AB536" s="221"/>
      <c r="AC536" s="221"/>
      <c r="AD536" s="221"/>
      <c r="AE536" s="221"/>
      <c r="AF536" s="221"/>
      <c r="AG536" s="221"/>
      <c r="AH536" s="221"/>
      <c r="AI536" s="221"/>
      <c r="AJ536" s="221"/>
      <c r="AK536" s="221"/>
      <c r="AL536" s="221"/>
      <c r="AM536" s="221"/>
      <c r="AN536" s="221"/>
      <c r="AO536" s="221"/>
      <c r="AP536" s="221"/>
      <c r="AQ536" s="221"/>
      <c r="AR536" s="221"/>
      <c r="AS536" s="221"/>
      <c r="AT536" s="221"/>
      <c r="AU536" s="221"/>
      <c r="AV536" s="221"/>
      <c r="AW536" s="221"/>
      <c r="AX536" s="221"/>
      <c r="AY536" s="221"/>
      <c r="AZ536" s="221"/>
      <c r="BA536" s="221"/>
      <c r="BB536" s="221"/>
      <c r="BC536" s="221"/>
      <c r="BD536" s="221"/>
      <c r="BE536" s="221"/>
      <c r="BF536" s="221"/>
      <c r="BG536" s="221"/>
      <c r="BH536" s="221"/>
      <c r="BI536" s="221"/>
      <c r="BJ536" s="221"/>
      <c r="BK536" s="221"/>
      <c r="BL536" s="221"/>
      <c r="BM536" s="221"/>
      <c r="BN536" s="221"/>
      <c r="BO536" s="221"/>
    </row>
    <row r="537" spans="6:67">
      <c r="F537" s="221"/>
      <c r="G537" s="221"/>
      <c r="H537" s="221"/>
      <c r="I537" s="221"/>
      <c r="J537" s="221"/>
      <c r="K537" s="221"/>
      <c r="L537" s="221"/>
      <c r="M537" s="221"/>
      <c r="N537" s="221"/>
      <c r="O537" s="221"/>
      <c r="P537" s="221"/>
      <c r="Q537" s="221"/>
      <c r="R537" s="221"/>
      <c r="S537" s="221"/>
      <c r="T537" s="221"/>
      <c r="U537" s="221"/>
      <c r="V537" s="221"/>
      <c r="W537" s="221"/>
      <c r="X537" s="221"/>
      <c r="Y537" s="221"/>
      <c r="Z537" s="221"/>
      <c r="AA537" s="221"/>
      <c r="AB537" s="221"/>
      <c r="AC537" s="221"/>
      <c r="AD537" s="221"/>
      <c r="AE537" s="221"/>
      <c r="AF537" s="221"/>
      <c r="AG537" s="221"/>
      <c r="AH537" s="221"/>
      <c r="AI537" s="221"/>
      <c r="AJ537" s="221"/>
      <c r="AK537" s="221"/>
      <c r="AL537" s="221"/>
      <c r="AM537" s="221"/>
      <c r="AN537" s="221"/>
      <c r="AO537" s="221"/>
      <c r="AP537" s="221"/>
      <c r="AQ537" s="221"/>
      <c r="AR537" s="221"/>
      <c r="AS537" s="221"/>
      <c r="AT537" s="221"/>
      <c r="AU537" s="221"/>
      <c r="AV537" s="221"/>
      <c r="AW537" s="221"/>
      <c r="AX537" s="221"/>
      <c r="AY537" s="221"/>
      <c r="AZ537" s="221"/>
      <c r="BA537" s="221"/>
      <c r="BB537" s="221"/>
      <c r="BC537" s="221"/>
      <c r="BD537" s="221"/>
      <c r="BE537" s="221"/>
      <c r="BF537" s="221"/>
      <c r="BG537" s="221"/>
      <c r="BH537" s="221"/>
      <c r="BI537" s="221"/>
      <c r="BJ537" s="221"/>
      <c r="BK537" s="221"/>
      <c r="BL537" s="221"/>
      <c r="BM537" s="221"/>
      <c r="BN537" s="221"/>
      <c r="BO537" s="221"/>
    </row>
    <row r="538" spans="6:67">
      <c r="F538" s="221"/>
      <c r="G538" s="221"/>
      <c r="H538" s="221"/>
      <c r="I538" s="221"/>
      <c r="J538" s="221"/>
      <c r="K538" s="221"/>
      <c r="L538" s="221"/>
      <c r="M538" s="221"/>
      <c r="N538" s="221"/>
      <c r="O538" s="221"/>
      <c r="P538" s="221"/>
      <c r="Q538" s="221"/>
      <c r="R538" s="221"/>
      <c r="S538" s="221"/>
      <c r="T538" s="221"/>
      <c r="U538" s="221"/>
      <c r="V538" s="221"/>
      <c r="W538" s="221"/>
      <c r="X538" s="221"/>
      <c r="Y538" s="221"/>
      <c r="Z538" s="221"/>
      <c r="AA538" s="221"/>
      <c r="AB538" s="221"/>
      <c r="AC538" s="221"/>
      <c r="AD538" s="221"/>
      <c r="AE538" s="221"/>
      <c r="AF538" s="221"/>
      <c r="AG538" s="221"/>
      <c r="AH538" s="221"/>
      <c r="AI538" s="221"/>
      <c r="AJ538" s="221"/>
      <c r="AK538" s="221"/>
      <c r="AL538" s="221"/>
      <c r="AM538" s="221"/>
      <c r="AN538" s="221"/>
      <c r="AO538" s="221"/>
      <c r="AP538" s="221"/>
      <c r="AQ538" s="221"/>
      <c r="AR538" s="221"/>
      <c r="AS538" s="221"/>
      <c r="AT538" s="221"/>
      <c r="AU538" s="221"/>
      <c r="AV538" s="221"/>
      <c r="AW538" s="221"/>
      <c r="AX538" s="221"/>
      <c r="AY538" s="221"/>
      <c r="AZ538" s="221"/>
      <c r="BA538" s="221"/>
      <c r="BB538" s="221"/>
      <c r="BC538" s="221"/>
      <c r="BD538" s="221"/>
      <c r="BE538" s="221"/>
      <c r="BF538" s="221"/>
      <c r="BG538" s="221"/>
      <c r="BH538" s="221"/>
      <c r="BI538" s="221"/>
      <c r="BJ538" s="221"/>
      <c r="BK538" s="221"/>
      <c r="BL538" s="221"/>
      <c r="BM538" s="221"/>
      <c r="BN538" s="221"/>
      <c r="BO538" s="221"/>
    </row>
    <row r="539" spans="6:67">
      <c r="F539" s="221"/>
      <c r="G539" s="221"/>
      <c r="H539" s="221"/>
      <c r="I539" s="221"/>
      <c r="J539" s="221"/>
      <c r="K539" s="221"/>
      <c r="L539" s="221"/>
      <c r="M539" s="221"/>
      <c r="N539" s="221"/>
      <c r="O539" s="221"/>
      <c r="P539" s="221"/>
      <c r="Q539" s="221"/>
      <c r="R539" s="221"/>
      <c r="S539" s="221"/>
      <c r="T539" s="221"/>
      <c r="U539" s="221"/>
      <c r="V539" s="221"/>
      <c r="W539" s="221"/>
      <c r="X539" s="221"/>
      <c r="Y539" s="221"/>
      <c r="Z539" s="221"/>
      <c r="AA539" s="221"/>
      <c r="AB539" s="221"/>
      <c r="AC539" s="221"/>
      <c r="AD539" s="221"/>
      <c r="AE539" s="221"/>
      <c r="AF539" s="221"/>
      <c r="AG539" s="221"/>
      <c r="AH539" s="221"/>
      <c r="AI539" s="221"/>
      <c r="AJ539" s="221"/>
      <c r="AK539" s="221"/>
      <c r="AL539" s="221"/>
      <c r="AM539" s="221"/>
      <c r="AN539" s="221"/>
      <c r="AO539" s="221"/>
      <c r="AP539" s="221"/>
      <c r="AQ539" s="221"/>
      <c r="AR539" s="221"/>
      <c r="AS539" s="221"/>
      <c r="AT539" s="221"/>
      <c r="AU539" s="221"/>
      <c r="AV539" s="221"/>
      <c r="AW539" s="221"/>
      <c r="AX539" s="221"/>
      <c r="AY539" s="221"/>
      <c r="AZ539" s="221"/>
      <c r="BA539" s="221"/>
      <c r="BB539" s="221"/>
      <c r="BC539" s="221"/>
      <c r="BD539" s="221"/>
      <c r="BE539" s="221"/>
      <c r="BF539" s="221"/>
      <c r="BG539" s="221"/>
      <c r="BH539" s="221"/>
      <c r="BI539" s="221"/>
      <c r="BJ539" s="221"/>
      <c r="BK539" s="221"/>
      <c r="BL539" s="221"/>
      <c r="BM539" s="221"/>
      <c r="BN539" s="221"/>
      <c r="BO539" s="221"/>
    </row>
    <row r="540" spans="6:67">
      <c r="F540" s="221"/>
      <c r="G540" s="221"/>
      <c r="H540" s="221"/>
      <c r="I540" s="221"/>
      <c r="J540" s="221"/>
      <c r="K540" s="221"/>
      <c r="L540" s="221"/>
      <c r="M540" s="221"/>
      <c r="N540" s="221"/>
      <c r="O540" s="221"/>
      <c r="P540" s="221"/>
      <c r="Q540" s="221"/>
      <c r="R540" s="221"/>
      <c r="S540" s="221"/>
      <c r="T540" s="221"/>
      <c r="U540" s="221"/>
      <c r="V540" s="221"/>
      <c r="W540" s="221"/>
      <c r="X540" s="221"/>
      <c r="Y540" s="221"/>
      <c r="Z540" s="221"/>
      <c r="AA540" s="221"/>
      <c r="AB540" s="221"/>
      <c r="AC540" s="221"/>
      <c r="AD540" s="221"/>
      <c r="AE540" s="221"/>
      <c r="AF540" s="221"/>
      <c r="AG540" s="221"/>
      <c r="AH540" s="221"/>
      <c r="AI540" s="221"/>
      <c r="AJ540" s="221"/>
      <c r="AK540" s="221"/>
      <c r="AL540" s="221"/>
      <c r="AM540" s="221"/>
      <c r="AN540" s="221"/>
      <c r="AO540" s="221"/>
      <c r="AP540" s="221"/>
      <c r="AQ540" s="221"/>
      <c r="AR540" s="221"/>
      <c r="AS540" s="221"/>
      <c r="AT540" s="221"/>
      <c r="AU540" s="221"/>
      <c r="AV540" s="221"/>
      <c r="AW540" s="221"/>
      <c r="AX540" s="221"/>
      <c r="AY540" s="221"/>
      <c r="AZ540" s="221"/>
      <c r="BA540" s="221"/>
      <c r="BB540" s="221"/>
      <c r="BC540" s="221"/>
      <c r="BD540" s="221"/>
      <c r="BE540" s="221"/>
      <c r="BF540" s="221"/>
      <c r="BG540" s="221"/>
      <c r="BH540" s="221"/>
      <c r="BI540" s="221"/>
      <c r="BJ540" s="221"/>
      <c r="BK540" s="221"/>
      <c r="BL540" s="221"/>
      <c r="BM540" s="221"/>
      <c r="BN540" s="221"/>
      <c r="BO540" s="221"/>
    </row>
    <row r="541" spans="6:67">
      <c r="F541" s="221"/>
      <c r="G541" s="221"/>
      <c r="H541" s="221"/>
      <c r="I541" s="221"/>
      <c r="J541" s="221"/>
      <c r="K541" s="221"/>
      <c r="L541" s="221"/>
      <c r="M541" s="221"/>
      <c r="N541" s="221"/>
      <c r="O541" s="221"/>
      <c r="P541" s="221"/>
      <c r="Q541" s="221"/>
      <c r="R541" s="221"/>
      <c r="S541" s="221"/>
      <c r="T541" s="221"/>
      <c r="U541" s="221"/>
      <c r="V541" s="221"/>
      <c r="W541" s="221"/>
      <c r="X541" s="221"/>
      <c r="Y541" s="221"/>
      <c r="Z541" s="221"/>
      <c r="AA541" s="221"/>
      <c r="AB541" s="221"/>
      <c r="AC541" s="221"/>
      <c r="AD541" s="221"/>
      <c r="AE541" s="221"/>
      <c r="AF541" s="221"/>
      <c r="AG541" s="221"/>
      <c r="AH541" s="221"/>
      <c r="AI541" s="221"/>
      <c r="AJ541" s="221"/>
      <c r="AK541" s="221"/>
      <c r="AL541" s="221"/>
      <c r="AM541" s="221"/>
      <c r="AN541" s="221"/>
      <c r="AO541" s="221"/>
      <c r="AP541" s="221"/>
      <c r="AQ541" s="221"/>
      <c r="AR541" s="221"/>
      <c r="AS541" s="221"/>
      <c r="AT541" s="221"/>
      <c r="AU541" s="221"/>
      <c r="AV541" s="221"/>
      <c r="AW541" s="221"/>
      <c r="AX541" s="221"/>
      <c r="AY541" s="221"/>
      <c r="AZ541" s="221"/>
      <c r="BA541" s="221"/>
      <c r="BB541" s="221"/>
      <c r="BC541" s="221"/>
      <c r="BD541" s="221"/>
      <c r="BE541" s="221"/>
      <c r="BF541" s="221"/>
      <c r="BG541" s="221"/>
      <c r="BH541" s="221"/>
      <c r="BI541" s="221"/>
      <c r="BJ541" s="221"/>
      <c r="BK541" s="221"/>
      <c r="BL541" s="221"/>
      <c r="BM541" s="221"/>
      <c r="BN541" s="221"/>
      <c r="BO541" s="221"/>
    </row>
    <row r="542" spans="6:67">
      <c r="F542" s="221"/>
      <c r="G542" s="221"/>
      <c r="H542" s="221"/>
      <c r="I542" s="221"/>
      <c r="J542" s="221"/>
      <c r="K542" s="221"/>
      <c r="L542" s="221"/>
      <c r="M542" s="221"/>
      <c r="N542" s="221"/>
      <c r="O542" s="221"/>
      <c r="P542" s="221"/>
      <c r="Q542" s="221"/>
      <c r="R542" s="221"/>
      <c r="S542" s="221"/>
      <c r="T542" s="221"/>
      <c r="U542" s="221"/>
      <c r="V542" s="221"/>
      <c r="W542" s="221"/>
      <c r="X542" s="221"/>
      <c r="Y542" s="221"/>
      <c r="Z542" s="221"/>
      <c r="AA542" s="221"/>
      <c r="AB542" s="221"/>
      <c r="AC542" s="221"/>
      <c r="AD542" s="221"/>
      <c r="AE542" s="221"/>
      <c r="AF542" s="221"/>
      <c r="AG542" s="221"/>
      <c r="AH542" s="221"/>
      <c r="AI542" s="221"/>
      <c r="AJ542" s="221"/>
      <c r="AK542" s="221"/>
      <c r="AL542" s="221"/>
      <c r="AM542" s="221"/>
      <c r="AN542" s="221"/>
      <c r="AO542" s="221"/>
      <c r="AP542" s="221"/>
      <c r="AQ542" s="221"/>
      <c r="AR542" s="221"/>
      <c r="AS542" s="221"/>
      <c r="AT542" s="221"/>
      <c r="AU542" s="221"/>
      <c r="AV542" s="221"/>
      <c r="AW542" s="221"/>
      <c r="AX542" s="221"/>
      <c r="AY542" s="221"/>
      <c r="AZ542" s="221"/>
      <c r="BA542" s="221"/>
      <c r="BB542" s="221"/>
      <c r="BC542" s="221"/>
      <c r="BD542" s="221"/>
      <c r="BE542" s="221"/>
      <c r="BF542" s="221"/>
      <c r="BG542" s="221"/>
      <c r="BH542" s="221"/>
      <c r="BI542" s="221"/>
      <c r="BJ542" s="221"/>
      <c r="BK542" s="221"/>
      <c r="BL542" s="221"/>
      <c r="BM542" s="221"/>
      <c r="BN542" s="221"/>
      <c r="BO542" s="221"/>
    </row>
    <row r="543" spans="6:67">
      <c r="F543" s="221"/>
      <c r="G543" s="221"/>
      <c r="H543" s="221"/>
      <c r="I543" s="221"/>
      <c r="J543" s="221"/>
      <c r="K543" s="221"/>
      <c r="L543" s="221"/>
      <c r="M543" s="221"/>
      <c r="N543" s="221"/>
      <c r="O543" s="221"/>
      <c r="P543" s="221"/>
      <c r="Q543" s="221"/>
      <c r="R543" s="221"/>
      <c r="S543" s="221"/>
      <c r="T543" s="221"/>
      <c r="U543" s="221"/>
      <c r="V543" s="221"/>
      <c r="W543" s="221"/>
      <c r="X543" s="221"/>
      <c r="Y543" s="221"/>
      <c r="Z543" s="221"/>
      <c r="AA543" s="221"/>
      <c r="AB543" s="221"/>
      <c r="AC543" s="221"/>
      <c r="AD543" s="221"/>
      <c r="AE543" s="221"/>
      <c r="AF543" s="221"/>
      <c r="AG543" s="221"/>
      <c r="AH543" s="221"/>
      <c r="AI543" s="221"/>
      <c r="AJ543" s="221"/>
      <c r="AK543" s="221"/>
      <c r="AL543" s="221"/>
      <c r="AM543" s="221"/>
      <c r="AN543" s="221"/>
      <c r="AO543" s="221"/>
      <c r="AP543" s="221"/>
      <c r="AQ543" s="221"/>
      <c r="AR543" s="221"/>
      <c r="AS543" s="221"/>
      <c r="AT543" s="221"/>
      <c r="AU543" s="221"/>
      <c r="AV543" s="221"/>
      <c r="AW543" s="221"/>
      <c r="AX543" s="221"/>
      <c r="AY543" s="221"/>
      <c r="AZ543" s="221"/>
      <c r="BA543" s="221"/>
      <c r="BB543" s="221"/>
      <c r="BC543" s="221"/>
      <c r="BD543" s="221"/>
      <c r="BE543" s="221"/>
      <c r="BF543" s="221"/>
      <c r="BG543" s="221"/>
      <c r="BH543" s="221"/>
      <c r="BI543" s="221"/>
      <c r="BJ543" s="221"/>
      <c r="BK543" s="221"/>
      <c r="BL543" s="221"/>
      <c r="BM543" s="221"/>
      <c r="BN543" s="221"/>
      <c r="BO543" s="221"/>
    </row>
    <row r="544" spans="6:67">
      <c r="F544" s="221"/>
      <c r="G544" s="221"/>
      <c r="H544" s="221"/>
      <c r="I544" s="221"/>
      <c r="J544" s="221"/>
      <c r="K544" s="221"/>
      <c r="L544" s="221"/>
      <c r="M544" s="221"/>
      <c r="N544" s="221"/>
      <c r="O544" s="221"/>
      <c r="P544" s="221"/>
      <c r="Q544" s="221"/>
      <c r="R544" s="221"/>
      <c r="S544" s="221"/>
      <c r="T544" s="221"/>
      <c r="U544" s="221"/>
      <c r="V544" s="221"/>
      <c r="W544" s="221"/>
      <c r="X544" s="221"/>
      <c r="Y544" s="221"/>
      <c r="Z544" s="221"/>
      <c r="AA544" s="221"/>
      <c r="AB544" s="221"/>
      <c r="AC544" s="221"/>
      <c r="AD544" s="221"/>
      <c r="AE544" s="221"/>
      <c r="AF544" s="221"/>
      <c r="AG544" s="221"/>
      <c r="AH544" s="221"/>
      <c r="AI544" s="221"/>
      <c r="AJ544" s="221"/>
      <c r="AK544" s="221"/>
      <c r="AL544" s="221"/>
      <c r="AM544" s="221"/>
      <c r="AN544" s="221"/>
      <c r="AO544" s="221"/>
      <c r="AP544" s="221"/>
      <c r="AQ544" s="221"/>
      <c r="AR544" s="221"/>
      <c r="AS544" s="221"/>
      <c r="AT544" s="221"/>
      <c r="AU544" s="221"/>
      <c r="AV544" s="221"/>
      <c r="AW544" s="221"/>
      <c r="AX544" s="221"/>
      <c r="AY544" s="221"/>
      <c r="AZ544" s="221"/>
      <c r="BA544" s="221"/>
      <c r="BB544" s="221"/>
      <c r="BC544" s="221"/>
      <c r="BD544" s="221"/>
      <c r="BE544" s="221"/>
      <c r="BF544" s="221"/>
      <c r="BG544" s="221"/>
      <c r="BH544" s="221"/>
      <c r="BI544" s="221"/>
      <c r="BJ544" s="221"/>
      <c r="BK544" s="221"/>
      <c r="BL544" s="221"/>
      <c r="BM544" s="221"/>
      <c r="BN544" s="221"/>
      <c r="BO544" s="221"/>
    </row>
    <row r="545" spans="6:67">
      <c r="F545" s="221"/>
      <c r="G545" s="221"/>
      <c r="H545" s="221"/>
      <c r="I545" s="221"/>
      <c r="J545" s="221"/>
      <c r="K545" s="221"/>
      <c r="L545" s="221"/>
      <c r="M545" s="221"/>
      <c r="N545" s="221"/>
      <c r="O545" s="221"/>
      <c r="P545" s="221"/>
      <c r="Q545" s="221"/>
      <c r="R545" s="221"/>
      <c r="S545" s="221"/>
      <c r="T545" s="221"/>
      <c r="U545" s="221"/>
      <c r="V545" s="221"/>
      <c r="W545" s="221"/>
      <c r="X545" s="221"/>
      <c r="Y545" s="221"/>
      <c r="Z545" s="221"/>
      <c r="AA545" s="221"/>
      <c r="AB545" s="221"/>
      <c r="AC545" s="221"/>
      <c r="AD545" s="221"/>
      <c r="AE545" s="221"/>
      <c r="AF545" s="221"/>
      <c r="AG545" s="221"/>
      <c r="AH545" s="221"/>
      <c r="AI545" s="221"/>
      <c r="AJ545" s="221"/>
      <c r="AK545" s="221"/>
      <c r="AL545" s="221"/>
      <c r="AM545" s="221"/>
      <c r="AN545" s="221"/>
      <c r="AO545" s="221"/>
      <c r="AP545" s="221"/>
      <c r="AQ545" s="221"/>
      <c r="AR545" s="221"/>
      <c r="AS545" s="221"/>
      <c r="AT545" s="221"/>
      <c r="AU545" s="221"/>
      <c r="AV545" s="221"/>
      <c r="AW545" s="221"/>
      <c r="AX545" s="221"/>
      <c r="AY545" s="221"/>
      <c r="AZ545" s="221"/>
      <c r="BA545" s="221"/>
      <c r="BB545" s="221"/>
      <c r="BC545" s="221"/>
      <c r="BD545" s="221"/>
      <c r="BE545" s="221"/>
      <c r="BF545" s="221"/>
      <c r="BG545" s="221"/>
      <c r="BH545" s="221"/>
      <c r="BI545" s="221"/>
      <c r="BJ545" s="221"/>
      <c r="BK545" s="221"/>
      <c r="BL545" s="221"/>
      <c r="BM545" s="221"/>
      <c r="BN545" s="221"/>
      <c r="BO545" s="221"/>
    </row>
    <row r="546" spans="6:67">
      <c r="F546" s="221"/>
      <c r="G546" s="221"/>
      <c r="H546" s="221"/>
      <c r="I546" s="221"/>
      <c r="J546" s="221"/>
      <c r="K546" s="221"/>
      <c r="L546" s="221"/>
      <c r="M546" s="221"/>
      <c r="N546" s="221"/>
      <c r="O546" s="221"/>
      <c r="P546" s="221"/>
      <c r="Q546" s="221"/>
      <c r="R546" s="221"/>
      <c r="S546" s="221"/>
      <c r="T546" s="221"/>
      <c r="U546" s="221"/>
      <c r="V546" s="221"/>
      <c r="W546" s="221"/>
      <c r="X546" s="221"/>
      <c r="Y546" s="221"/>
      <c r="Z546" s="221"/>
      <c r="AA546" s="221"/>
      <c r="AB546" s="221"/>
      <c r="AC546" s="221"/>
      <c r="AD546" s="221"/>
      <c r="AE546" s="221"/>
      <c r="AF546" s="221"/>
      <c r="AG546" s="221"/>
      <c r="AH546" s="221"/>
      <c r="AI546" s="221"/>
      <c r="AJ546" s="221"/>
      <c r="AK546" s="221"/>
      <c r="AL546" s="221"/>
      <c r="AM546" s="221"/>
      <c r="AN546" s="221"/>
      <c r="AO546" s="221"/>
      <c r="AP546" s="221"/>
      <c r="AQ546" s="221"/>
      <c r="AR546" s="221"/>
      <c r="AS546" s="221"/>
      <c r="AT546" s="221"/>
      <c r="AU546" s="221"/>
      <c r="AV546" s="221"/>
      <c r="AW546" s="221"/>
      <c r="AX546" s="221"/>
      <c r="AY546" s="221"/>
      <c r="AZ546" s="221"/>
      <c r="BA546" s="221"/>
      <c r="BB546" s="221"/>
      <c r="BC546" s="221"/>
      <c r="BD546" s="221"/>
      <c r="BE546" s="221"/>
      <c r="BF546" s="221"/>
      <c r="BG546" s="221"/>
      <c r="BH546" s="221"/>
      <c r="BI546" s="221"/>
      <c r="BJ546" s="221"/>
      <c r="BK546" s="221"/>
      <c r="BL546" s="221"/>
      <c r="BM546" s="221"/>
      <c r="BN546" s="221"/>
      <c r="BO546" s="221"/>
    </row>
    <row r="547" spans="6:67">
      <c r="F547" s="221"/>
      <c r="G547" s="221"/>
      <c r="H547" s="221"/>
      <c r="I547" s="221"/>
      <c r="J547" s="221"/>
      <c r="K547" s="221"/>
      <c r="L547" s="221"/>
      <c r="M547" s="221"/>
      <c r="N547" s="221"/>
      <c r="O547" s="221"/>
      <c r="P547" s="221"/>
      <c r="Q547" s="221"/>
      <c r="R547" s="221"/>
      <c r="S547" s="221"/>
      <c r="T547" s="221"/>
      <c r="U547" s="221"/>
      <c r="V547" s="221"/>
      <c r="W547" s="221"/>
      <c r="X547" s="221"/>
      <c r="Y547" s="221"/>
      <c r="Z547" s="221"/>
      <c r="AA547" s="221"/>
      <c r="AB547" s="221"/>
      <c r="AC547" s="221"/>
      <c r="AD547" s="221"/>
      <c r="AE547" s="221"/>
      <c r="AF547" s="221"/>
      <c r="AG547" s="221"/>
      <c r="AH547" s="221"/>
      <c r="AI547" s="221"/>
      <c r="AJ547" s="221"/>
      <c r="AK547" s="221"/>
      <c r="AL547" s="221"/>
      <c r="AM547" s="221"/>
      <c r="AN547" s="221"/>
      <c r="AO547" s="221"/>
      <c r="AP547" s="221"/>
      <c r="AQ547" s="221"/>
      <c r="AR547" s="221"/>
      <c r="AS547" s="221"/>
      <c r="AT547" s="221"/>
      <c r="AU547" s="221"/>
      <c r="AV547" s="221"/>
      <c r="AW547" s="221"/>
      <c r="AX547" s="221"/>
      <c r="AY547" s="221"/>
      <c r="AZ547" s="221"/>
      <c r="BA547" s="221"/>
      <c r="BB547" s="221"/>
      <c r="BC547" s="221"/>
      <c r="BD547" s="221"/>
      <c r="BE547" s="221"/>
      <c r="BF547" s="221"/>
      <c r="BG547" s="221"/>
      <c r="BH547" s="221"/>
      <c r="BI547" s="221"/>
      <c r="BJ547" s="221"/>
      <c r="BK547" s="221"/>
      <c r="BL547" s="221"/>
      <c r="BM547" s="221"/>
      <c r="BN547" s="221"/>
      <c r="BO547" s="221"/>
    </row>
    <row r="548" spans="6:67">
      <c r="F548" s="221"/>
      <c r="G548" s="221"/>
      <c r="H548" s="221"/>
      <c r="I548" s="221"/>
      <c r="J548" s="221"/>
      <c r="K548" s="221"/>
      <c r="L548" s="221"/>
      <c r="M548" s="221"/>
      <c r="N548" s="221"/>
      <c r="O548" s="221"/>
      <c r="P548" s="221"/>
      <c r="Q548" s="221"/>
      <c r="R548" s="221"/>
      <c r="S548" s="221"/>
      <c r="T548" s="221"/>
      <c r="U548" s="221"/>
      <c r="V548" s="221"/>
      <c r="W548" s="221"/>
      <c r="X548" s="221"/>
      <c r="Y548" s="221"/>
      <c r="Z548" s="221"/>
      <c r="AA548" s="221"/>
      <c r="AB548" s="221"/>
      <c r="AC548" s="221"/>
      <c r="AD548" s="221"/>
      <c r="AE548" s="221"/>
      <c r="AF548" s="221"/>
      <c r="AG548" s="221"/>
      <c r="AH548" s="221"/>
      <c r="AI548" s="221"/>
      <c r="AJ548" s="221"/>
      <c r="AK548" s="221"/>
      <c r="AL548" s="221"/>
      <c r="AM548" s="221"/>
      <c r="AN548" s="221"/>
      <c r="AO548" s="221"/>
      <c r="AP548" s="221"/>
      <c r="AQ548" s="221"/>
      <c r="AR548" s="221"/>
      <c r="AS548" s="221"/>
      <c r="AT548" s="221"/>
      <c r="AU548" s="221"/>
      <c r="AV548" s="221"/>
      <c r="AW548" s="221"/>
      <c r="AX548" s="221"/>
      <c r="AY548" s="221"/>
      <c r="AZ548" s="221"/>
      <c r="BA548" s="221"/>
      <c r="BB548" s="221"/>
      <c r="BC548" s="221"/>
      <c r="BD548" s="221"/>
      <c r="BE548" s="221"/>
      <c r="BF548" s="221"/>
      <c r="BG548" s="221"/>
      <c r="BH548" s="221"/>
      <c r="BI548" s="221"/>
      <c r="BJ548" s="221"/>
      <c r="BK548" s="221"/>
      <c r="BL548" s="221"/>
      <c r="BM548" s="221"/>
      <c r="BN548" s="221"/>
      <c r="BO548" s="221"/>
    </row>
    <row r="549" spans="6:67">
      <c r="F549" s="221"/>
      <c r="G549" s="221"/>
      <c r="H549" s="221"/>
      <c r="I549" s="221"/>
      <c r="J549" s="221"/>
      <c r="K549" s="221"/>
      <c r="L549" s="221"/>
      <c r="M549" s="221"/>
      <c r="N549" s="221"/>
      <c r="O549" s="221"/>
      <c r="P549" s="221"/>
      <c r="Q549" s="221"/>
      <c r="R549" s="221"/>
      <c r="S549" s="221"/>
      <c r="T549" s="221"/>
      <c r="U549" s="221"/>
      <c r="V549" s="221"/>
      <c r="W549" s="221"/>
      <c r="X549" s="221"/>
      <c r="Y549" s="221"/>
      <c r="Z549" s="221"/>
      <c r="AA549" s="221"/>
      <c r="AB549" s="221"/>
      <c r="AC549" s="221"/>
      <c r="AD549" s="221"/>
      <c r="AE549" s="221"/>
      <c r="AF549" s="221"/>
      <c r="AG549" s="221"/>
      <c r="AH549" s="221"/>
      <c r="AI549" s="221"/>
      <c r="AJ549" s="221"/>
      <c r="AK549" s="221"/>
      <c r="AL549" s="221"/>
      <c r="AM549" s="221"/>
      <c r="AN549" s="221"/>
      <c r="AO549" s="221"/>
      <c r="AP549" s="221"/>
      <c r="AQ549" s="221"/>
      <c r="AR549" s="221"/>
      <c r="AS549" s="221"/>
      <c r="AT549" s="221"/>
      <c r="AU549" s="221"/>
      <c r="AV549" s="221"/>
      <c r="AW549" s="221"/>
      <c r="AX549" s="221"/>
      <c r="AY549" s="221"/>
      <c r="AZ549" s="221"/>
      <c r="BA549" s="221"/>
      <c r="BB549" s="221"/>
      <c r="BC549" s="221"/>
      <c r="BD549" s="221"/>
      <c r="BE549" s="221"/>
      <c r="BF549" s="221"/>
      <c r="BG549" s="221"/>
      <c r="BH549" s="221"/>
      <c r="BI549" s="221"/>
      <c r="BJ549" s="221"/>
      <c r="BK549" s="221"/>
      <c r="BL549" s="221"/>
      <c r="BM549" s="221"/>
      <c r="BN549" s="221"/>
      <c r="BO549" s="221"/>
    </row>
    <row r="550" spans="6:67">
      <c r="F550" s="221"/>
      <c r="G550" s="221"/>
      <c r="H550" s="221"/>
      <c r="I550" s="221"/>
      <c r="J550" s="221"/>
      <c r="K550" s="221"/>
      <c r="L550" s="221"/>
      <c r="M550" s="221"/>
      <c r="N550" s="221"/>
      <c r="O550" s="221"/>
      <c r="P550" s="221"/>
      <c r="Q550" s="221"/>
      <c r="R550" s="221"/>
      <c r="S550" s="221"/>
      <c r="T550" s="221"/>
      <c r="U550" s="221"/>
      <c r="V550" s="221"/>
      <c r="W550" s="221"/>
      <c r="X550" s="221"/>
      <c r="Y550" s="221"/>
      <c r="Z550" s="221"/>
      <c r="AA550" s="221"/>
      <c r="AB550" s="221"/>
      <c r="AC550" s="221"/>
      <c r="AD550" s="221"/>
      <c r="AE550" s="221"/>
      <c r="AF550" s="221"/>
      <c r="AG550" s="221"/>
      <c r="AH550" s="221"/>
      <c r="AI550" s="221"/>
      <c r="AJ550" s="221"/>
      <c r="AK550" s="221"/>
      <c r="AL550" s="221"/>
      <c r="AM550" s="221"/>
      <c r="AN550" s="221"/>
      <c r="AO550" s="221"/>
      <c r="AP550" s="221"/>
      <c r="AQ550" s="221"/>
      <c r="AR550" s="221"/>
      <c r="AS550" s="221"/>
      <c r="AT550" s="221"/>
      <c r="AU550" s="221"/>
      <c r="AV550" s="221"/>
      <c r="AW550" s="221"/>
      <c r="AX550" s="221"/>
      <c r="AY550" s="221"/>
      <c r="AZ550" s="221"/>
      <c r="BA550" s="221"/>
      <c r="BB550" s="221"/>
      <c r="BC550" s="221"/>
      <c r="BD550" s="221"/>
      <c r="BE550" s="221"/>
      <c r="BF550" s="221"/>
      <c r="BG550" s="221"/>
      <c r="BH550" s="221"/>
      <c r="BI550" s="221"/>
      <c r="BJ550" s="221"/>
      <c r="BK550" s="221"/>
      <c r="BL550" s="221"/>
      <c r="BM550" s="221"/>
      <c r="BN550" s="221"/>
      <c r="BO550" s="221"/>
    </row>
    <row r="551" spans="6:67">
      <c r="F551" s="221"/>
      <c r="G551" s="221"/>
      <c r="H551" s="221"/>
      <c r="I551" s="221"/>
      <c r="J551" s="221"/>
      <c r="K551" s="221"/>
      <c r="L551" s="221"/>
      <c r="M551" s="221"/>
      <c r="N551" s="221"/>
      <c r="O551" s="221"/>
      <c r="P551" s="221"/>
      <c r="Q551" s="221"/>
      <c r="R551" s="221"/>
      <c r="S551" s="221"/>
      <c r="T551" s="221"/>
      <c r="U551" s="221"/>
      <c r="V551" s="221"/>
      <c r="W551" s="221"/>
      <c r="X551" s="221"/>
      <c r="Y551" s="221"/>
      <c r="Z551" s="221"/>
      <c r="AA551" s="221"/>
      <c r="AB551" s="221"/>
      <c r="AC551" s="221"/>
      <c r="AD551" s="221"/>
      <c r="AE551" s="221"/>
      <c r="AF551" s="221"/>
      <c r="AG551" s="221"/>
      <c r="AH551" s="221"/>
      <c r="AI551" s="221"/>
      <c r="AJ551" s="221"/>
      <c r="AK551" s="221"/>
      <c r="AL551" s="221"/>
      <c r="AM551" s="221"/>
      <c r="AN551" s="221"/>
      <c r="AO551" s="221"/>
      <c r="AP551" s="221"/>
      <c r="AQ551" s="221"/>
      <c r="AR551" s="221"/>
      <c r="AS551" s="221"/>
      <c r="AT551" s="221"/>
      <c r="AU551" s="221"/>
      <c r="AV551" s="221"/>
      <c r="AW551" s="221"/>
      <c r="AX551" s="221"/>
      <c r="AY551" s="221"/>
      <c r="AZ551" s="221"/>
      <c r="BA551" s="221"/>
      <c r="BB551" s="221"/>
      <c r="BC551" s="221"/>
      <c r="BD551" s="221"/>
      <c r="BE551" s="221"/>
      <c r="BF551" s="221"/>
      <c r="BG551" s="221"/>
      <c r="BH551" s="221"/>
      <c r="BI551" s="221"/>
      <c r="BJ551" s="221"/>
      <c r="BK551" s="221"/>
      <c r="BL551" s="221"/>
      <c r="BM551" s="221"/>
      <c r="BN551" s="221"/>
      <c r="BO551" s="221"/>
    </row>
    <row r="552" spans="6:67">
      <c r="F552" s="221"/>
      <c r="G552" s="221"/>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c r="AH552" s="221"/>
      <c r="AI552" s="221"/>
      <c r="AJ552" s="221"/>
      <c r="AK552" s="221"/>
      <c r="AL552" s="221"/>
      <c r="AM552" s="221"/>
      <c r="AN552" s="221"/>
      <c r="AO552" s="221"/>
      <c r="AP552" s="221"/>
      <c r="AQ552" s="221"/>
      <c r="AR552" s="221"/>
      <c r="AS552" s="221"/>
      <c r="AT552" s="221"/>
      <c r="AU552" s="221"/>
      <c r="AV552" s="221"/>
      <c r="AW552" s="221"/>
      <c r="AX552" s="221"/>
      <c r="AY552" s="221"/>
      <c r="AZ552" s="221"/>
      <c r="BA552" s="221"/>
      <c r="BB552" s="221"/>
      <c r="BC552" s="221"/>
      <c r="BD552" s="221"/>
      <c r="BE552" s="221"/>
      <c r="BF552" s="221"/>
      <c r="BG552" s="221"/>
      <c r="BH552" s="221"/>
      <c r="BI552" s="221"/>
      <c r="BJ552" s="221"/>
      <c r="BK552" s="221"/>
      <c r="BL552" s="221"/>
      <c r="BM552" s="221"/>
      <c r="BN552" s="221"/>
      <c r="BO552" s="221"/>
    </row>
    <row r="553" spans="6:67">
      <c r="F553" s="221"/>
      <c r="G553" s="221"/>
      <c r="H553" s="221"/>
      <c r="I553" s="221"/>
      <c r="J553" s="221"/>
      <c r="K553" s="221"/>
      <c r="L553" s="221"/>
      <c r="M553" s="221"/>
      <c r="N553" s="221"/>
      <c r="O553" s="221"/>
      <c r="P553" s="221"/>
      <c r="Q553" s="221"/>
      <c r="R553" s="221"/>
      <c r="S553" s="221"/>
      <c r="T553" s="221"/>
      <c r="U553" s="221"/>
      <c r="V553" s="221"/>
      <c r="W553" s="221"/>
      <c r="X553" s="221"/>
      <c r="Y553" s="221"/>
      <c r="Z553" s="221"/>
      <c r="AA553" s="221"/>
      <c r="AB553" s="221"/>
      <c r="AC553" s="221"/>
      <c r="AD553" s="221"/>
      <c r="AE553" s="221"/>
      <c r="AF553" s="221"/>
      <c r="AG553" s="221"/>
      <c r="AH553" s="221"/>
      <c r="AI553" s="221"/>
      <c r="AJ553" s="221"/>
      <c r="AK553" s="221"/>
      <c r="AL553" s="221"/>
      <c r="AM553" s="221"/>
      <c r="AN553" s="221"/>
      <c r="AO553" s="221"/>
      <c r="AP553" s="221"/>
      <c r="AQ553" s="221"/>
      <c r="AR553" s="221"/>
      <c r="AS553" s="221"/>
      <c r="AT553" s="221"/>
      <c r="AU553" s="221"/>
      <c r="AV553" s="221"/>
      <c r="AW553" s="221"/>
      <c r="AX553" s="221"/>
      <c r="AY553" s="221"/>
      <c r="AZ553" s="221"/>
      <c r="BA553" s="221"/>
      <c r="BB553" s="221"/>
      <c r="BC553" s="221"/>
      <c r="BD553" s="221"/>
      <c r="BE553" s="221"/>
      <c r="BF553" s="221"/>
      <c r="BG553" s="221"/>
      <c r="BH553" s="221"/>
      <c r="BI553" s="221"/>
      <c r="BJ553" s="221"/>
      <c r="BK553" s="221"/>
      <c r="BL553" s="221"/>
      <c r="BM553" s="221"/>
      <c r="BN553" s="221"/>
      <c r="BO553" s="221"/>
    </row>
    <row r="554" spans="6:67">
      <c r="F554" s="221"/>
      <c r="G554" s="221"/>
      <c r="H554" s="221"/>
      <c r="I554" s="221"/>
      <c r="J554" s="221"/>
      <c r="K554" s="221"/>
      <c r="L554" s="221"/>
      <c r="M554" s="221"/>
      <c r="N554" s="221"/>
      <c r="O554" s="221"/>
      <c r="P554" s="221"/>
      <c r="Q554" s="221"/>
      <c r="R554" s="221"/>
      <c r="S554" s="221"/>
      <c r="T554" s="221"/>
      <c r="U554" s="221"/>
      <c r="V554" s="221"/>
      <c r="W554" s="221"/>
      <c r="X554" s="221"/>
      <c r="Y554" s="221"/>
      <c r="Z554" s="221"/>
      <c r="AA554" s="221"/>
      <c r="AB554" s="221"/>
      <c r="AC554" s="221"/>
      <c r="AD554" s="221"/>
      <c r="AE554" s="221"/>
      <c r="AF554" s="221"/>
      <c r="AG554" s="221"/>
      <c r="AH554" s="221"/>
      <c r="AI554" s="221"/>
      <c r="AJ554" s="221"/>
      <c r="AK554" s="221"/>
      <c r="AL554" s="221"/>
      <c r="AM554" s="221"/>
      <c r="AN554" s="221"/>
      <c r="AO554" s="221"/>
      <c r="AP554" s="221"/>
      <c r="AQ554" s="221"/>
      <c r="AR554" s="221"/>
      <c r="AS554" s="221"/>
      <c r="AT554" s="221"/>
      <c r="AU554" s="221"/>
      <c r="AV554" s="221"/>
      <c r="AW554" s="221"/>
      <c r="AX554" s="221"/>
      <c r="AY554" s="221"/>
      <c r="AZ554" s="221"/>
      <c r="BA554" s="221"/>
      <c r="BB554" s="221"/>
      <c r="BC554" s="221"/>
      <c r="BD554" s="221"/>
      <c r="BE554" s="221"/>
      <c r="BF554" s="221"/>
      <c r="BG554" s="221"/>
      <c r="BH554" s="221"/>
      <c r="BI554" s="221"/>
      <c r="BJ554" s="221"/>
      <c r="BK554" s="221"/>
      <c r="BL554" s="221"/>
      <c r="BM554" s="221"/>
      <c r="BN554" s="221"/>
      <c r="BO554" s="221"/>
    </row>
    <row r="555" spans="6:67">
      <c r="F555" s="221"/>
      <c r="G555" s="221"/>
      <c r="H555" s="221"/>
      <c r="I555" s="221"/>
      <c r="J555" s="221"/>
      <c r="K555" s="221"/>
      <c r="L555" s="221"/>
      <c r="M555" s="221"/>
      <c r="N555" s="221"/>
      <c r="O555" s="221"/>
      <c r="P555" s="221"/>
      <c r="Q555" s="221"/>
      <c r="R555" s="221"/>
      <c r="S555" s="221"/>
      <c r="T555" s="221"/>
      <c r="U555" s="221"/>
      <c r="V555" s="221"/>
      <c r="W555" s="221"/>
      <c r="X555" s="221"/>
      <c r="Y555" s="221"/>
      <c r="Z555" s="221"/>
      <c r="AA555" s="221"/>
      <c r="AB555" s="221"/>
      <c r="AC555" s="221"/>
      <c r="AD555" s="221"/>
      <c r="AE555" s="221"/>
      <c r="AF555" s="221"/>
      <c r="AG555" s="221"/>
      <c r="AH555" s="221"/>
      <c r="AI555" s="221"/>
      <c r="AJ555" s="221"/>
      <c r="AK555" s="221"/>
      <c r="AL555" s="221"/>
      <c r="AM555" s="221"/>
      <c r="AN555" s="221"/>
      <c r="AO555" s="221"/>
      <c r="AP555" s="221"/>
      <c r="AQ555" s="221"/>
      <c r="AR555" s="221"/>
      <c r="AS555" s="221"/>
      <c r="AT555" s="221"/>
      <c r="AU555" s="221"/>
      <c r="AV555" s="221"/>
      <c r="AW555" s="221"/>
      <c r="AX555" s="221"/>
      <c r="AY555" s="221"/>
      <c r="AZ555" s="221"/>
      <c r="BA555" s="221"/>
      <c r="BB555" s="221"/>
      <c r="BC555" s="221"/>
      <c r="BD555" s="221"/>
      <c r="BE555" s="221"/>
      <c r="BF555" s="221"/>
      <c r="BG555" s="221"/>
      <c r="BH555" s="221"/>
      <c r="BI555" s="221"/>
      <c r="BJ555" s="221"/>
      <c r="BK555" s="221"/>
      <c r="BL555" s="221"/>
      <c r="BM555" s="221"/>
      <c r="BN555" s="221"/>
      <c r="BO555" s="221"/>
    </row>
    <row r="556" spans="6:67">
      <c r="F556" s="221"/>
      <c r="G556" s="221"/>
      <c r="H556" s="221"/>
      <c r="I556" s="221"/>
      <c r="J556" s="221"/>
      <c r="K556" s="221"/>
      <c r="L556" s="221"/>
      <c r="M556" s="221"/>
      <c r="N556" s="221"/>
      <c r="O556" s="221"/>
      <c r="P556" s="221"/>
      <c r="Q556" s="221"/>
      <c r="R556" s="221"/>
      <c r="S556" s="221"/>
      <c r="T556" s="221"/>
      <c r="U556" s="221"/>
      <c r="V556" s="221"/>
      <c r="W556" s="221"/>
      <c r="X556" s="221"/>
      <c r="Y556" s="221"/>
      <c r="Z556" s="221"/>
      <c r="AA556" s="221"/>
      <c r="AB556" s="221"/>
      <c r="AC556" s="221"/>
      <c r="AD556" s="221"/>
      <c r="AE556" s="221"/>
      <c r="AF556" s="221"/>
      <c r="AG556" s="221"/>
      <c r="AH556" s="221"/>
      <c r="AI556" s="221"/>
      <c r="AJ556" s="221"/>
      <c r="AK556" s="221"/>
      <c r="AL556" s="221"/>
      <c r="AM556" s="221"/>
      <c r="AN556" s="221"/>
      <c r="AO556" s="221"/>
      <c r="AP556" s="221"/>
      <c r="AQ556" s="221"/>
      <c r="AR556" s="221"/>
      <c r="AS556" s="221"/>
      <c r="AT556" s="221"/>
      <c r="AU556" s="221"/>
      <c r="AV556" s="221"/>
      <c r="AW556" s="221"/>
      <c r="AX556" s="221"/>
      <c r="AY556" s="221"/>
      <c r="AZ556" s="221"/>
      <c r="BA556" s="221"/>
      <c r="BB556" s="221"/>
      <c r="BC556" s="221"/>
      <c r="BD556" s="221"/>
      <c r="BE556" s="221"/>
      <c r="BF556" s="221"/>
      <c r="BG556" s="221"/>
      <c r="BH556" s="221"/>
      <c r="BI556" s="221"/>
      <c r="BJ556" s="221"/>
      <c r="BK556" s="221"/>
      <c r="BL556" s="221"/>
      <c r="BM556" s="221"/>
      <c r="BN556" s="221"/>
      <c r="BO556" s="221"/>
    </row>
    <row r="557" spans="6:67">
      <c r="F557" s="221"/>
      <c r="G557" s="221"/>
      <c r="H557" s="221"/>
      <c r="I557" s="221"/>
      <c r="J557" s="221"/>
      <c r="K557" s="221"/>
      <c r="L557" s="221"/>
      <c r="M557" s="221"/>
      <c r="N557" s="221"/>
      <c r="O557" s="221"/>
      <c r="P557" s="221"/>
      <c r="Q557" s="221"/>
      <c r="R557" s="221"/>
      <c r="S557" s="221"/>
      <c r="T557" s="221"/>
      <c r="U557" s="221"/>
      <c r="V557" s="221"/>
      <c r="W557" s="221"/>
      <c r="X557" s="221"/>
      <c r="Y557" s="221"/>
      <c r="Z557" s="221"/>
      <c r="AA557" s="221"/>
      <c r="AB557" s="221"/>
      <c r="AC557" s="221"/>
      <c r="AD557" s="221"/>
      <c r="AE557" s="221"/>
      <c r="AF557" s="221"/>
      <c r="AG557" s="221"/>
      <c r="AH557" s="221"/>
      <c r="AI557" s="221"/>
      <c r="AJ557" s="221"/>
      <c r="AK557" s="221"/>
      <c r="AL557" s="221"/>
      <c r="AM557" s="221"/>
      <c r="AN557" s="221"/>
      <c r="AO557" s="221"/>
      <c r="AP557" s="221"/>
      <c r="AQ557" s="221"/>
      <c r="AR557" s="221"/>
      <c r="AS557" s="221"/>
      <c r="AT557" s="221"/>
      <c r="AU557" s="221"/>
      <c r="AV557" s="221"/>
      <c r="AW557" s="221"/>
      <c r="AX557" s="221"/>
      <c r="AY557" s="221"/>
      <c r="AZ557" s="221"/>
      <c r="BA557" s="221"/>
      <c r="BB557" s="221"/>
      <c r="BC557" s="221"/>
      <c r="BD557" s="221"/>
      <c r="BE557" s="221"/>
      <c r="BF557" s="221"/>
      <c r="BG557" s="221"/>
      <c r="BH557" s="221"/>
      <c r="BI557" s="221"/>
      <c r="BJ557" s="221"/>
      <c r="BK557" s="221"/>
      <c r="BL557" s="221"/>
      <c r="BM557" s="221"/>
      <c r="BN557" s="221"/>
      <c r="BO557" s="221"/>
    </row>
    <row r="558" spans="6:67">
      <c r="F558" s="221"/>
      <c r="G558" s="221"/>
      <c r="H558" s="221"/>
      <c r="I558" s="221"/>
      <c r="J558" s="221"/>
      <c r="K558" s="221"/>
      <c r="L558" s="221"/>
      <c r="M558" s="221"/>
      <c r="N558" s="221"/>
      <c r="O558" s="221"/>
      <c r="P558" s="221"/>
      <c r="Q558" s="221"/>
      <c r="R558" s="221"/>
      <c r="S558" s="221"/>
      <c r="T558" s="221"/>
      <c r="U558" s="221"/>
      <c r="V558" s="221"/>
      <c r="W558" s="221"/>
      <c r="X558" s="221"/>
      <c r="Y558" s="221"/>
      <c r="Z558" s="221"/>
      <c r="AA558" s="221"/>
      <c r="AB558" s="221"/>
      <c r="AC558" s="221"/>
      <c r="AD558" s="221"/>
      <c r="AE558" s="221"/>
      <c r="AF558" s="221"/>
      <c r="AG558" s="221"/>
      <c r="AH558" s="221"/>
      <c r="AI558" s="221"/>
      <c r="AJ558" s="221"/>
      <c r="AK558" s="221"/>
      <c r="AL558" s="221"/>
      <c r="AM558" s="221"/>
      <c r="AN558" s="221"/>
      <c r="AO558" s="221"/>
      <c r="AP558" s="221"/>
      <c r="AQ558" s="221"/>
      <c r="AR558" s="221"/>
      <c r="AS558" s="221"/>
      <c r="AT558" s="221"/>
      <c r="AU558" s="221"/>
      <c r="AV558" s="221"/>
      <c r="AW558" s="221"/>
      <c r="AX558" s="221"/>
      <c r="AY558" s="221"/>
      <c r="AZ558" s="221"/>
      <c r="BA558" s="221"/>
      <c r="BB558" s="221"/>
      <c r="BC558" s="221"/>
      <c r="BD558" s="221"/>
      <c r="BE558" s="221"/>
      <c r="BF558" s="221"/>
      <c r="BG558" s="221"/>
      <c r="BH558" s="221"/>
      <c r="BI558" s="221"/>
      <c r="BJ558" s="221"/>
      <c r="BK558" s="221"/>
      <c r="BL558" s="221"/>
      <c r="BM558" s="221"/>
      <c r="BN558" s="221"/>
      <c r="BO558" s="221"/>
    </row>
    <row r="559" spans="6:67">
      <c r="F559" s="221"/>
      <c r="G559" s="221"/>
      <c r="H559" s="221"/>
      <c r="I559" s="221"/>
      <c r="J559" s="221"/>
      <c r="K559" s="221"/>
      <c r="L559" s="221"/>
      <c r="M559" s="221"/>
      <c r="N559" s="221"/>
      <c r="O559" s="221"/>
      <c r="P559" s="221"/>
      <c r="Q559" s="221"/>
      <c r="R559" s="221"/>
      <c r="S559" s="221"/>
      <c r="T559" s="221"/>
      <c r="U559" s="221"/>
      <c r="V559" s="221"/>
      <c r="W559" s="221"/>
      <c r="X559" s="221"/>
      <c r="Y559" s="221"/>
      <c r="Z559" s="221"/>
      <c r="AA559" s="221"/>
      <c r="AB559" s="221"/>
      <c r="AC559" s="221"/>
      <c r="AD559" s="221"/>
      <c r="AE559" s="221"/>
      <c r="AF559" s="221"/>
      <c r="AG559" s="221"/>
      <c r="AH559" s="221"/>
      <c r="AI559" s="221"/>
      <c r="AJ559" s="221"/>
      <c r="AK559" s="221"/>
      <c r="AL559" s="221"/>
      <c r="AM559" s="221"/>
      <c r="AN559" s="221"/>
      <c r="AO559" s="221"/>
      <c r="AP559" s="221"/>
      <c r="AQ559" s="221"/>
      <c r="AR559" s="221"/>
      <c r="AS559" s="221"/>
      <c r="AT559" s="221"/>
      <c r="AU559" s="221"/>
      <c r="AV559" s="221"/>
      <c r="AW559" s="221"/>
      <c r="AX559" s="221"/>
      <c r="AY559" s="221"/>
      <c r="AZ559" s="221"/>
      <c r="BA559" s="221"/>
      <c r="BB559" s="221"/>
      <c r="BC559" s="221"/>
      <c r="BD559" s="221"/>
      <c r="BE559" s="221"/>
      <c r="BF559" s="221"/>
      <c r="BG559" s="221"/>
      <c r="BH559" s="221"/>
      <c r="BI559" s="221"/>
      <c r="BJ559" s="221"/>
      <c r="BK559" s="221"/>
      <c r="BL559" s="221"/>
      <c r="BM559" s="221"/>
      <c r="BN559" s="221"/>
      <c r="BO559" s="221"/>
    </row>
    <row r="560" spans="6:67">
      <c r="F560" s="221"/>
      <c r="G560" s="221"/>
      <c r="H560" s="221"/>
      <c r="I560" s="221"/>
      <c r="J560" s="221"/>
      <c r="K560" s="221"/>
      <c r="L560" s="221"/>
      <c r="M560" s="221"/>
      <c r="N560" s="221"/>
      <c r="O560" s="221"/>
      <c r="P560" s="221"/>
      <c r="Q560" s="221"/>
      <c r="R560" s="221"/>
      <c r="S560" s="221"/>
      <c r="T560" s="221"/>
      <c r="U560" s="221"/>
      <c r="V560" s="221"/>
      <c r="W560" s="221"/>
      <c r="X560" s="221"/>
      <c r="Y560" s="221"/>
      <c r="Z560" s="221"/>
      <c r="AA560" s="221"/>
      <c r="AB560" s="221"/>
      <c r="AC560" s="221"/>
      <c r="AD560" s="221"/>
      <c r="AE560" s="221"/>
      <c r="AF560" s="221"/>
      <c r="AG560" s="221"/>
      <c r="AH560" s="221"/>
      <c r="AI560" s="221"/>
      <c r="AJ560" s="221"/>
      <c r="AK560" s="221"/>
      <c r="AL560" s="221"/>
      <c r="AM560" s="221"/>
      <c r="AN560" s="221"/>
      <c r="AO560" s="221"/>
      <c r="AP560" s="221"/>
      <c r="AQ560" s="221"/>
      <c r="AR560" s="221"/>
      <c r="AS560" s="221"/>
      <c r="AT560" s="221"/>
      <c r="AU560" s="221"/>
      <c r="AV560" s="221"/>
      <c r="AW560" s="221"/>
      <c r="AX560" s="221"/>
      <c r="AY560" s="221"/>
      <c r="AZ560" s="221"/>
      <c r="BA560" s="221"/>
      <c r="BB560" s="221"/>
      <c r="BC560" s="221"/>
      <c r="BD560" s="221"/>
      <c r="BE560" s="221"/>
      <c r="BF560" s="221"/>
      <c r="BG560" s="221"/>
      <c r="BH560" s="221"/>
      <c r="BI560" s="221"/>
      <c r="BJ560" s="221"/>
      <c r="BK560" s="221"/>
      <c r="BL560" s="221"/>
      <c r="BM560" s="221"/>
      <c r="BN560" s="221"/>
      <c r="BO560" s="221"/>
    </row>
  </sheetData>
  <customSheetViews>
    <customSheetView guid="{970D9CA3-A716-4AA4-ADB5-92E3A4AD178B}" showPageBreaks="1" fitToPage="1" printArea="1" hiddenColumns="1">
      <selection activeCell="E26" sqref="E26"/>
      <pageMargins left="0.70866141732283472" right="0.70866141732283472" top="0.74803149606299213" bottom="0.74803149606299213" header="0.31496062992125984" footer="0.31496062992125984"/>
      <pageSetup paperSize="8" scale="83" orientation="landscape" r:id="rId1"/>
      <headerFooter>
        <oddFooter>&amp;A</oddFooter>
      </headerFooter>
    </customSheetView>
    <customSheetView guid="{19678EC5-2E50-4D8F-9F65-D893CC8DCC47}" fitToPage="1" hiddenColumns="1">
      <selection activeCell="D97" sqref="D97"/>
      <pageMargins left="0.70866141732283472" right="0.70866141732283472" top="0.74803149606299213" bottom="0.74803149606299213" header="0.31496062992125984" footer="0.31496062992125984"/>
      <pageSetup paperSize="8" scale="83" orientation="landscape" r:id="rId2"/>
      <headerFooter>
        <oddFooter>&amp;A</oddFooter>
      </headerFooter>
    </customSheetView>
    <customSheetView guid="{52A93C89-C36B-443E-A5AE-23E860B6CAA8}" fitToPage="1" hiddenColumns="1">
      <selection activeCell="E26" sqref="E26"/>
      <pageMargins left="0.70866141732283472" right="0.70866141732283472" top="0.74803149606299213" bottom="0.74803149606299213" header="0.31496062992125984" footer="0.31496062992125984"/>
      <pageSetup paperSize="8" scale="83" orientation="landscape" r:id="rId3"/>
      <headerFooter>
        <oddFooter>&amp;A</oddFooter>
      </headerFooter>
    </customSheetView>
  </customSheetViews>
  <mergeCells count="9">
    <mergeCell ref="B51:D51"/>
    <mergeCell ref="B52:D52"/>
    <mergeCell ref="B53:D53"/>
    <mergeCell ref="B54:D54"/>
    <mergeCell ref="B4:C4"/>
    <mergeCell ref="B5:C5"/>
    <mergeCell ref="B6:C6"/>
    <mergeCell ref="B49:D49"/>
    <mergeCell ref="B50:D50"/>
  </mergeCells>
  <pageMargins left="0.70866141732283472" right="0.70866141732283472" top="0.74803149606299213" bottom="0.74803149606299213" header="0.31496062992125984" footer="0.31496062992125984"/>
  <pageSetup paperSize="8" scale="64" orientation="landscape" r:id="rId4"/>
  <headerFooter>
    <oddFooter>&amp;L&amp;Z&amp;F&amp;R&amp;A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AA37"/>
  <sheetViews>
    <sheetView zoomScaleNormal="100" workbookViewId="0">
      <selection activeCell="B2" sqref="B2:C2"/>
    </sheetView>
  </sheetViews>
  <sheetFormatPr defaultColWidth="8" defaultRowHeight="12.75"/>
  <cols>
    <col min="1" max="1" width="2.375" style="1" customWidth="1"/>
    <col min="2" max="2" width="4.125" style="23" customWidth="1"/>
    <col min="3" max="3" width="63.75" style="1" customWidth="1"/>
    <col min="4" max="4" width="13" style="1" customWidth="1"/>
    <col min="5" max="5" width="6.125" style="1" customWidth="1"/>
    <col min="6" max="7" width="8.25" style="1" customWidth="1"/>
    <col min="8" max="12" width="7.625" style="1" customWidth="1"/>
    <col min="13" max="13" width="44.625" style="1" bestFit="1" customWidth="1"/>
    <col min="14" max="16384" width="8" style="1"/>
  </cols>
  <sheetData>
    <row r="2" spans="2:27" ht="15">
      <c r="B2" s="574" t="s">
        <v>700</v>
      </c>
      <c r="C2" s="574"/>
    </row>
    <row r="3" spans="2:27" ht="16.5" thickBot="1">
      <c r="B3" s="212"/>
      <c r="C3" s="213"/>
    </row>
    <row r="4" spans="2:27" ht="13.5" thickBot="1">
      <c r="B4" s="485" t="s">
        <v>0</v>
      </c>
      <c r="C4" s="486"/>
      <c r="D4" s="157" t="s">
        <v>15</v>
      </c>
      <c r="E4" s="157" t="s">
        <v>1</v>
      </c>
      <c r="F4" s="157" t="s">
        <v>2</v>
      </c>
      <c r="G4" s="157" t="s">
        <v>5</v>
      </c>
      <c r="H4" s="157" t="s">
        <v>6</v>
      </c>
      <c r="I4" s="157" t="s">
        <v>7</v>
      </c>
      <c r="J4" s="157" t="s">
        <v>8</v>
      </c>
      <c r="K4" s="157" t="s">
        <v>9</v>
      </c>
      <c r="L4" s="157" t="s">
        <v>10</v>
      </c>
      <c r="M4" s="157" t="s">
        <v>18</v>
      </c>
    </row>
    <row r="5" spans="2:27" ht="13.5" thickBot="1"/>
    <row r="6" spans="2:27" ht="13.5" thickBot="1">
      <c r="B6" s="233" t="s">
        <v>12</v>
      </c>
      <c r="C6" s="29" t="s">
        <v>399</v>
      </c>
      <c r="D6" s="35"/>
      <c r="E6" s="35"/>
      <c r="F6" s="35"/>
      <c r="G6" s="5"/>
      <c r="H6" s="5"/>
      <c r="I6" s="5"/>
      <c r="J6" s="5"/>
      <c r="K6" s="5"/>
      <c r="L6" s="5"/>
      <c r="M6" s="6"/>
    </row>
    <row r="7" spans="2:27" ht="13.5" thickBot="1">
      <c r="B7" s="234">
        <v>1</v>
      </c>
      <c r="C7" s="235" t="s">
        <v>400</v>
      </c>
      <c r="D7" s="393" t="s">
        <v>1212</v>
      </c>
      <c r="E7" s="34" t="s">
        <v>223</v>
      </c>
      <c r="F7" s="34">
        <v>2</v>
      </c>
      <c r="G7" s="171"/>
      <c r="H7" s="171"/>
      <c r="I7" s="171"/>
      <c r="J7" s="171"/>
      <c r="K7" s="171"/>
      <c r="L7" s="171"/>
      <c r="M7" s="5"/>
    </row>
    <row r="8" spans="2:27" ht="13.5" thickBot="1">
      <c r="B8" s="236">
        <v>2</v>
      </c>
      <c r="C8" s="60" t="s">
        <v>401</v>
      </c>
      <c r="D8" s="393" t="s">
        <v>1213</v>
      </c>
      <c r="E8" s="34" t="s">
        <v>402</v>
      </c>
      <c r="F8" s="34">
        <v>3</v>
      </c>
      <c r="G8" s="171"/>
      <c r="H8" s="171"/>
      <c r="I8" s="171"/>
      <c r="J8" s="171"/>
      <c r="K8" s="171"/>
      <c r="L8" s="171"/>
      <c r="M8" s="23"/>
    </row>
    <row r="9" spans="2:27" ht="13.5" thickBot="1">
      <c r="B9" s="236">
        <v>3</v>
      </c>
      <c r="C9" s="60" t="s">
        <v>772</v>
      </c>
      <c r="D9" s="393" t="s">
        <v>1214</v>
      </c>
      <c r="E9" s="34" t="s">
        <v>13</v>
      </c>
      <c r="F9" s="34">
        <v>3</v>
      </c>
      <c r="G9" s="304"/>
      <c r="H9" s="304"/>
      <c r="I9" s="304"/>
      <c r="J9" s="304"/>
      <c r="K9" s="304"/>
      <c r="L9" s="304"/>
      <c r="M9" s="23" t="s">
        <v>1336</v>
      </c>
    </row>
    <row r="10" spans="2:27" ht="13.5" thickBot="1">
      <c r="B10" s="236">
        <v>4</v>
      </c>
      <c r="C10" s="60" t="s">
        <v>403</v>
      </c>
      <c r="D10" s="393" t="s">
        <v>1215</v>
      </c>
      <c r="E10" s="34" t="s">
        <v>402</v>
      </c>
      <c r="F10" s="34">
        <v>3</v>
      </c>
      <c r="G10" s="171"/>
      <c r="H10" s="171"/>
      <c r="I10" s="171"/>
      <c r="J10" s="171"/>
      <c r="K10" s="171"/>
      <c r="L10" s="171"/>
      <c r="M10" s="7"/>
    </row>
    <row r="11" spans="2:27" ht="13.5" thickBot="1">
      <c r="B11" s="72"/>
      <c r="C11" s="49"/>
      <c r="D11" s="27"/>
      <c r="E11" s="18"/>
      <c r="F11" s="18"/>
      <c r="M11" s="5"/>
    </row>
    <row r="12" spans="2:27" ht="13.5" thickBot="1">
      <c r="B12" s="233" t="s">
        <v>14</v>
      </c>
      <c r="C12" s="29" t="s">
        <v>404</v>
      </c>
      <c r="D12" s="394"/>
      <c r="E12" s="35"/>
      <c r="F12" s="35"/>
      <c r="M12" s="5"/>
    </row>
    <row r="13" spans="2:27" ht="13.5" thickBot="1">
      <c r="B13" s="234">
        <v>5</v>
      </c>
      <c r="C13" s="235" t="s">
        <v>405</v>
      </c>
      <c r="D13" s="393" t="s">
        <v>1216</v>
      </c>
      <c r="E13" s="34" t="s">
        <v>223</v>
      </c>
      <c r="F13" s="34">
        <v>2</v>
      </c>
      <c r="G13" s="171"/>
      <c r="H13" s="171"/>
      <c r="I13" s="171"/>
      <c r="J13" s="171"/>
      <c r="K13" s="171"/>
      <c r="L13" s="171"/>
      <c r="M13" s="5"/>
      <c r="O13" s="23"/>
      <c r="P13" s="23"/>
      <c r="Q13" s="23"/>
      <c r="R13" s="23"/>
      <c r="S13" s="23"/>
      <c r="T13" s="23"/>
      <c r="U13" s="23"/>
      <c r="V13" s="23"/>
      <c r="W13" s="23"/>
      <c r="X13" s="23"/>
      <c r="Y13" s="23"/>
      <c r="Z13" s="23"/>
      <c r="AA13" s="23"/>
    </row>
    <row r="14" spans="2:27" ht="13.5" thickBot="1">
      <c r="B14" s="236">
        <v>6</v>
      </c>
      <c r="C14" s="60" t="s">
        <v>773</v>
      </c>
      <c r="D14" s="393" t="s">
        <v>1217</v>
      </c>
      <c r="E14" s="34" t="s">
        <v>13</v>
      </c>
      <c r="F14" s="34">
        <v>3</v>
      </c>
      <c r="G14" s="171"/>
      <c r="H14" s="171"/>
      <c r="I14" s="171"/>
      <c r="J14" s="171"/>
      <c r="K14" s="171"/>
      <c r="L14" s="171"/>
      <c r="M14" s="7"/>
    </row>
    <row r="15" spans="2:27" ht="13.5" thickBot="1">
      <c r="B15" s="236">
        <v>7</v>
      </c>
      <c r="C15" s="60" t="s">
        <v>406</v>
      </c>
      <c r="D15" s="393" t="s">
        <v>1218</v>
      </c>
      <c r="E15" s="34" t="s">
        <v>24</v>
      </c>
      <c r="F15" s="34">
        <v>2</v>
      </c>
      <c r="G15" s="171"/>
      <c r="H15" s="171"/>
      <c r="I15" s="171"/>
      <c r="J15" s="171"/>
      <c r="K15" s="171"/>
      <c r="L15" s="171"/>
      <c r="M15" s="7"/>
    </row>
    <row r="16" spans="2:27" ht="13.5" thickBot="1">
      <c r="B16" s="236">
        <v>8</v>
      </c>
      <c r="C16" s="61" t="s">
        <v>407</v>
      </c>
      <c r="D16" s="393" t="s">
        <v>1219</v>
      </c>
      <c r="E16" s="34" t="s">
        <v>24</v>
      </c>
      <c r="F16" s="34">
        <v>2</v>
      </c>
      <c r="G16" s="171"/>
      <c r="H16" s="171"/>
      <c r="I16" s="171"/>
      <c r="J16" s="171"/>
      <c r="K16" s="171"/>
      <c r="L16" s="171"/>
      <c r="M16" s="5" t="s">
        <v>408</v>
      </c>
    </row>
    <row r="17" spans="2:13" ht="13.5" thickBot="1">
      <c r="B17" s="236">
        <v>9</v>
      </c>
      <c r="C17" s="60" t="s">
        <v>409</v>
      </c>
      <c r="D17" s="393" t="s">
        <v>1220</v>
      </c>
      <c r="E17" s="34" t="s">
        <v>24</v>
      </c>
      <c r="F17" s="34">
        <v>2</v>
      </c>
      <c r="G17" s="171"/>
      <c r="H17" s="171"/>
      <c r="I17" s="171"/>
      <c r="J17" s="171"/>
      <c r="K17" s="171"/>
      <c r="L17" s="171"/>
      <c r="M17" s="5" t="s">
        <v>408</v>
      </c>
    </row>
    <row r="18" spans="2:13" ht="13.5" thickBot="1">
      <c r="B18" s="239">
        <v>10</v>
      </c>
      <c r="C18" s="61" t="s">
        <v>410</v>
      </c>
      <c r="D18" s="393" t="s">
        <v>1221</v>
      </c>
      <c r="E18" s="34" t="s">
        <v>13</v>
      </c>
      <c r="F18" s="34">
        <v>3</v>
      </c>
      <c r="G18" s="171"/>
      <c r="H18" s="171"/>
      <c r="I18" s="171"/>
      <c r="J18" s="171"/>
      <c r="K18" s="171"/>
      <c r="L18" s="171"/>
      <c r="M18" s="5" t="s">
        <v>411</v>
      </c>
    </row>
    <row r="19" spans="2:13" ht="13.5" thickBot="1">
      <c r="B19" s="239">
        <v>11</v>
      </c>
      <c r="C19" s="61" t="s">
        <v>412</v>
      </c>
      <c r="D19" s="393" t="s">
        <v>1222</v>
      </c>
      <c r="E19" s="34" t="s">
        <v>24</v>
      </c>
      <c r="F19" s="34">
        <v>2</v>
      </c>
      <c r="G19" s="171"/>
      <c r="H19" s="171"/>
      <c r="I19" s="171"/>
      <c r="J19" s="171"/>
      <c r="K19" s="171"/>
      <c r="L19" s="171"/>
      <c r="M19" s="5" t="s">
        <v>411</v>
      </c>
    </row>
    <row r="20" spans="2:13" ht="13.5" thickBot="1">
      <c r="B20" s="237">
        <v>12</v>
      </c>
      <c r="C20" s="66" t="s">
        <v>413</v>
      </c>
      <c r="D20" s="393" t="s">
        <v>1223</v>
      </c>
      <c r="E20" s="34" t="s">
        <v>24</v>
      </c>
      <c r="F20" s="34">
        <v>2</v>
      </c>
      <c r="G20" s="171"/>
      <c r="H20" s="171"/>
      <c r="I20" s="171"/>
      <c r="J20" s="171"/>
      <c r="K20" s="171"/>
      <c r="L20" s="171"/>
    </row>
    <row r="21" spans="2:13" ht="13.5" thickBot="1">
      <c r="B21" s="240"/>
      <c r="C21" s="148"/>
      <c r="D21" s="418"/>
      <c r="E21" s="148"/>
      <c r="F21" s="148"/>
      <c r="M21" s="5"/>
    </row>
    <row r="22" spans="2:13" ht="13.5" thickBot="1">
      <c r="B22" s="233" t="s">
        <v>19</v>
      </c>
      <c r="C22" s="29" t="s">
        <v>414</v>
      </c>
      <c r="D22" s="394"/>
      <c r="E22" s="35"/>
      <c r="F22" s="35"/>
    </row>
    <row r="23" spans="2:13" ht="13.5" thickBot="1">
      <c r="B23" s="236">
        <v>13</v>
      </c>
      <c r="C23" s="79" t="s">
        <v>415</v>
      </c>
      <c r="D23" s="393" t="s">
        <v>1224</v>
      </c>
      <c r="E23" s="34" t="s">
        <v>13</v>
      </c>
      <c r="F23" s="34">
        <v>3</v>
      </c>
      <c r="G23" s="171"/>
      <c r="H23" s="171"/>
      <c r="I23" s="171"/>
      <c r="J23" s="171"/>
      <c r="K23" s="171"/>
      <c r="L23" s="171"/>
      <c r="M23" s="5"/>
    </row>
    <row r="24" spans="2:13" ht="13.5" thickBot="1">
      <c r="B24" s="239">
        <v>14</v>
      </c>
      <c r="C24" s="61" t="s">
        <v>416</v>
      </c>
      <c r="D24" s="393" t="s">
        <v>1225</v>
      </c>
      <c r="E24" s="34" t="s">
        <v>13</v>
      </c>
      <c r="F24" s="34">
        <v>3</v>
      </c>
      <c r="G24" s="171"/>
      <c r="H24" s="171"/>
      <c r="I24" s="171"/>
      <c r="J24" s="171"/>
      <c r="K24" s="171"/>
      <c r="L24" s="171"/>
      <c r="M24" s="5"/>
    </row>
    <row r="25" spans="2:13" s="5" customFormat="1" ht="13.5" thickBot="1">
      <c r="B25" s="237">
        <v>15</v>
      </c>
      <c r="C25" s="66" t="s">
        <v>417</v>
      </c>
      <c r="D25" s="393" t="s">
        <v>1226</v>
      </c>
      <c r="E25" s="34" t="s">
        <v>13</v>
      </c>
      <c r="F25" s="34">
        <v>3</v>
      </c>
      <c r="G25" s="171"/>
      <c r="H25" s="171"/>
      <c r="I25" s="171"/>
      <c r="J25" s="171"/>
      <c r="K25" s="171"/>
      <c r="L25" s="171"/>
    </row>
    <row r="26" spans="2:13" s="5" customFormat="1">
      <c r="B26" s="240"/>
      <c r="C26" s="148"/>
      <c r="D26" s="51"/>
      <c r="E26" s="148"/>
      <c r="F26" s="148"/>
      <c r="G26" s="148"/>
      <c r="H26" s="7"/>
      <c r="I26" s="7"/>
      <c r="J26" s="7"/>
      <c r="K26" s="7"/>
      <c r="L26" s="7"/>
      <c r="M26" s="6"/>
    </row>
    <row r="27" spans="2:13" s="5" customFormat="1">
      <c r="B27" s="241" t="s">
        <v>20</v>
      </c>
      <c r="C27" s="211"/>
      <c r="D27" s="1"/>
      <c r="E27" s="1"/>
      <c r="F27" s="1"/>
      <c r="G27" s="1"/>
      <c r="H27" s="1"/>
      <c r="I27" s="1"/>
      <c r="J27" s="1"/>
      <c r="K27" s="1"/>
      <c r="L27" s="1"/>
      <c r="M27" s="1"/>
    </row>
    <row r="28" spans="2:13" s="7" customFormat="1">
      <c r="B28" s="23"/>
      <c r="C28" s="148"/>
      <c r="D28" s="419"/>
      <c r="E28" s="23"/>
      <c r="F28" s="1"/>
      <c r="G28" s="1"/>
      <c r="H28" s="1"/>
      <c r="I28" s="1"/>
      <c r="J28" s="1"/>
      <c r="K28" s="1"/>
      <c r="L28" s="1"/>
      <c r="M28" s="1"/>
    </row>
    <row r="29" spans="2:13">
      <c r="B29" s="171"/>
      <c r="C29" s="302" t="s">
        <v>21</v>
      </c>
      <c r="D29" s="7"/>
      <c r="E29" s="7"/>
    </row>
    <row r="30" spans="2:13">
      <c r="B30" s="303"/>
      <c r="C30" s="303"/>
      <c r="D30" s="478"/>
      <c r="E30" s="7"/>
    </row>
    <row r="31" spans="2:13">
      <c r="B31" s="304"/>
      <c r="C31" s="302" t="s">
        <v>22</v>
      </c>
    </row>
    <row r="32" spans="2:13">
      <c r="B32" s="232"/>
      <c r="C32" s="232"/>
    </row>
    <row r="33" spans="2:4">
      <c r="B33" s="471" t="s">
        <v>152</v>
      </c>
      <c r="C33" s="325" t="s">
        <v>325</v>
      </c>
      <c r="D33" s="472" t="s">
        <v>326</v>
      </c>
    </row>
    <row r="34" spans="2:4" ht="25.5">
      <c r="B34" s="471">
        <v>1</v>
      </c>
      <c r="C34" s="473" t="s">
        <v>1334</v>
      </c>
      <c r="D34" s="474" t="s">
        <v>1212</v>
      </c>
    </row>
    <row r="35" spans="2:4">
      <c r="B35" s="562" t="s">
        <v>1335</v>
      </c>
      <c r="C35" s="563"/>
      <c r="D35" s="564"/>
    </row>
    <row r="36" spans="2:4">
      <c r="B36" s="565" t="s">
        <v>1343</v>
      </c>
      <c r="C36" s="566"/>
      <c r="D36" s="567"/>
    </row>
    <row r="37" spans="2:4">
      <c r="B37" s="7"/>
      <c r="C37" s="5"/>
      <c r="D37" s="5"/>
    </row>
  </sheetData>
  <customSheetViews>
    <customSheetView guid="{970D9CA3-A716-4AA4-ADB5-92E3A4AD178B}" showPageBreaks="1" fitToPage="1" printArea="1">
      <selection activeCell="C16" sqref="C16"/>
      <pageMargins left="0.70866141732283472" right="0.70866141732283472" top="0.74803149606299213" bottom="0.74803149606299213" header="0.31496062992125984" footer="0.31496062992125984"/>
      <pageSetup paperSize="8" scale="95" orientation="landscape" r:id="rId1"/>
      <headerFooter>
        <oddFooter>&amp;A</oddFooter>
      </headerFooter>
    </customSheetView>
    <customSheetView guid="{19678EC5-2E50-4D8F-9F65-D893CC8DCC47}" fitToPage="1">
      <selection activeCell="C16" sqref="C16"/>
      <pageMargins left="0.70866141732283472" right="0.70866141732283472" top="0.74803149606299213" bottom="0.74803149606299213" header="0.31496062992125984" footer="0.31496062992125984"/>
      <pageSetup paperSize="8" scale="95" orientation="landscape" r:id="rId2"/>
      <headerFooter>
        <oddFooter>&amp;A</oddFooter>
      </headerFooter>
    </customSheetView>
    <customSheetView guid="{52A93C89-C36B-443E-A5AE-23E860B6CAA8}" fitToPage="1">
      <selection activeCell="C16" sqref="C16"/>
      <pageMargins left="0.70866141732283472" right="0.70866141732283472" top="0.74803149606299213" bottom="0.74803149606299213" header="0.31496062992125984" footer="0.31496062992125984"/>
      <pageSetup paperSize="8" scale="95" orientation="landscape" r:id="rId3"/>
      <headerFooter>
        <oddFooter>&amp;A</oddFooter>
      </headerFooter>
    </customSheetView>
  </customSheetViews>
  <mergeCells count="4">
    <mergeCell ref="B2:C2"/>
    <mergeCell ref="B4:C4"/>
    <mergeCell ref="B35:D35"/>
    <mergeCell ref="B36:D36"/>
  </mergeCells>
  <pageMargins left="0.70866141732283472" right="0.70866141732283472" top="0.74803149606299213" bottom="0.74803149606299213" header="0.31496062992125984" footer="0.31496062992125984"/>
  <pageSetup paperSize="8" scale="95" orientation="landscape" r:id="rId4"/>
  <headerFooter>
    <oddFooter>&amp;L&amp;Z&amp;F&amp;R&amp;A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S33"/>
  <sheetViews>
    <sheetView zoomScaleNormal="100" workbookViewId="0">
      <selection activeCell="B2" sqref="B2:C2"/>
    </sheetView>
  </sheetViews>
  <sheetFormatPr defaultColWidth="8" defaultRowHeight="12.75"/>
  <cols>
    <col min="1" max="1" width="2.375" style="1" customWidth="1"/>
    <col min="2" max="2" width="4.125" style="23" customWidth="1"/>
    <col min="3" max="3" width="63.75" style="1" customWidth="1"/>
    <col min="4" max="4" width="13" style="1" customWidth="1"/>
    <col min="5" max="5" width="6.125" style="1" customWidth="1"/>
    <col min="6" max="7" width="8.25" style="1" customWidth="1"/>
    <col min="8" max="12" width="7.625" style="1" customWidth="1"/>
    <col min="13" max="13" width="33.875" style="1" customWidth="1"/>
    <col min="14" max="16384" width="8" style="1"/>
  </cols>
  <sheetData>
    <row r="2" spans="2:19" ht="18">
      <c r="B2" s="572" t="s">
        <v>702</v>
      </c>
      <c r="C2" s="572"/>
    </row>
    <row r="3" spans="2:19" ht="16.5" thickBot="1">
      <c r="B3" s="212"/>
      <c r="C3" s="213"/>
    </row>
    <row r="4" spans="2:19" ht="13.5" thickBot="1">
      <c r="B4" s="485" t="s">
        <v>0</v>
      </c>
      <c r="C4" s="486"/>
      <c r="D4" s="157" t="s">
        <v>15</v>
      </c>
      <c r="E4" s="157" t="s">
        <v>1</v>
      </c>
      <c r="F4" s="157" t="s">
        <v>2</v>
      </c>
      <c r="G4" s="157" t="s">
        <v>5</v>
      </c>
      <c r="H4" s="157" t="s">
        <v>6</v>
      </c>
      <c r="I4" s="157" t="s">
        <v>7</v>
      </c>
      <c r="J4" s="157" t="s">
        <v>8</v>
      </c>
      <c r="K4" s="157" t="s">
        <v>9</v>
      </c>
      <c r="L4" s="157" t="s">
        <v>10</v>
      </c>
      <c r="M4" s="157" t="s">
        <v>18</v>
      </c>
    </row>
    <row r="5" spans="2:19" ht="13.5" thickBot="1"/>
    <row r="6" spans="2:19" ht="13.5" thickBot="1">
      <c r="B6" s="233" t="s">
        <v>12</v>
      </c>
      <c r="C6" s="29" t="s">
        <v>418</v>
      </c>
      <c r="D6" s="35"/>
      <c r="E6" s="35"/>
      <c r="F6" s="35"/>
      <c r="G6" s="5"/>
      <c r="H6" s="5"/>
      <c r="I6" s="5"/>
      <c r="J6" s="5"/>
      <c r="K6" s="5"/>
      <c r="L6" s="5"/>
      <c r="M6" s="6"/>
    </row>
    <row r="7" spans="2:19" ht="13.5" thickBot="1">
      <c r="B7" s="236">
        <v>1</v>
      </c>
      <c r="C7" s="242" t="s">
        <v>419</v>
      </c>
      <c r="D7" s="393" t="s">
        <v>707</v>
      </c>
      <c r="E7" s="34" t="s">
        <v>13</v>
      </c>
      <c r="F7" s="34">
        <v>3</v>
      </c>
      <c r="G7" s="171"/>
      <c r="H7" s="304"/>
      <c r="I7" s="304"/>
      <c r="J7" s="304"/>
      <c r="K7" s="304"/>
      <c r="L7" s="304"/>
      <c r="M7" s="5" t="s">
        <v>420</v>
      </c>
    </row>
    <row r="8" spans="2:19" ht="13.5" thickBot="1">
      <c r="B8" s="236">
        <v>2</v>
      </c>
      <c r="C8" s="243" t="s">
        <v>421</v>
      </c>
      <c r="D8" s="393" t="s">
        <v>708</v>
      </c>
      <c r="E8" s="34" t="s">
        <v>13</v>
      </c>
      <c r="F8" s="34">
        <v>3</v>
      </c>
      <c r="G8" s="171"/>
      <c r="H8" s="304"/>
      <c r="I8" s="304"/>
      <c r="J8" s="304"/>
      <c r="K8" s="304"/>
      <c r="L8" s="304"/>
      <c r="M8" s="7" t="s">
        <v>422</v>
      </c>
      <c r="N8" s="23"/>
      <c r="O8" s="23"/>
      <c r="P8" s="23"/>
      <c r="Q8" s="23"/>
      <c r="R8" s="23"/>
      <c r="S8" s="23"/>
    </row>
    <row r="9" spans="2:19" ht="13.5" thickBot="1">
      <c r="B9" s="236">
        <v>3</v>
      </c>
      <c r="C9" s="243" t="s">
        <v>599</v>
      </c>
      <c r="D9" s="393" t="s">
        <v>709</v>
      </c>
      <c r="E9" s="34" t="s">
        <v>13</v>
      </c>
      <c r="F9" s="34">
        <v>3</v>
      </c>
      <c r="G9" s="171"/>
      <c r="H9" s="304"/>
      <c r="I9" s="304"/>
      <c r="J9" s="304"/>
      <c r="K9" s="304"/>
      <c r="L9" s="304"/>
      <c r="M9" s="7" t="s">
        <v>423</v>
      </c>
      <c r="N9" s="23"/>
      <c r="O9" s="23"/>
      <c r="P9" s="23"/>
      <c r="Q9" s="23"/>
      <c r="R9" s="23"/>
      <c r="S9" s="23"/>
    </row>
    <row r="10" spans="2:19" ht="13.5" thickBot="1">
      <c r="B10" s="236">
        <v>4</v>
      </c>
      <c r="C10" s="243" t="s">
        <v>1337</v>
      </c>
      <c r="D10" s="393" t="s">
        <v>710</v>
      </c>
      <c r="E10" s="34" t="s">
        <v>13</v>
      </c>
      <c r="F10" s="34">
        <v>3</v>
      </c>
      <c r="G10" s="171"/>
      <c r="H10" s="171"/>
      <c r="I10" s="171"/>
      <c r="J10" s="171"/>
      <c r="K10" s="171"/>
      <c r="L10" s="171"/>
      <c r="M10" s="7"/>
      <c r="N10" s="23"/>
      <c r="O10" s="23"/>
      <c r="P10" s="23"/>
      <c r="Q10" s="23"/>
      <c r="R10" s="23"/>
      <c r="S10" s="23"/>
    </row>
    <row r="11" spans="2:19" ht="13.5" thickBot="1">
      <c r="B11" s="236">
        <v>5</v>
      </c>
      <c r="C11" s="243" t="s">
        <v>424</v>
      </c>
      <c r="D11" s="393" t="s">
        <v>711</v>
      </c>
      <c r="E11" s="34" t="s">
        <v>13</v>
      </c>
      <c r="F11" s="34">
        <v>3</v>
      </c>
      <c r="G11" s="171"/>
      <c r="H11" s="171"/>
      <c r="I11" s="171"/>
      <c r="J11" s="171"/>
      <c r="K11" s="171"/>
      <c r="L11" s="171"/>
      <c r="M11" s="5"/>
    </row>
    <row r="12" spans="2:19" ht="13.5" thickBot="1">
      <c r="B12" s="236">
        <v>6</v>
      </c>
      <c r="C12" s="243" t="s">
        <v>425</v>
      </c>
      <c r="D12" s="393" t="s">
        <v>712</v>
      </c>
      <c r="E12" s="34" t="s">
        <v>13</v>
      </c>
      <c r="F12" s="34">
        <v>3</v>
      </c>
      <c r="G12" s="171"/>
      <c r="H12" s="171"/>
      <c r="I12" s="171"/>
      <c r="J12" s="171"/>
      <c r="K12" s="171"/>
      <c r="L12" s="171"/>
      <c r="M12" s="5"/>
    </row>
    <row r="13" spans="2:19" ht="13.5" thickBot="1">
      <c r="B13" s="236">
        <v>7</v>
      </c>
      <c r="C13" s="243" t="s">
        <v>426</v>
      </c>
      <c r="D13" s="393" t="s">
        <v>713</v>
      </c>
      <c r="E13" s="34" t="s">
        <v>13</v>
      </c>
      <c r="F13" s="34">
        <v>3</v>
      </c>
      <c r="G13" s="171"/>
      <c r="H13" s="171"/>
      <c r="I13" s="171"/>
      <c r="J13" s="171"/>
      <c r="K13" s="171"/>
      <c r="L13" s="171"/>
      <c r="M13" s="5"/>
    </row>
    <row r="14" spans="2:19" ht="13.5" thickBot="1">
      <c r="B14" s="236">
        <v>8</v>
      </c>
      <c r="C14" s="243" t="s">
        <v>427</v>
      </c>
      <c r="D14" s="393" t="s">
        <v>714</v>
      </c>
      <c r="E14" s="34" t="s">
        <v>13</v>
      </c>
      <c r="F14" s="34">
        <v>3</v>
      </c>
      <c r="G14" s="171"/>
      <c r="H14" s="171"/>
      <c r="I14" s="171"/>
      <c r="J14" s="171"/>
      <c r="K14" s="171"/>
      <c r="L14" s="171"/>
      <c r="M14" s="5"/>
    </row>
    <row r="15" spans="2:19" ht="13.5" thickBot="1">
      <c r="B15" s="236">
        <v>9</v>
      </c>
      <c r="C15" s="244" t="s">
        <v>428</v>
      </c>
      <c r="D15" s="393" t="s">
        <v>715</v>
      </c>
      <c r="E15" s="34" t="s">
        <v>13</v>
      </c>
      <c r="F15" s="34">
        <v>3</v>
      </c>
      <c r="G15" s="171"/>
      <c r="H15" s="171"/>
      <c r="I15" s="171"/>
      <c r="J15" s="171"/>
      <c r="K15" s="171"/>
      <c r="L15" s="171"/>
      <c r="M15" s="5"/>
    </row>
    <row r="16" spans="2:19" ht="13.5" thickBot="1">
      <c r="B16" s="237">
        <v>10</v>
      </c>
      <c r="C16" s="238" t="s">
        <v>429</v>
      </c>
      <c r="D16" s="393" t="s">
        <v>716</v>
      </c>
      <c r="E16" s="34" t="s">
        <v>13</v>
      </c>
      <c r="F16" s="34">
        <v>3</v>
      </c>
      <c r="G16" s="171"/>
      <c r="H16" s="171"/>
      <c r="I16" s="171"/>
      <c r="J16" s="171"/>
      <c r="K16" s="171"/>
      <c r="L16" s="171"/>
      <c r="M16" s="5"/>
    </row>
    <row r="17" spans="2:19">
      <c r="D17" s="240"/>
    </row>
    <row r="18" spans="2:19" ht="13.5" thickBot="1">
      <c r="B18" s="72"/>
      <c r="C18" s="49"/>
      <c r="D18" s="27"/>
      <c r="E18" s="18"/>
      <c r="F18" s="18"/>
      <c r="G18" s="5"/>
      <c r="H18" s="5"/>
      <c r="I18" s="5"/>
      <c r="J18" s="5"/>
      <c r="K18" s="5"/>
      <c r="L18" s="5"/>
      <c r="M18" s="7"/>
      <c r="N18" s="23"/>
      <c r="O18" s="23"/>
      <c r="P18" s="23"/>
      <c r="Q18" s="23"/>
      <c r="R18" s="23"/>
      <c r="S18" s="23"/>
    </row>
    <row r="19" spans="2:19" ht="13.5" thickBot="1">
      <c r="B19" s="233" t="s">
        <v>14</v>
      </c>
      <c r="C19" s="29" t="s">
        <v>430</v>
      </c>
      <c r="D19" s="394"/>
      <c r="E19" s="35"/>
      <c r="F19" s="35"/>
      <c r="G19" s="5"/>
      <c r="H19" s="5"/>
      <c r="I19" s="5"/>
      <c r="J19" s="5"/>
      <c r="K19" s="5"/>
      <c r="L19" s="5"/>
      <c r="M19" s="7"/>
      <c r="N19" s="23"/>
      <c r="O19" s="23"/>
      <c r="P19" s="23"/>
      <c r="Q19" s="23"/>
      <c r="R19" s="23"/>
      <c r="S19" s="23"/>
    </row>
    <row r="20" spans="2:19" ht="13.5" thickBot="1">
      <c r="B20" s="245">
        <v>11</v>
      </c>
      <c r="C20" s="242" t="s">
        <v>431</v>
      </c>
      <c r="D20" s="393" t="s">
        <v>717</v>
      </c>
      <c r="E20" s="34" t="s">
        <v>24</v>
      </c>
      <c r="F20" s="34">
        <v>2</v>
      </c>
      <c r="G20" s="171"/>
      <c r="H20" s="171"/>
      <c r="I20" s="171"/>
      <c r="J20" s="171"/>
      <c r="K20" s="171"/>
      <c r="L20" s="171"/>
      <c r="M20" s="7"/>
      <c r="N20" s="23"/>
      <c r="O20" s="23"/>
      <c r="P20" s="23"/>
      <c r="Q20" s="23"/>
      <c r="R20" s="23"/>
      <c r="S20" s="23"/>
    </row>
    <row r="21" spans="2:19" ht="13.5" thickBot="1">
      <c r="B21" s="236">
        <v>12</v>
      </c>
      <c r="C21" s="243" t="s">
        <v>432</v>
      </c>
      <c r="D21" s="393" t="s">
        <v>718</v>
      </c>
      <c r="E21" s="34" t="s">
        <v>24</v>
      </c>
      <c r="F21" s="34">
        <v>2</v>
      </c>
      <c r="G21" s="171"/>
      <c r="H21" s="171"/>
      <c r="I21" s="171"/>
      <c r="J21" s="171"/>
      <c r="K21" s="171"/>
      <c r="L21" s="171"/>
      <c r="M21" s="7"/>
      <c r="N21" s="23"/>
      <c r="O21" s="23"/>
      <c r="P21" s="23"/>
      <c r="Q21" s="23"/>
      <c r="R21" s="23"/>
      <c r="S21" s="23"/>
    </row>
    <row r="22" spans="2:19" ht="13.5" thickBot="1">
      <c r="B22" s="236">
        <v>13</v>
      </c>
      <c r="C22" s="243" t="s">
        <v>1338</v>
      </c>
      <c r="D22" s="393" t="s">
        <v>719</v>
      </c>
      <c r="E22" s="34" t="s">
        <v>24</v>
      </c>
      <c r="F22" s="34">
        <v>2</v>
      </c>
      <c r="G22" s="171"/>
      <c r="H22" s="171"/>
      <c r="I22" s="171"/>
      <c r="J22" s="171"/>
      <c r="K22" s="171"/>
      <c r="L22" s="171"/>
      <c r="M22" s="7"/>
      <c r="N22" s="23"/>
      <c r="O22" s="23"/>
      <c r="P22" s="23"/>
      <c r="Q22" s="23"/>
      <c r="R22" s="23"/>
      <c r="S22" s="23"/>
    </row>
    <row r="23" spans="2:19" ht="13.5" thickBot="1">
      <c r="B23" s="236">
        <v>14</v>
      </c>
      <c r="C23" s="243" t="s">
        <v>433</v>
      </c>
      <c r="D23" s="393" t="s">
        <v>720</v>
      </c>
      <c r="E23" s="34" t="s">
        <v>24</v>
      </c>
      <c r="F23" s="34">
        <v>2</v>
      </c>
      <c r="G23" s="171"/>
      <c r="H23" s="171"/>
      <c r="I23" s="171"/>
      <c r="J23" s="171"/>
      <c r="K23" s="171"/>
      <c r="L23" s="171"/>
      <c r="M23" s="7"/>
      <c r="N23" s="23"/>
      <c r="O23" s="23"/>
      <c r="P23" s="23"/>
      <c r="Q23" s="23"/>
      <c r="R23" s="23"/>
      <c r="S23" s="23"/>
    </row>
    <row r="24" spans="2:19" ht="13.5" thickBot="1">
      <c r="B24" s="236">
        <v>15</v>
      </c>
      <c r="C24" s="61" t="s">
        <v>434</v>
      </c>
      <c r="D24" s="393" t="s">
        <v>721</v>
      </c>
      <c r="E24" s="34" t="s">
        <v>13</v>
      </c>
      <c r="F24" s="34">
        <v>3</v>
      </c>
      <c r="G24" s="171"/>
      <c r="H24" s="171"/>
      <c r="I24" s="171"/>
      <c r="J24" s="171"/>
      <c r="K24" s="171"/>
      <c r="L24" s="171"/>
      <c r="M24" s="7"/>
      <c r="N24" s="23"/>
      <c r="O24" s="23"/>
      <c r="P24" s="23"/>
      <c r="Q24" s="23"/>
      <c r="R24" s="23"/>
      <c r="S24" s="23"/>
    </row>
    <row r="25" spans="2:19" ht="13.5" thickBot="1">
      <c r="B25" s="236">
        <v>16</v>
      </c>
      <c r="C25" s="61" t="s">
        <v>435</v>
      </c>
      <c r="D25" s="393" t="s">
        <v>722</v>
      </c>
      <c r="E25" s="34" t="s">
        <v>24</v>
      </c>
      <c r="F25" s="34">
        <v>2</v>
      </c>
      <c r="G25" s="171"/>
      <c r="H25" s="171"/>
      <c r="I25" s="171"/>
      <c r="J25" s="171"/>
      <c r="K25" s="171"/>
      <c r="L25" s="171"/>
      <c r="M25" s="7"/>
      <c r="N25" s="23"/>
      <c r="O25" s="23"/>
      <c r="P25" s="23"/>
      <c r="Q25" s="23"/>
      <c r="R25" s="23"/>
      <c r="S25" s="23"/>
    </row>
    <row r="26" spans="2:19" ht="13.5" thickBot="1">
      <c r="B26" s="236">
        <v>17</v>
      </c>
      <c r="C26" s="61" t="s">
        <v>436</v>
      </c>
      <c r="D26" s="393" t="s">
        <v>723</v>
      </c>
      <c r="E26" s="34" t="s">
        <v>13</v>
      </c>
      <c r="F26" s="34">
        <v>3</v>
      </c>
      <c r="G26" s="171"/>
      <c r="H26" s="171"/>
      <c r="I26" s="171"/>
      <c r="J26" s="171"/>
      <c r="K26" s="171"/>
      <c r="L26" s="171"/>
      <c r="M26" s="7"/>
      <c r="N26" s="23"/>
      <c r="O26" s="23"/>
      <c r="P26" s="23"/>
      <c r="Q26" s="23"/>
      <c r="R26" s="23"/>
      <c r="S26" s="23"/>
    </row>
    <row r="27" spans="2:19" ht="13.5" thickBot="1">
      <c r="B27" s="237">
        <v>18</v>
      </c>
      <c r="C27" s="66" t="s">
        <v>437</v>
      </c>
      <c r="D27" s="393" t="s">
        <v>724</v>
      </c>
      <c r="E27" s="34" t="s">
        <v>24</v>
      </c>
      <c r="F27" s="34">
        <v>2</v>
      </c>
      <c r="G27" s="171"/>
      <c r="H27" s="171"/>
      <c r="I27" s="171"/>
      <c r="J27" s="171"/>
      <c r="K27" s="171"/>
      <c r="L27" s="171"/>
      <c r="M27" s="7"/>
      <c r="N27" s="23"/>
      <c r="O27" s="23"/>
      <c r="P27" s="23"/>
      <c r="Q27" s="23"/>
      <c r="R27" s="23"/>
      <c r="S27" s="23"/>
    </row>
    <row r="28" spans="2:19">
      <c r="M28" s="23"/>
      <c r="N28" s="23"/>
      <c r="O28" s="23"/>
      <c r="P28" s="23"/>
      <c r="Q28" s="23"/>
      <c r="R28" s="23"/>
      <c r="S28" s="23"/>
    </row>
    <row r="29" spans="2:19" s="5" customFormat="1">
      <c r="B29" s="241" t="s">
        <v>20</v>
      </c>
      <c r="C29" s="211"/>
      <c r="D29" s="1"/>
      <c r="E29" s="1"/>
      <c r="F29" s="1"/>
      <c r="G29" s="1"/>
      <c r="H29" s="1"/>
      <c r="I29" s="1"/>
      <c r="J29" s="1"/>
      <c r="K29" s="1"/>
      <c r="L29" s="1"/>
      <c r="M29" s="1"/>
    </row>
    <row r="30" spans="2:19">
      <c r="D30" s="419"/>
      <c r="E30" s="23"/>
      <c r="F30" s="23"/>
    </row>
    <row r="31" spans="2:19">
      <c r="B31" s="171"/>
      <c r="C31" s="302" t="s">
        <v>21</v>
      </c>
    </row>
    <row r="32" spans="2:19">
      <c r="B32" s="303"/>
      <c r="C32" s="303"/>
      <c r="D32" s="419"/>
      <c r="E32" s="23"/>
      <c r="F32" s="23"/>
      <c r="G32" s="23"/>
      <c r="H32" s="23"/>
      <c r="I32" s="23"/>
      <c r="J32" s="23"/>
      <c r="K32" s="23"/>
    </row>
    <row r="33" spans="2:3">
      <c r="B33" s="304"/>
      <c r="C33" s="302" t="s">
        <v>22</v>
      </c>
    </row>
  </sheetData>
  <customSheetViews>
    <customSheetView guid="{970D9CA3-A716-4AA4-ADB5-92E3A4AD178B}" showPageBreaks="1" fitToPage="1" printArea="1">
      <selection activeCell="D32" sqref="D32"/>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fitToPage="1">
      <selection activeCell="D7" sqref="D7:D27"/>
      <pageMargins left="0.70866141732283472" right="0.70866141732283472" top="0.74803149606299213" bottom="0.74803149606299213" header="0.31496062992125984" footer="0.31496062992125984"/>
      <pageSetup paperSize="8" orientation="landscape" r:id="rId2"/>
      <headerFooter>
        <oddFooter>&amp;A</oddFooter>
      </headerFooter>
    </customSheetView>
    <customSheetView guid="{52A93C89-C36B-443E-A5AE-23E860B6CAA8}" fitToPage="1">
      <selection activeCell="D32" sqref="D32"/>
      <pageMargins left="0.70866141732283472" right="0.70866141732283472" top="0.74803149606299213" bottom="0.74803149606299213" header="0.31496062992125984" footer="0.31496062992125984"/>
      <pageSetup paperSize="8" orientation="landscape" r:id="rId3"/>
      <headerFooter>
        <oddFooter>&amp;A</oddFooter>
      </headerFooter>
    </customSheetView>
  </customSheetViews>
  <mergeCells count="2">
    <mergeCell ref="B2:C2"/>
    <mergeCell ref="B4:C4"/>
  </mergeCells>
  <pageMargins left="0.70866141732283472" right="0.70866141732283472" top="0.74803149606299213" bottom="0.74803149606299213" header="0.31496062992125984" footer="0.31496062992125984"/>
  <pageSetup paperSize="8" orientation="landscape" r:id="rId4"/>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R37"/>
  <sheetViews>
    <sheetView showGridLines="0" zoomScaleNormal="100" zoomScaleSheetLayoutView="85" workbookViewId="0">
      <selection activeCell="B1" sqref="B1:C1"/>
    </sheetView>
  </sheetViews>
  <sheetFormatPr defaultColWidth="8" defaultRowHeight="12.75"/>
  <cols>
    <col min="1" max="1" width="2.375" style="1" customWidth="1"/>
    <col min="2" max="2" width="4.125" style="1" customWidth="1"/>
    <col min="3" max="3" width="64.625" style="1" customWidth="1"/>
    <col min="4" max="4" width="13" style="1" customWidth="1"/>
    <col min="5" max="5" width="6.125" style="1" customWidth="1"/>
    <col min="6" max="7" width="8.25" style="1" customWidth="1"/>
    <col min="8" max="12" width="7.625" style="1" customWidth="1"/>
    <col min="13" max="13" width="40" style="1" customWidth="1"/>
    <col min="14" max="14" width="22.125" style="1" customWidth="1"/>
    <col min="15" max="16" width="8" style="1"/>
    <col min="17" max="17" width="7.875" style="1" customWidth="1"/>
    <col min="18" max="16384" width="8" style="1"/>
  </cols>
  <sheetData>
    <row r="1" spans="1:18" ht="30" customHeight="1" thickBot="1">
      <c r="B1" s="570" t="s">
        <v>472</v>
      </c>
      <c r="C1" s="571"/>
      <c r="P1" s="3"/>
    </row>
    <row r="2" spans="1:18" s="148" customFormat="1" ht="24.95" customHeight="1" thickBot="1">
      <c r="B2" s="485" t="s">
        <v>0</v>
      </c>
      <c r="C2" s="486"/>
      <c r="D2" s="157" t="s">
        <v>15</v>
      </c>
      <c r="E2" s="157" t="s">
        <v>1</v>
      </c>
      <c r="F2" s="157" t="s">
        <v>2</v>
      </c>
      <c r="G2" s="157" t="s">
        <v>5</v>
      </c>
      <c r="H2" s="157" t="s">
        <v>6</v>
      </c>
      <c r="I2" s="157" t="s">
        <v>7</v>
      </c>
      <c r="J2" s="157" t="s">
        <v>8</v>
      </c>
      <c r="K2" s="157" t="s">
        <v>9</v>
      </c>
      <c r="L2" s="157" t="s">
        <v>10</v>
      </c>
      <c r="M2" s="157" t="s">
        <v>18</v>
      </c>
      <c r="N2" s="11"/>
      <c r="O2" s="12"/>
      <c r="P2" s="12"/>
      <c r="Q2" s="12"/>
      <c r="R2" s="12"/>
    </row>
    <row r="3" spans="1:18" s="148" customFormat="1" ht="15" customHeight="1" thickBot="1">
      <c r="N3" s="340"/>
      <c r="O3" s="340"/>
      <c r="P3" s="340"/>
      <c r="Q3" s="340"/>
      <c r="R3" s="340"/>
    </row>
    <row r="4" spans="1:18" s="148" customFormat="1" ht="16.149999999999999" customHeight="1" thickBot="1">
      <c r="B4" s="75" t="s">
        <v>12</v>
      </c>
      <c r="C4" s="39" t="s">
        <v>37</v>
      </c>
      <c r="D4" s="35"/>
      <c r="E4" s="35"/>
      <c r="F4" s="35"/>
      <c r="G4" s="73"/>
      <c r="H4" s="354"/>
      <c r="I4" s="354"/>
      <c r="J4" s="354"/>
      <c r="K4" s="26"/>
      <c r="L4" s="26"/>
      <c r="M4" s="340"/>
      <c r="N4" s="340"/>
      <c r="O4" s="340"/>
      <c r="P4" s="340"/>
      <c r="Q4" s="340"/>
      <c r="R4" s="354"/>
    </row>
    <row r="5" spans="1:18" s="148" customFormat="1" ht="16.149999999999999" customHeight="1" thickBot="1">
      <c r="B5" s="82">
        <v>1</v>
      </c>
      <c r="C5" s="38" t="s">
        <v>38</v>
      </c>
      <c r="D5" s="34" t="s">
        <v>510</v>
      </c>
      <c r="E5" s="34" t="s">
        <v>13</v>
      </c>
      <c r="F5" s="34">
        <v>3</v>
      </c>
      <c r="G5" s="433"/>
      <c r="H5" s="354"/>
      <c r="I5" s="354"/>
      <c r="J5" s="354"/>
      <c r="K5" s="26"/>
      <c r="L5" s="26"/>
      <c r="M5" s="340"/>
      <c r="N5" s="340"/>
      <c r="O5" s="340"/>
      <c r="P5" s="340"/>
      <c r="Q5" s="340"/>
      <c r="R5" s="354"/>
    </row>
    <row r="6" spans="1:18" s="148" customFormat="1" ht="13.5" thickBot="1">
      <c r="A6" s="73"/>
      <c r="B6" s="87">
        <v>2</v>
      </c>
      <c r="C6" s="30" t="s">
        <v>39</v>
      </c>
      <c r="D6" s="34" t="s">
        <v>511</v>
      </c>
      <c r="E6" s="34" t="s">
        <v>13</v>
      </c>
      <c r="F6" s="34">
        <v>3</v>
      </c>
      <c r="G6" s="18"/>
      <c r="H6" s="434"/>
      <c r="I6" s="437"/>
      <c r="J6" s="437"/>
      <c r="K6" s="437"/>
      <c r="L6" s="438"/>
      <c r="M6" s="340"/>
      <c r="N6" s="340"/>
      <c r="O6" s="340"/>
      <c r="P6" s="340"/>
      <c r="Q6" s="340"/>
      <c r="R6" s="354"/>
    </row>
    <row r="7" spans="1:18" s="148" customFormat="1" ht="13.5" thickBot="1">
      <c r="B7" s="87">
        <v>3</v>
      </c>
      <c r="C7" s="38" t="s">
        <v>40</v>
      </c>
      <c r="D7" s="34" t="s">
        <v>512</v>
      </c>
      <c r="E7" s="34" t="s">
        <v>13</v>
      </c>
      <c r="F7" s="34">
        <v>3</v>
      </c>
      <c r="G7" s="18"/>
      <c r="H7" s="435"/>
      <c r="I7" s="349"/>
      <c r="J7" s="349"/>
      <c r="K7" s="349"/>
      <c r="L7" s="439"/>
      <c r="M7" s="340"/>
      <c r="N7" s="340"/>
      <c r="O7" s="340"/>
      <c r="P7" s="340"/>
      <c r="Q7" s="340"/>
      <c r="R7" s="354"/>
    </row>
    <row r="8" spans="1:18" s="148" customFormat="1" ht="15" customHeight="1" thickBot="1">
      <c r="B8" s="87">
        <v>4</v>
      </c>
      <c r="C8" s="94" t="s">
        <v>360</v>
      </c>
      <c r="D8" s="34" t="s">
        <v>513</v>
      </c>
      <c r="E8" s="34" t="s">
        <v>13</v>
      </c>
      <c r="F8" s="34">
        <v>3</v>
      </c>
      <c r="G8" s="434"/>
      <c r="H8" s="349"/>
      <c r="I8" s="349"/>
      <c r="J8" s="349"/>
      <c r="K8" s="349"/>
      <c r="L8" s="439"/>
      <c r="M8" s="26"/>
      <c r="N8" s="340"/>
      <c r="O8" s="340"/>
      <c r="P8" s="340"/>
      <c r="Q8" s="340"/>
      <c r="R8" s="354"/>
    </row>
    <row r="9" spans="1:18" s="148" customFormat="1" ht="15" customHeight="1" thickBot="1">
      <c r="B9" s="87">
        <v>5</v>
      </c>
      <c r="C9" s="30" t="s">
        <v>361</v>
      </c>
      <c r="D9" s="34" t="s">
        <v>514</v>
      </c>
      <c r="E9" s="34" t="s">
        <v>13</v>
      </c>
      <c r="F9" s="34">
        <v>3</v>
      </c>
      <c r="G9" s="435"/>
      <c r="H9" s="349"/>
      <c r="I9" s="349"/>
      <c r="J9" s="349"/>
      <c r="K9" s="349"/>
      <c r="L9" s="439"/>
      <c r="M9" s="26"/>
      <c r="N9" s="340"/>
      <c r="O9" s="340"/>
      <c r="P9" s="340"/>
      <c r="Q9" s="340"/>
      <c r="R9" s="354"/>
    </row>
    <row r="10" spans="1:18" s="148" customFormat="1" ht="15" customHeight="1" thickBot="1">
      <c r="B10" s="87">
        <v>6</v>
      </c>
      <c r="C10" s="30" t="s">
        <v>362</v>
      </c>
      <c r="D10" s="34" t="s">
        <v>515</v>
      </c>
      <c r="E10" s="34" t="s">
        <v>13</v>
      </c>
      <c r="F10" s="34">
        <v>3</v>
      </c>
      <c r="G10" s="436">
        <f>G8+G9</f>
        <v>0</v>
      </c>
      <c r="H10" s="355">
        <f t="shared" ref="H10:K10" si="0">H8+H9</f>
        <v>0</v>
      </c>
      <c r="I10" s="355">
        <f t="shared" si="0"/>
        <v>0</v>
      </c>
      <c r="J10" s="355">
        <f t="shared" si="0"/>
        <v>0</v>
      </c>
      <c r="K10" s="355">
        <f t="shared" si="0"/>
        <v>0</v>
      </c>
      <c r="L10" s="440">
        <f>L8+L9</f>
        <v>0</v>
      </c>
      <c r="M10" s="73" t="s">
        <v>355</v>
      </c>
      <c r="N10" s="340"/>
      <c r="O10" s="340"/>
      <c r="P10" s="340"/>
      <c r="Q10" s="340"/>
      <c r="R10" s="340"/>
    </row>
    <row r="11" spans="1:18" s="148" customFormat="1" ht="15" customHeight="1" thickBot="1">
      <c r="B11" s="87">
        <v>7</v>
      </c>
      <c r="C11" s="30" t="s">
        <v>1344</v>
      </c>
      <c r="D11" s="34" t="s">
        <v>516</v>
      </c>
      <c r="E11" s="34" t="s">
        <v>24</v>
      </c>
      <c r="F11" s="34">
        <v>2</v>
      </c>
      <c r="G11" s="26"/>
      <c r="H11" s="435"/>
      <c r="I11" s="349"/>
      <c r="J11" s="349"/>
      <c r="K11" s="349"/>
      <c r="L11" s="439"/>
      <c r="M11" s="26"/>
      <c r="N11" s="340"/>
      <c r="O11" s="340"/>
      <c r="P11" s="340"/>
      <c r="Q11" s="340"/>
      <c r="R11" s="340"/>
    </row>
    <row r="12" spans="1:18" s="148" customFormat="1" ht="15" customHeight="1" thickBot="1">
      <c r="B12" s="87">
        <v>8</v>
      </c>
      <c r="C12" s="94" t="s">
        <v>353</v>
      </c>
      <c r="D12" s="34" t="s">
        <v>517</v>
      </c>
      <c r="E12" s="34" t="s">
        <v>24</v>
      </c>
      <c r="F12" s="34">
        <v>2</v>
      </c>
      <c r="G12" s="26"/>
      <c r="H12" s="435"/>
      <c r="I12" s="349"/>
      <c r="J12" s="349"/>
      <c r="K12" s="349"/>
      <c r="L12" s="439"/>
      <c r="M12" s="26"/>
      <c r="N12" s="340"/>
      <c r="O12" s="340"/>
      <c r="P12" s="340"/>
      <c r="Q12" s="340"/>
      <c r="R12" s="340"/>
    </row>
    <row r="13" spans="1:18" s="148" customFormat="1" ht="15" customHeight="1" thickBot="1">
      <c r="B13" s="91">
        <v>9</v>
      </c>
      <c r="C13" s="205" t="s">
        <v>354</v>
      </c>
      <c r="D13" s="34" t="s">
        <v>518</v>
      </c>
      <c r="E13" s="34" t="s">
        <v>24</v>
      </c>
      <c r="F13" s="34">
        <v>2</v>
      </c>
      <c r="G13" s="26"/>
      <c r="H13" s="443"/>
      <c r="I13" s="441"/>
      <c r="J13" s="441"/>
      <c r="K13" s="441"/>
      <c r="L13" s="442"/>
      <c r="M13" s="26"/>
      <c r="N13" s="340"/>
      <c r="O13" s="340"/>
      <c r="P13" s="340"/>
      <c r="Q13" s="340"/>
      <c r="R13" s="340"/>
    </row>
    <row r="14" spans="1:18" s="148" customFormat="1" ht="15" customHeight="1">
      <c r="B14" s="17"/>
      <c r="C14" s="73"/>
      <c r="D14" s="18"/>
      <c r="E14" s="18"/>
      <c r="F14" s="27"/>
      <c r="G14" s="27"/>
      <c r="H14" s="57"/>
      <c r="I14" s="57"/>
      <c r="J14" s="57"/>
      <c r="K14" s="57"/>
      <c r="L14" s="57"/>
      <c r="M14" s="26"/>
      <c r="N14" s="340"/>
      <c r="O14" s="340"/>
      <c r="P14" s="340"/>
      <c r="Q14" s="340"/>
      <c r="R14" s="340"/>
    </row>
    <row r="15" spans="1:18" s="148" customFormat="1" ht="15" customHeight="1">
      <c r="B15" s="487" t="s">
        <v>20</v>
      </c>
      <c r="C15" s="488"/>
      <c r="D15" s="354"/>
      <c r="E15" s="354"/>
      <c r="F15" s="354"/>
      <c r="G15" s="354"/>
      <c r="H15" s="354"/>
      <c r="I15" s="354"/>
      <c r="J15" s="354"/>
      <c r="K15" s="354"/>
      <c r="L15" s="354"/>
      <c r="M15" s="354"/>
      <c r="N15" s="354"/>
      <c r="O15" s="354"/>
      <c r="P15" s="354"/>
      <c r="Q15" s="354"/>
      <c r="R15" s="354"/>
    </row>
    <row r="16" spans="1:18" s="148" customFormat="1" ht="15" customHeight="1">
      <c r="D16" s="354"/>
      <c r="K16" s="26"/>
      <c r="L16" s="26"/>
      <c r="M16" s="340"/>
      <c r="N16" s="340"/>
      <c r="O16" s="340"/>
      <c r="P16" s="340"/>
      <c r="Q16" s="340"/>
    </row>
    <row r="17" spans="2:8" s="148" customFormat="1">
      <c r="B17" s="352"/>
      <c r="C17" s="52" t="s">
        <v>21</v>
      </c>
    </row>
    <row r="18" spans="2:8" s="148" customFormat="1"/>
    <row r="19" spans="2:8" s="148" customFormat="1">
      <c r="B19" s="351"/>
      <c r="C19" s="52" t="s">
        <v>22</v>
      </c>
    </row>
    <row r="20" spans="2:8" s="148" customFormat="1">
      <c r="B20" s="52"/>
      <c r="C20" s="52"/>
    </row>
    <row r="21" spans="2:8" s="148" customFormat="1">
      <c r="B21" s="265" t="s">
        <v>509</v>
      </c>
      <c r="C21" s="52"/>
    </row>
    <row r="22" spans="2:8" s="148" customFormat="1"/>
    <row r="23" spans="2:8" s="148" customFormat="1">
      <c r="B23" s="329" t="s">
        <v>152</v>
      </c>
      <c r="C23" s="489" t="s">
        <v>325</v>
      </c>
      <c r="D23" s="489"/>
      <c r="E23" s="489"/>
      <c r="F23" s="489"/>
      <c r="G23" s="489" t="s">
        <v>326</v>
      </c>
      <c r="H23" s="489"/>
    </row>
    <row r="24" spans="2:8" s="148" customFormat="1" ht="30.75" customHeight="1">
      <c r="B24" s="356"/>
      <c r="C24" s="490" t="s">
        <v>351</v>
      </c>
      <c r="D24" s="490"/>
      <c r="E24" s="490"/>
      <c r="F24" s="490"/>
      <c r="G24" s="494"/>
      <c r="H24" s="495"/>
    </row>
    <row r="25" spans="2:8" s="148" customFormat="1" ht="54" customHeight="1">
      <c r="B25" s="357"/>
      <c r="C25" s="491" t="s">
        <v>588</v>
      </c>
      <c r="D25" s="491"/>
      <c r="E25" s="491"/>
      <c r="F25" s="491"/>
      <c r="G25" s="496"/>
      <c r="H25" s="497"/>
    </row>
    <row r="26" spans="2:8" s="148" customFormat="1" ht="39.75" customHeight="1">
      <c r="B26" s="330"/>
      <c r="C26" s="492" t="s">
        <v>589</v>
      </c>
      <c r="D26" s="492"/>
      <c r="E26" s="492"/>
      <c r="F26" s="492"/>
      <c r="G26" s="498"/>
      <c r="H26" s="499"/>
    </row>
    <row r="27" spans="2:8" s="148" customFormat="1">
      <c r="B27" s="330">
        <f>B5</f>
        <v>1</v>
      </c>
      <c r="C27" s="493" t="s">
        <v>1345</v>
      </c>
      <c r="D27" s="493"/>
      <c r="E27" s="493"/>
      <c r="F27" s="493"/>
      <c r="G27" s="500" t="str">
        <f t="shared" ref="G27:G35" si="1">D5</f>
        <v>A2001</v>
      </c>
      <c r="H27" s="500"/>
    </row>
    <row r="28" spans="2:8" s="148" customFormat="1">
      <c r="B28" s="331">
        <f t="shared" ref="B28:B35" si="2">B6</f>
        <v>2</v>
      </c>
      <c r="C28" s="483" t="s">
        <v>357</v>
      </c>
      <c r="D28" s="483"/>
      <c r="E28" s="483"/>
      <c r="F28" s="483"/>
      <c r="G28" s="501" t="str">
        <f t="shared" si="1"/>
        <v>A2002</v>
      </c>
      <c r="H28" s="501"/>
    </row>
    <row r="29" spans="2:8" s="148" customFormat="1">
      <c r="B29" s="331">
        <f t="shared" si="2"/>
        <v>3</v>
      </c>
      <c r="C29" s="483" t="s">
        <v>357</v>
      </c>
      <c r="D29" s="483"/>
      <c r="E29" s="483"/>
      <c r="F29" s="483"/>
      <c r="G29" s="501" t="str">
        <f t="shared" si="1"/>
        <v>A2003</v>
      </c>
      <c r="H29" s="501"/>
    </row>
    <row r="30" spans="2:8" s="148" customFormat="1">
      <c r="B30" s="331">
        <f t="shared" si="2"/>
        <v>4</v>
      </c>
      <c r="C30" s="483" t="s">
        <v>356</v>
      </c>
      <c r="D30" s="483"/>
      <c r="E30" s="483"/>
      <c r="F30" s="483"/>
      <c r="G30" s="501" t="str">
        <f t="shared" si="1"/>
        <v>A2004</v>
      </c>
      <c r="H30" s="501"/>
    </row>
    <row r="31" spans="2:8" s="148" customFormat="1">
      <c r="B31" s="331">
        <f t="shared" si="2"/>
        <v>5</v>
      </c>
      <c r="C31" s="483" t="s">
        <v>356</v>
      </c>
      <c r="D31" s="483"/>
      <c r="E31" s="483"/>
      <c r="F31" s="483"/>
      <c r="G31" s="501" t="str">
        <f t="shared" si="1"/>
        <v>A2005</v>
      </c>
      <c r="H31" s="501"/>
    </row>
    <row r="32" spans="2:8" s="148" customFormat="1">
      <c r="B32" s="331">
        <f t="shared" si="2"/>
        <v>6</v>
      </c>
      <c r="C32" s="148" t="s">
        <v>519</v>
      </c>
      <c r="G32" s="501" t="str">
        <f t="shared" si="1"/>
        <v>A2006</v>
      </c>
      <c r="H32" s="501"/>
    </row>
    <row r="33" spans="2:8" s="148" customFormat="1">
      <c r="B33" s="331">
        <f t="shared" si="2"/>
        <v>7</v>
      </c>
      <c r="C33" s="483" t="s">
        <v>352</v>
      </c>
      <c r="D33" s="483"/>
      <c r="E33" s="483"/>
      <c r="F33" s="483"/>
      <c r="G33" s="501" t="str">
        <f t="shared" si="1"/>
        <v>A2007</v>
      </c>
      <c r="H33" s="501"/>
    </row>
    <row r="34" spans="2:8" s="148" customFormat="1">
      <c r="B34" s="331">
        <f t="shared" si="2"/>
        <v>8</v>
      </c>
      <c r="C34" s="483" t="s">
        <v>358</v>
      </c>
      <c r="D34" s="483"/>
      <c r="E34" s="483"/>
      <c r="F34" s="483"/>
      <c r="G34" s="501" t="str">
        <f t="shared" si="1"/>
        <v>A2008</v>
      </c>
      <c r="H34" s="501"/>
    </row>
    <row r="35" spans="2:8" s="148" customFormat="1">
      <c r="B35" s="331">
        <f t="shared" si="2"/>
        <v>9</v>
      </c>
      <c r="C35" s="483" t="s">
        <v>359</v>
      </c>
      <c r="D35" s="483"/>
      <c r="E35" s="483"/>
      <c r="F35" s="483"/>
      <c r="G35" s="501" t="str">
        <f t="shared" si="1"/>
        <v>A2009</v>
      </c>
      <c r="H35" s="501"/>
    </row>
    <row r="36" spans="2:8" s="148" customFormat="1"/>
    <row r="37" spans="2:8" s="148" customFormat="1"/>
  </sheetData>
  <customSheetViews>
    <customSheetView guid="{970D9CA3-A716-4AA4-ADB5-92E3A4AD178B}" showPageBreaks="1" showGridLines="0" fitToPage="1" printArea="1">
      <selection activeCell="D97" sqref="D97"/>
      <pageMargins left="0.70866141732283472" right="0.70866141732283472" top="0.74803149606299213" bottom="0.74803149606299213" header="0.31496062992125984" footer="0.31496062992125984"/>
      <pageSetup paperSize="8" scale="97" orientation="landscape" r:id="rId1"/>
      <headerFooter>
        <oddFooter>&amp;A</oddFooter>
      </headerFooter>
    </customSheetView>
    <customSheetView guid="{19678EC5-2E50-4D8F-9F65-D893CC8DCC47}" showPageBreaks="1" showGridLines="0" fitToPage="1">
      <selection activeCell="B3" sqref="B3"/>
      <pageMargins left="0.70866141732283472" right="0.70866141732283472" top="0.74803149606299213" bottom="0.74803149606299213" header="0.31496062992125984" footer="0.31496062992125984"/>
      <pageSetup paperSize="9" scale="50" orientation="landscape" r:id="rId2"/>
      <headerFooter>
        <oddHeader>&amp;L&amp;"Arial,Bold"&amp;14&amp;A</oddHeader>
      </headerFooter>
    </customSheetView>
    <customSheetView guid="{8A2C91A5-C5C8-4458-A1A8-D638EF8EBD38}" scale="85" showPageBreaks="1" showGridLines="0" fitToPage="1" printArea="1" view="pageBreakPreview">
      <selection activeCell="C6" sqref="C6"/>
      <pageMargins left="0.75" right="0.75" top="1" bottom="1" header="0.5" footer="0.5"/>
      <pageSetup paperSize="8" scale="96"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21" orientation="landscape" r:id="rId4"/>
      <headerFooter alignWithMargins="0"/>
    </customSheetView>
    <customSheetView guid="{35E4142D-A996-4F03-8E52-F39D07B1D469}" showGridLines="0" fitToPage="1">
      <selection activeCell="I5" sqref="I5"/>
      <pageMargins left="0.75" right="0.75" top="1" bottom="1" header="0.5" footer="0.5"/>
      <pageSetup paperSize="9" scale="47" orientation="landscape" horizontalDpi="4294967292" r:id="rId5"/>
      <headerFooter alignWithMargins="0"/>
    </customSheetView>
    <customSheetView guid="{788C6C1A-D215-4450-B64C-C987E5D4DEEB}" showGridLines="0" fitToPage="1">
      <selection activeCell="I5" sqref="I5"/>
      <pageMargins left="0.75" right="0.75" top="1" bottom="1" header="0.5" footer="0.5"/>
      <pageSetup paperSize="9" scale="47" orientation="landscape" horizontalDpi="4294967292" r:id="rId6"/>
      <headerFooter alignWithMargins="0"/>
    </customSheetView>
    <customSheetView guid="{D33D514D-2A4B-4639-888F-836CA6CB2773}" showGridLines="0" fitToPage="1">
      <selection activeCell="I5" sqref="I5"/>
      <pageMargins left="0.75" right="0.75" top="1" bottom="1" header="0.5" footer="0.5"/>
      <pageSetup paperSize="9" scale="47" orientation="landscape" horizontalDpi="4294967292" r:id="rId7"/>
      <headerFooter alignWithMargins="0"/>
    </customSheetView>
    <customSheetView guid="{38102E13-3B14-4A6D-A15A-B7876208F63C}" showGridLines="0" fitToPage="1">
      <selection activeCell="I5" sqref="I5"/>
      <pageMargins left="0.75" right="0.75" top="1" bottom="1" header="0.5" footer="0.5"/>
      <pageSetup paperSize="9" scale="47" orientation="landscape" horizontalDpi="4294967292" r:id="rId8"/>
      <headerFooter alignWithMargins="0"/>
    </customSheetView>
    <customSheetView guid="{EA0DCEFC-51BA-423F-A01C-855821C0C33E}" scale="85" showGridLines="0" fitToPage="1">
      <selection activeCell="B2" sqref="B2:C2"/>
      <pageMargins left="0.75" right="0.75" top="1" bottom="1" header="0.5" footer="0.5"/>
      <pageSetup paperSize="8" scale="94" orientation="landscape" r:id="rId9"/>
      <headerFooter alignWithMargins="0"/>
    </customSheetView>
    <customSheetView guid="{52A93C89-C36B-443E-A5AE-23E860B6CAA8}" showGridLines="0" fitToPage="1">
      <selection activeCell="D97" sqref="D97"/>
      <pageMargins left="0.70866141732283472" right="0.70866141732283472" top="0.74803149606299213" bottom="0.74803149606299213" header="0.31496062992125984" footer="0.31496062992125984"/>
      <pageSetup paperSize="8" scale="97" orientation="landscape" r:id="rId10"/>
      <headerFooter>
        <oddFooter>&amp;A</oddFooter>
      </headerFooter>
    </customSheetView>
  </customSheetViews>
  <mergeCells count="28">
    <mergeCell ref="G33:H33"/>
    <mergeCell ref="G34:H34"/>
    <mergeCell ref="C35:F35"/>
    <mergeCell ref="G35:H35"/>
    <mergeCell ref="C34:F34"/>
    <mergeCell ref="G28:H28"/>
    <mergeCell ref="G29:H29"/>
    <mergeCell ref="G30:H30"/>
    <mergeCell ref="G31:H31"/>
    <mergeCell ref="G32:H32"/>
    <mergeCell ref="G23:H23"/>
    <mergeCell ref="G24:H24"/>
    <mergeCell ref="G25:H25"/>
    <mergeCell ref="G26:H26"/>
    <mergeCell ref="G27:H27"/>
    <mergeCell ref="C30:F30"/>
    <mergeCell ref="C31:F31"/>
    <mergeCell ref="C33:F33"/>
    <mergeCell ref="C25:F25"/>
    <mergeCell ref="C26:F26"/>
    <mergeCell ref="C27:F27"/>
    <mergeCell ref="C28:F28"/>
    <mergeCell ref="C29:F29"/>
    <mergeCell ref="B1:C1"/>
    <mergeCell ref="B2:C2"/>
    <mergeCell ref="B15:C15"/>
    <mergeCell ref="C23:F23"/>
    <mergeCell ref="C24:F24"/>
  </mergeCells>
  <pageMargins left="0.70866141732283472" right="0.70866141732283472" top="0.74803149606299213" bottom="0.74803149606299213" header="0.31496062992125984" footer="0.31496062992125984"/>
  <pageSetup paperSize="8" scale="97" orientation="landscape" r:id="rId1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R80"/>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59.5" style="1" customWidth="1"/>
    <col min="4" max="4" width="13" style="1" customWidth="1"/>
    <col min="5" max="5" width="6.125" style="1" customWidth="1"/>
    <col min="6" max="6" width="8.25" style="1" customWidth="1"/>
    <col min="7" max="13" width="7.625" style="1" customWidth="1"/>
    <col min="14" max="14" width="22.125" style="1" customWidth="1"/>
    <col min="15" max="16" width="8" style="1"/>
    <col min="17" max="17" width="7.875" style="1" customWidth="1"/>
    <col min="18" max="16384" width="8" style="1"/>
  </cols>
  <sheetData>
    <row r="1" spans="2:18" ht="30" customHeight="1" thickBot="1">
      <c r="B1" s="570" t="s">
        <v>473</v>
      </c>
      <c r="C1" s="571"/>
      <c r="P1" s="3"/>
    </row>
    <row r="2" spans="2:18" ht="24.95" customHeight="1" thickBot="1">
      <c r="B2" s="485" t="s">
        <v>0</v>
      </c>
      <c r="C2" s="486"/>
      <c r="D2" s="157" t="s">
        <v>15</v>
      </c>
      <c r="E2" s="157" t="s">
        <v>1</v>
      </c>
      <c r="F2" s="157" t="s">
        <v>2</v>
      </c>
      <c r="G2" s="157" t="s">
        <v>5</v>
      </c>
      <c r="H2" s="157" t="s">
        <v>6</v>
      </c>
      <c r="I2" s="157" t="s">
        <v>7</v>
      </c>
      <c r="J2" s="157" t="s">
        <v>8</v>
      </c>
      <c r="K2" s="157" t="s">
        <v>9</v>
      </c>
      <c r="L2" s="157" t="s">
        <v>10</v>
      </c>
      <c r="M2" s="157" t="s">
        <v>36</v>
      </c>
      <c r="N2" s="11"/>
      <c r="O2" s="12"/>
      <c r="P2" s="12"/>
      <c r="Q2" s="12"/>
      <c r="R2" s="12"/>
    </row>
    <row r="3" spans="2:18" ht="15" customHeight="1" thickBot="1">
      <c r="N3" s="4"/>
      <c r="O3" s="4"/>
      <c r="P3" s="4"/>
      <c r="Q3" s="4"/>
      <c r="R3" s="4"/>
    </row>
    <row r="4" spans="2:18" ht="15" customHeight="1" thickBot="1">
      <c r="B4" s="28" t="s">
        <v>12</v>
      </c>
      <c r="C4" s="29" t="s">
        <v>307</v>
      </c>
      <c r="D4" s="31"/>
      <c r="E4" s="31"/>
      <c r="F4" s="31"/>
      <c r="G4" s="5"/>
      <c r="H4" s="5"/>
      <c r="I4" s="5"/>
      <c r="J4" s="5"/>
      <c r="K4" s="5"/>
      <c r="L4" s="5"/>
      <c r="M4" s="5"/>
      <c r="N4" s="4"/>
      <c r="O4" s="4"/>
      <c r="P4" s="4"/>
      <c r="Q4" s="4"/>
      <c r="R4" s="4"/>
    </row>
    <row r="5" spans="2:18" ht="15" customHeight="1" thickBot="1">
      <c r="B5" s="24">
        <v>1</v>
      </c>
      <c r="C5" s="38" t="s">
        <v>42</v>
      </c>
      <c r="D5" s="34" t="s">
        <v>749</v>
      </c>
      <c r="E5" s="34" t="s">
        <v>13</v>
      </c>
      <c r="F5" s="36">
        <v>3</v>
      </c>
      <c r="G5" s="161"/>
      <c r="H5" s="4"/>
      <c r="I5" s="4"/>
      <c r="J5" s="4"/>
      <c r="K5" s="4"/>
      <c r="L5" s="4"/>
      <c r="M5" s="41"/>
    </row>
    <row r="6" spans="2:18" ht="15" customHeight="1" thickBot="1">
      <c r="B6" s="32">
        <f>B5+1</f>
        <v>2</v>
      </c>
      <c r="C6" s="42" t="s">
        <v>43</v>
      </c>
      <c r="D6" s="34" t="s">
        <v>750</v>
      </c>
      <c r="E6" s="34" t="s">
        <v>24</v>
      </c>
      <c r="F6" s="36">
        <v>2</v>
      </c>
      <c r="G6" s="43"/>
      <c r="H6" s="4"/>
      <c r="I6" s="4"/>
      <c r="J6" s="4"/>
      <c r="K6" s="4"/>
      <c r="L6" s="4"/>
      <c r="M6" s="161"/>
    </row>
    <row r="7" spans="2:18" ht="15" customHeight="1" thickBot="1">
      <c r="B7" s="17"/>
      <c r="C7" s="73"/>
      <c r="D7" s="18"/>
      <c r="E7" s="18"/>
      <c r="F7" s="18"/>
      <c r="G7" s="4"/>
      <c r="H7" s="4"/>
      <c r="I7" s="4"/>
      <c r="J7" s="4"/>
      <c r="K7" s="4"/>
      <c r="L7" s="4"/>
      <c r="M7" s="7"/>
    </row>
    <row r="8" spans="2:18" ht="15" customHeight="1" thickBot="1">
      <c r="B8" s="28" t="s">
        <v>14</v>
      </c>
      <c r="C8" s="29" t="s">
        <v>308</v>
      </c>
      <c r="D8" s="35"/>
      <c r="E8" s="31"/>
      <c r="F8" s="31"/>
      <c r="G8" s="5"/>
      <c r="H8" s="5"/>
      <c r="I8" s="5"/>
      <c r="J8" s="5"/>
      <c r="K8" s="5"/>
      <c r="L8" s="5"/>
      <c r="M8" s="5"/>
    </row>
    <row r="9" spans="2:18" ht="15" customHeight="1" thickBot="1">
      <c r="B9" s="24">
        <v>3</v>
      </c>
      <c r="C9" s="38" t="s">
        <v>42</v>
      </c>
      <c r="D9" s="34" t="s">
        <v>751</v>
      </c>
      <c r="E9" s="34" t="s">
        <v>13</v>
      </c>
      <c r="F9" s="36">
        <v>3</v>
      </c>
      <c r="G9" s="161"/>
      <c r="H9" s="4"/>
      <c r="I9" s="4"/>
      <c r="J9" s="4"/>
      <c r="K9" s="4"/>
      <c r="L9" s="4"/>
      <c r="M9" s="41"/>
    </row>
    <row r="10" spans="2:18" ht="15" customHeight="1" thickBot="1">
      <c r="B10" s="32">
        <f>B9+1</f>
        <v>4</v>
      </c>
      <c r="C10" s="271" t="s">
        <v>43</v>
      </c>
      <c r="D10" s="34" t="s">
        <v>752</v>
      </c>
      <c r="E10" s="34" t="s">
        <v>24</v>
      </c>
      <c r="F10" s="36">
        <v>2</v>
      </c>
      <c r="G10" s="43"/>
      <c r="H10" s="4"/>
      <c r="I10" s="4"/>
      <c r="J10" s="4"/>
      <c r="K10" s="4"/>
      <c r="L10" s="4"/>
      <c r="M10" s="161"/>
    </row>
    <row r="11" spans="2:18" ht="15" customHeight="1" thickBot="1">
      <c r="D11" s="148"/>
      <c r="K11" s="7"/>
      <c r="L11" s="7"/>
      <c r="N11" s="4"/>
      <c r="O11" s="4"/>
      <c r="P11" s="4"/>
      <c r="Q11" s="4"/>
    </row>
    <row r="12" spans="2:18" ht="15" customHeight="1" thickBot="1">
      <c r="B12" s="28" t="s">
        <v>19</v>
      </c>
      <c r="C12" s="29" t="s">
        <v>34</v>
      </c>
      <c r="D12" s="35"/>
      <c r="E12" s="31"/>
      <c r="F12" s="31"/>
      <c r="G12" s="5"/>
      <c r="H12" s="5"/>
      <c r="I12" s="5"/>
      <c r="J12" s="5"/>
      <c r="K12" s="5"/>
      <c r="L12" s="5"/>
      <c r="N12" s="4"/>
      <c r="O12" s="4"/>
      <c r="P12" s="4"/>
      <c r="Q12" s="4"/>
    </row>
    <row r="13" spans="2:18" ht="15" customHeight="1" thickBot="1">
      <c r="B13" s="13">
        <v>5</v>
      </c>
      <c r="C13" s="272" t="s">
        <v>309</v>
      </c>
      <c r="D13" s="34" t="s">
        <v>753</v>
      </c>
      <c r="E13" s="34" t="s">
        <v>24</v>
      </c>
      <c r="F13" s="44">
        <v>2</v>
      </c>
      <c r="G13" s="18"/>
      <c r="H13" s="161"/>
      <c r="I13" s="161"/>
      <c r="J13" s="161"/>
      <c r="K13" s="161"/>
      <c r="L13" s="161"/>
      <c r="M13" s="161"/>
      <c r="N13" s="4"/>
      <c r="O13" s="4"/>
      <c r="P13" s="4"/>
      <c r="Q13" s="4"/>
    </row>
    <row r="14" spans="2:18" ht="15.6" customHeight="1" thickBot="1">
      <c r="B14" s="16">
        <v>6</v>
      </c>
      <c r="C14" s="271" t="s">
        <v>44</v>
      </c>
      <c r="D14" s="34" t="s">
        <v>754</v>
      </c>
      <c r="E14" s="34" t="s">
        <v>24</v>
      </c>
      <c r="F14" s="44">
        <v>2</v>
      </c>
      <c r="G14" s="18"/>
      <c r="H14" s="161"/>
      <c r="I14" s="161"/>
      <c r="J14" s="161"/>
      <c r="K14" s="161"/>
      <c r="L14" s="161"/>
      <c r="M14" s="7"/>
      <c r="N14" s="4"/>
      <c r="O14" s="4"/>
      <c r="P14" s="4"/>
      <c r="Q14" s="4"/>
    </row>
    <row r="15" spans="2:18" ht="10.9" customHeight="1" thickBot="1">
      <c r="B15" s="17"/>
      <c r="C15" s="73"/>
      <c r="D15" s="18"/>
      <c r="E15" s="18"/>
      <c r="F15" s="18"/>
      <c r="G15" s="18"/>
      <c r="H15" s="7"/>
      <c r="I15" s="7"/>
      <c r="J15" s="7"/>
      <c r="K15" s="7"/>
      <c r="L15" s="7"/>
      <c r="M15" s="7"/>
      <c r="N15" s="4"/>
      <c r="O15" s="4"/>
      <c r="P15" s="4"/>
      <c r="Q15" s="4"/>
    </row>
    <row r="16" spans="2:18" ht="20.45" customHeight="1" thickBot="1">
      <c r="B16" s="28" t="s">
        <v>26</v>
      </c>
      <c r="C16" s="29" t="s">
        <v>310</v>
      </c>
      <c r="D16" s="35"/>
      <c r="E16" s="31"/>
      <c r="F16" s="31"/>
      <c r="G16" s="5"/>
      <c r="H16" s="5"/>
      <c r="I16" s="5"/>
      <c r="J16" s="5"/>
      <c r="K16" s="5"/>
      <c r="L16" s="5"/>
      <c r="N16" s="4"/>
      <c r="O16" s="4"/>
      <c r="P16" s="4"/>
      <c r="Q16" s="4"/>
    </row>
    <row r="17" spans="2:17" ht="15" customHeight="1" thickBot="1">
      <c r="B17" s="13">
        <v>7</v>
      </c>
      <c r="C17" s="272" t="s">
        <v>309</v>
      </c>
      <c r="D17" s="34" t="s">
        <v>755</v>
      </c>
      <c r="E17" s="34" t="s">
        <v>24</v>
      </c>
      <c r="F17" s="44">
        <v>2</v>
      </c>
      <c r="G17" s="18"/>
      <c r="H17" s="161"/>
      <c r="I17" s="161"/>
      <c r="J17" s="161"/>
      <c r="K17" s="161"/>
      <c r="L17" s="161"/>
      <c r="M17" s="161"/>
      <c r="N17" s="4"/>
      <c r="O17" s="4"/>
      <c r="P17" s="4"/>
      <c r="Q17" s="4"/>
    </row>
    <row r="18" spans="2:17" ht="15" customHeight="1" thickBot="1">
      <c r="B18" s="16">
        <f>B17+1</f>
        <v>8</v>
      </c>
      <c r="C18" s="271" t="s">
        <v>44</v>
      </c>
      <c r="D18" s="34" t="s">
        <v>756</v>
      </c>
      <c r="E18" s="34" t="s">
        <v>24</v>
      </c>
      <c r="F18" s="44">
        <v>2</v>
      </c>
      <c r="G18" s="18"/>
      <c r="H18" s="161"/>
      <c r="I18" s="161"/>
      <c r="J18" s="161"/>
      <c r="K18" s="161"/>
      <c r="L18" s="161"/>
      <c r="M18" s="7"/>
      <c r="N18" s="4"/>
      <c r="O18" s="4"/>
      <c r="P18" s="4"/>
      <c r="Q18" s="4"/>
    </row>
    <row r="19" spans="2:17" ht="15" customHeight="1" thickBot="1">
      <c r="B19" s="17"/>
      <c r="C19" s="37"/>
      <c r="D19" s="18"/>
      <c r="E19" s="18"/>
      <c r="F19" s="27"/>
      <c r="G19" s="8"/>
      <c r="H19" s="8"/>
      <c r="I19" s="8"/>
      <c r="J19" s="8"/>
      <c r="K19" s="8"/>
      <c r="L19" s="8"/>
      <c r="M19" s="26"/>
      <c r="N19" s="4"/>
      <c r="O19" s="4"/>
      <c r="P19" s="4"/>
      <c r="Q19" s="4"/>
    </row>
    <row r="20" spans="2:17" ht="15" customHeight="1" thickBot="1">
      <c r="B20" s="277" t="s">
        <v>27</v>
      </c>
      <c r="C20" s="39" t="s">
        <v>728</v>
      </c>
      <c r="D20" s="18"/>
      <c r="E20" s="18"/>
      <c r="F20" s="27"/>
      <c r="G20" s="8"/>
      <c r="H20" s="8"/>
      <c r="I20" s="8"/>
      <c r="J20" s="8"/>
      <c r="K20" s="8"/>
      <c r="L20" s="8"/>
      <c r="M20" s="26"/>
      <c r="N20" s="4"/>
      <c r="O20" s="4"/>
      <c r="P20" s="4"/>
      <c r="Q20" s="4"/>
    </row>
    <row r="21" spans="2:17" ht="15" customHeight="1" thickBot="1">
      <c r="B21" s="25">
        <v>9</v>
      </c>
      <c r="C21" s="276" t="s">
        <v>45</v>
      </c>
      <c r="D21" s="348" t="s">
        <v>757</v>
      </c>
      <c r="E21" s="34" t="s">
        <v>13</v>
      </c>
      <c r="F21" s="44">
        <v>3</v>
      </c>
      <c r="G21" s="8"/>
      <c r="H21" s="161"/>
      <c r="I21" s="161"/>
      <c r="J21" s="161"/>
      <c r="K21" s="161"/>
      <c r="L21" s="161"/>
      <c r="M21" s="26"/>
      <c r="N21" s="4"/>
      <c r="O21" s="4"/>
      <c r="P21" s="4"/>
      <c r="Q21" s="4"/>
    </row>
    <row r="22" spans="2:17" ht="15" customHeight="1" thickBot="1">
      <c r="B22" s="14">
        <f>B21+1</f>
        <v>10</v>
      </c>
      <c r="C22" s="273" t="s">
        <v>346</v>
      </c>
      <c r="D22" s="348" t="s">
        <v>758</v>
      </c>
      <c r="E22" s="34" t="s">
        <v>13</v>
      </c>
      <c r="F22" s="44">
        <v>3</v>
      </c>
      <c r="G22" s="8"/>
      <c r="H22" s="161"/>
      <c r="I22" s="161"/>
      <c r="J22" s="161"/>
      <c r="K22" s="161"/>
      <c r="L22" s="161"/>
      <c r="M22" s="26"/>
      <c r="N22" s="4"/>
      <c r="O22" s="4"/>
      <c r="P22" s="4"/>
      <c r="Q22" s="4"/>
    </row>
    <row r="23" spans="2:17" ht="15" customHeight="1" thickBot="1">
      <c r="B23" s="17"/>
      <c r="C23" s="46"/>
      <c r="D23" s="18"/>
      <c r="E23" s="18"/>
      <c r="F23" s="18"/>
      <c r="G23" s="8"/>
      <c r="H23" s="7"/>
      <c r="I23" s="7"/>
      <c r="J23" s="7"/>
      <c r="K23" s="7"/>
      <c r="L23" s="7"/>
      <c r="M23" s="26"/>
      <c r="N23" s="4"/>
      <c r="O23" s="4"/>
      <c r="P23" s="4"/>
      <c r="Q23" s="4"/>
    </row>
    <row r="24" spans="2:17" ht="15" customHeight="1" thickBot="1">
      <c r="B24" s="277" t="s">
        <v>29</v>
      </c>
      <c r="C24" s="39" t="s">
        <v>729</v>
      </c>
      <c r="D24" s="18"/>
      <c r="E24" s="18"/>
      <c r="F24" s="27"/>
      <c r="G24" s="8"/>
      <c r="H24" s="8"/>
      <c r="I24" s="8"/>
      <c r="J24" s="8"/>
      <c r="K24" s="8"/>
      <c r="L24" s="8"/>
      <c r="M24" s="26"/>
      <c r="N24" s="4"/>
      <c r="O24" s="4"/>
      <c r="P24" s="4"/>
      <c r="Q24" s="4"/>
    </row>
    <row r="25" spans="2:17" ht="15" customHeight="1" thickBot="1">
      <c r="B25" s="25">
        <v>11</v>
      </c>
      <c r="C25" s="273" t="s">
        <v>47</v>
      </c>
      <c r="D25" s="348" t="s">
        <v>759</v>
      </c>
      <c r="E25" s="34" t="s">
        <v>13</v>
      </c>
      <c r="F25" s="44">
        <v>3</v>
      </c>
      <c r="G25" s="8"/>
      <c r="H25" s="161"/>
      <c r="I25" s="161"/>
      <c r="J25" s="161"/>
      <c r="K25" s="161"/>
      <c r="L25" s="161"/>
      <c r="M25" s="26"/>
      <c r="N25" s="4"/>
      <c r="O25" s="4"/>
      <c r="P25" s="4"/>
      <c r="Q25" s="4"/>
    </row>
    <row r="26" spans="2:17" ht="15" customHeight="1" thickBot="1">
      <c r="B26" s="14">
        <v>12</v>
      </c>
      <c r="C26" s="273" t="s">
        <v>48</v>
      </c>
      <c r="D26" s="348" t="s">
        <v>760</v>
      </c>
      <c r="E26" s="34" t="s">
        <v>13</v>
      </c>
      <c r="F26" s="44">
        <v>3</v>
      </c>
      <c r="G26" s="8"/>
      <c r="H26" s="161"/>
      <c r="I26" s="161"/>
      <c r="J26" s="161"/>
      <c r="K26" s="161"/>
      <c r="L26" s="161"/>
      <c r="M26" s="26"/>
      <c r="N26" s="4"/>
      <c r="O26" s="4"/>
      <c r="P26" s="4"/>
      <c r="Q26" s="4"/>
    </row>
    <row r="27" spans="2:17" ht="15" customHeight="1" thickBot="1">
      <c r="B27" s="14">
        <f>B26+1</f>
        <v>13</v>
      </c>
      <c r="C27" s="275" t="s">
        <v>730</v>
      </c>
      <c r="D27" s="348" t="s">
        <v>761</v>
      </c>
      <c r="E27" s="34" t="s">
        <v>13</v>
      </c>
      <c r="F27" s="44">
        <v>3</v>
      </c>
      <c r="G27" s="8"/>
      <c r="H27" s="161"/>
      <c r="I27" s="161"/>
      <c r="J27" s="161"/>
      <c r="K27" s="161"/>
      <c r="L27" s="161"/>
      <c r="M27" s="26"/>
      <c r="N27" s="4"/>
      <c r="O27" s="4"/>
      <c r="P27" s="4"/>
      <c r="Q27" s="4"/>
    </row>
    <row r="28" spans="2:17" ht="15" customHeight="1" thickBot="1">
      <c r="B28" s="17"/>
      <c r="C28" s="46"/>
      <c r="D28" s="18"/>
      <c r="E28" s="18"/>
      <c r="F28" s="18"/>
      <c r="G28" s="8"/>
      <c r="H28" s="7"/>
      <c r="I28" s="7"/>
      <c r="J28" s="7"/>
      <c r="K28" s="7"/>
      <c r="L28" s="7"/>
      <c r="M28" s="26"/>
      <c r="N28" s="4"/>
      <c r="O28" s="4"/>
      <c r="P28" s="4"/>
      <c r="Q28" s="4"/>
    </row>
    <row r="29" spans="2:17" ht="15" customHeight="1" thickBot="1">
      <c r="B29" s="277" t="s">
        <v>83</v>
      </c>
      <c r="C29" s="39" t="s">
        <v>731</v>
      </c>
      <c r="D29" s="18"/>
      <c r="E29" s="18"/>
      <c r="F29" s="27"/>
      <c r="G29" s="8"/>
      <c r="H29" s="8"/>
      <c r="I29" s="8"/>
      <c r="J29" s="8"/>
      <c r="K29" s="8"/>
      <c r="L29" s="8"/>
      <c r="M29" s="26"/>
      <c r="N29" s="4"/>
      <c r="O29" s="4"/>
      <c r="P29" s="4"/>
      <c r="Q29" s="4"/>
    </row>
    <row r="30" spans="2:17" ht="15" customHeight="1" thickBot="1">
      <c r="B30" s="25">
        <v>14</v>
      </c>
      <c r="C30" s="273" t="s">
        <v>46</v>
      </c>
      <c r="D30" s="348" t="s">
        <v>762</v>
      </c>
      <c r="E30" s="34" t="s">
        <v>13</v>
      </c>
      <c r="F30" s="44">
        <v>3</v>
      </c>
      <c r="G30" s="8"/>
      <c r="H30" s="161"/>
      <c r="I30" s="161"/>
      <c r="J30" s="161"/>
      <c r="K30" s="161"/>
      <c r="L30" s="161"/>
      <c r="M30" s="26"/>
      <c r="N30" s="4"/>
      <c r="O30" s="4"/>
      <c r="P30" s="4"/>
      <c r="Q30" s="4"/>
    </row>
    <row r="31" spans="2:17" ht="15" customHeight="1" thickBot="1">
      <c r="B31" s="17"/>
      <c r="C31" s="46"/>
      <c r="D31" s="18"/>
      <c r="E31" s="18"/>
      <c r="F31" s="18"/>
      <c r="G31" s="8"/>
      <c r="H31" s="7"/>
      <c r="I31" s="7"/>
      <c r="J31" s="7"/>
      <c r="K31" s="7"/>
      <c r="L31" s="7"/>
      <c r="M31" s="26"/>
      <c r="N31" s="4"/>
      <c r="O31" s="4"/>
      <c r="P31" s="4"/>
      <c r="Q31" s="4"/>
    </row>
    <row r="32" spans="2:17" ht="15" customHeight="1" thickBot="1">
      <c r="B32" s="277" t="s">
        <v>86</v>
      </c>
      <c r="C32" s="39" t="s">
        <v>732</v>
      </c>
      <c r="D32" s="18"/>
      <c r="E32" s="18"/>
      <c r="F32" s="27"/>
      <c r="G32" s="8"/>
      <c r="H32" s="8"/>
      <c r="I32" s="8"/>
      <c r="J32" s="8"/>
      <c r="K32" s="8"/>
      <c r="L32" s="8"/>
      <c r="M32" s="26"/>
      <c r="N32" s="4"/>
      <c r="O32" s="4"/>
      <c r="P32" s="4"/>
      <c r="Q32" s="4"/>
    </row>
    <row r="33" spans="2:17" ht="15" customHeight="1" thickBot="1">
      <c r="B33" s="25">
        <v>15</v>
      </c>
      <c r="C33" s="273" t="s">
        <v>347</v>
      </c>
      <c r="D33" s="348" t="s">
        <v>763</v>
      </c>
      <c r="E33" s="34" t="s">
        <v>13</v>
      </c>
      <c r="F33" s="44">
        <v>3</v>
      </c>
      <c r="G33" s="8"/>
      <c r="H33" s="161"/>
      <c r="I33" s="161"/>
      <c r="J33" s="161"/>
      <c r="K33" s="161"/>
      <c r="L33" s="161"/>
      <c r="M33" s="26"/>
      <c r="N33" s="4"/>
      <c r="O33" s="4"/>
      <c r="P33" s="4"/>
      <c r="Q33" s="4"/>
    </row>
    <row r="34" spans="2:17" ht="15" customHeight="1" thickBot="1">
      <c r="B34" s="17"/>
      <c r="C34" s="46"/>
      <c r="D34" s="18"/>
      <c r="E34" s="18"/>
      <c r="F34" s="18"/>
      <c r="G34" s="8"/>
      <c r="H34" s="7"/>
      <c r="I34" s="7"/>
      <c r="J34" s="7"/>
      <c r="K34" s="7"/>
      <c r="L34" s="7"/>
      <c r="M34" s="26"/>
      <c r="N34" s="4"/>
      <c r="O34" s="4"/>
      <c r="P34" s="4"/>
      <c r="Q34" s="4"/>
    </row>
    <row r="35" spans="2:17" ht="15" customHeight="1" thickBot="1">
      <c r="B35" s="277" t="s">
        <v>733</v>
      </c>
      <c r="C35" s="39" t="s">
        <v>734</v>
      </c>
      <c r="D35" s="18"/>
      <c r="E35" s="18"/>
      <c r="F35" s="27"/>
      <c r="G35" s="8"/>
      <c r="H35" s="8"/>
      <c r="I35" s="8"/>
      <c r="J35" s="8"/>
      <c r="K35" s="8"/>
      <c r="L35" s="8"/>
      <c r="M35" s="26"/>
      <c r="N35" s="4"/>
      <c r="O35" s="4"/>
      <c r="P35" s="4"/>
      <c r="Q35" s="4"/>
    </row>
    <row r="36" spans="2:17" ht="15" customHeight="1" thickBot="1">
      <c r="B36" s="25">
        <v>16</v>
      </c>
      <c r="C36" s="276" t="s">
        <v>45</v>
      </c>
      <c r="D36" s="348" t="s">
        <v>764</v>
      </c>
      <c r="E36" s="34" t="s">
        <v>13</v>
      </c>
      <c r="F36" s="44">
        <v>3</v>
      </c>
      <c r="G36" s="8"/>
      <c r="H36" s="161"/>
      <c r="I36" s="161"/>
      <c r="J36" s="161"/>
      <c r="K36" s="161"/>
      <c r="L36" s="161"/>
      <c r="M36" s="26"/>
      <c r="N36" s="4"/>
      <c r="O36" s="4"/>
      <c r="P36" s="4"/>
      <c r="Q36" s="4"/>
    </row>
    <row r="37" spans="2:17" ht="15" customHeight="1" thickBot="1">
      <c r="B37" s="14">
        <f>B36+1</f>
        <v>17</v>
      </c>
      <c r="C37" s="273" t="s">
        <v>346</v>
      </c>
      <c r="D37" s="348" t="s">
        <v>765</v>
      </c>
      <c r="E37" s="34" t="s">
        <v>13</v>
      </c>
      <c r="F37" s="44">
        <v>3</v>
      </c>
      <c r="G37" s="8"/>
      <c r="H37" s="161"/>
      <c r="I37" s="161"/>
      <c r="J37" s="161"/>
      <c r="K37" s="161"/>
      <c r="L37" s="161"/>
      <c r="M37" s="26"/>
      <c r="N37" s="4"/>
      <c r="O37" s="4"/>
      <c r="P37" s="4"/>
      <c r="Q37" s="4"/>
    </row>
    <row r="38" spans="2:17" ht="15" customHeight="1" thickBot="1">
      <c r="B38" s="17"/>
      <c r="C38" s="46"/>
      <c r="D38" s="18"/>
      <c r="E38" s="18"/>
      <c r="F38" s="18"/>
      <c r="G38" s="8"/>
      <c r="H38" s="7"/>
      <c r="I38" s="7"/>
      <c r="J38" s="7"/>
      <c r="K38" s="7"/>
      <c r="L38" s="7"/>
      <c r="M38" s="26"/>
      <c r="N38" s="4"/>
      <c r="O38" s="4"/>
      <c r="P38" s="4"/>
      <c r="Q38" s="4"/>
    </row>
    <row r="39" spans="2:17" ht="15" customHeight="1" thickBot="1">
      <c r="B39" s="277" t="s">
        <v>735</v>
      </c>
      <c r="C39" s="39" t="s">
        <v>736</v>
      </c>
      <c r="D39" s="18"/>
      <c r="E39" s="18"/>
      <c r="F39" s="27"/>
      <c r="G39" s="8"/>
      <c r="H39" s="8"/>
      <c r="I39" s="8"/>
      <c r="J39" s="8"/>
      <c r="K39" s="8"/>
      <c r="L39" s="8"/>
      <c r="M39" s="26"/>
      <c r="N39" s="4"/>
      <c r="O39" s="4"/>
      <c r="P39" s="4"/>
      <c r="Q39" s="4"/>
    </row>
    <row r="40" spans="2:17" ht="15" customHeight="1" thickBot="1">
      <c r="B40" s="25">
        <v>18</v>
      </c>
      <c r="C40" s="273" t="s">
        <v>47</v>
      </c>
      <c r="D40" s="348" t="s">
        <v>766</v>
      </c>
      <c r="E40" s="34" t="s">
        <v>13</v>
      </c>
      <c r="F40" s="44">
        <v>3</v>
      </c>
      <c r="G40" s="8"/>
      <c r="H40" s="161"/>
      <c r="I40" s="161"/>
      <c r="J40" s="161"/>
      <c r="K40" s="161"/>
      <c r="L40" s="161"/>
      <c r="M40" s="26"/>
      <c r="N40" s="4"/>
      <c r="O40" s="4"/>
      <c r="P40" s="4"/>
      <c r="Q40" s="4"/>
    </row>
    <row r="41" spans="2:17" ht="15" customHeight="1" thickBot="1">
      <c r="B41" s="14">
        <v>19</v>
      </c>
      <c r="C41" s="273" t="s">
        <v>48</v>
      </c>
      <c r="D41" s="348" t="s">
        <v>767</v>
      </c>
      <c r="E41" s="34" t="s">
        <v>13</v>
      </c>
      <c r="F41" s="44">
        <v>3</v>
      </c>
      <c r="G41" s="8"/>
      <c r="H41" s="161"/>
      <c r="I41" s="161"/>
      <c r="J41" s="161"/>
      <c r="K41" s="161"/>
      <c r="L41" s="161"/>
      <c r="M41" s="26"/>
      <c r="N41" s="4"/>
      <c r="O41" s="4"/>
      <c r="P41" s="4"/>
      <c r="Q41" s="4"/>
    </row>
    <row r="42" spans="2:17" ht="15" customHeight="1" thickBot="1">
      <c r="B42" s="14">
        <v>20</v>
      </c>
      <c r="C42" s="275" t="s">
        <v>730</v>
      </c>
      <c r="D42" s="348" t="s">
        <v>768</v>
      </c>
      <c r="E42" s="34" t="s">
        <v>13</v>
      </c>
      <c r="F42" s="44">
        <v>3</v>
      </c>
      <c r="G42" s="8"/>
      <c r="H42" s="161"/>
      <c r="I42" s="161"/>
      <c r="J42" s="161"/>
      <c r="K42" s="161"/>
      <c r="L42" s="161"/>
      <c r="M42" s="26"/>
      <c r="N42" s="4"/>
      <c r="O42" s="4"/>
      <c r="P42" s="4"/>
      <c r="Q42" s="4"/>
    </row>
    <row r="43" spans="2:17" ht="15" customHeight="1" thickBot="1">
      <c r="B43" s="17"/>
      <c r="C43" s="46"/>
      <c r="D43" s="18"/>
      <c r="E43" s="18"/>
      <c r="F43" s="18"/>
      <c r="G43" s="8"/>
      <c r="H43" s="7"/>
      <c r="I43" s="7"/>
      <c r="J43" s="7"/>
      <c r="K43" s="7"/>
      <c r="L43" s="7"/>
      <c r="M43" s="26"/>
      <c r="N43" s="4"/>
      <c r="O43" s="4"/>
      <c r="P43" s="4"/>
      <c r="Q43" s="4"/>
    </row>
    <row r="44" spans="2:17" ht="15" customHeight="1" thickBot="1">
      <c r="B44" s="277" t="s">
        <v>737</v>
      </c>
      <c r="C44" s="39" t="s">
        <v>738</v>
      </c>
      <c r="D44" s="18"/>
      <c r="E44" s="18"/>
      <c r="F44" s="27"/>
      <c r="G44" s="8"/>
      <c r="H44" s="8"/>
      <c r="I44" s="8"/>
      <c r="J44" s="8"/>
      <c r="K44" s="8"/>
      <c r="L44" s="8"/>
      <c r="M44" s="26"/>
      <c r="N44" s="4"/>
      <c r="O44" s="4"/>
      <c r="P44" s="4"/>
      <c r="Q44" s="4"/>
    </row>
    <row r="45" spans="2:17" ht="15" customHeight="1" thickBot="1">
      <c r="B45" s="25">
        <v>21</v>
      </c>
      <c r="C45" s="273" t="s">
        <v>46</v>
      </c>
      <c r="D45" s="348" t="s">
        <v>769</v>
      </c>
      <c r="E45" s="34" t="s">
        <v>13</v>
      </c>
      <c r="F45" s="44">
        <v>3</v>
      </c>
      <c r="G45" s="8"/>
      <c r="H45" s="161"/>
      <c r="I45" s="161"/>
      <c r="J45" s="161"/>
      <c r="K45" s="161"/>
      <c r="L45" s="161"/>
      <c r="M45" s="26"/>
      <c r="N45" s="4"/>
      <c r="O45" s="4"/>
      <c r="P45" s="4"/>
      <c r="Q45" s="4"/>
    </row>
    <row r="46" spans="2:17" ht="15" customHeight="1" thickBot="1">
      <c r="B46" s="17"/>
      <c r="C46" s="46"/>
      <c r="D46" s="18"/>
      <c r="E46" s="18"/>
      <c r="F46" s="18"/>
      <c r="G46" s="8"/>
      <c r="H46" s="7"/>
      <c r="I46" s="7"/>
      <c r="J46" s="7"/>
      <c r="K46" s="7"/>
      <c r="L46" s="7"/>
      <c r="M46" s="26"/>
      <c r="N46" s="4"/>
      <c r="O46" s="4"/>
      <c r="P46" s="4"/>
      <c r="Q46" s="4"/>
    </row>
    <row r="47" spans="2:17" ht="15" customHeight="1" thickBot="1">
      <c r="B47" s="277" t="s">
        <v>739</v>
      </c>
      <c r="C47" s="39" t="s">
        <v>740</v>
      </c>
      <c r="D47" s="18"/>
      <c r="E47" s="18"/>
      <c r="F47" s="27"/>
      <c r="G47" s="8"/>
      <c r="H47" s="8"/>
      <c r="I47" s="8"/>
      <c r="J47" s="8"/>
      <c r="K47" s="8"/>
      <c r="L47" s="8"/>
      <c r="M47" s="26"/>
      <c r="N47" s="4"/>
      <c r="O47" s="4"/>
      <c r="P47" s="4"/>
      <c r="Q47" s="4"/>
    </row>
    <row r="48" spans="2:17" ht="15" customHeight="1" thickBot="1">
      <c r="B48" s="25">
        <v>22</v>
      </c>
      <c r="C48" s="273" t="s">
        <v>347</v>
      </c>
      <c r="D48" s="348" t="s">
        <v>770</v>
      </c>
      <c r="E48" s="34" t="s">
        <v>13</v>
      </c>
      <c r="F48" s="44">
        <v>3</v>
      </c>
      <c r="G48" s="8"/>
      <c r="H48" s="161"/>
      <c r="I48" s="161"/>
      <c r="J48" s="161"/>
      <c r="K48" s="161"/>
      <c r="L48" s="161"/>
      <c r="M48" s="26"/>
      <c r="N48" s="4"/>
      <c r="O48" s="4"/>
      <c r="P48" s="4"/>
      <c r="Q48" s="4"/>
    </row>
    <row r="49" spans="2:18" ht="15" customHeight="1" thickBot="1">
      <c r="B49" s="17"/>
      <c r="C49" s="46"/>
      <c r="D49" s="18"/>
      <c r="E49" s="18"/>
      <c r="F49" s="18"/>
      <c r="G49" s="8"/>
      <c r="H49" s="7"/>
      <c r="I49" s="7"/>
      <c r="J49" s="7"/>
      <c r="K49" s="7"/>
      <c r="L49" s="7"/>
      <c r="M49" s="26"/>
      <c r="N49" s="4"/>
      <c r="O49" s="4"/>
      <c r="P49" s="4"/>
      <c r="Q49" s="4"/>
    </row>
    <row r="50" spans="2:18" ht="15" customHeight="1" thickBot="1">
      <c r="B50" s="28" t="s">
        <v>741</v>
      </c>
      <c r="C50" s="39" t="s">
        <v>49</v>
      </c>
      <c r="D50" s="18"/>
      <c r="E50" s="18"/>
      <c r="F50" s="27"/>
      <c r="G50" s="8"/>
      <c r="H50" s="8"/>
      <c r="I50" s="8"/>
      <c r="J50" s="8"/>
      <c r="K50" s="8"/>
      <c r="L50" s="8"/>
      <c r="M50" s="8"/>
      <c r="N50" s="4"/>
      <c r="O50" s="4"/>
      <c r="P50" s="4"/>
      <c r="Q50" s="4"/>
      <c r="R50" s="4"/>
    </row>
    <row r="51" spans="2:18" ht="15" customHeight="1" thickBot="1">
      <c r="B51" s="279">
        <v>23</v>
      </c>
      <c r="C51" s="280" t="s">
        <v>297</v>
      </c>
      <c r="D51" s="34" t="s">
        <v>771</v>
      </c>
      <c r="E51" s="34" t="s">
        <v>24</v>
      </c>
      <c r="F51" s="44">
        <v>1</v>
      </c>
      <c r="G51" s="8"/>
      <c r="H51" s="161"/>
      <c r="I51" s="161"/>
      <c r="J51" s="161"/>
      <c r="K51" s="161"/>
      <c r="L51" s="161"/>
      <c r="M51" s="8"/>
      <c r="N51" s="4"/>
      <c r="O51" s="4"/>
      <c r="P51" s="4"/>
      <c r="Q51" s="4"/>
      <c r="R51" s="4"/>
    </row>
    <row r="52" spans="2:18" ht="13.5" thickBot="1"/>
    <row r="53" spans="2:18" ht="15" customHeight="1" thickBot="1">
      <c r="B53" s="28" t="s">
        <v>1314</v>
      </c>
      <c r="C53" s="39" t="s">
        <v>1315</v>
      </c>
      <c r="D53" s="18"/>
      <c r="E53" s="18"/>
      <c r="F53" s="27"/>
      <c r="G53" s="8"/>
      <c r="H53" s="8"/>
      <c r="I53" s="8"/>
      <c r="J53" s="8"/>
      <c r="K53" s="8"/>
      <c r="L53" s="8"/>
      <c r="M53" s="8"/>
      <c r="N53" s="4"/>
      <c r="O53" s="4"/>
      <c r="P53" s="4"/>
      <c r="Q53" s="4"/>
      <c r="R53" s="4"/>
    </row>
    <row r="54" spans="2:18" ht="15" customHeight="1" thickBot="1">
      <c r="B54" s="279">
        <v>24</v>
      </c>
      <c r="C54" s="280" t="s">
        <v>1316</v>
      </c>
      <c r="D54" s="34" t="s">
        <v>1313</v>
      </c>
      <c r="E54" s="34" t="s">
        <v>13</v>
      </c>
      <c r="F54" s="44">
        <v>3</v>
      </c>
      <c r="G54" s="8"/>
      <c r="H54" s="161"/>
      <c r="I54" s="161"/>
      <c r="J54" s="161"/>
      <c r="K54" s="161"/>
      <c r="L54" s="161"/>
      <c r="M54" s="8"/>
      <c r="N54" s="4"/>
      <c r="O54" s="4"/>
      <c r="P54" s="4"/>
      <c r="Q54" s="4"/>
      <c r="R54" s="4"/>
    </row>
    <row r="55" spans="2:18" ht="15" customHeight="1" thickBot="1">
      <c r="B55" s="279">
        <v>25</v>
      </c>
      <c r="C55" s="280" t="s">
        <v>1317</v>
      </c>
      <c r="D55" s="34" t="s">
        <v>1318</v>
      </c>
      <c r="E55" s="34" t="s">
        <v>13</v>
      </c>
      <c r="F55" s="44">
        <v>3</v>
      </c>
      <c r="G55" s="8"/>
      <c r="H55" s="161"/>
      <c r="I55" s="161"/>
      <c r="J55" s="161"/>
      <c r="K55" s="161"/>
      <c r="L55" s="161"/>
      <c r="M55" s="8"/>
      <c r="N55" s="4"/>
      <c r="O55" s="4"/>
      <c r="P55" s="4"/>
      <c r="Q55" s="4"/>
      <c r="R55" s="4"/>
    </row>
    <row r="56" spans="2:18" ht="15" customHeight="1">
      <c r="B56" s="17"/>
      <c r="C56" s="46"/>
      <c r="D56" s="18"/>
      <c r="E56" s="18"/>
      <c r="F56" s="18"/>
      <c r="G56" s="8"/>
      <c r="H56" s="7"/>
      <c r="I56" s="7"/>
      <c r="J56" s="7"/>
      <c r="K56" s="7"/>
      <c r="L56" s="7"/>
      <c r="M56" s="8"/>
      <c r="N56" s="4"/>
      <c r="O56" s="4"/>
      <c r="P56" s="4"/>
      <c r="Q56" s="4"/>
      <c r="R56" s="4"/>
    </row>
    <row r="57" spans="2:18">
      <c r="B57" s="487" t="s">
        <v>20</v>
      </c>
      <c r="C57" s="488"/>
    </row>
    <row r="58" spans="2:18">
      <c r="C58" s="148"/>
    </row>
    <row r="59" spans="2:18">
      <c r="B59" s="159"/>
      <c r="C59" s="20" t="s">
        <v>21</v>
      </c>
    </row>
    <row r="61" spans="2:18">
      <c r="B61" s="160"/>
      <c r="C61" s="20" t="s">
        <v>22</v>
      </c>
    </row>
    <row r="62" spans="2:18">
      <c r="B62" s="20"/>
      <c r="C62" s="20"/>
    </row>
    <row r="63" spans="2:18">
      <c r="B63" s="265" t="s">
        <v>524</v>
      </c>
      <c r="C63" s="20"/>
    </row>
    <row r="64" spans="2:18">
      <c r="B64" s="21"/>
      <c r="C64" s="20"/>
    </row>
    <row r="65" spans="2:8" s="285" customFormat="1">
      <c r="B65" s="270" t="s">
        <v>152</v>
      </c>
      <c r="C65" s="504" t="s">
        <v>325</v>
      </c>
      <c r="D65" s="504"/>
      <c r="E65" s="504"/>
      <c r="F65" s="504"/>
      <c r="G65" s="505" t="s">
        <v>326</v>
      </c>
      <c r="H65" s="505"/>
    </row>
    <row r="66" spans="2:8" ht="51" customHeight="1">
      <c r="B66" s="204"/>
      <c r="C66" s="502" t="s">
        <v>351</v>
      </c>
      <c r="D66" s="502"/>
      <c r="E66" s="502"/>
      <c r="F66" s="502"/>
      <c r="G66" s="503"/>
      <c r="H66" s="503"/>
    </row>
    <row r="67" spans="2:8" ht="63.75" customHeight="1">
      <c r="B67" s="204"/>
      <c r="C67" s="502" t="s">
        <v>590</v>
      </c>
      <c r="D67" s="502"/>
      <c r="E67" s="502"/>
      <c r="F67" s="502"/>
      <c r="G67" s="503"/>
      <c r="H67" s="503"/>
    </row>
    <row r="68" spans="2:8" ht="51" customHeight="1">
      <c r="B68" s="204"/>
      <c r="C68" s="502" t="s">
        <v>591</v>
      </c>
      <c r="D68" s="502"/>
      <c r="E68" s="502"/>
      <c r="F68" s="502"/>
      <c r="G68" s="503"/>
      <c r="H68" s="503"/>
    </row>
    <row r="69" spans="2:8">
      <c r="B69" s="204">
        <f>B13</f>
        <v>5</v>
      </c>
      <c r="C69" s="502" t="s">
        <v>350</v>
      </c>
      <c r="D69" s="502"/>
      <c r="E69" s="502"/>
      <c r="F69" s="502"/>
      <c r="G69" s="503" t="str">
        <f>D13</f>
        <v>A3005</v>
      </c>
      <c r="H69" s="503"/>
    </row>
    <row r="70" spans="2:8" ht="51" customHeight="1">
      <c r="B70" s="204">
        <f>B14</f>
        <v>6</v>
      </c>
      <c r="C70" s="502" t="s">
        <v>592</v>
      </c>
      <c r="D70" s="502"/>
      <c r="E70" s="502"/>
      <c r="F70" s="502"/>
      <c r="G70" s="503" t="str">
        <f>D14</f>
        <v>A3006</v>
      </c>
      <c r="H70" s="503"/>
    </row>
    <row r="71" spans="2:8">
      <c r="B71" s="204">
        <f>B17</f>
        <v>7</v>
      </c>
      <c r="C71" s="502" t="s">
        <v>350</v>
      </c>
      <c r="D71" s="502"/>
      <c r="E71" s="502"/>
      <c r="F71" s="502"/>
      <c r="G71" s="506" t="str">
        <f>D17</f>
        <v>A3007</v>
      </c>
      <c r="H71" s="507"/>
    </row>
    <row r="72" spans="2:8" ht="47.25" customHeight="1">
      <c r="B72" s="204">
        <f>B18</f>
        <v>8</v>
      </c>
      <c r="C72" s="502" t="s">
        <v>592</v>
      </c>
      <c r="D72" s="502"/>
      <c r="E72" s="502"/>
      <c r="F72" s="502"/>
      <c r="G72" s="506" t="str">
        <f>D18</f>
        <v>A3008</v>
      </c>
      <c r="H72" s="507"/>
    </row>
    <row r="73" spans="2:8" ht="67.5" customHeight="1">
      <c r="B73" s="204">
        <f>B21</f>
        <v>9</v>
      </c>
      <c r="C73" s="502" t="s">
        <v>742</v>
      </c>
      <c r="D73" s="502"/>
      <c r="E73" s="502"/>
      <c r="F73" s="502"/>
      <c r="G73" s="506" t="str">
        <f>D21</f>
        <v>A3009</v>
      </c>
      <c r="H73" s="507"/>
    </row>
    <row r="74" spans="2:8" ht="18.75" customHeight="1">
      <c r="B74" s="204">
        <f>B22</f>
        <v>10</v>
      </c>
      <c r="C74" s="502" t="s">
        <v>743</v>
      </c>
      <c r="D74" s="502"/>
      <c r="E74" s="502"/>
      <c r="F74" s="502"/>
      <c r="G74" s="506" t="str">
        <f>D22</f>
        <v>A3010</v>
      </c>
      <c r="H74" s="507"/>
    </row>
    <row r="75" spans="2:8" ht="42.75" customHeight="1">
      <c r="B75" s="204">
        <v>13</v>
      </c>
      <c r="C75" s="502" t="s">
        <v>744</v>
      </c>
      <c r="D75" s="502"/>
      <c r="E75" s="502"/>
      <c r="F75" s="502"/>
      <c r="G75" s="503"/>
      <c r="H75" s="503"/>
    </row>
    <row r="76" spans="2:8" ht="64.5" customHeight="1">
      <c r="B76" s="204">
        <f>B36</f>
        <v>16</v>
      </c>
      <c r="C76" s="502" t="s">
        <v>745</v>
      </c>
      <c r="D76" s="502"/>
      <c r="E76" s="502"/>
      <c r="F76" s="502"/>
      <c r="G76" s="503" t="str">
        <f>D36</f>
        <v>A3016</v>
      </c>
      <c r="H76" s="503"/>
    </row>
    <row r="77" spans="2:8" ht="24" customHeight="1">
      <c r="B77" s="204">
        <f>B37</f>
        <v>17</v>
      </c>
      <c r="C77" s="502" t="s">
        <v>743</v>
      </c>
      <c r="D77" s="502"/>
      <c r="E77" s="502"/>
      <c r="F77" s="502"/>
      <c r="G77" s="503" t="str">
        <f>D37</f>
        <v>A3017</v>
      </c>
      <c r="H77" s="503"/>
    </row>
    <row r="78" spans="2:8" ht="36.75" customHeight="1">
      <c r="B78" s="204">
        <f>B42</f>
        <v>20</v>
      </c>
      <c r="C78" s="502" t="s">
        <v>744</v>
      </c>
      <c r="D78" s="502"/>
      <c r="E78" s="502"/>
      <c r="F78" s="502"/>
      <c r="G78" s="503" t="str">
        <f>D42</f>
        <v>A3020</v>
      </c>
      <c r="H78" s="503"/>
    </row>
    <row r="79" spans="2:8" ht="55.9" customHeight="1">
      <c r="B79" s="204">
        <v>24</v>
      </c>
      <c r="C79" s="502" t="s">
        <v>1319</v>
      </c>
      <c r="D79" s="502"/>
      <c r="E79" s="502"/>
      <c r="F79" s="502"/>
      <c r="G79" s="503" t="s">
        <v>1313</v>
      </c>
      <c r="H79" s="503"/>
    </row>
    <row r="80" spans="2:8" ht="42.6" customHeight="1">
      <c r="B80" s="204">
        <v>25</v>
      </c>
      <c r="C80" s="502" t="s">
        <v>1319</v>
      </c>
      <c r="D80" s="502"/>
      <c r="E80" s="502"/>
      <c r="F80" s="502"/>
      <c r="G80" s="503" t="s">
        <v>1318</v>
      </c>
      <c r="H80" s="503"/>
    </row>
  </sheetData>
  <customSheetViews>
    <customSheetView guid="{970D9CA3-A716-4AA4-ADB5-92E3A4AD178B}" showPageBreaks="1" showGridLines="0" fitToPage="1" printArea="1">
      <selection activeCell="M28" sqref="M28"/>
      <pageMargins left="0.70866141732283472" right="0.70866141732283472" top="0.74803149606299213" bottom="0.74803149606299213" header="0.31496062992125984" footer="0.31496062992125984"/>
      <pageSetup paperSize="8" scale="52" orientation="landscape" r:id="rId1"/>
      <headerFooter>
        <oddFooter>&amp;A</oddFooter>
      </headerFooter>
    </customSheetView>
    <customSheetView guid="{19678EC5-2E50-4D8F-9F65-D893CC8DCC47}" showGridLines="0" fitToPage="1">
      <selection activeCell="M28" sqref="M28"/>
      <pageMargins left="0.70866141732283472" right="0.70866141732283472" top="0.74803149606299213" bottom="0.74803149606299213" header="0.31496062992125984" footer="0.31496062992125984"/>
      <pageSetup paperSize="8" scale="52" orientation="landscape" r:id="rId2"/>
      <headerFooter>
        <oddFooter>&amp;A</oddFooter>
      </headerFooter>
    </customSheetView>
    <customSheetView guid="{52A93C89-C36B-443E-A5AE-23E860B6CAA8}" showGridLines="0" fitToPage="1">
      <selection activeCell="M28" sqref="M28"/>
      <pageMargins left="0.70866141732283472" right="0.70866141732283472" top="0.74803149606299213" bottom="0.74803149606299213" header="0.31496062992125984" footer="0.31496062992125984"/>
      <pageSetup paperSize="8" scale="52" orientation="landscape" r:id="rId3"/>
      <headerFooter>
        <oddFooter>&amp;A</oddFooter>
      </headerFooter>
    </customSheetView>
  </customSheetViews>
  <mergeCells count="35">
    <mergeCell ref="G75:H75"/>
    <mergeCell ref="G76:H76"/>
    <mergeCell ref="G77:H77"/>
    <mergeCell ref="G78:H78"/>
    <mergeCell ref="G70:H70"/>
    <mergeCell ref="G71:H71"/>
    <mergeCell ref="G72:H72"/>
    <mergeCell ref="G73:H73"/>
    <mergeCell ref="G74:H74"/>
    <mergeCell ref="G65:H65"/>
    <mergeCell ref="G66:H66"/>
    <mergeCell ref="G67:H67"/>
    <mergeCell ref="G68:H68"/>
    <mergeCell ref="G69:H69"/>
    <mergeCell ref="C74:F74"/>
    <mergeCell ref="C75:F75"/>
    <mergeCell ref="C76:F76"/>
    <mergeCell ref="C77:F77"/>
    <mergeCell ref="C78:F78"/>
    <mergeCell ref="C79:F79"/>
    <mergeCell ref="G79:H79"/>
    <mergeCell ref="C80:F80"/>
    <mergeCell ref="G80:H80"/>
    <mergeCell ref="B1:C1"/>
    <mergeCell ref="B2:C2"/>
    <mergeCell ref="B57:C57"/>
    <mergeCell ref="C65:F65"/>
    <mergeCell ref="C66:F66"/>
    <mergeCell ref="C67:F67"/>
    <mergeCell ref="C68:F68"/>
    <mergeCell ref="C69:F69"/>
    <mergeCell ref="C70:F70"/>
    <mergeCell ref="C71:F71"/>
    <mergeCell ref="C72:F72"/>
    <mergeCell ref="C73:F73"/>
  </mergeCells>
  <pageMargins left="0.70866141732283472" right="0.70866141732283472" top="0.74803149606299213" bottom="0.74803149606299213" header="0.31496062992125984" footer="0.31496062992125984"/>
  <pageSetup paperSize="8" scale="46" fitToHeight="2" orientation="landscape" r:id="rId4"/>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23"/>
  <sheetViews>
    <sheetView zoomScaleNormal="100" workbookViewId="0">
      <selection activeCell="B1" sqref="B1:C1"/>
    </sheetView>
  </sheetViews>
  <sheetFormatPr defaultColWidth="8" defaultRowHeight="12.75"/>
  <cols>
    <col min="1" max="1" width="2.375" style="1" customWidth="1"/>
    <col min="2" max="2" width="4.125" style="1" customWidth="1"/>
    <col min="3" max="3" width="50.125" style="1" customWidth="1"/>
    <col min="4" max="4" width="26.875" style="1" customWidth="1"/>
    <col min="5" max="5" width="12.375" style="1" customWidth="1"/>
    <col min="6" max="6" width="13.25" style="1" bestFit="1" customWidth="1"/>
    <col min="7" max="11" width="7.625" style="1" customWidth="1"/>
    <col min="12" max="12" width="7.875" style="1" customWidth="1"/>
    <col min="13" max="16384" width="8" style="1"/>
  </cols>
  <sheetData>
    <row r="1" spans="1:14" ht="30" customHeight="1" thickBot="1">
      <c r="B1" s="570" t="s">
        <v>1281</v>
      </c>
      <c r="C1" s="571"/>
      <c r="K1" s="2"/>
      <c r="L1" s="23"/>
      <c r="M1" s="23"/>
      <c r="N1" s="23"/>
    </row>
    <row r="2" spans="1:14" ht="24.95" customHeight="1" thickBot="1">
      <c r="B2" s="485" t="s">
        <v>0</v>
      </c>
      <c r="C2" s="486"/>
      <c r="D2" s="157" t="s">
        <v>15</v>
      </c>
      <c r="E2" s="157" t="s">
        <v>1</v>
      </c>
      <c r="F2" s="157" t="s">
        <v>2</v>
      </c>
      <c r="G2" s="157" t="s">
        <v>6</v>
      </c>
      <c r="H2" s="157" t="s">
        <v>7</v>
      </c>
      <c r="I2" s="157" t="s">
        <v>8</v>
      </c>
      <c r="J2" s="157" t="s">
        <v>9</v>
      </c>
      <c r="K2" s="157" t="s">
        <v>10</v>
      </c>
      <c r="L2" s="22"/>
      <c r="M2" s="22"/>
      <c r="N2" s="23"/>
    </row>
    <row r="3" spans="1:14" ht="15" customHeight="1" thickBot="1">
      <c r="L3" s="7"/>
      <c r="M3" s="7"/>
      <c r="N3" s="23"/>
    </row>
    <row r="4" spans="1:14" ht="13.5" thickBot="1">
      <c r="B4" s="28" t="s">
        <v>12</v>
      </c>
      <c r="C4" s="39" t="s">
        <v>216</v>
      </c>
      <c r="D4" s="240"/>
      <c r="E4" s="35"/>
      <c r="F4" s="148"/>
      <c r="G4" s="206"/>
      <c r="H4" s="206"/>
      <c r="I4" s="206"/>
      <c r="J4" s="206"/>
      <c r="K4" s="206"/>
      <c r="L4" s="23"/>
      <c r="M4" s="23"/>
      <c r="N4" s="23"/>
    </row>
    <row r="5" spans="1:14" ht="13.5" thickBot="1">
      <c r="B5" s="32">
        <v>1</v>
      </c>
      <c r="C5" s="33" t="s">
        <v>217</v>
      </c>
      <c r="D5" s="393" t="s">
        <v>1198</v>
      </c>
      <c r="E5" s="34" t="s">
        <v>13</v>
      </c>
      <c r="F5" s="36">
        <v>3</v>
      </c>
      <c r="G5" s="207"/>
      <c r="H5" s="207"/>
      <c r="I5" s="207"/>
      <c r="J5" s="207"/>
      <c r="K5" s="207"/>
      <c r="L5" s="23"/>
      <c r="M5" s="23"/>
      <c r="N5" s="23"/>
    </row>
    <row r="6" spans="1:14" ht="19.149999999999999" customHeight="1" thickBot="1">
      <c r="B6" s="32">
        <v>2</v>
      </c>
      <c r="C6" s="33" t="s">
        <v>218</v>
      </c>
      <c r="D6" s="393" t="s">
        <v>1199</v>
      </c>
      <c r="E6" s="34" t="s">
        <v>13</v>
      </c>
      <c r="F6" s="36">
        <v>3</v>
      </c>
      <c r="G6" s="207"/>
      <c r="H6" s="207"/>
      <c r="I6" s="207"/>
      <c r="J6" s="207"/>
      <c r="K6" s="207"/>
      <c r="L6" s="23"/>
      <c r="M6" s="23"/>
      <c r="N6" s="23"/>
    </row>
    <row r="7" spans="1:14" s="23" customFormat="1">
      <c r="A7" s="1"/>
      <c r="B7" s="1"/>
      <c r="C7" s="1"/>
      <c r="D7" s="1"/>
      <c r="E7" s="1"/>
      <c r="F7" s="1"/>
      <c r="G7" s="1"/>
      <c r="H7" s="1"/>
      <c r="I7" s="1"/>
      <c r="J7" s="1"/>
      <c r="K7" s="1"/>
    </row>
    <row r="8" spans="1:14" s="23" customFormat="1">
      <c r="A8" s="1"/>
      <c r="B8" s="146" t="s">
        <v>20</v>
      </c>
      <c r="C8" s="147"/>
      <c r="D8" s="1"/>
      <c r="E8" s="1"/>
      <c r="F8" s="1"/>
      <c r="G8" s="1"/>
      <c r="H8" s="1"/>
      <c r="I8" s="5"/>
      <c r="J8" s="5"/>
      <c r="K8" s="5"/>
      <c r="L8" s="5"/>
      <c r="M8" s="7"/>
    </row>
    <row r="9" spans="1:14">
      <c r="C9" s="148"/>
      <c r="I9" s="5"/>
      <c r="J9" s="5"/>
      <c r="K9" s="5"/>
      <c r="L9" s="5"/>
      <c r="M9" s="5"/>
    </row>
    <row r="10" spans="1:14">
      <c r="B10" s="159"/>
      <c r="C10" s="20" t="s">
        <v>21</v>
      </c>
      <c r="I10" s="5"/>
      <c r="J10" s="5"/>
      <c r="K10" s="5"/>
      <c r="L10" s="5"/>
      <c r="M10" s="5"/>
    </row>
    <row r="11" spans="1:14">
      <c r="I11" s="5"/>
      <c r="J11" s="5"/>
      <c r="K11" s="5"/>
      <c r="L11" s="5"/>
      <c r="M11" s="5"/>
    </row>
    <row r="12" spans="1:14">
      <c r="B12" s="160"/>
      <c r="C12" s="20" t="s">
        <v>22</v>
      </c>
      <c r="D12" s="419"/>
      <c r="I12" s="5"/>
      <c r="J12" s="5"/>
      <c r="K12" s="5"/>
      <c r="L12" s="5"/>
      <c r="M12" s="5"/>
    </row>
    <row r="13" spans="1:14">
      <c r="I13" s="5"/>
      <c r="J13" s="5"/>
      <c r="K13" s="5"/>
      <c r="L13" s="5"/>
      <c r="M13" s="5"/>
    </row>
    <row r="14" spans="1:14">
      <c r="I14" s="5"/>
      <c r="J14" s="5"/>
      <c r="K14" s="5"/>
      <c r="L14" s="5"/>
      <c r="M14" s="5"/>
    </row>
    <row r="15" spans="1:14">
      <c r="I15" s="5"/>
      <c r="J15" s="5"/>
      <c r="K15" s="5"/>
      <c r="L15" s="5"/>
      <c r="M15" s="5"/>
    </row>
    <row r="16" spans="1:14">
      <c r="I16" s="5"/>
      <c r="J16" s="5"/>
      <c r="K16" s="5"/>
      <c r="L16" s="5"/>
      <c r="M16" s="5"/>
    </row>
    <row r="17" spans="7:13">
      <c r="G17" s="23"/>
      <c r="H17" s="23"/>
      <c r="I17" s="7"/>
      <c r="J17" s="5"/>
      <c r="K17" s="5"/>
      <c r="L17" s="5"/>
      <c r="M17" s="5"/>
    </row>
    <row r="18" spans="7:13">
      <c r="I18" s="5"/>
      <c r="J18" s="5"/>
      <c r="K18" s="5"/>
      <c r="L18" s="5"/>
      <c r="M18" s="5"/>
    </row>
    <row r="19" spans="7:13">
      <c r="I19" s="5"/>
      <c r="J19" s="5"/>
      <c r="K19" s="5"/>
      <c r="L19" s="5"/>
      <c r="M19" s="5"/>
    </row>
    <row r="23" spans="7:13">
      <c r="G23" s="23"/>
      <c r="H23" s="23"/>
      <c r="I23" s="23"/>
    </row>
  </sheetData>
  <customSheetViews>
    <customSheetView guid="{970D9CA3-A716-4AA4-ADB5-92E3A4AD178B}" showPageBreaks="1" fitToPage="1" printArea="1">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fitToPage="1" printArea="1">
      <selection activeCell="B3" sqref="B3"/>
      <pageMargins left="0.70866141732283472" right="0.70866141732283472" top="0.74803149606299213" bottom="0.74803149606299213" header="0.31496062992125984" footer="0.31496062992125984"/>
      <pageSetup paperSize="9" scale="83" orientation="landscape" r:id="rId2"/>
      <headerFooter>
        <oddHeader>&amp;L&amp;"Arial,Bold"&amp;14&amp;A</oddHeader>
      </headerFooter>
    </customSheetView>
    <customSheetView guid="{8A2C91A5-C5C8-4458-A1A8-D638EF8EBD38}" showPageBreaks="1" fitToPage="1" printArea="1">
      <selection activeCell="B1" sqref="B1:C1"/>
      <pageMargins left="0.7" right="0.7" top="0.75" bottom="0.75" header="0.3" footer="0.3"/>
      <pageSetup paperSize="8" orientation="landscape" r:id="rId3"/>
    </customSheetView>
    <customSheetView guid="{461D376D-92CA-447C-BDFC-4F5C0417A038}" showPageBreaks="1" fitToPage="1" printArea="1">
      <selection activeCell="B1" sqref="B1:C1"/>
      <pageMargins left="0.7" right="0.7" top="0.75" bottom="0.75" header="0.3" footer="0.3"/>
      <pageSetup paperSize="8" orientation="landscape" r:id="rId4"/>
    </customSheetView>
    <customSheetView guid="{EA0DCEFC-51BA-423F-A01C-855821C0C33E}" fitToPage="1">
      <selection activeCell="B1" sqref="B1:C1"/>
      <pageMargins left="0.7" right="0.7" top="0.75" bottom="0.75" header="0.3" footer="0.3"/>
      <pageSetup paperSize="8" orientation="landscape" r:id="rId5"/>
    </customSheetView>
    <customSheetView guid="{52A93C89-C36B-443E-A5AE-23E860B6CAA8}" fitToPage="1">
      <selection activeCell="D97" sqref="D97"/>
      <pageMargins left="0.70866141732283472" right="0.70866141732283472" top="0.74803149606299213" bottom="0.74803149606299213" header="0.31496062992125984" footer="0.31496062992125984"/>
      <pageSetup paperSize="8" orientation="landscape" r:id="rId6"/>
      <headerFooter>
        <oddFooter>&amp;A</oddFooter>
      </headerFooter>
    </customSheetView>
  </customSheetViews>
  <mergeCells count="2">
    <mergeCell ref="B1:C1"/>
    <mergeCell ref="B2:C2"/>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P37"/>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57.75" style="1" customWidth="1"/>
    <col min="4" max="4" width="13" style="1" customWidth="1"/>
    <col min="5" max="5" width="6.125" style="1" customWidth="1"/>
    <col min="6" max="6" width="8.25" style="1" customWidth="1"/>
    <col min="7" max="14" width="7.625" style="1" customWidth="1"/>
    <col min="15" max="15" width="32.125" style="1" customWidth="1"/>
    <col min="16" max="16" width="7.625" style="1" customWidth="1"/>
    <col min="17" max="17" width="45.25" style="1" customWidth="1"/>
    <col min="18" max="18" width="22.125" style="1" customWidth="1"/>
    <col min="19" max="16384" width="8" style="1"/>
  </cols>
  <sheetData>
    <row r="1" spans="2:16" ht="30" customHeight="1" thickBot="1">
      <c r="B1" s="570" t="s">
        <v>1268</v>
      </c>
      <c r="C1" s="571"/>
    </row>
    <row r="2" spans="2:16" ht="24.95" customHeight="1" thickBot="1">
      <c r="B2" s="485" t="s">
        <v>0</v>
      </c>
      <c r="C2" s="486"/>
      <c r="D2" s="157" t="s">
        <v>15</v>
      </c>
      <c r="E2" s="157" t="s">
        <v>1</v>
      </c>
      <c r="F2" s="157" t="s">
        <v>2</v>
      </c>
      <c r="G2" s="157" t="s">
        <v>3</v>
      </c>
      <c r="H2" s="157" t="s">
        <v>4</v>
      </c>
      <c r="I2" s="157" t="s">
        <v>5</v>
      </c>
      <c r="J2" s="157" t="s">
        <v>6</v>
      </c>
      <c r="K2" s="157" t="s">
        <v>7</v>
      </c>
      <c r="L2" s="157" t="s">
        <v>8</v>
      </c>
      <c r="M2" s="157" t="s">
        <v>9</v>
      </c>
      <c r="N2" s="157" t="s">
        <v>10</v>
      </c>
      <c r="O2" s="157" t="s">
        <v>18</v>
      </c>
      <c r="P2" s="11"/>
    </row>
    <row r="3" spans="2:16" ht="15" customHeight="1" thickBot="1">
      <c r="P3" s="4"/>
    </row>
    <row r="4" spans="2:16" ht="15" customHeight="1" thickBot="1">
      <c r="B4" s="28" t="s">
        <v>12</v>
      </c>
      <c r="C4" s="29" t="s">
        <v>1238</v>
      </c>
      <c r="D4" s="35"/>
      <c r="E4" s="35"/>
      <c r="F4" s="35"/>
      <c r="G4" s="5"/>
      <c r="H4" s="5"/>
      <c r="I4" s="5"/>
      <c r="J4" s="5"/>
      <c r="K4" s="5"/>
      <c r="L4" s="5"/>
      <c r="M4" s="5"/>
      <c r="N4" s="5"/>
      <c r="P4" s="4"/>
    </row>
    <row r="5" spans="2:16" ht="15" customHeight="1" thickBot="1">
      <c r="B5" s="13">
        <v>1</v>
      </c>
      <c r="C5" s="398" t="s">
        <v>1284</v>
      </c>
      <c r="D5" s="34" t="s">
        <v>1253</v>
      </c>
      <c r="E5" s="34" t="s">
        <v>13</v>
      </c>
      <c r="F5" s="36">
        <v>3</v>
      </c>
      <c r="G5" s="420"/>
      <c r="H5" s="404"/>
      <c r="I5" s="421"/>
      <c r="J5" s="7"/>
      <c r="K5" s="7"/>
      <c r="L5" s="7"/>
      <c r="M5" s="7"/>
      <c r="N5" s="7"/>
      <c r="O5" s="5"/>
      <c r="P5" s="4"/>
    </row>
    <row r="6" spans="2:16" ht="15" customHeight="1" thickBot="1">
      <c r="B6" s="13">
        <v>2</v>
      </c>
      <c r="C6" s="398" t="s">
        <v>1282</v>
      </c>
      <c r="D6" s="34" t="s">
        <v>1283</v>
      </c>
      <c r="E6" s="34" t="s">
        <v>13</v>
      </c>
      <c r="F6" s="36">
        <v>3</v>
      </c>
      <c r="G6" s="422"/>
      <c r="H6" s="161"/>
      <c r="I6" s="423"/>
      <c r="J6" s="7"/>
      <c r="K6" s="7"/>
      <c r="L6" s="7"/>
      <c r="M6" s="7"/>
      <c r="N6" s="7"/>
      <c r="O6" s="5"/>
      <c r="P6" s="4"/>
    </row>
    <row r="7" spans="2:16" ht="15" customHeight="1" thickBot="1">
      <c r="B7" s="14">
        <v>3</v>
      </c>
      <c r="C7" s="399" t="s">
        <v>1340</v>
      </c>
      <c r="D7" s="34" t="s">
        <v>1254</v>
      </c>
      <c r="E7" s="34" t="s">
        <v>13</v>
      </c>
      <c r="F7" s="36">
        <v>3</v>
      </c>
      <c r="G7" s="422"/>
      <c r="H7" s="161"/>
      <c r="I7" s="423"/>
      <c r="J7" s="7"/>
      <c r="K7" s="7"/>
      <c r="L7" s="7"/>
      <c r="M7" s="7"/>
      <c r="N7" s="7"/>
      <c r="O7" s="5"/>
      <c r="P7" s="4"/>
    </row>
    <row r="8" spans="2:16" ht="15" customHeight="1" thickBot="1">
      <c r="B8" s="14">
        <v>4</v>
      </c>
      <c r="C8" s="399" t="s">
        <v>1289</v>
      </c>
      <c r="D8" s="34" t="s">
        <v>1255</v>
      </c>
      <c r="E8" s="34" t="s">
        <v>13</v>
      </c>
      <c r="F8" s="36">
        <v>3</v>
      </c>
      <c r="G8" s="422"/>
      <c r="H8" s="161"/>
      <c r="I8" s="423"/>
      <c r="J8" s="7"/>
      <c r="K8" s="7"/>
      <c r="L8" s="7"/>
      <c r="M8" s="7"/>
      <c r="N8" s="7"/>
      <c r="O8" s="5"/>
      <c r="P8" s="4"/>
    </row>
    <row r="9" spans="2:16" ht="15" customHeight="1" thickBot="1">
      <c r="B9" s="32">
        <v>5</v>
      </c>
      <c r="C9" s="33" t="s">
        <v>1237</v>
      </c>
      <c r="D9" s="34" t="s">
        <v>1256</v>
      </c>
      <c r="E9" s="34" t="s">
        <v>24</v>
      </c>
      <c r="F9" s="36">
        <v>2</v>
      </c>
      <c r="G9" s="424"/>
      <c r="H9" s="479"/>
      <c r="I9" s="425"/>
      <c r="J9" s="7"/>
      <c r="K9" s="7"/>
      <c r="L9" s="7"/>
      <c r="M9" s="7"/>
      <c r="N9" s="7"/>
      <c r="O9" s="26"/>
      <c r="P9" s="4"/>
    </row>
    <row r="10" spans="2:16" ht="15" customHeight="1" thickBot="1">
      <c r="B10" s="148"/>
      <c r="C10" s="148"/>
      <c r="D10" s="148"/>
      <c r="E10" s="148"/>
      <c r="F10" s="148"/>
      <c r="G10" s="6"/>
      <c r="H10" s="5"/>
      <c r="I10" s="7"/>
      <c r="J10" s="7"/>
      <c r="K10" s="7"/>
      <c r="L10" s="7"/>
      <c r="M10" s="7"/>
      <c r="N10" s="7"/>
      <c r="O10" s="7"/>
      <c r="P10" s="4"/>
    </row>
    <row r="11" spans="2:16" ht="19.149999999999999" customHeight="1" thickBot="1">
      <c r="B11" s="28" t="s">
        <v>14</v>
      </c>
      <c r="C11" s="29" t="s">
        <v>1238</v>
      </c>
      <c r="D11" s="35"/>
      <c r="E11" s="35"/>
      <c r="F11" s="35"/>
      <c r="G11" s="5"/>
      <c r="H11" s="5"/>
      <c r="I11" s="7"/>
      <c r="J11" s="7"/>
      <c r="K11" s="7"/>
      <c r="L11" s="7"/>
      <c r="M11" s="7"/>
      <c r="N11" s="7"/>
      <c r="O11" s="7"/>
      <c r="P11" s="4"/>
    </row>
    <row r="12" spans="2:16" ht="15" customHeight="1" thickBot="1">
      <c r="B12" s="75">
        <v>6</v>
      </c>
      <c r="C12" s="431" t="s">
        <v>1285</v>
      </c>
      <c r="D12" s="34" t="s">
        <v>1257</v>
      </c>
      <c r="E12" s="34" t="s">
        <v>13</v>
      </c>
      <c r="F12" s="36">
        <v>3</v>
      </c>
      <c r="G12" s="420"/>
      <c r="H12" s="404"/>
      <c r="I12" s="421"/>
      <c r="J12" s="7"/>
      <c r="K12" s="7"/>
      <c r="L12" s="7"/>
      <c r="M12" s="7"/>
      <c r="N12" s="7"/>
      <c r="O12" s="7"/>
      <c r="P12" s="4"/>
    </row>
    <row r="13" spans="2:16" ht="15" customHeight="1" thickBot="1">
      <c r="B13" s="87">
        <v>7</v>
      </c>
      <c r="C13" s="432" t="s">
        <v>1286</v>
      </c>
      <c r="D13" s="34" t="s">
        <v>1258</v>
      </c>
      <c r="E13" s="34" t="s">
        <v>13</v>
      </c>
      <c r="F13" s="36">
        <v>3</v>
      </c>
      <c r="G13" s="422"/>
      <c r="H13" s="161"/>
      <c r="I13" s="423"/>
      <c r="J13" s="7"/>
      <c r="K13" s="7"/>
      <c r="L13" s="7"/>
      <c r="M13" s="7"/>
      <c r="N13" s="7"/>
      <c r="O13" s="7"/>
      <c r="P13" s="4"/>
    </row>
    <row r="14" spans="2:16" ht="15" customHeight="1" thickBot="1">
      <c r="B14" s="87">
        <v>8</v>
      </c>
      <c r="C14" s="432" t="s">
        <v>1287</v>
      </c>
      <c r="D14" s="34" t="s">
        <v>1266</v>
      </c>
      <c r="E14" s="34" t="s">
        <v>13</v>
      </c>
      <c r="F14" s="36">
        <v>3</v>
      </c>
      <c r="G14" s="422"/>
      <c r="H14" s="161"/>
      <c r="I14" s="423"/>
      <c r="J14" s="7"/>
      <c r="K14" s="7"/>
      <c r="L14" s="7"/>
      <c r="M14" s="7"/>
      <c r="N14" s="7"/>
      <c r="O14" s="7"/>
      <c r="P14" s="4"/>
    </row>
    <row r="15" spans="2:16" ht="15" customHeight="1" thickBot="1">
      <c r="B15" s="91">
        <v>9</v>
      </c>
      <c r="C15" s="33" t="s">
        <v>1288</v>
      </c>
      <c r="D15" s="34" t="s">
        <v>1267</v>
      </c>
      <c r="E15" s="34" t="s">
        <v>13</v>
      </c>
      <c r="F15" s="36">
        <v>3</v>
      </c>
      <c r="G15" s="424"/>
      <c r="H15" s="479"/>
      <c r="I15" s="425"/>
      <c r="J15" s="7"/>
      <c r="K15" s="7"/>
      <c r="L15" s="7"/>
      <c r="M15" s="7"/>
      <c r="N15" s="7"/>
      <c r="O15" s="7"/>
      <c r="P15" s="4"/>
    </row>
    <row r="16" spans="2:16" ht="15" customHeight="1" thickBot="1">
      <c r="B16" s="148"/>
      <c r="C16" s="148"/>
      <c r="D16" s="148"/>
      <c r="E16" s="148"/>
      <c r="F16" s="148"/>
      <c r="G16" s="6"/>
      <c r="H16" s="7"/>
      <c r="I16" s="7"/>
      <c r="J16" s="7"/>
      <c r="K16" s="7"/>
      <c r="L16" s="7"/>
      <c r="M16" s="7"/>
      <c r="N16" s="7"/>
      <c r="O16" s="7"/>
      <c r="P16" s="4"/>
    </row>
    <row r="17" spans="2:16" ht="15" customHeight="1" thickBot="1">
      <c r="B17" s="28" t="s">
        <v>19</v>
      </c>
      <c r="C17" s="29" t="s">
        <v>1341</v>
      </c>
      <c r="D17" s="148"/>
      <c r="E17" s="35"/>
      <c r="F17" s="73"/>
      <c r="G17" s="5"/>
      <c r="H17" s="5"/>
      <c r="I17" s="5"/>
      <c r="J17" s="5"/>
      <c r="K17" s="5"/>
      <c r="L17" s="5"/>
      <c r="M17" s="5"/>
      <c r="N17" s="5"/>
      <c r="O17" s="7"/>
      <c r="P17" s="4"/>
    </row>
    <row r="18" spans="2:16" ht="15" customHeight="1" thickBot="1">
      <c r="B18" s="13">
        <v>10</v>
      </c>
      <c r="C18" s="400" t="s">
        <v>30</v>
      </c>
      <c r="D18" s="34" t="s">
        <v>1243</v>
      </c>
      <c r="E18" s="36" t="s">
        <v>13</v>
      </c>
      <c r="F18" s="34">
        <v>3</v>
      </c>
      <c r="G18" s="7"/>
      <c r="H18" s="7"/>
      <c r="I18" s="7"/>
      <c r="J18" s="420"/>
      <c r="K18" s="404"/>
      <c r="L18" s="404"/>
      <c r="M18" s="404"/>
      <c r="N18" s="421"/>
      <c r="O18" s="23"/>
      <c r="P18" s="4"/>
    </row>
    <row r="19" spans="2:16" ht="15" customHeight="1" thickBot="1">
      <c r="B19" s="14">
        <v>11</v>
      </c>
      <c r="C19" s="401" t="s">
        <v>31</v>
      </c>
      <c r="D19" s="34" t="s">
        <v>1244</v>
      </c>
      <c r="E19" s="36" t="s">
        <v>13</v>
      </c>
      <c r="F19" s="34">
        <v>3</v>
      </c>
      <c r="G19" s="7"/>
      <c r="H19" s="7"/>
      <c r="I19" s="7"/>
      <c r="J19" s="422"/>
      <c r="K19" s="161"/>
      <c r="L19" s="161"/>
      <c r="M19" s="161"/>
      <c r="N19" s="423"/>
      <c r="O19" s="23"/>
      <c r="P19" s="4"/>
    </row>
    <row r="20" spans="2:16" ht="15" customHeight="1" thickBot="1">
      <c r="B20" s="14">
        <v>12</v>
      </c>
      <c r="C20" s="401" t="s">
        <v>32</v>
      </c>
      <c r="D20" s="34" t="s">
        <v>1245</v>
      </c>
      <c r="E20" s="36" t="s">
        <v>13</v>
      </c>
      <c r="F20" s="34">
        <v>3</v>
      </c>
      <c r="G20" s="7"/>
      <c r="H20" s="7"/>
      <c r="I20" s="7"/>
      <c r="J20" s="422"/>
      <c r="K20" s="161"/>
      <c r="L20" s="161"/>
      <c r="M20" s="161"/>
      <c r="N20" s="423"/>
      <c r="O20" s="23"/>
      <c r="P20" s="4"/>
    </row>
    <row r="21" spans="2:16" ht="15" customHeight="1" thickBot="1">
      <c r="B21" s="14">
        <v>13</v>
      </c>
      <c r="C21" s="401" t="s">
        <v>1239</v>
      </c>
      <c r="D21" s="34" t="s">
        <v>1246</v>
      </c>
      <c r="E21" s="36" t="s">
        <v>13</v>
      </c>
      <c r="F21" s="34">
        <v>3</v>
      </c>
      <c r="G21" s="7"/>
      <c r="H21" s="7"/>
      <c r="I21" s="7"/>
      <c r="J21" s="422"/>
      <c r="K21" s="161"/>
      <c r="L21" s="161"/>
      <c r="M21" s="161"/>
      <c r="N21" s="423"/>
      <c r="O21" s="23"/>
      <c r="P21" s="4"/>
    </row>
    <row r="22" spans="2:16" ht="15" customHeight="1" thickBot="1">
      <c r="B22" s="16">
        <v>14</v>
      </c>
      <c r="C22" s="402" t="s">
        <v>25</v>
      </c>
      <c r="D22" s="34" t="s">
        <v>1247</v>
      </c>
      <c r="E22" s="36" t="s">
        <v>13</v>
      </c>
      <c r="F22" s="34">
        <v>3</v>
      </c>
      <c r="G22" s="8"/>
      <c r="H22" s="8"/>
      <c r="I22" s="8" t="s">
        <v>1240</v>
      </c>
      <c r="J22" s="428" t="s">
        <v>1240</v>
      </c>
      <c r="K22" s="429" t="s">
        <v>1240</v>
      </c>
      <c r="L22" s="429" t="s">
        <v>1240</v>
      </c>
      <c r="M22" s="429" t="s">
        <v>1240</v>
      </c>
      <c r="N22" s="430" t="s">
        <v>1240</v>
      </c>
      <c r="O22" s="23" t="s">
        <v>1241</v>
      </c>
      <c r="P22" s="4"/>
    </row>
    <row r="23" spans="2:16" ht="15" customHeight="1" thickBot="1">
      <c r="B23" s="17"/>
      <c r="C23" s="403"/>
      <c r="D23" s="403"/>
      <c r="E23" s="18"/>
      <c r="F23" s="18"/>
      <c r="G23" s="8"/>
      <c r="H23" s="8"/>
      <c r="I23" s="8"/>
      <c r="J23" s="8"/>
      <c r="K23" s="8"/>
      <c r="L23" s="8"/>
      <c r="M23" s="8"/>
      <c r="N23" s="8"/>
      <c r="O23" s="23"/>
      <c r="P23" s="4"/>
    </row>
    <row r="24" spans="2:16" ht="15" customHeight="1" thickBot="1">
      <c r="B24" s="28" t="s">
        <v>26</v>
      </c>
      <c r="C24" s="29" t="s">
        <v>1342</v>
      </c>
      <c r="D24" s="148"/>
      <c r="E24" s="35"/>
      <c r="F24" s="148"/>
      <c r="G24" s="23"/>
      <c r="H24" s="23"/>
      <c r="I24" s="23"/>
      <c r="J24" s="23"/>
      <c r="K24" s="23"/>
      <c r="L24" s="23"/>
      <c r="M24" s="23"/>
      <c r="N24" s="23"/>
      <c r="O24" s="23"/>
      <c r="P24" s="4"/>
    </row>
    <row r="25" spans="2:16" ht="15" customHeight="1" thickBot="1">
      <c r="B25" s="13">
        <v>15</v>
      </c>
      <c r="C25" s="400" t="s">
        <v>30</v>
      </c>
      <c r="D25" s="34" t="s">
        <v>1248</v>
      </c>
      <c r="E25" s="36" t="s">
        <v>13</v>
      </c>
      <c r="F25" s="34">
        <v>3</v>
      </c>
      <c r="G25" s="7"/>
      <c r="H25" s="7"/>
      <c r="I25" s="7"/>
      <c r="J25" s="420"/>
      <c r="K25" s="404"/>
      <c r="L25" s="404"/>
      <c r="M25" s="404"/>
      <c r="N25" s="421"/>
      <c r="O25" s="23"/>
      <c r="P25" s="4"/>
    </row>
    <row r="26" spans="2:16" ht="15" customHeight="1" thickBot="1">
      <c r="B26" s="405">
        <v>16</v>
      </c>
      <c r="C26" s="401" t="s">
        <v>31</v>
      </c>
      <c r="D26" s="34" t="s">
        <v>1249</v>
      </c>
      <c r="E26" s="36" t="s">
        <v>13</v>
      </c>
      <c r="F26" s="34">
        <v>3</v>
      </c>
      <c r="G26" s="7"/>
      <c r="H26" s="7"/>
      <c r="I26" s="7"/>
      <c r="J26" s="422"/>
      <c r="K26" s="161"/>
      <c r="L26" s="161"/>
      <c r="M26" s="161"/>
      <c r="N26" s="423"/>
      <c r="O26" s="23"/>
      <c r="P26" s="4"/>
    </row>
    <row r="27" spans="2:16" ht="15" customHeight="1" thickBot="1">
      <c r="B27" s="405">
        <v>17</v>
      </c>
      <c r="C27" s="401" t="s">
        <v>32</v>
      </c>
      <c r="D27" s="34" t="s">
        <v>1250</v>
      </c>
      <c r="E27" s="36" t="s">
        <v>13</v>
      </c>
      <c r="F27" s="34">
        <v>3</v>
      </c>
      <c r="G27" s="7"/>
      <c r="H27" s="7"/>
      <c r="I27" s="7"/>
      <c r="J27" s="422"/>
      <c r="K27" s="161"/>
      <c r="L27" s="161"/>
      <c r="M27" s="161"/>
      <c r="N27" s="423"/>
      <c r="O27" s="23"/>
      <c r="P27" s="4"/>
    </row>
    <row r="28" spans="2:16" ht="15" customHeight="1" thickBot="1">
      <c r="B28" s="405">
        <v>18</v>
      </c>
      <c r="C28" s="401" t="s">
        <v>1239</v>
      </c>
      <c r="D28" s="34" t="s">
        <v>1251</v>
      </c>
      <c r="E28" s="36" t="s">
        <v>13</v>
      </c>
      <c r="F28" s="34">
        <v>3</v>
      </c>
      <c r="G28" s="7"/>
      <c r="H28" s="7"/>
      <c r="I28" s="7"/>
      <c r="J28" s="422"/>
      <c r="K28" s="161"/>
      <c r="L28" s="161"/>
      <c r="M28" s="161"/>
      <c r="N28" s="423"/>
      <c r="O28" s="23"/>
      <c r="P28" s="4"/>
    </row>
    <row r="29" spans="2:16" ht="15" customHeight="1" thickBot="1">
      <c r="B29" s="16">
        <v>19</v>
      </c>
      <c r="C29" s="402" t="s">
        <v>25</v>
      </c>
      <c r="D29" s="34" t="s">
        <v>1252</v>
      </c>
      <c r="E29" s="36" t="s">
        <v>13</v>
      </c>
      <c r="F29" s="34">
        <v>3</v>
      </c>
      <c r="G29" s="7"/>
      <c r="H29" s="7"/>
      <c r="I29" s="7"/>
      <c r="J29" s="426"/>
      <c r="K29" s="406"/>
      <c r="L29" s="406"/>
      <c r="M29" s="406"/>
      <c r="N29" s="427"/>
      <c r="O29" s="7" t="s">
        <v>1242</v>
      </c>
      <c r="P29" s="4"/>
    </row>
    <row r="31" spans="2:16">
      <c r="B31" s="395" t="s">
        <v>20</v>
      </c>
      <c r="C31" s="396"/>
    </row>
    <row r="32" spans="2:16">
      <c r="C32" s="148"/>
    </row>
    <row r="33" spans="2:3">
      <c r="B33" s="159"/>
      <c r="C33" s="20" t="s">
        <v>21</v>
      </c>
    </row>
    <row r="35" spans="2:3">
      <c r="B35" s="160"/>
      <c r="C35" s="20" t="s">
        <v>22</v>
      </c>
    </row>
    <row r="37" spans="2:3">
      <c r="B37" s="1" t="s">
        <v>1290</v>
      </c>
    </row>
  </sheetData>
  <mergeCells count="2">
    <mergeCell ref="B1:C1"/>
    <mergeCell ref="B2:C2"/>
  </mergeCells>
  <pageMargins left="0.75" right="0.75" top="1" bottom="1" header="0.5" footer="0.5"/>
  <pageSetup paperSize="8"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74"/>
  <sheetViews>
    <sheetView zoomScale="85" zoomScaleNormal="85" workbookViewId="0">
      <selection activeCell="C16" sqref="C16"/>
    </sheetView>
  </sheetViews>
  <sheetFormatPr defaultColWidth="9" defaultRowHeight="12.75"/>
  <cols>
    <col min="1" max="2" width="4.625" style="8" customWidth="1"/>
    <col min="3" max="3" width="65" style="8" customWidth="1"/>
    <col min="4" max="4" width="16.75" style="8" customWidth="1"/>
    <col min="5" max="11" width="9" style="8"/>
    <col min="12" max="12" width="40.625" style="8" customWidth="1"/>
    <col min="13" max="16384" width="9" style="8"/>
  </cols>
  <sheetData>
    <row r="1" spans="1:12" ht="28.5" customHeight="1">
      <c r="A1" s="8" t="s">
        <v>1227</v>
      </c>
      <c r="B1" s="455"/>
    </row>
    <row r="3" spans="1:12" s="57" customFormat="1" ht="27.75" customHeight="1">
      <c r="B3" s="508"/>
      <c r="C3" s="508"/>
      <c r="D3" s="459"/>
      <c r="E3" s="459"/>
      <c r="F3" s="459"/>
      <c r="G3" s="460"/>
      <c r="H3" s="460"/>
      <c r="I3" s="460"/>
      <c r="J3" s="460"/>
      <c r="K3" s="460"/>
      <c r="L3" s="461"/>
    </row>
    <row r="4" spans="1:12" s="57" customFormat="1">
      <c r="B4" s="26"/>
      <c r="C4" s="26"/>
      <c r="D4" s="26"/>
      <c r="E4" s="26"/>
      <c r="F4" s="26"/>
      <c r="G4" s="462"/>
      <c r="H4" s="462"/>
      <c r="I4" s="462"/>
      <c r="J4" s="462"/>
      <c r="K4" s="462"/>
      <c r="L4" s="463"/>
    </row>
    <row r="5" spans="1:12" s="57" customFormat="1">
      <c r="B5" s="456"/>
      <c r="C5" s="457"/>
      <c r="D5" s="215"/>
      <c r="E5" s="215"/>
      <c r="F5" s="215"/>
      <c r="G5" s="462"/>
      <c r="H5" s="462"/>
      <c r="I5" s="462"/>
      <c r="J5" s="462"/>
      <c r="K5" s="462"/>
      <c r="L5" s="463"/>
    </row>
    <row r="6" spans="1:12" s="57" customFormat="1">
      <c r="B6" s="456"/>
      <c r="C6" s="463"/>
      <c r="D6" s="215"/>
      <c r="E6" s="215"/>
      <c r="F6" s="215"/>
      <c r="G6" s="464"/>
      <c r="H6" s="464"/>
      <c r="I6" s="464"/>
      <c r="J6" s="464"/>
      <c r="K6" s="464"/>
      <c r="L6" s="149"/>
    </row>
    <row r="7" spans="1:12" s="57" customFormat="1">
      <c r="B7" s="456"/>
      <c r="C7" s="463"/>
      <c r="D7" s="215"/>
      <c r="E7" s="215"/>
      <c r="F7" s="215"/>
      <c r="G7" s="464"/>
      <c r="H7" s="464"/>
      <c r="I7" s="464"/>
      <c r="J7" s="464"/>
      <c r="K7" s="464"/>
      <c r="L7" s="149"/>
    </row>
    <row r="8" spans="1:12" s="57" customFormat="1">
      <c r="B8" s="456"/>
      <c r="C8" s="463"/>
      <c r="D8" s="215"/>
      <c r="E8" s="215"/>
      <c r="F8" s="215"/>
      <c r="G8" s="464"/>
      <c r="H8" s="464"/>
      <c r="I8" s="464"/>
      <c r="J8" s="464"/>
      <c r="K8" s="464"/>
      <c r="L8" s="149"/>
    </row>
    <row r="9" spans="1:12" s="57" customFormat="1">
      <c r="B9" s="456"/>
      <c r="C9" s="463"/>
      <c r="D9" s="215"/>
      <c r="E9" s="215"/>
      <c r="F9" s="215"/>
      <c r="G9" s="464"/>
      <c r="H9" s="464"/>
      <c r="I9" s="464"/>
      <c r="J9" s="464"/>
      <c r="K9" s="464"/>
      <c r="L9" s="149"/>
    </row>
    <row r="10" spans="1:12" s="57" customFormat="1">
      <c r="B10" s="456"/>
      <c r="C10" s="463"/>
      <c r="D10" s="215"/>
      <c r="E10" s="215"/>
      <c r="F10" s="215"/>
      <c r="G10" s="464"/>
      <c r="H10" s="464"/>
      <c r="I10" s="464"/>
      <c r="J10" s="464"/>
      <c r="K10" s="464"/>
      <c r="L10" s="149"/>
    </row>
    <row r="11" spans="1:12" s="57" customFormat="1">
      <c r="B11" s="456"/>
      <c r="C11" s="463"/>
      <c r="D11" s="215"/>
      <c r="E11" s="215"/>
      <c r="F11" s="215"/>
      <c r="G11" s="464"/>
      <c r="H11" s="464"/>
      <c r="I11" s="464"/>
      <c r="J11" s="464"/>
      <c r="K11" s="464"/>
      <c r="L11" s="149"/>
    </row>
    <row r="12" spans="1:12" s="57" customFormat="1">
      <c r="B12" s="456"/>
      <c r="C12" s="463"/>
      <c r="D12" s="215"/>
      <c r="E12" s="215"/>
      <c r="F12" s="215"/>
      <c r="G12" s="464"/>
      <c r="H12" s="464"/>
      <c r="I12" s="464"/>
      <c r="J12" s="464"/>
      <c r="K12" s="464"/>
      <c r="L12" s="149"/>
    </row>
    <row r="13" spans="1:12" s="57" customFormat="1">
      <c r="B13" s="456"/>
      <c r="C13" s="463"/>
      <c r="D13" s="215"/>
      <c r="E13" s="215"/>
      <c r="F13" s="215"/>
      <c r="G13" s="464"/>
      <c r="H13" s="464"/>
      <c r="I13" s="464"/>
      <c r="J13" s="464"/>
      <c r="K13" s="464"/>
      <c r="L13" s="149"/>
    </row>
    <row r="14" spans="1:12" s="57" customFormat="1">
      <c r="B14" s="456"/>
      <c r="C14" s="463"/>
      <c r="D14" s="215"/>
      <c r="E14" s="215"/>
      <c r="F14" s="215"/>
      <c r="G14" s="464"/>
      <c r="H14" s="464"/>
      <c r="I14" s="464"/>
      <c r="J14" s="464"/>
      <c r="K14" s="464"/>
      <c r="L14" s="149"/>
    </row>
    <row r="15" spans="1:12" s="57" customFormat="1">
      <c r="B15" s="456"/>
      <c r="C15" s="463"/>
      <c r="D15" s="215"/>
      <c r="E15" s="215"/>
      <c r="F15" s="215"/>
      <c r="G15" s="464"/>
      <c r="H15" s="464"/>
      <c r="I15" s="464"/>
      <c r="J15" s="464"/>
      <c r="K15" s="464"/>
      <c r="L15" s="149"/>
    </row>
    <row r="16" spans="1:12" s="57" customFormat="1">
      <c r="B16" s="456"/>
      <c r="C16" s="457"/>
      <c r="D16" s="215"/>
      <c r="E16" s="215"/>
      <c r="F16" s="215"/>
      <c r="G16" s="465"/>
      <c r="H16" s="465"/>
      <c r="I16" s="465"/>
      <c r="J16" s="465"/>
      <c r="K16" s="465"/>
      <c r="L16" s="149"/>
    </row>
    <row r="17" spans="2:11" s="57" customFormat="1">
      <c r="B17" s="462"/>
      <c r="C17" s="462"/>
      <c r="D17" s="215"/>
      <c r="E17" s="215"/>
      <c r="F17" s="215"/>
      <c r="G17" s="26"/>
      <c r="H17" s="26"/>
      <c r="I17" s="26"/>
    </row>
    <row r="18" spans="2:11" s="57" customFormat="1">
      <c r="B18" s="466"/>
      <c r="C18" s="457"/>
      <c r="D18" s="215"/>
      <c r="E18" s="215"/>
      <c r="F18" s="215"/>
      <c r="G18" s="26"/>
      <c r="H18" s="26"/>
      <c r="I18" s="26"/>
    </row>
    <row r="19" spans="2:11" s="57" customFormat="1">
      <c r="B19" s="456"/>
      <c r="C19" s="463"/>
      <c r="D19" s="215"/>
      <c r="E19" s="215"/>
      <c r="F19" s="215"/>
      <c r="G19" s="464"/>
      <c r="H19" s="464"/>
      <c r="I19" s="464"/>
      <c r="J19" s="464"/>
      <c r="K19" s="464"/>
    </row>
    <row r="20" spans="2:11" s="57" customFormat="1">
      <c r="B20" s="456"/>
      <c r="C20" s="463"/>
      <c r="D20" s="215"/>
      <c r="E20" s="215"/>
      <c r="F20" s="215"/>
      <c r="G20" s="464"/>
      <c r="H20" s="464"/>
      <c r="I20" s="464"/>
      <c r="J20" s="464"/>
      <c r="K20" s="464"/>
    </row>
    <row r="21" spans="2:11" s="57" customFormat="1">
      <c r="B21" s="456"/>
      <c r="C21" s="463"/>
      <c r="D21" s="215"/>
      <c r="E21" s="215"/>
      <c r="F21" s="215"/>
      <c r="G21" s="464"/>
      <c r="H21" s="464"/>
      <c r="I21" s="464"/>
      <c r="J21" s="464"/>
      <c r="K21" s="464"/>
    </row>
    <row r="22" spans="2:11" s="57" customFormat="1">
      <c r="B22" s="456"/>
      <c r="C22" s="463"/>
      <c r="D22" s="215"/>
      <c r="E22" s="215"/>
      <c r="F22" s="215"/>
      <c r="G22" s="464"/>
      <c r="H22" s="464"/>
      <c r="I22" s="464"/>
      <c r="J22" s="464"/>
      <c r="K22" s="464"/>
    </row>
    <row r="23" spans="2:11" s="57" customFormat="1">
      <c r="B23" s="456"/>
      <c r="C23" s="463"/>
      <c r="D23" s="215"/>
      <c r="E23" s="215"/>
      <c r="F23" s="215"/>
      <c r="G23" s="464"/>
      <c r="H23" s="464"/>
      <c r="I23" s="464"/>
      <c r="J23" s="464"/>
      <c r="K23" s="464"/>
    </row>
    <row r="24" spans="2:11" s="57" customFormat="1">
      <c r="B24" s="456"/>
      <c r="C24" s="463"/>
      <c r="D24" s="215"/>
      <c r="E24" s="215"/>
      <c r="F24" s="215"/>
      <c r="G24" s="464"/>
      <c r="H24" s="464"/>
      <c r="I24" s="464"/>
      <c r="J24" s="464"/>
      <c r="K24" s="464"/>
    </row>
    <row r="25" spans="2:11" s="57" customFormat="1">
      <c r="B25" s="456"/>
      <c r="C25" s="463"/>
      <c r="D25" s="215"/>
      <c r="E25" s="215"/>
      <c r="F25" s="215"/>
      <c r="G25" s="464"/>
      <c r="H25" s="464"/>
      <c r="I25" s="464"/>
      <c r="J25" s="464"/>
      <c r="K25" s="464"/>
    </row>
    <row r="26" spans="2:11" s="57" customFormat="1">
      <c r="B26" s="456"/>
      <c r="C26" s="463"/>
      <c r="D26" s="215"/>
      <c r="E26" s="215"/>
      <c r="F26" s="215"/>
      <c r="G26" s="464"/>
      <c r="H26" s="464"/>
      <c r="I26" s="464"/>
      <c r="J26" s="464"/>
      <c r="K26" s="464"/>
    </row>
    <row r="27" spans="2:11" s="57" customFormat="1">
      <c r="B27" s="456"/>
      <c r="C27" s="463"/>
      <c r="D27" s="215"/>
      <c r="E27" s="215"/>
      <c r="F27" s="215"/>
      <c r="G27" s="464"/>
      <c r="H27" s="464"/>
      <c r="I27" s="464"/>
      <c r="J27" s="464"/>
      <c r="K27" s="464"/>
    </row>
    <row r="28" spans="2:11" s="57" customFormat="1">
      <c r="B28" s="456"/>
      <c r="C28" s="463"/>
      <c r="D28" s="215"/>
      <c r="E28" s="215"/>
      <c r="F28" s="215"/>
      <c r="G28" s="464"/>
      <c r="H28" s="464"/>
      <c r="I28" s="464"/>
      <c r="J28" s="464"/>
      <c r="K28" s="464"/>
    </row>
    <row r="29" spans="2:11" s="57" customFormat="1">
      <c r="B29" s="456"/>
      <c r="C29" s="463"/>
      <c r="D29" s="215"/>
      <c r="E29" s="215"/>
      <c r="F29" s="215"/>
      <c r="G29" s="464"/>
      <c r="H29" s="464"/>
      <c r="I29" s="464"/>
      <c r="J29" s="464"/>
      <c r="K29" s="464"/>
    </row>
    <row r="30" spans="2:11" s="57" customFormat="1">
      <c r="B30" s="456"/>
      <c r="C30" s="463"/>
      <c r="D30" s="215"/>
      <c r="E30" s="215"/>
      <c r="F30" s="215"/>
      <c r="G30" s="464"/>
      <c r="H30" s="464"/>
      <c r="I30" s="464"/>
      <c r="J30" s="464"/>
      <c r="K30" s="464"/>
    </row>
    <row r="31" spans="2:11" s="57" customFormat="1">
      <c r="B31" s="456"/>
      <c r="C31" s="457"/>
      <c r="D31" s="215"/>
      <c r="E31" s="215"/>
      <c r="F31" s="215"/>
      <c r="G31" s="465"/>
      <c r="H31" s="465"/>
      <c r="I31" s="465"/>
      <c r="J31" s="465"/>
      <c r="K31" s="465"/>
    </row>
    <row r="32" spans="2:11" s="57" customFormat="1">
      <c r="B32" s="215"/>
      <c r="C32" s="463"/>
      <c r="D32" s="215"/>
      <c r="E32" s="215"/>
      <c r="F32" s="215"/>
    </row>
    <row r="33" spans="2:11" s="57" customFormat="1">
      <c r="B33" s="466"/>
      <c r="C33" s="457"/>
      <c r="D33" s="215"/>
      <c r="E33" s="215"/>
      <c r="F33" s="215"/>
      <c r="G33" s="26"/>
      <c r="H33" s="26"/>
      <c r="I33" s="26"/>
    </row>
    <row r="34" spans="2:11" s="57" customFormat="1">
      <c r="B34" s="456"/>
      <c r="C34" s="463"/>
      <c r="D34" s="215"/>
      <c r="E34" s="215"/>
      <c r="F34" s="215"/>
      <c r="G34" s="464"/>
      <c r="H34" s="464"/>
      <c r="I34" s="464"/>
      <c r="J34" s="464"/>
      <c r="K34" s="464"/>
    </row>
    <row r="35" spans="2:11" s="57" customFormat="1">
      <c r="B35" s="456"/>
      <c r="C35" s="463"/>
      <c r="D35" s="215"/>
      <c r="E35" s="215"/>
      <c r="F35" s="215"/>
      <c r="G35" s="464"/>
      <c r="H35" s="464"/>
      <c r="I35" s="464"/>
      <c r="J35" s="464"/>
      <c r="K35" s="464"/>
    </row>
    <row r="36" spans="2:11" s="57" customFormat="1">
      <c r="B36" s="456"/>
      <c r="C36" s="463"/>
      <c r="D36" s="215"/>
      <c r="E36" s="215"/>
      <c r="F36" s="215"/>
      <c r="G36" s="464"/>
      <c r="H36" s="464"/>
      <c r="I36" s="464"/>
      <c r="J36" s="464"/>
      <c r="K36" s="464"/>
    </row>
    <row r="37" spans="2:11" s="57" customFormat="1">
      <c r="B37" s="456"/>
      <c r="C37" s="463"/>
      <c r="D37" s="215"/>
      <c r="E37" s="215"/>
      <c r="F37" s="215"/>
      <c r="G37" s="464"/>
      <c r="H37" s="464"/>
      <c r="I37" s="464"/>
      <c r="J37" s="464"/>
      <c r="K37" s="464"/>
    </row>
    <row r="38" spans="2:11" s="57" customFormat="1">
      <c r="B38" s="456"/>
      <c r="C38" s="463"/>
      <c r="D38" s="215"/>
      <c r="E38" s="215"/>
      <c r="F38" s="215"/>
      <c r="G38" s="464"/>
      <c r="H38" s="464"/>
      <c r="I38" s="464"/>
      <c r="J38" s="464"/>
      <c r="K38" s="464"/>
    </row>
    <row r="39" spans="2:11" s="57" customFormat="1">
      <c r="B39" s="456"/>
      <c r="C39" s="463"/>
      <c r="D39" s="215"/>
      <c r="E39" s="215"/>
      <c r="F39" s="215"/>
      <c r="G39" s="464"/>
      <c r="H39" s="464"/>
      <c r="I39" s="464"/>
      <c r="J39" s="464"/>
      <c r="K39" s="464"/>
    </row>
    <row r="40" spans="2:11" s="57" customFormat="1">
      <c r="B40" s="456"/>
      <c r="C40" s="463"/>
      <c r="D40" s="215"/>
      <c r="E40" s="215"/>
      <c r="F40" s="215"/>
      <c r="G40" s="464"/>
      <c r="H40" s="464"/>
      <c r="I40" s="464"/>
      <c r="J40" s="464"/>
      <c r="K40" s="464"/>
    </row>
    <row r="41" spans="2:11" s="57" customFormat="1">
      <c r="B41" s="456"/>
      <c r="C41" s="463"/>
      <c r="D41" s="215"/>
      <c r="E41" s="215"/>
      <c r="F41" s="215"/>
      <c r="G41" s="464"/>
      <c r="H41" s="464"/>
      <c r="I41" s="464"/>
      <c r="J41" s="464"/>
      <c r="K41" s="464"/>
    </row>
    <row r="42" spans="2:11" s="57" customFormat="1">
      <c r="B42" s="456"/>
      <c r="C42" s="463"/>
      <c r="D42" s="215"/>
      <c r="E42" s="215"/>
      <c r="F42" s="215"/>
      <c r="G42" s="464"/>
      <c r="H42" s="464"/>
      <c r="I42" s="464"/>
      <c r="J42" s="464"/>
      <c r="K42" s="464"/>
    </row>
    <row r="43" spans="2:11" s="57" customFormat="1">
      <c r="B43" s="456"/>
      <c r="C43" s="463"/>
      <c r="D43" s="215"/>
      <c r="E43" s="215"/>
      <c r="F43" s="215"/>
      <c r="G43" s="464"/>
      <c r="H43" s="464"/>
      <c r="I43" s="464"/>
      <c r="J43" s="464"/>
      <c r="K43" s="464"/>
    </row>
    <row r="44" spans="2:11" s="57" customFormat="1">
      <c r="B44" s="456"/>
      <c r="C44" s="463"/>
      <c r="D44" s="215"/>
      <c r="E44" s="215"/>
      <c r="F44" s="215"/>
      <c r="G44" s="464"/>
      <c r="H44" s="464"/>
      <c r="I44" s="464"/>
      <c r="J44" s="464"/>
      <c r="K44" s="464"/>
    </row>
    <row r="45" spans="2:11" s="57" customFormat="1">
      <c r="B45" s="456"/>
      <c r="C45" s="463"/>
      <c r="D45" s="215"/>
      <c r="E45" s="215"/>
      <c r="F45" s="215"/>
      <c r="G45" s="464"/>
      <c r="H45" s="464"/>
      <c r="I45" s="464"/>
      <c r="J45" s="464"/>
      <c r="K45" s="464"/>
    </row>
    <row r="46" spans="2:11" s="57" customFormat="1">
      <c r="B46" s="456"/>
      <c r="C46" s="457"/>
      <c r="D46" s="215"/>
      <c r="E46" s="215"/>
      <c r="F46" s="215"/>
      <c r="G46" s="465"/>
      <c r="H46" s="465"/>
      <c r="I46" s="465"/>
      <c r="J46" s="465"/>
      <c r="K46" s="465"/>
    </row>
    <row r="47" spans="2:11" s="57" customFormat="1">
      <c r="B47" s="456"/>
      <c r="C47" s="457"/>
      <c r="D47" s="215"/>
      <c r="E47" s="215"/>
      <c r="F47" s="215"/>
    </row>
    <row r="48" spans="2:11" s="57" customFormat="1">
      <c r="B48" s="456"/>
      <c r="C48" s="457"/>
      <c r="D48" s="215"/>
      <c r="E48" s="215"/>
      <c r="F48" s="215"/>
    </row>
    <row r="49" spans="2:11" s="57" customFormat="1">
      <c r="B49" s="456"/>
      <c r="C49" s="463"/>
      <c r="D49" s="215"/>
      <c r="E49" s="215"/>
      <c r="F49" s="215"/>
      <c r="G49" s="464"/>
      <c r="H49" s="464"/>
      <c r="I49" s="464"/>
      <c r="J49" s="464"/>
      <c r="K49" s="464"/>
    </row>
    <row r="50" spans="2:11" s="57" customFormat="1">
      <c r="B50" s="456"/>
      <c r="C50" s="463"/>
      <c r="D50" s="215"/>
      <c r="E50" s="215"/>
      <c r="F50" s="215"/>
      <c r="G50" s="464"/>
      <c r="H50" s="464"/>
      <c r="I50" s="464"/>
      <c r="J50" s="464"/>
      <c r="K50" s="464"/>
    </row>
    <row r="51" spans="2:11" s="57" customFormat="1">
      <c r="B51" s="456"/>
      <c r="C51" s="463"/>
      <c r="D51" s="215"/>
      <c r="E51" s="215"/>
      <c r="F51" s="215"/>
      <c r="G51" s="464"/>
      <c r="H51" s="464"/>
      <c r="I51" s="464"/>
      <c r="J51" s="464"/>
      <c r="K51" s="464"/>
    </row>
    <row r="52" spans="2:11" s="57" customFormat="1">
      <c r="B52" s="456"/>
      <c r="C52" s="463"/>
      <c r="D52" s="215"/>
      <c r="E52" s="215"/>
      <c r="F52" s="215"/>
      <c r="G52" s="464"/>
      <c r="H52" s="464"/>
      <c r="I52" s="464"/>
      <c r="J52" s="464"/>
      <c r="K52" s="464"/>
    </row>
    <row r="53" spans="2:11" s="57" customFormat="1">
      <c r="B53" s="456"/>
      <c r="C53" s="463"/>
      <c r="D53" s="215"/>
      <c r="E53" s="215"/>
      <c r="F53" s="215"/>
      <c r="G53" s="464"/>
      <c r="H53" s="464"/>
      <c r="I53" s="464"/>
      <c r="J53" s="464"/>
      <c r="K53" s="464"/>
    </row>
    <row r="54" spans="2:11" s="57" customFormat="1">
      <c r="B54" s="456"/>
      <c r="C54" s="463"/>
      <c r="D54" s="215"/>
      <c r="E54" s="215"/>
      <c r="F54" s="215"/>
      <c r="G54" s="464"/>
      <c r="H54" s="464"/>
      <c r="I54" s="464"/>
      <c r="J54" s="464"/>
      <c r="K54" s="464"/>
    </row>
    <row r="55" spans="2:11" s="57" customFormat="1">
      <c r="B55" s="456"/>
      <c r="C55" s="463"/>
      <c r="D55" s="215"/>
      <c r="E55" s="215"/>
      <c r="F55" s="215"/>
      <c r="G55" s="464"/>
      <c r="H55" s="464"/>
      <c r="I55" s="464"/>
      <c r="J55" s="464"/>
      <c r="K55" s="464"/>
    </row>
    <row r="56" spans="2:11" s="57" customFormat="1">
      <c r="B56" s="456"/>
      <c r="C56" s="463"/>
      <c r="D56" s="215"/>
      <c r="E56" s="215"/>
      <c r="F56" s="215"/>
      <c r="G56" s="464"/>
      <c r="H56" s="464"/>
      <c r="I56" s="464"/>
      <c r="J56" s="464"/>
      <c r="K56" s="464"/>
    </row>
    <row r="57" spans="2:11" s="57" customFormat="1">
      <c r="B57" s="456"/>
      <c r="C57" s="463"/>
      <c r="D57" s="215"/>
      <c r="E57" s="215"/>
      <c r="F57" s="215"/>
      <c r="G57" s="464"/>
      <c r="H57" s="464"/>
      <c r="I57" s="464"/>
      <c r="J57" s="464"/>
      <c r="K57" s="464"/>
    </row>
    <row r="58" spans="2:11" s="57" customFormat="1">
      <c r="B58" s="456"/>
      <c r="C58" s="457"/>
      <c r="D58" s="215"/>
      <c r="E58" s="215"/>
      <c r="F58" s="215"/>
      <c r="G58" s="465"/>
      <c r="H58" s="465"/>
      <c r="I58" s="465"/>
      <c r="J58" s="465"/>
      <c r="K58" s="465"/>
    </row>
    <row r="59" spans="2:11" s="57" customFormat="1">
      <c r="B59" s="467"/>
      <c r="C59" s="149"/>
      <c r="D59" s="215"/>
      <c r="E59" s="215"/>
      <c r="F59" s="215"/>
    </row>
    <row r="60" spans="2:11" s="57" customFormat="1">
      <c r="B60" s="456"/>
      <c r="C60" s="457"/>
      <c r="D60" s="215"/>
      <c r="E60" s="215"/>
      <c r="F60" s="215"/>
    </row>
    <row r="61" spans="2:11" s="57" customFormat="1">
      <c r="B61" s="456"/>
      <c r="C61" s="463"/>
      <c r="D61" s="215"/>
      <c r="E61" s="215"/>
      <c r="F61" s="215"/>
      <c r="G61" s="464"/>
      <c r="H61" s="464"/>
      <c r="I61" s="464"/>
      <c r="J61" s="464"/>
      <c r="K61" s="464"/>
    </row>
    <row r="62" spans="2:11" s="57" customFormat="1"/>
    <row r="63" spans="2:11" s="57" customFormat="1">
      <c r="B63" s="468"/>
      <c r="C63" s="468"/>
    </row>
    <row r="64" spans="2:11" s="57" customFormat="1">
      <c r="B64" s="26"/>
      <c r="C64" s="26"/>
    </row>
    <row r="65" spans="2:11" s="57" customFormat="1"/>
    <row r="66" spans="2:11" s="57" customFormat="1">
      <c r="B66" s="26"/>
      <c r="C66" s="26"/>
    </row>
    <row r="67" spans="2:11" s="57" customFormat="1"/>
    <row r="68" spans="2:11" s="57" customFormat="1"/>
    <row r="69" spans="2:11" s="57" customFormat="1">
      <c r="B69" s="469"/>
    </row>
    <row r="70" spans="2:11" s="57" customFormat="1"/>
    <row r="71" spans="2:11" s="57" customFormat="1">
      <c r="B71" s="510"/>
      <c r="C71" s="510"/>
      <c r="D71" s="510"/>
      <c r="E71" s="510"/>
      <c r="F71" s="510"/>
      <c r="G71" s="510"/>
      <c r="H71" s="510"/>
      <c r="I71" s="510"/>
      <c r="J71" s="510"/>
      <c r="K71" s="510"/>
    </row>
    <row r="72" spans="2:11" s="57" customFormat="1" ht="30.75" customHeight="1">
      <c r="B72" s="509"/>
      <c r="C72" s="509"/>
      <c r="D72" s="509"/>
      <c r="E72" s="509"/>
      <c r="F72" s="509"/>
      <c r="G72" s="509"/>
      <c r="H72" s="509"/>
      <c r="I72" s="509"/>
      <c r="J72" s="509"/>
      <c r="K72" s="509"/>
    </row>
    <row r="73" spans="2:11" s="57" customFormat="1" ht="34.5" customHeight="1">
      <c r="B73" s="509"/>
      <c r="C73" s="509"/>
      <c r="D73" s="509"/>
      <c r="E73" s="509"/>
      <c r="F73" s="509"/>
      <c r="G73" s="509"/>
      <c r="H73" s="509"/>
      <c r="I73" s="509"/>
      <c r="J73" s="509"/>
      <c r="K73" s="509"/>
    </row>
    <row r="74" spans="2:11">
      <c r="B74" s="458"/>
    </row>
  </sheetData>
  <customSheetViews>
    <customSheetView guid="{970D9CA3-A716-4AA4-ADB5-92E3A4AD178B}" scale="85" showPageBreaks="1" fitToPage="1" printArea="1" topLeftCell="A50">
      <selection activeCell="B71" sqref="B71:K71"/>
      <pageMargins left="0.70866141732283472" right="0.70866141732283472" top="0.74803149606299213" bottom="0.74803149606299213" header="0.31496062992125984" footer="0.31496062992125984"/>
      <pageSetup paperSize="8" scale="72" orientation="landscape" r:id="rId1"/>
      <headerFooter>
        <oddFooter>&amp;A</oddFooter>
      </headerFooter>
    </customSheetView>
    <customSheetView guid="{19678EC5-2E50-4D8F-9F65-D893CC8DCC47}" scale="85" showPageBreaks="1" fitToPage="1" printArea="1">
      <selection activeCell="B3" sqref="B3"/>
      <pageMargins left="0.70866141732283472" right="0.70866141732283472" top="0.74803149606299213" bottom="0.74803149606299213" header="0.31496062992125984" footer="0.31496062992125984"/>
      <pageSetup paperSize="9" scale="51" orientation="landscape" r:id="rId2"/>
      <headerFooter>
        <oddHeader>&amp;L&amp;"Arial,Bold"&amp;14&amp;A</oddHeader>
      </headerFooter>
    </customSheetView>
    <customSheetView guid="{8A2C91A5-C5C8-4458-A1A8-D638EF8EBD38}" scale="85" showPageBreaks="1" fitToPage="1" printArea="1" topLeftCell="A35">
      <selection activeCell="A68" sqref="A68"/>
      <pageMargins left="0.7" right="0.7" top="0.75" bottom="0.75" header="0.3" footer="0.3"/>
      <pageSetup paperSize="8" scale="91" orientation="landscape" r:id="rId3"/>
    </customSheetView>
    <customSheetView guid="{461D376D-92CA-447C-BDFC-4F5C0417A038}" scale="85" showPageBreaks="1" fitToPage="1" printArea="1">
      <selection activeCell="B1" sqref="B1"/>
      <pageMargins left="0.7" right="0.7" top="0.75" bottom="0.75" header="0.3" footer="0.3"/>
      <pageSetup paperSize="8" scale="10" orientation="landscape" r:id="rId4"/>
    </customSheetView>
    <customSheetView guid="{EA0DCEFC-51BA-423F-A01C-855821C0C33E}" scale="85" fitToPage="1">
      <selection activeCell="A34" sqref="A34"/>
      <pageMargins left="0.7" right="0.7" top="0.75" bottom="0.75" header="0.3" footer="0.3"/>
      <pageSetup paperSize="8" scale="91" orientation="landscape" r:id="rId5"/>
    </customSheetView>
    <customSheetView guid="{52A93C89-C36B-443E-A5AE-23E860B6CAA8}" scale="85" fitToPage="1" topLeftCell="A50">
      <selection activeCell="B71" sqref="B71:K71"/>
      <pageMargins left="0.70866141732283472" right="0.70866141732283472" top="0.74803149606299213" bottom="0.74803149606299213" header="0.31496062992125984" footer="0.31496062992125984"/>
      <pageSetup paperSize="8" scale="72" orientation="landscape" r:id="rId6"/>
      <headerFooter>
        <oddFooter>&amp;A</oddFooter>
      </headerFooter>
    </customSheetView>
  </customSheetViews>
  <mergeCells count="4">
    <mergeCell ref="B3:C3"/>
    <mergeCell ref="B72:K72"/>
    <mergeCell ref="B73:K73"/>
    <mergeCell ref="B71:K71"/>
  </mergeCells>
  <pageMargins left="0.70866141732283472" right="0.70866141732283472" top="0.74803149606299213" bottom="0.74803149606299213" header="0.31496062992125984" footer="0.31496062992125984"/>
  <pageSetup paperSize="8" scale="75" orientation="landscape" r:id="rId7"/>
  <headerFooter>
    <oddFooter>&amp;L&amp;Z&amp;F&amp;R&amp;A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30"/>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42.75" style="1" customWidth="1"/>
    <col min="4" max="4" width="12.75" style="1" customWidth="1"/>
    <col min="5" max="5" width="6.125" style="1" customWidth="1"/>
    <col min="6" max="6" width="8.25" style="1" customWidth="1"/>
    <col min="7" max="13" width="7.625" style="1" customWidth="1"/>
    <col min="14" max="14" width="24.875" style="1" bestFit="1" customWidth="1"/>
    <col min="15" max="15" width="22.125" style="1" customWidth="1"/>
    <col min="16" max="17" width="8" style="1"/>
    <col min="18" max="18" width="7.875" style="1" customWidth="1"/>
    <col min="19" max="16384" width="8" style="1"/>
  </cols>
  <sheetData>
    <row r="1" spans="2:19" ht="30" customHeight="1" thickBot="1">
      <c r="B1" s="570" t="s">
        <v>474</v>
      </c>
      <c r="C1" s="571"/>
      <c r="Q1" s="3"/>
    </row>
    <row r="2" spans="2:19" s="148" customFormat="1" ht="24.95" customHeight="1" thickBot="1">
      <c r="B2" s="485" t="s">
        <v>0</v>
      </c>
      <c r="C2" s="486"/>
      <c r="D2" s="157" t="s">
        <v>15</v>
      </c>
      <c r="E2" s="157" t="s">
        <v>1</v>
      </c>
      <c r="F2" s="157" t="s">
        <v>2</v>
      </c>
      <c r="G2" s="157" t="s">
        <v>156</v>
      </c>
      <c r="H2" s="157" t="s">
        <v>16</v>
      </c>
      <c r="I2" s="157" t="s">
        <v>17</v>
      </c>
      <c r="J2" s="157" t="s">
        <v>3</v>
      </c>
      <c r="K2" s="157" t="s">
        <v>4</v>
      </c>
      <c r="L2" s="157" t="s">
        <v>5</v>
      </c>
      <c r="M2" s="157" t="s">
        <v>203</v>
      </c>
      <c r="N2" s="157" t="s">
        <v>18</v>
      </c>
      <c r="O2" s="11"/>
      <c r="P2" s="12"/>
      <c r="Q2" s="12"/>
      <c r="R2" s="12"/>
      <c r="S2" s="12"/>
    </row>
    <row r="3" spans="2:19" s="148" customFormat="1" ht="15" customHeight="1" thickBot="1">
      <c r="O3" s="340"/>
      <c r="P3" s="340"/>
      <c r="Q3" s="340"/>
      <c r="R3" s="340"/>
      <c r="S3" s="340"/>
    </row>
    <row r="4" spans="2:19" s="148" customFormat="1" ht="15" customHeight="1" thickBot="1">
      <c r="B4" s="28" t="s">
        <v>12</v>
      </c>
      <c r="C4" s="39" t="s">
        <v>204</v>
      </c>
      <c r="D4" s="35"/>
      <c r="E4" s="35"/>
      <c r="F4" s="35"/>
      <c r="G4" s="73"/>
      <c r="H4" s="73"/>
      <c r="I4" s="73"/>
      <c r="J4" s="73"/>
      <c r="K4" s="73"/>
      <c r="L4" s="73"/>
      <c r="M4" s="73"/>
      <c r="O4" s="340"/>
      <c r="P4" s="340"/>
      <c r="Q4" s="340"/>
      <c r="R4" s="340"/>
      <c r="S4" s="340"/>
    </row>
    <row r="5" spans="2:19" s="148" customFormat="1" ht="15" customHeight="1" thickBot="1">
      <c r="B5" s="13">
        <v>1</v>
      </c>
      <c r="C5" s="40" t="s">
        <v>205</v>
      </c>
      <c r="D5" s="34" t="s">
        <v>525</v>
      </c>
      <c r="E5" s="34" t="s">
        <v>13</v>
      </c>
      <c r="F5" s="36">
        <v>3</v>
      </c>
      <c r="G5" s="358"/>
      <c r="H5" s="359"/>
      <c r="I5" s="360"/>
      <c r="J5" s="360"/>
      <c r="K5" s="360"/>
      <c r="L5" s="360"/>
      <c r="M5" s="26"/>
      <c r="N5" s="73"/>
      <c r="O5" s="340"/>
      <c r="P5" s="340"/>
      <c r="Q5" s="340"/>
      <c r="R5" s="340"/>
      <c r="S5" s="340"/>
    </row>
    <row r="6" spans="2:19" s="148" customFormat="1" ht="15" customHeight="1" thickBot="1">
      <c r="B6" s="14">
        <v>2</v>
      </c>
      <c r="C6" s="40" t="s">
        <v>206</v>
      </c>
      <c r="D6" s="34" t="s">
        <v>526</v>
      </c>
      <c r="E6" s="34" t="s">
        <v>13</v>
      </c>
      <c r="F6" s="36">
        <v>3</v>
      </c>
      <c r="G6" s="349"/>
      <c r="H6" s="349"/>
      <c r="I6" s="349"/>
      <c r="J6" s="349"/>
      <c r="K6" s="349"/>
      <c r="L6" s="349"/>
      <c r="M6" s="361"/>
      <c r="N6" s="73"/>
      <c r="O6" s="340"/>
      <c r="P6" s="340"/>
      <c r="Q6" s="340"/>
      <c r="R6" s="340"/>
      <c r="S6" s="340"/>
    </row>
    <row r="7" spans="2:19" s="148" customFormat="1" ht="15" customHeight="1" thickBot="1">
      <c r="B7" s="14">
        <v>3</v>
      </c>
      <c r="C7" s="40" t="s">
        <v>207</v>
      </c>
      <c r="D7" s="34" t="s">
        <v>527</v>
      </c>
      <c r="E7" s="34" t="s">
        <v>13</v>
      </c>
      <c r="F7" s="36">
        <v>3</v>
      </c>
      <c r="G7" s="351"/>
      <c r="H7" s="351"/>
      <c r="I7" s="351"/>
      <c r="J7" s="351"/>
      <c r="K7" s="351"/>
      <c r="L7" s="351"/>
      <c r="M7" s="361"/>
      <c r="N7" s="73" t="s">
        <v>208</v>
      </c>
      <c r="O7" s="340"/>
      <c r="P7" s="340"/>
      <c r="Q7" s="340"/>
      <c r="R7" s="340"/>
      <c r="S7" s="340"/>
    </row>
    <row r="8" spans="2:19" s="148" customFormat="1" ht="15" customHeight="1" thickBot="1">
      <c r="B8" s="14">
        <v>4</v>
      </c>
      <c r="C8" s="30" t="s">
        <v>209</v>
      </c>
      <c r="D8" s="34" t="s">
        <v>528</v>
      </c>
      <c r="E8" s="34" t="s">
        <v>24</v>
      </c>
      <c r="F8" s="36">
        <v>1</v>
      </c>
      <c r="G8" s="349"/>
      <c r="H8" s="362"/>
      <c r="I8" s="363"/>
      <c r="J8" s="363"/>
      <c r="K8" s="363"/>
      <c r="L8" s="363"/>
      <c r="M8" s="26"/>
      <c r="N8" s="73"/>
      <c r="O8" s="340"/>
      <c r="P8" s="340"/>
      <c r="Q8" s="340"/>
      <c r="R8" s="340"/>
      <c r="S8" s="340"/>
    </row>
    <row r="9" spans="2:19" s="148" customFormat="1" ht="15" customHeight="1" thickBot="1">
      <c r="B9" s="25">
        <v>5</v>
      </c>
      <c r="C9" s="30" t="s">
        <v>210</v>
      </c>
      <c r="D9" s="34" t="s">
        <v>529</v>
      </c>
      <c r="E9" s="34" t="s">
        <v>41</v>
      </c>
      <c r="F9" s="36">
        <v>3</v>
      </c>
      <c r="G9" s="349"/>
      <c r="H9" s="349"/>
      <c r="I9" s="349"/>
      <c r="J9" s="349"/>
      <c r="K9" s="349"/>
      <c r="L9" s="349"/>
      <c r="M9" s="361"/>
      <c r="N9" s="73"/>
      <c r="O9" s="340"/>
      <c r="P9" s="340"/>
      <c r="Q9" s="340"/>
      <c r="R9" s="340"/>
      <c r="S9" s="340"/>
    </row>
    <row r="10" spans="2:19" s="148" customFormat="1" ht="15" customHeight="1" thickBot="1">
      <c r="B10" s="14">
        <v>6</v>
      </c>
      <c r="C10" s="30" t="s">
        <v>211</v>
      </c>
      <c r="D10" s="34" t="s">
        <v>530</v>
      </c>
      <c r="E10" s="34" t="s">
        <v>13</v>
      </c>
      <c r="F10" s="36">
        <v>3</v>
      </c>
      <c r="G10" s="351"/>
      <c r="H10" s="351"/>
      <c r="I10" s="351"/>
      <c r="J10" s="351"/>
      <c r="K10" s="351"/>
      <c r="L10" s="351"/>
      <c r="M10" s="364"/>
      <c r="N10" s="73" t="s">
        <v>212</v>
      </c>
      <c r="O10" s="340"/>
      <c r="P10" s="340"/>
      <c r="Q10" s="340"/>
      <c r="R10" s="340"/>
      <c r="S10" s="340"/>
    </row>
    <row r="11" spans="2:19" s="148" customFormat="1" ht="15" customHeight="1" thickBot="1">
      <c r="B11" s="32">
        <v>7</v>
      </c>
      <c r="C11" s="33" t="s">
        <v>213</v>
      </c>
      <c r="D11" s="34" t="s">
        <v>531</v>
      </c>
      <c r="E11" s="34" t="s">
        <v>13</v>
      </c>
      <c r="F11" s="36">
        <v>3</v>
      </c>
      <c r="G11" s="365"/>
      <c r="H11" s="366"/>
      <c r="I11" s="366"/>
      <c r="J11" s="366"/>
      <c r="K11" s="366"/>
      <c r="L11" s="367"/>
      <c r="M11" s="351"/>
      <c r="N11" s="73" t="s">
        <v>214</v>
      </c>
      <c r="O11" s="340"/>
      <c r="P11" s="340"/>
      <c r="Q11" s="340"/>
      <c r="R11" s="340"/>
      <c r="S11" s="340"/>
    </row>
    <row r="12" spans="2:19" s="148" customFormat="1" ht="15" customHeight="1">
      <c r="J12" s="26"/>
      <c r="K12" s="26"/>
      <c r="L12" s="26"/>
      <c r="M12" s="26"/>
      <c r="O12" s="340"/>
      <c r="P12" s="340"/>
      <c r="Q12" s="340"/>
      <c r="R12" s="340"/>
      <c r="S12" s="340"/>
    </row>
    <row r="13" spans="2:19" s="148" customFormat="1">
      <c r="B13" s="487" t="s">
        <v>20</v>
      </c>
      <c r="C13" s="488"/>
    </row>
    <row r="14" spans="2:19" s="148" customFormat="1"/>
    <row r="15" spans="2:19" s="148" customFormat="1">
      <c r="B15" s="352"/>
      <c r="C15" s="52" t="s">
        <v>21</v>
      </c>
    </row>
    <row r="16" spans="2:19" s="148" customFormat="1"/>
    <row r="17" spans="2:8" s="148" customFormat="1">
      <c r="B17" s="351"/>
      <c r="C17" s="52" t="s">
        <v>22</v>
      </c>
    </row>
    <row r="18" spans="2:8" s="148" customFormat="1">
      <c r="C18" s="52"/>
    </row>
    <row r="19" spans="2:8" s="148" customFormat="1">
      <c r="B19" s="327" t="s">
        <v>523</v>
      </c>
      <c r="C19" s="52"/>
    </row>
    <row r="20" spans="2:8" s="148" customFormat="1">
      <c r="B20" s="353"/>
      <c r="C20" s="52"/>
    </row>
    <row r="21" spans="2:8" s="148" customFormat="1" ht="25.5" customHeight="1">
      <c r="B21" s="332" t="s">
        <v>152</v>
      </c>
      <c r="C21" s="511" t="s">
        <v>325</v>
      </c>
      <c r="D21" s="513"/>
      <c r="E21" s="513"/>
      <c r="F21" s="512"/>
      <c r="G21" s="511" t="s">
        <v>326</v>
      </c>
      <c r="H21" s="512"/>
    </row>
    <row r="22" spans="2:8" s="148" customFormat="1" ht="30.75" customHeight="1">
      <c r="B22" s="333"/>
      <c r="C22" s="514" t="s">
        <v>593</v>
      </c>
      <c r="D22" s="515"/>
      <c r="E22" s="515"/>
      <c r="F22" s="516"/>
      <c r="G22" s="517"/>
      <c r="H22" s="518"/>
    </row>
    <row r="23" spans="2:8" s="148" customFormat="1" ht="18" customHeight="1">
      <c r="B23" s="333"/>
      <c r="C23" s="514" t="s">
        <v>349</v>
      </c>
      <c r="D23" s="515"/>
      <c r="E23" s="515"/>
      <c r="F23" s="516"/>
      <c r="G23" s="517"/>
      <c r="H23" s="518"/>
    </row>
    <row r="24" spans="2:8" s="148" customFormat="1" ht="33.75" customHeight="1">
      <c r="B24" s="333">
        <f>B5</f>
        <v>1</v>
      </c>
      <c r="C24" s="514" t="s">
        <v>594</v>
      </c>
      <c r="D24" s="515"/>
      <c r="E24" s="515"/>
      <c r="F24" s="516"/>
      <c r="G24" s="517" t="str">
        <f>D5</f>
        <v>A7001</v>
      </c>
      <c r="H24" s="518"/>
    </row>
    <row r="25" spans="2:8" s="148" customFormat="1" ht="33" customHeight="1">
      <c r="B25" s="333">
        <f>B6</f>
        <v>2</v>
      </c>
      <c r="C25" s="514" t="s">
        <v>348</v>
      </c>
      <c r="D25" s="515"/>
      <c r="E25" s="515"/>
      <c r="F25" s="516"/>
      <c r="G25" s="517" t="str">
        <f>D6</f>
        <v>A7002</v>
      </c>
      <c r="H25" s="518"/>
    </row>
    <row r="26" spans="2:8" s="148" customFormat="1" ht="22.5" customHeight="1">
      <c r="B26" s="333">
        <f>B7</f>
        <v>3</v>
      </c>
      <c r="C26" s="334" t="s">
        <v>519</v>
      </c>
      <c r="D26" s="335"/>
      <c r="E26" s="335"/>
      <c r="F26" s="336"/>
      <c r="G26" s="517" t="str">
        <f>D7</f>
        <v>A7003</v>
      </c>
      <c r="H26" s="518"/>
    </row>
    <row r="27" spans="2:8" s="148" customFormat="1" ht="48" customHeight="1">
      <c r="B27" s="333">
        <f>B8</f>
        <v>4</v>
      </c>
      <c r="C27" s="514" t="s">
        <v>1291</v>
      </c>
      <c r="D27" s="515"/>
      <c r="E27" s="515"/>
      <c r="F27" s="516"/>
      <c r="G27" s="517" t="str">
        <f>D8</f>
        <v>A7004</v>
      </c>
      <c r="H27" s="518"/>
    </row>
    <row r="28" spans="2:8" s="148" customFormat="1" ht="46.5" customHeight="1">
      <c r="B28" s="333">
        <f t="shared" ref="B28:B30" si="0">B9</f>
        <v>5</v>
      </c>
      <c r="C28" s="519" t="s">
        <v>1321</v>
      </c>
      <c r="D28" s="520"/>
      <c r="E28" s="520"/>
      <c r="F28" s="521"/>
      <c r="G28" s="517" t="str">
        <f t="shared" ref="G28:G30" si="1">D9</f>
        <v>A7005</v>
      </c>
      <c r="H28" s="518"/>
    </row>
    <row r="29" spans="2:8" s="148" customFormat="1">
      <c r="B29" s="333">
        <f t="shared" si="0"/>
        <v>6</v>
      </c>
      <c r="C29" s="514" t="s">
        <v>519</v>
      </c>
      <c r="D29" s="515"/>
      <c r="E29" s="515"/>
      <c r="F29" s="516"/>
      <c r="G29" s="517" t="str">
        <f t="shared" si="1"/>
        <v>A7006</v>
      </c>
      <c r="H29" s="518"/>
    </row>
    <row r="30" spans="2:8" s="148" customFormat="1">
      <c r="B30" s="333">
        <f t="shared" si="0"/>
        <v>7</v>
      </c>
      <c r="C30" s="514" t="s">
        <v>521</v>
      </c>
      <c r="D30" s="515"/>
      <c r="E30" s="515"/>
      <c r="F30" s="516"/>
      <c r="G30" s="517" t="str">
        <f t="shared" si="1"/>
        <v>A7007</v>
      </c>
      <c r="H30" s="518"/>
    </row>
  </sheetData>
  <customSheetViews>
    <customSheetView guid="{970D9CA3-A716-4AA4-ADB5-92E3A4AD178B}" showPageBreaks="1" showGridLines="0" printArea="1">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showGridLines="0" fitToPage="1" printArea="1">
      <selection activeCell="B3" sqref="B3"/>
      <pageMargins left="0.70866141732283472" right="0.70866141732283472" top="0.74803149606299213" bottom="0.74803149606299213" header="0.31496062992125984" footer="0.31496062992125984"/>
      <pageSetup paperSize="9" scale="57" orientation="landscape" r:id="rId2"/>
      <headerFooter>
        <oddHeader>&amp;L&amp;"Arial,Bold"&amp;14&amp;A</oddHeader>
      </headerFooter>
    </customSheetView>
    <customSheetView guid="{8A2C91A5-C5C8-4458-A1A8-D638EF8EBD38}" scale="40" showPageBreaks="1" showGridLines="0" fitToPage="1" printArea="1" view="pageBreakPreview">
      <selection activeCell="F43" sqref="F43"/>
      <pageMargins left="0.75" right="0.75" top="1" bottom="1" header="0.5" footer="0.5"/>
      <pageSetup paperSize="8" orientation="landscape" r:id="rId3"/>
      <headerFooter alignWithMargins="0"/>
    </customSheetView>
    <customSheetView guid="{461D376D-92CA-447C-BDFC-4F5C0417A038}" showPageBreaks="1" showGridLines="0" fitToPage="1" printArea="1">
      <selection activeCell="B1" sqref="B1:C1"/>
      <pageMargins left="0.75" right="0.75" top="1" bottom="1" header="0.5" footer="0.5"/>
      <pageSetup paperSize="8" scale="14" orientation="landscape" r:id="rId4"/>
      <headerFooter alignWithMargins="0"/>
    </customSheetView>
    <customSheetView guid="{35E4142D-A996-4F03-8E52-F39D07B1D469}" showGridLines="0" fitToPage="1">
      <selection activeCell="H22" sqref="H22"/>
      <pageMargins left="0.75" right="0.75" top="1" bottom="1" header="0.5" footer="0.5"/>
      <pageSetup paperSize="9" scale="53" orientation="landscape" horizontalDpi="4294967292" r:id="rId5"/>
      <headerFooter alignWithMargins="0"/>
    </customSheetView>
    <customSheetView guid="{788C6C1A-D215-4450-B64C-C987E5D4DEEB}" showGridLines="0" fitToPage="1">
      <selection activeCell="H22" sqref="H22"/>
      <pageMargins left="0.75" right="0.75" top="1" bottom="1" header="0.5" footer="0.5"/>
      <pageSetup paperSize="9" scale="53" orientation="landscape" horizontalDpi="4294967292" r:id="rId6"/>
      <headerFooter alignWithMargins="0"/>
    </customSheetView>
    <customSheetView guid="{D33D514D-2A4B-4639-888F-836CA6CB2773}" showGridLines="0" fitToPage="1">
      <selection activeCell="H22" sqref="H22"/>
      <pageMargins left="0.75" right="0.75" top="1" bottom="1" header="0.5" footer="0.5"/>
      <pageSetup paperSize="9" scale="53" orientation="landscape" horizontalDpi="4294967292" r:id="rId7"/>
      <headerFooter alignWithMargins="0"/>
    </customSheetView>
    <customSheetView guid="{38102E13-3B14-4A6D-A15A-B7876208F63C}" showGridLines="0" fitToPage="1">
      <selection activeCell="H22" sqref="H22"/>
      <pageMargins left="0.75" right="0.75" top="1" bottom="1" header="0.5" footer="0.5"/>
      <pageSetup paperSize="9" scale="53" orientation="landscape" horizontalDpi="4294967292" r:id="rId8"/>
      <headerFooter alignWithMargins="0"/>
    </customSheetView>
    <customSheetView guid="{EA0DCEFC-51BA-423F-A01C-855821C0C33E}" showGridLines="0" fitToPage="1">
      <selection activeCell="B1" sqref="B1:C1"/>
      <pageMargins left="0.75" right="0.75" top="1" bottom="1" header="0.5" footer="0.5"/>
      <pageSetup paperSize="8" orientation="landscape" r:id="rId9"/>
      <headerFooter alignWithMargins="0"/>
    </customSheetView>
    <customSheetView guid="{52A93C89-C36B-443E-A5AE-23E860B6CAA8}" showGridLines="0">
      <selection activeCell="D97" sqref="D97"/>
      <pageMargins left="0.70866141732283472" right="0.70866141732283472" top="0.74803149606299213" bottom="0.74803149606299213" header="0.31496062992125984" footer="0.31496062992125984"/>
      <pageSetup paperSize="8" orientation="landscape" r:id="rId10"/>
      <headerFooter>
        <oddFooter>&amp;A</oddFooter>
      </headerFooter>
    </customSheetView>
  </customSheetViews>
  <mergeCells count="22">
    <mergeCell ref="C28:F28"/>
    <mergeCell ref="G28:H28"/>
    <mergeCell ref="C29:F29"/>
    <mergeCell ref="G29:H29"/>
    <mergeCell ref="C30:F30"/>
    <mergeCell ref="G30:H30"/>
    <mergeCell ref="C25:F25"/>
    <mergeCell ref="G25:H25"/>
    <mergeCell ref="C27:F27"/>
    <mergeCell ref="G27:H27"/>
    <mergeCell ref="G26:H26"/>
    <mergeCell ref="C22:F22"/>
    <mergeCell ref="G22:H22"/>
    <mergeCell ref="C23:F23"/>
    <mergeCell ref="G23:H23"/>
    <mergeCell ref="C24:F24"/>
    <mergeCell ref="G24:H24"/>
    <mergeCell ref="B1:C1"/>
    <mergeCell ref="B2:C2"/>
    <mergeCell ref="B13:C13"/>
    <mergeCell ref="G21:H21"/>
    <mergeCell ref="C21:F21"/>
  </mergeCells>
  <pageMargins left="0.70866141732283472" right="0.70866141732283472" top="0.74803149606299213" bottom="0.74803149606299213" header="0.31496062992125984" footer="0.31496062992125984"/>
  <pageSetup paperSize="8" orientation="landscape" r:id="rId11"/>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L43"/>
  <sheetViews>
    <sheetView zoomScaleNormal="100" workbookViewId="0">
      <selection activeCell="B1" sqref="B1:C1"/>
    </sheetView>
  </sheetViews>
  <sheetFormatPr defaultColWidth="9" defaultRowHeight="14.25"/>
  <cols>
    <col min="1" max="1" width="4.875" style="71" customWidth="1"/>
    <col min="2" max="2" width="4.125" style="71" customWidth="1"/>
    <col min="3" max="3" width="74.375" style="71" customWidth="1"/>
    <col min="4" max="4" width="13" style="71" customWidth="1"/>
    <col min="5" max="5" width="6.125" style="71" customWidth="1"/>
    <col min="6" max="6" width="8.25" style="71" customWidth="1"/>
    <col min="7" max="11" width="7.625" style="1" customWidth="1"/>
    <col min="12" max="12" width="27.5" style="1" bestFit="1" customWidth="1"/>
    <col min="13" max="16384" width="9" style="71"/>
  </cols>
  <sheetData>
    <row r="1" spans="2:12" ht="39.75" customHeight="1" thickBot="1">
      <c r="B1" s="572" t="s">
        <v>475</v>
      </c>
      <c r="C1" s="572"/>
      <c r="D1" s="1"/>
      <c r="E1" s="1"/>
      <c r="F1" s="1"/>
    </row>
    <row r="2" spans="2:12" ht="15" thickBot="1">
      <c r="B2" s="485" t="s">
        <v>0</v>
      </c>
      <c r="C2" s="486"/>
      <c r="D2" s="157" t="s">
        <v>15</v>
      </c>
      <c r="E2" s="157" t="s">
        <v>1</v>
      </c>
      <c r="F2" s="157" t="s">
        <v>2</v>
      </c>
      <c r="G2" s="157" t="s">
        <v>6</v>
      </c>
      <c r="H2" s="157" t="s">
        <v>7</v>
      </c>
      <c r="I2" s="157" t="s">
        <v>8</v>
      </c>
      <c r="J2" s="157" t="s">
        <v>9</v>
      </c>
      <c r="K2" s="157" t="s">
        <v>10</v>
      </c>
      <c r="L2" s="71"/>
    </row>
    <row r="3" spans="2:12" ht="15" thickBot="1">
      <c r="B3" s="1"/>
      <c r="C3" s="1"/>
      <c r="D3" s="1"/>
      <c r="E3" s="1"/>
      <c r="F3" s="1"/>
    </row>
    <row r="4" spans="2:12" ht="15" thickBot="1">
      <c r="B4" s="28" t="s">
        <v>12</v>
      </c>
      <c r="C4" s="29" t="s">
        <v>228</v>
      </c>
      <c r="D4" s="35"/>
      <c r="E4" s="73"/>
      <c r="F4" s="73"/>
      <c r="G4" s="5"/>
      <c r="H4" s="5"/>
      <c r="I4" s="5"/>
      <c r="J4" s="5"/>
      <c r="K4" s="5"/>
      <c r="L4" s="6"/>
    </row>
    <row r="5" spans="2:12" ht="15" thickBot="1">
      <c r="B5" s="28">
        <v>1</v>
      </c>
      <c r="C5" s="47" t="s">
        <v>230</v>
      </c>
      <c r="D5" s="154"/>
      <c r="E5" s="163"/>
      <c r="F5" s="164"/>
      <c r="G5" s="164"/>
      <c r="H5" s="164"/>
      <c r="I5" s="164"/>
      <c r="J5" s="164"/>
      <c r="K5" s="165"/>
      <c r="L5" s="5"/>
    </row>
    <row r="6" spans="2:12" ht="15" thickBot="1">
      <c r="B6" s="28">
        <v>2</v>
      </c>
      <c r="C6" s="47" t="s">
        <v>231</v>
      </c>
      <c r="D6" s="154"/>
      <c r="E6" s="166"/>
      <c r="F6" s="159"/>
      <c r="G6" s="159"/>
      <c r="H6" s="159"/>
      <c r="I6" s="159"/>
      <c r="J6" s="159"/>
      <c r="K6" s="167"/>
      <c r="L6" s="5"/>
    </row>
    <row r="7" spans="2:12" ht="15" thickBot="1">
      <c r="B7" s="28">
        <v>3</v>
      </c>
      <c r="C7" s="47" t="s">
        <v>11</v>
      </c>
      <c r="D7" s="154"/>
      <c r="E7" s="166"/>
      <c r="F7" s="159"/>
      <c r="G7" s="159"/>
      <c r="H7" s="159"/>
      <c r="I7" s="159"/>
      <c r="J7" s="159"/>
      <c r="K7" s="167"/>
      <c r="L7" s="5"/>
    </row>
    <row r="8" spans="2:12" ht="15" thickBot="1">
      <c r="B8" s="28">
        <v>4</v>
      </c>
      <c r="C8" s="47"/>
      <c r="D8" s="154"/>
      <c r="E8" s="166"/>
      <c r="F8" s="159"/>
      <c r="G8" s="159"/>
      <c r="H8" s="159"/>
      <c r="I8" s="159"/>
      <c r="J8" s="159"/>
      <c r="K8" s="167"/>
      <c r="L8" s="5"/>
    </row>
    <row r="9" spans="2:12" ht="15" thickBot="1">
      <c r="B9" s="28">
        <v>5</v>
      </c>
      <c r="C9" s="65" t="s">
        <v>232</v>
      </c>
      <c r="D9" s="154"/>
      <c r="E9" s="168"/>
      <c r="F9" s="169"/>
      <c r="G9" s="169"/>
      <c r="H9" s="169"/>
      <c r="I9" s="169"/>
      <c r="J9" s="169"/>
      <c r="K9" s="170"/>
      <c r="L9" s="5"/>
    </row>
    <row r="10" spans="2:12" ht="15" thickBot="1">
      <c r="G10" s="71"/>
      <c r="H10" s="71"/>
      <c r="I10" s="71"/>
      <c r="J10" s="71"/>
      <c r="K10" s="71"/>
      <c r="L10" s="71"/>
    </row>
    <row r="11" spans="2:12" ht="15" thickBot="1">
      <c r="B11" s="28" t="s">
        <v>14</v>
      </c>
      <c r="C11" s="29" t="s">
        <v>229</v>
      </c>
      <c r="D11" s="35"/>
      <c r="E11" s="73"/>
      <c r="F11" s="73"/>
      <c r="G11" s="5"/>
      <c r="H11" s="5"/>
      <c r="I11" s="5"/>
      <c r="J11" s="5"/>
      <c r="K11" s="5"/>
      <c r="L11" s="71"/>
    </row>
    <row r="12" spans="2:12" ht="15" thickBot="1">
      <c r="B12" s="28">
        <v>6</v>
      </c>
      <c r="C12" s="326" t="s">
        <v>1356</v>
      </c>
      <c r="D12" s="368" t="s">
        <v>1200</v>
      </c>
      <c r="E12" s="163"/>
      <c r="F12" s="164"/>
      <c r="G12" s="164"/>
      <c r="H12" s="164"/>
      <c r="I12" s="164"/>
      <c r="J12" s="164"/>
      <c r="K12" s="165"/>
      <c r="L12" s="71"/>
    </row>
    <row r="13" spans="2:12" ht="15" thickBot="1">
      <c r="B13" s="28">
        <v>7</v>
      </c>
      <c r="C13" s="326" t="s">
        <v>1354</v>
      </c>
      <c r="D13" s="369" t="s">
        <v>1201</v>
      </c>
      <c r="E13" s="195"/>
      <c r="F13" s="196"/>
      <c r="G13" s="196"/>
      <c r="H13" s="196"/>
      <c r="I13" s="196"/>
      <c r="J13" s="196"/>
      <c r="K13" s="197"/>
      <c r="L13" s="6"/>
    </row>
    <row r="14" spans="2:12" ht="15" thickBot="1">
      <c r="B14" s="28">
        <v>8</v>
      </c>
      <c r="C14" s="47" t="s">
        <v>306</v>
      </c>
      <c r="D14" s="368" t="s">
        <v>1202</v>
      </c>
      <c r="E14" s="166"/>
      <c r="F14" s="159"/>
      <c r="G14" s="159"/>
      <c r="H14" s="159"/>
      <c r="I14" s="159"/>
      <c r="J14" s="159"/>
      <c r="K14" s="167"/>
      <c r="L14" s="5"/>
    </row>
    <row r="15" spans="2:12" ht="15" thickBot="1">
      <c r="B15" s="28">
        <v>9</v>
      </c>
      <c r="C15" s="194" t="s">
        <v>1228</v>
      </c>
      <c r="D15" s="369" t="s">
        <v>1203</v>
      </c>
      <c r="E15" s="166"/>
      <c r="F15" s="159"/>
      <c r="G15" s="159"/>
      <c r="H15" s="159"/>
      <c r="I15" s="159"/>
      <c r="J15" s="159"/>
      <c r="K15" s="167"/>
      <c r="L15" s="5"/>
    </row>
    <row r="16" spans="2:12" ht="15" thickBot="1">
      <c r="B16" s="28">
        <v>10</v>
      </c>
      <c r="C16" s="47" t="s">
        <v>1322</v>
      </c>
      <c r="D16" s="368" t="s">
        <v>1204</v>
      </c>
      <c r="E16" s="166"/>
      <c r="F16" s="159"/>
      <c r="G16" s="159"/>
      <c r="H16" s="159"/>
      <c r="I16" s="159"/>
      <c r="J16" s="159"/>
      <c r="K16" s="167"/>
      <c r="L16" s="5"/>
    </row>
    <row r="17" spans="2:12" ht="15" thickBot="1">
      <c r="B17" s="28">
        <v>11</v>
      </c>
      <c r="C17" s="47" t="s">
        <v>1323</v>
      </c>
      <c r="D17" s="369" t="s">
        <v>1205</v>
      </c>
      <c r="E17" s="166"/>
      <c r="F17" s="159"/>
      <c r="G17" s="159"/>
      <c r="H17" s="159"/>
      <c r="I17" s="159"/>
      <c r="J17" s="159"/>
      <c r="K17" s="167"/>
      <c r="L17" s="5"/>
    </row>
    <row r="18" spans="2:12" ht="15" thickBot="1">
      <c r="B18" s="28">
        <v>12</v>
      </c>
      <c r="C18" s="47" t="s">
        <v>305</v>
      </c>
      <c r="D18" s="368" t="s">
        <v>1206</v>
      </c>
      <c r="E18" s="195"/>
      <c r="F18" s="196"/>
      <c r="G18" s="196"/>
      <c r="H18" s="196"/>
      <c r="I18" s="196"/>
      <c r="J18" s="196"/>
      <c r="K18" s="197"/>
      <c r="L18" s="5"/>
    </row>
    <row r="19" spans="2:12" ht="15" thickBot="1">
      <c r="B19" s="28">
        <v>13</v>
      </c>
      <c r="C19" s="47" t="s">
        <v>303</v>
      </c>
      <c r="D19" s="369" t="s">
        <v>1207</v>
      </c>
      <c r="E19" s="195"/>
      <c r="F19" s="196"/>
      <c r="G19" s="196"/>
      <c r="H19" s="196"/>
      <c r="I19" s="196"/>
      <c r="J19" s="196"/>
      <c r="K19" s="197"/>
      <c r="L19" s="5"/>
    </row>
    <row r="20" spans="2:12" ht="15" thickBot="1">
      <c r="B20" s="28">
        <v>14</v>
      </c>
      <c r="C20" s="47" t="s">
        <v>1339</v>
      </c>
      <c r="D20" s="368" t="s">
        <v>1208</v>
      </c>
      <c r="E20" s="195"/>
      <c r="F20" s="196"/>
      <c r="G20" s="196"/>
      <c r="H20" s="196"/>
      <c r="I20" s="196"/>
      <c r="J20" s="196"/>
      <c r="K20" s="197"/>
      <c r="L20" s="5"/>
    </row>
    <row r="21" spans="2:12" ht="15" thickBot="1">
      <c r="B21" s="28">
        <v>15</v>
      </c>
      <c r="C21" s="47" t="s">
        <v>304</v>
      </c>
      <c r="D21" s="369" t="s">
        <v>1209</v>
      </c>
      <c r="E21" s="195"/>
      <c r="F21" s="196"/>
      <c r="G21" s="196"/>
      <c r="H21" s="196"/>
      <c r="I21" s="196"/>
      <c r="J21" s="196"/>
      <c r="K21" s="197"/>
      <c r="L21" s="5"/>
    </row>
    <row r="22" spans="2:12" ht="15" thickBot="1">
      <c r="B22" s="28">
        <v>16</v>
      </c>
      <c r="C22" s="47" t="s">
        <v>1270</v>
      </c>
      <c r="D22" s="368" t="s">
        <v>1210</v>
      </c>
      <c r="E22" s="195"/>
      <c r="F22" s="196"/>
      <c r="G22" s="196"/>
      <c r="H22" s="196"/>
      <c r="I22" s="196"/>
      <c r="J22" s="196"/>
      <c r="K22" s="197"/>
      <c r="L22" s="5"/>
    </row>
    <row r="23" spans="2:12" ht="15" thickBot="1">
      <c r="B23" s="28">
        <v>17</v>
      </c>
      <c r="C23" s="65" t="s">
        <v>232</v>
      </c>
      <c r="D23" s="368" t="s">
        <v>1211</v>
      </c>
      <c r="E23" s="168"/>
      <c r="F23" s="169"/>
      <c r="G23" s="169"/>
      <c r="H23" s="169"/>
      <c r="I23" s="169"/>
      <c r="J23" s="169"/>
      <c r="K23" s="170"/>
      <c r="L23" s="5"/>
    </row>
    <row r="24" spans="2:12" ht="15">
      <c r="B24" s="19"/>
      <c r="G24" s="71"/>
      <c r="H24" s="71"/>
      <c r="I24" s="71"/>
      <c r="J24" s="71"/>
      <c r="K24" s="71"/>
      <c r="L24" s="71"/>
    </row>
    <row r="25" spans="2:12">
      <c r="B25" s="146" t="s">
        <v>20</v>
      </c>
      <c r="C25" s="147"/>
      <c r="G25" s="71"/>
      <c r="H25" s="71"/>
      <c r="I25" s="71"/>
      <c r="J25" s="71"/>
      <c r="K25" s="71"/>
      <c r="L25" s="71"/>
    </row>
    <row r="26" spans="2:12">
      <c r="B26" s="1"/>
      <c r="C26" s="148"/>
      <c r="G26" s="71"/>
      <c r="H26" s="71"/>
      <c r="I26" s="71"/>
      <c r="J26" s="71"/>
      <c r="K26" s="71"/>
      <c r="L26" s="71"/>
    </row>
    <row r="27" spans="2:12">
      <c r="B27" s="159"/>
      <c r="C27" s="20" t="s">
        <v>21</v>
      </c>
      <c r="G27" s="71"/>
      <c r="H27" s="71"/>
      <c r="I27" s="71"/>
      <c r="J27" s="71"/>
      <c r="K27" s="71"/>
      <c r="L27" s="71"/>
    </row>
    <row r="28" spans="2:12">
      <c r="B28" s="1"/>
      <c r="C28" s="1"/>
      <c r="G28" s="71"/>
      <c r="H28" s="71"/>
      <c r="I28" s="71"/>
      <c r="J28" s="71"/>
      <c r="K28" s="71"/>
      <c r="L28" s="71"/>
    </row>
    <row r="29" spans="2:12">
      <c r="B29" s="160"/>
      <c r="C29" s="20" t="s">
        <v>22</v>
      </c>
      <c r="G29" s="71"/>
      <c r="H29" s="71"/>
      <c r="I29" s="71"/>
      <c r="J29" s="71"/>
      <c r="K29" s="71"/>
      <c r="L29" s="71"/>
    </row>
    <row r="30" spans="2:12">
      <c r="G30" s="71"/>
      <c r="H30" s="71"/>
      <c r="I30" s="71"/>
      <c r="J30" s="71"/>
      <c r="K30" s="71"/>
      <c r="L30" s="71"/>
    </row>
    <row r="31" spans="2:12">
      <c r="B31" s="281" t="s">
        <v>532</v>
      </c>
      <c r="E31" s="454"/>
      <c r="G31" s="71"/>
      <c r="H31" s="71"/>
      <c r="I31" s="71"/>
      <c r="J31" s="71"/>
      <c r="K31" s="71"/>
      <c r="L31" s="71"/>
    </row>
    <row r="32" spans="2:12">
      <c r="G32" s="71"/>
      <c r="H32" s="71"/>
      <c r="I32" s="71"/>
      <c r="J32" s="71"/>
      <c r="K32" s="71"/>
      <c r="L32" s="71"/>
    </row>
    <row r="33" spans="2:12">
      <c r="B33" s="270" t="s">
        <v>152</v>
      </c>
      <c r="C33" s="270" t="s">
        <v>325</v>
      </c>
      <c r="D33" s="283"/>
      <c r="G33" s="71"/>
      <c r="H33" s="71"/>
      <c r="I33" s="71"/>
      <c r="J33" s="71"/>
      <c r="K33" s="71"/>
      <c r="L33" s="71"/>
    </row>
    <row r="34" spans="2:12">
      <c r="B34" s="482">
        <v>7</v>
      </c>
      <c r="C34" s="481" t="s">
        <v>1355</v>
      </c>
      <c r="D34" s="283"/>
      <c r="G34" s="71"/>
      <c r="H34" s="71"/>
      <c r="I34" s="71"/>
      <c r="J34" s="71"/>
      <c r="K34" s="71"/>
      <c r="L34" s="71"/>
    </row>
    <row r="35" spans="2:12" ht="25.5">
      <c r="B35" s="269">
        <v>9</v>
      </c>
      <c r="C35" s="282" t="s">
        <v>522</v>
      </c>
      <c r="D35" s="284"/>
      <c r="G35" s="71"/>
      <c r="H35" s="71"/>
      <c r="I35" s="71"/>
      <c r="J35" s="71"/>
      <c r="K35" s="71"/>
      <c r="L35" s="71"/>
    </row>
    <row r="36" spans="2:12">
      <c r="G36" s="71"/>
      <c r="H36" s="71"/>
      <c r="I36" s="71"/>
      <c r="J36" s="71"/>
      <c r="K36" s="71"/>
      <c r="L36" s="71"/>
    </row>
    <row r="37" spans="2:12">
      <c r="G37" s="71"/>
      <c r="H37" s="71"/>
      <c r="I37" s="71"/>
      <c r="J37" s="71"/>
      <c r="K37" s="71"/>
      <c r="L37" s="71"/>
    </row>
    <row r="38" spans="2:12">
      <c r="G38" s="71"/>
      <c r="H38" s="71"/>
      <c r="I38" s="71"/>
      <c r="J38" s="71"/>
      <c r="K38" s="71"/>
      <c r="L38" s="71"/>
    </row>
    <row r="39" spans="2:12">
      <c r="G39" s="71"/>
      <c r="H39" s="71"/>
      <c r="I39" s="71"/>
      <c r="J39" s="71"/>
      <c r="K39" s="71"/>
      <c r="L39" s="71"/>
    </row>
    <row r="40" spans="2:12">
      <c r="G40" s="71"/>
      <c r="H40" s="71"/>
      <c r="I40" s="71"/>
      <c r="J40" s="71"/>
      <c r="K40" s="71"/>
      <c r="L40" s="71"/>
    </row>
    <row r="41" spans="2:12">
      <c r="G41" s="71"/>
      <c r="H41" s="71"/>
      <c r="I41" s="71"/>
      <c r="J41" s="71"/>
      <c r="K41" s="71"/>
      <c r="L41" s="71"/>
    </row>
    <row r="42" spans="2:12">
      <c r="G42" s="71"/>
      <c r="H42" s="71"/>
      <c r="I42" s="71"/>
      <c r="J42" s="71"/>
      <c r="K42" s="71"/>
      <c r="L42" s="71"/>
    </row>
    <row r="43" spans="2:12">
      <c r="G43" s="6"/>
      <c r="H43" s="6"/>
      <c r="I43" s="6"/>
      <c r="J43" s="6"/>
      <c r="K43" s="6"/>
      <c r="L43" s="6"/>
    </row>
  </sheetData>
  <customSheetViews>
    <customSheetView guid="{970D9CA3-A716-4AA4-ADB5-92E3A4AD178B}" showPageBreaks="1" printArea="1">
      <selection activeCell="D97" sqref="D97"/>
      <pageMargins left="0.70866141732283472" right="0.70866141732283472" top="0.74803149606299213" bottom="0.74803149606299213" header="0.31496062992125984" footer="0.31496062992125984"/>
      <pageSetup paperSize="8" orientation="landscape" r:id="rId1"/>
      <headerFooter>
        <oddFooter>&amp;A</oddFooter>
      </headerFooter>
    </customSheetView>
    <customSheetView guid="{19678EC5-2E50-4D8F-9F65-D893CC8DCC47}" showPageBreaks="1" fitToPage="1" printArea="1">
      <selection activeCell="B3" sqref="B3"/>
      <pageMargins left="0.70866141732283472" right="0.70866141732283472" top="0.74803149606299213" bottom="0.74803149606299213" header="0.31496062992125984" footer="0.31496062992125984"/>
      <pageSetup paperSize="9" scale="75" orientation="landscape" r:id="rId2"/>
      <headerFooter>
        <oddHeader>&amp;L&amp;"Arial,Bold"&amp;14&amp;A</oddHeader>
      </headerFooter>
    </customSheetView>
    <customSheetView guid="{8A2C91A5-C5C8-4458-A1A8-D638EF8EBD38}" showPageBreaks="1" fitToPage="1" printArea="1" topLeftCell="A28">
      <selection activeCell="C48" sqref="C48"/>
      <pageMargins left="0.7" right="0.7" top="0.75" bottom="0.75" header="0.3" footer="0.3"/>
      <pageSetup paperSize="8" orientation="landscape" r:id="rId3"/>
    </customSheetView>
    <customSheetView guid="{461D376D-92CA-447C-BDFC-4F5C0417A038}" showPageBreaks="1" fitToPage="1" printArea="1">
      <selection activeCell="C21" sqref="C21"/>
      <pageMargins left="0.7" right="0.7" top="0.75" bottom="0.75" header="0.3" footer="0.3"/>
      <pageSetup paperSize="8" orientation="landscape" r:id="rId4"/>
    </customSheetView>
    <customSheetView guid="{EA0DCEFC-51BA-423F-A01C-855821C0C33E}" fitToPage="1">
      <selection activeCell="C21" sqref="C21"/>
      <pageMargins left="0.7" right="0.7" top="0.75" bottom="0.75" header="0.3" footer="0.3"/>
      <pageSetup paperSize="8" orientation="landscape" r:id="rId5"/>
    </customSheetView>
    <customSheetView guid="{52A93C89-C36B-443E-A5AE-23E860B6CAA8}">
      <selection activeCell="D97" sqref="D97"/>
      <pageMargins left="0.70866141732283472" right="0.70866141732283472" top="0.74803149606299213" bottom="0.74803149606299213" header="0.31496062992125984" footer="0.31496062992125984"/>
      <pageSetup paperSize="8" orientation="landscape" r:id="rId6"/>
      <headerFooter>
        <oddFooter>&amp;A</oddFooter>
      </headerFooter>
    </customSheetView>
  </customSheetViews>
  <mergeCells count="2">
    <mergeCell ref="B1:C1"/>
    <mergeCell ref="B2:C2"/>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CLEAR_SHEET</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'A1'!Print_Area</vt:lpstr>
      <vt:lpstr>'A10'!Print_Area</vt:lpstr>
      <vt:lpstr>'A11'!Print_Area</vt:lpstr>
      <vt:lpstr>'A12'!Print_Area</vt:lpstr>
      <vt:lpstr>'A13'!Print_Area</vt:lpstr>
      <vt:lpstr>'A14'!Print_Area</vt:lpstr>
      <vt:lpstr>'A16'!Print_Area</vt:lpstr>
      <vt:lpstr>'A17'!Print_Area</vt:lpstr>
      <vt:lpstr>'A18'!Print_Area</vt:lpstr>
      <vt:lpstr>'A19'!Print_Area</vt:lpstr>
      <vt:lpstr>'A2'!Print_Area</vt:lpstr>
      <vt:lpstr>'A20'!Print_Area</vt:lpstr>
      <vt:lpstr>'A21'!Print_Area</vt:lpstr>
      <vt:lpstr>'A22'!Print_Area</vt:lpstr>
      <vt:lpstr>'A23'!Print_Area</vt:lpstr>
      <vt:lpstr>'A3'!Print_Area</vt:lpstr>
      <vt:lpstr>'A4'!Print_Area</vt:lpstr>
      <vt:lpstr>'A5'!Print_Area</vt:lpstr>
      <vt:lpstr>'A6'!Print_Area</vt:lpstr>
      <vt:lpstr>'A7'!Print_Area</vt:lpstr>
      <vt:lpstr>'A8'!Print_Area</vt:lpstr>
      <vt:lpstr>'A9'!Print_Area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2013-07-18T07:48:56Z</cp:lastPrinted>
  <dcterms:created xsi:type="dcterms:W3CDTF">2013-02-05T13:43:16Z</dcterms:created>
  <dcterms:modified xsi:type="dcterms:W3CDTF">2013-07-23T10:51:41Z</dcterms:modified>
</cp:coreProperties>
</file>