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hared\!Laura\Web uploads\July 17\PR19 methodology\"/>
    </mc:Choice>
  </mc:AlternateContent>
  <bookViews>
    <workbookView xWindow="0" yWindow="0" windowWidth="5985" windowHeight="6705" activeTab="3"/>
  </bookViews>
  <sheets>
    <sheet name="APPOINTEE&gt;&gt;" sheetId="2" r:id="rId1"/>
    <sheet name="AppValidation" sheetId="3" r:id="rId2"/>
    <sheet name="AppPCview" sheetId="16" r:id="rId3"/>
    <sheet name="App1" sheetId="4" r:id="rId4"/>
    <sheet name="App1 guide" sheetId="18" r:id="rId5"/>
    <sheet name="App2" sheetId="8" r:id="rId6"/>
    <sheet name="App2 guide" sheetId="9" r:id="rId7"/>
    <sheet name="App3" sheetId="10" r:id="rId8"/>
    <sheet name="App3 guide" sheetId="11" r:id="rId9"/>
    <sheet name="App4" sheetId="12" r:id="rId10"/>
    <sheet name="App4 guide" sheetId="13" r:id="rId11"/>
    <sheet name="App5 not used" sheetId="20" r:id="rId12"/>
    <sheet name="App6 not used" sheetId="21" r:id="rId1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3" hidden="1">'App1'!$D$6:$CZ$104</definedName>
    <definedName name="_xlnm._FilterDatabase" localSheetId="2" hidden="1">AppPCview!$A$3:$J$3</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4" hidden="1">{"bal",#N/A,FALSE,"working papers";"income",#N/A,FALSE,"working papers"}</definedName>
    <definedName name="wrn.wpapers." localSheetId="5" hidden="1">{"bal",#N/A,FALSE,"working papers";"income",#N/A,FALSE,"working papers"}</definedName>
    <definedName name="wrn.wpapers." localSheetId="6" hidden="1">{"bal",#N/A,FALSE,"working papers";"income",#N/A,FALSE,"working papers"}</definedName>
    <definedName name="wrn.wpapers." localSheetId="7" hidden="1">{"bal",#N/A,FALSE,"working papers";"income",#N/A,FALSE,"working papers"}</definedName>
    <definedName name="wrn.wpapers." localSheetId="8" hidden="1">{"bal",#N/A,FALSE,"working papers";"income",#N/A,FALSE,"working papers"}</definedName>
    <definedName name="wrn.wpapers." localSheetId="9" hidden="1">{"bal",#N/A,FALSE,"working papers";"income",#N/A,FALSE,"working papers"}</definedName>
    <definedName name="wrn.wpapers." localSheetId="1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 name="Z_3751A3F7_A765_4A4D_A6F4_92205CA8297F_.wvu.FilterData" localSheetId="3" hidden="1">'App1'!$D$6:$CZ$104</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1" l="1"/>
  <c r="B18" i="11"/>
  <c r="R3" i="10"/>
  <c r="J3" i="10"/>
  <c r="AX3" i="10" l="1"/>
  <c r="B39" i="11" s="1"/>
  <c r="AS3" i="10"/>
  <c r="B38" i="11" s="1"/>
  <c r="AN3" i="10"/>
  <c r="B37" i="11" s="1"/>
  <c r="AI3" i="10"/>
  <c r="B36" i="11" s="1"/>
  <c r="AH3" i="10"/>
  <c r="B34" i="11" s="1"/>
  <c r="AG3" i="10"/>
  <c r="B33" i="11" s="1"/>
  <c r="AF3" i="10"/>
  <c r="B32" i="11" s="1"/>
  <c r="D215" i="16" l="1"/>
  <c r="E215" i="16"/>
  <c r="F215" i="16"/>
  <c r="G215" i="16"/>
  <c r="H215" i="16"/>
  <c r="C215" i="16"/>
  <c r="D214" i="16"/>
  <c r="E214" i="16"/>
  <c r="F214" i="16"/>
  <c r="G214" i="16"/>
  <c r="H214" i="16"/>
  <c r="C214" i="16"/>
  <c r="D212" i="16"/>
  <c r="E212" i="16"/>
  <c r="F212" i="16"/>
  <c r="G212" i="16"/>
  <c r="H212" i="16"/>
  <c r="C212" i="16"/>
  <c r="D211" i="16"/>
  <c r="E211" i="16"/>
  <c r="F211" i="16"/>
  <c r="F213" i="16" s="1"/>
  <c r="G211" i="16"/>
  <c r="H211" i="16"/>
  <c r="C211" i="16"/>
  <c r="D209" i="16"/>
  <c r="E209" i="16"/>
  <c r="F209" i="16"/>
  <c r="G209" i="16"/>
  <c r="H209" i="16"/>
  <c r="C209" i="16"/>
  <c r="D208" i="16"/>
  <c r="D210" i="16" s="1"/>
  <c r="E208" i="16"/>
  <c r="F208" i="16"/>
  <c r="F210" i="16" s="1"/>
  <c r="G208" i="16"/>
  <c r="H208" i="16"/>
  <c r="C208" i="16"/>
  <c r="G210" i="16" l="1"/>
  <c r="I209" i="16"/>
  <c r="G213" i="16"/>
  <c r="I212" i="16"/>
  <c r="C213" i="16"/>
  <c r="C210" i="16"/>
  <c r="E213" i="16"/>
  <c r="H210" i="16"/>
  <c r="H213" i="16"/>
  <c r="D213" i="16"/>
  <c r="I213" i="16" s="1"/>
  <c r="I214" i="16"/>
  <c r="I208" i="16"/>
  <c r="I215" i="16"/>
  <c r="I211" i="16"/>
  <c r="E210" i="16"/>
  <c r="D205" i="16"/>
  <c r="E205" i="16"/>
  <c r="F205" i="16"/>
  <c r="G205" i="16"/>
  <c r="C205" i="16"/>
  <c r="C217" i="16"/>
  <c r="C202" i="16"/>
  <c r="D199" i="16"/>
  <c r="D200" i="16" s="1"/>
  <c r="C199" i="16"/>
  <c r="C200" i="16" s="1"/>
  <c r="D196" i="16"/>
  <c r="D197" i="16" s="1"/>
  <c r="C196" i="16"/>
  <c r="C197" i="16" s="1"/>
  <c r="D193" i="16"/>
  <c r="D194" i="16" s="1"/>
  <c r="C193" i="16"/>
  <c r="C194" i="16" s="1"/>
  <c r="D190" i="16"/>
  <c r="D191" i="16" s="1"/>
  <c r="C190" i="16"/>
  <c r="C191" i="16" s="1"/>
  <c r="H123" i="16"/>
  <c r="F126" i="16"/>
  <c r="G119" i="16"/>
  <c r="F119" i="16"/>
  <c r="E119" i="16"/>
  <c r="D119" i="16"/>
  <c r="C119" i="16"/>
  <c r="G118" i="16"/>
  <c r="G120" i="16" s="1"/>
  <c r="F118" i="16"/>
  <c r="F120" i="16" s="1"/>
  <c r="E118" i="16"/>
  <c r="E120" i="16" s="1"/>
  <c r="D118" i="16"/>
  <c r="D120" i="16" s="1"/>
  <c r="C118" i="16"/>
  <c r="C120" i="16" s="1"/>
  <c r="H120" i="16" s="1"/>
  <c r="D116" i="16"/>
  <c r="E116" i="16"/>
  <c r="F116" i="16"/>
  <c r="G116" i="16"/>
  <c r="H116" i="16"/>
  <c r="I116" i="16"/>
  <c r="C116" i="16"/>
  <c r="F113" i="16"/>
  <c r="C110" i="16"/>
  <c r="I210" i="16" l="1"/>
  <c r="I120" i="16"/>
  <c r="A215" i="16"/>
  <c r="A214" i="16"/>
  <c r="A212" i="16"/>
  <c r="A211" i="16"/>
  <c r="A209" i="16"/>
  <c r="A208" i="16"/>
  <c r="D207" i="16"/>
  <c r="E207" i="16"/>
  <c r="F207" i="16"/>
  <c r="G207" i="16"/>
  <c r="H207" i="16"/>
  <c r="C207" i="16"/>
  <c r="D204" i="16"/>
  <c r="E204" i="16"/>
  <c r="F204" i="16"/>
  <c r="G204" i="16"/>
  <c r="C204" i="16"/>
  <c r="R187" i="16" l="1"/>
  <c r="R188" i="16" s="1"/>
  <c r="Q187" i="16"/>
  <c r="Q188" i="16" s="1"/>
  <c r="P187" i="16"/>
  <c r="P188" i="16" s="1"/>
  <c r="O187" i="16"/>
  <c r="O188" i="16" s="1"/>
  <c r="N187" i="16"/>
  <c r="N188" i="16" s="1"/>
  <c r="M187" i="16"/>
  <c r="M188" i="16" s="1"/>
  <c r="L187" i="16"/>
  <c r="L188" i="16" s="1"/>
  <c r="K187" i="16"/>
  <c r="K188" i="16" s="1"/>
  <c r="J187" i="16"/>
  <c r="J188" i="16" s="1"/>
  <c r="I187" i="16"/>
  <c r="I188" i="16" s="1"/>
  <c r="H187" i="16"/>
  <c r="H188" i="16" s="1"/>
  <c r="G187" i="16"/>
  <c r="G188" i="16" s="1"/>
  <c r="F187" i="16"/>
  <c r="F188" i="16" s="1"/>
  <c r="E187" i="16"/>
  <c r="E188" i="16" s="1"/>
  <c r="D187" i="16"/>
  <c r="D188" i="16" s="1"/>
  <c r="C187" i="16"/>
  <c r="C188" i="16" s="1"/>
  <c r="C184" i="16"/>
  <c r="F184" i="16" s="1"/>
  <c r="C183" i="16"/>
  <c r="F183" i="16" s="1"/>
  <c r="C182" i="16"/>
  <c r="F182" i="16" s="1"/>
  <c r="C181" i="16"/>
  <c r="F181" i="16" s="1"/>
  <c r="C180" i="16"/>
  <c r="F180" i="16" s="1"/>
  <c r="C179" i="16"/>
  <c r="F179" i="16" s="1"/>
  <c r="C178" i="16"/>
  <c r="F178" i="16" s="1"/>
  <c r="C177" i="16"/>
  <c r="F177" i="16" s="1"/>
  <c r="C176" i="16"/>
  <c r="F176" i="16" s="1"/>
  <c r="C175" i="16"/>
  <c r="F175" i="16" s="1"/>
  <c r="C174" i="16"/>
  <c r="F174" i="16" s="1"/>
  <c r="C173" i="16"/>
  <c r="F173" i="16" s="1"/>
  <c r="C172" i="16"/>
  <c r="F172" i="16" s="1"/>
  <c r="C171" i="16"/>
  <c r="F171" i="16" s="1"/>
  <c r="C170" i="16"/>
  <c r="F170" i="16" s="1"/>
  <c r="C169" i="16"/>
  <c r="F169" i="16" s="1"/>
  <c r="C168" i="16"/>
  <c r="F168" i="16" s="1"/>
  <c r="C167" i="16"/>
  <c r="F167" i="16" s="1"/>
  <c r="C166" i="16"/>
  <c r="F166" i="16" s="1"/>
  <c r="C165" i="16"/>
  <c r="F165" i="16" s="1"/>
  <c r="C164" i="16"/>
  <c r="F164" i="16" s="1"/>
  <c r="C163" i="16"/>
  <c r="F163" i="16" s="1"/>
  <c r="C162" i="16"/>
  <c r="F162" i="16" s="1"/>
  <c r="C161" i="16"/>
  <c r="F161" i="16" s="1"/>
  <c r="C160" i="16"/>
  <c r="F160" i="16" s="1"/>
  <c r="C159" i="16"/>
  <c r="F159" i="16" s="1"/>
  <c r="C158" i="16"/>
  <c r="F158" i="16" s="1"/>
  <c r="C157" i="16"/>
  <c r="F157" i="16" s="1"/>
  <c r="C156" i="16"/>
  <c r="F156" i="16" s="1"/>
  <c r="C155" i="16"/>
  <c r="F155" i="16" s="1"/>
  <c r="C154" i="16"/>
  <c r="F154" i="16" s="1"/>
  <c r="C153" i="16"/>
  <c r="F153" i="16" s="1"/>
  <c r="C152" i="16"/>
  <c r="F152" i="16" s="1"/>
  <c r="C151" i="16"/>
  <c r="F151" i="16" s="1"/>
  <c r="C150" i="16"/>
  <c r="F150" i="16" s="1"/>
  <c r="C149" i="16"/>
  <c r="F149" i="16" s="1"/>
  <c r="C148" i="16"/>
  <c r="F148" i="16" s="1"/>
  <c r="C147" i="16"/>
  <c r="F147" i="16" s="1"/>
  <c r="C146" i="16"/>
  <c r="F146" i="16" s="1"/>
  <c r="C145" i="16"/>
  <c r="F145" i="16" s="1"/>
  <c r="C144" i="16"/>
  <c r="F144" i="16" s="1"/>
  <c r="C143" i="16"/>
  <c r="F143" i="16" s="1"/>
  <c r="C142" i="16"/>
  <c r="F142" i="16" s="1"/>
  <c r="C141" i="16"/>
  <c r="F141" i="16" s="1"/>
  <c r="C140" i="16"/>
  <c r="F140" i="16" s="1"/>
  <c r="C139" i="16"/>
  <c r="F139" i="16" s="1"/>
  <c r="C138" i="16"/>
  <c r="F138" i="16" s="1"/>
  <c r="C137" i="16"/>
  <c r="F137" i="16" s="1"/>
  <c r="C136" i="16"/>
  <c r="F136" i="16" s="1"/>
  <c r="C135" i="16"/>
  <c r="F135" i="16" s="1"/>
  <c r="C134" i="16"/>
  <c r="F134" i="16" s="1"/>
  <c r="C133" i="16"/>
  <c r="F133" i="16" s="1"/>
  <c r="C132" i="16"/>
  <c r="F132" i="16" s="1"/>
  <c r="C131" i="16"/>
  <c r="F131" i="16" s="1"/>
  <c r="C130" i="16"/>
  <c r="F130" i="16" s="1"/>
  <c r="C129" i="16"/>
  <c r="F129" i="16" s="1"/>
  <c r="E125" i="16"/>
  <c r="E126" i="16" s="1"/>
  <c r="D125" i="16"/>
  <c r="D126" i="16" s="1"/>
  <c r="C125" i="16"/>
  <c r="C126" i="16" s="1"/>
  <c r="G122" i="16"/>
  <c r="G123" i="16" s="1"/>
  <c r="F122" i="16"/>
  <c r="F123" i="16" s="1"/>
  <c r="E122" i="16"/>
  <c r="E123" i="16" s="1"/>
  <c r="D122" i="16"/>
  <c r="D123" i="16" s="1"/>
  <c r="C122" i="16"/>
  <c r="C123" i="16" s="1"/>
  <c r="E112" i="16"/>
  <c r="E113" i="16" s="1"/>
  <c r="D112" i="16"/>
  <c r="D113" i="16" s="1"/>
  <c r="C112" i="16"/>
  <c r="C113" i="16" s="1"/>
  <c r="I115" i="16"/>
  <c r="H115" i="16"/>
  <c r="G115" i="16"/>
  <c r="F115" i="16"/>
  <c r="E115" i="16"/>
  <c r="D115" i="16"/>
  <c r="C115" i="16"/>
  <c r="F185" i="16" l="1"/>
  <c r="BC3" i="10"/>
  <c r="AE3" i="10"/>
  <c r="Z3" i="10"/>
  <c r="Y3" i="10"/>
  <c r="T3" i="10"/>
  <c r="S3" i="10"/>
  <c r="Q3" i="10"/>
  <c r="P3" i="10"/>
  <c r="L3" i="10"/>
  <c r="K3" i="10"/>
  <c r="I3" i="10"/>
  <c r="H3" i="10"/>
  <c r="G3" i="10"/>
  <c r="F3" i="10"/>
  <c r="E3" i="10"/>
  <c r="D3" i="10"/>
  <c r="C3" i="10"/>
  <c r="G47" i="8" l="1"/>
  <c r="G44" i="8"/>
  <c r="G41" i="8"/>
  <c r="G38" i="8"/>
  <c r="C33" i="16" l="1"/>
  <c r="C6" i="16"/>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F2" i="3" l="1"/>
  <c r="I1" i="4" s="1"/>
  <c r="B20" i="11"/>
  <c r="B29" i="11"/>
  <c r="B26" i="11"/>
  <c r="C3" i="4"/>
  <c r="B8" i="18" s="1"/>
  <c r="C8" i="4" l="1"/>
  <c r="C7" i="4"/>
  <c r="H1" i="12"/>
  <c r="BC1" i="10"/>
  <c r="AK1" i="8"/>
  <c r="EO1" i="4"/>
  <c r="H1" i="4"/>
  <c r="C5" i="16"/>
  <c r="A108" i="16" s="1"/>
  <c r="AC3" i="4" l="1"/>
  <c r="B28" i="18" s="1"/>
  <c r="AD3" i="4"/>
  <c r="B29" i="18" s="1"/>
  <c r="AE3" i="4"/>
  <c r="B30" i="18" s="1"/>
  <c r="B11" i="11" l="1"/>
  <c r="B12" i="11"/>
  <c r="B13" i="11"/>
  <c r="B14" i="11"/>
  <c r="B15" i="11"/>
  <c r="B17" i="11"/>
  <c r="B19" i="11"/>
  <c r="B21" i="11"/>
  <c r="B23" i="11"/>
  <c r="B25" i="11"/>
  <c r="B27" i="11"/>
  <c r="B30" i="11"/>
  <c r="B41" i="11"/>
  <c r="AG52" i="16" l="1"/>
  <c r="AG53" i="16"/>
  <c r="AG54" i="16"/>
  <c r="AG55" i="16"/>
  <c r="AG56" i="16"/>
  <c r="AG57" i="16"/>
  <c r="AG58" i="16"/>
  <c r="AG59" i="16"/>
  <c r="AG51" i="16"/>
  <c r="C24" i="16" l="1"/>
  <c r="P3" i="4" l="1"/>
  <c r="B15" i="18" s="1"/>
  <c r="I3" i="4"/>
  <c r="B14" i="18" s="1"/>
  <c r="EO3" i="4" l="1"/>
  <c r="B59" i="18" s="1"/>
  <c r="EN3" i="4"/>
  <c r="B58" i="18" s="1"/>
  <c r="EM3" i="4"/>
  <c r="B57" i="18" s="1"/>
  <c r="EL3" i="4"/>
  <c r="B56" i="18" s="1"/>
  <c r="EK3" i="4"/>
  <c r="B55" i="18" s="1"/>
  <c r="EE3" i="4"/>
  <c r="B53" i="18" s="1"/>
  <c r="DY3" i="4"/>
  <c r="B52" i="18" s="1"/>
  <c r="DS3" i="4"/>
  <c r="B51" i="18" s="1"/>
  <c r="DM3" i="4"/>
  <c r="B50" i="18" s="1"/>
  <c r="DG3" i="4"/>
  <c r="B49" i="18" s="1"/>
  <c r="DA3" i="4"/>
  <c r="B48" i="18" s="1"/>
  <c r="CZ3" i="4"/>
  <c r="B47" i="18" s="1"/>
  <c r="CY3" i="4"/>
  <c r="B46" i="18" s="1"/>
  <c r="CX3" i="4"/>
  <c r="B45" i="18" s="1"/>
  <c r="CW3" i="4"/>
  <c r="B44" i="18" s="1"/>
  <c r="CV3" i="4"/>
  <c r="B43" i="18" s="1"/>
  <c r="CU3" i="4"/>
  <c r="B42" i="18" s="1"/>
  <c r="CT3" i="4"/>
  <c r="B41" i="18" s="1"/>
  <c r="CO3" i="4"/>
  <c r="B40" i="18" s="1"/>
  <c r="CJ3" i="4"/>
  <c r="B39" i="18" s="1"/>
  <c r="CE3" i="4"/>
  <c r="B38" i="18" s="1"/>
  <c r="BZ3" i="4"/>
  <c r="B37" i="18" s="1"/>
  <c r="BU3" i="4"/>
  <c r="B36" i="18" s="1"/>
  <c r="BP3" i="4"/>
  <c r="B35" i="18" s="1"/>
  <c r="BK3" i="4"/>
  <c r="B34" i="18" s="1"/>
  <c r="AU3" i="4"/>
  <c r="B33" i="18" s="1"/>
  <c r="AP3" i="4"/>
  <c r="B32" i="18" s="1"/>
  <c r="AF3" i="4"/>
  <c r="B31" i="18" s="1"/>
  <c r="AB3" i="4"/>
  <c r="B27" i="18" s="1"/>
  <c r="AA3" i="4"/>
  <c r="B26" i="18" s="1"/>
  <c r="Z3" i="4"/>
  <c r="B25" i="18" s="1"/>
  <c r="Y3" i="4"/>
  <c r="B24" i="18" s="1"/>
  <c r="X3" i="4"/>
  <c r="B23" i="18" s="1"/>
  <c r="W3" i="4"/>
  <c r="B22" i="18" s="1"/>
  <c r="V3" i="4"/>
  <c r="B21" i="18" s="1"/>
  <c r="U3" i="4"/>
  <c r="B20" i="18" s="1"/>
  <c r="T3" i="4"/>
  <c r="B19" i="18" s="1"/>
  <c r="S3" i="4"/>
  <c r="B18" i="18" s="1"/>
  <c r="R3" i="4"/>
  <c r="B17" i="18" s="1"/>
  <c r="Q3" i="4"/>
  <c r="B16" i="18" s="1"/>
  <c r="H3" i="4"/>
  <c r="B13" i="18" s="1"/>
  <c r="G3" i="4"/>
  <c r="B12" i="18" s="1"/>
  <c r="F3" i="4"/>
  <c r="B11" i="18" s="1"/>
  <c r="E3" i="4"/>
  <c r="B10" i="18" s="1"/>
  <c r="D3" i="4"/>
  <c r="B9" i="18" s="1"/>
  <c r="B10" i="11"/>
  <c r="D101" i="16" l="1"/>
  <c r="E101" i="16"/>
  <c r="F101" i="16"/>
  <c r="G101" i="16"/>
  <c r="C101" i="16"/>
  <c r="D100" i="16"/>
  <c r="E100" i="16"/>
  <c r="F100" i="16"/>
  <c r="G100" i="16"/>
  <c r="C100" i="16"/>
  <c r="AG3" i="4"/>
  <c r="AH3" i="4"/>
  <c r="AI3" i="4"/>
  <c r="AJ3" i="4"/>
  <c r="AK3" i="4"/>
  <c r="AL3" i="4"/>
  <c r="AM3" i="4"/>
  <c r="AN3" i="4"/>
  <c r="AO3" i="4"/>
  <c r="AQ3" i="4"/>
  <c r="AR3" i="4"/>
  <c r="AS3" i="4"/>
  <c r="AT3" i="4"/>
  <c r="AV3" i="4"/>
  <c r="AW3" i="4"/>
  <c r="AX3" i="4"/>
  <c r="AY3" i="4"/>
  <c r="AZ3" i="4"/>
  <c r="BA3" i="4"/>
  <c r="BB3" i="4"/>
  <c r="BC3" i="4"/>
  <c r="BD3" i="4"/>
  <c r="BE3" i="4"/>
  <c r="BF3" i="4"/>
  <c r="BG3" i="4"/>
  <c r="BH3" i="4"/>
  <c r="BI3" i="4"/>
  <c r="BJ3" i="4"/>
  <c r="BL3" i="4"/>
  <c r="BM3" i="4"/>
  <c r="BN3" i="4"/>
  <c r="BO3" i="4"/>
  <c r="BQ3" i="4"/>
  <c r="BR3" i="4"/>
  <c r="BS3" i="4"/>
  <c r="BT3" i="4"/>
  <c r="BV3" i="4"/>
  <c r="BW3" i="4"/>
  <c r="BX3" i="4"/>
  <c r="BY3" i="4"/>
  <c r="CA3" i="4"/>
  <c r="CB3" i="4"/>
  <c r="CC3" i="4"/>
  <c r="CD3" i="4"/>
  <c r="CF3" i="4"/>
  <c r="CG3" i="4"/>
  <c r="CH3" i="4"/>
  <c r="CI3" i="4"/>
  <c r="CK3" i="4"/>
  <c r="CL3" i="4"/>
  <c r="CM3" i="4"/>
  <c r="CN3" i="4"/>
  <c r="CP3" i="4"/>
  <c r="CQ3" i="4"/>
  <c r="CR3" i="4"/>
  <c r="CS3" i="4"/>
  <c r="DB3" i="4"/>
  <c r="DC3" i="4"/>
  <c r="DD3" i="4"/>
  <c r="DE3" i="4"/>
  <c r="DF3" i="4"/>
  <c r="DH3" i="4"/>
  <c r="DI3" i="4"/>
  <c r="DJ3" i="4"/>
  <c r="DK3" i="4"/>
  <c r="DL3" i="4"/>
  <c r="DN3" i="4"/>
  <c r="DO3" i="4"/>
  <c r="DP3" i="4"/>
  <c r="DQ3" i="4"/>
  <c r="DR3" i="4"/>
  <c r="DT3" i="4"/>
  <c r="DU3" i="4"/>
  <c r="DV3" i="4"/>
  <c r="DW3" i="4"/>
  <c r="DX3" i="4"/>
  <c r="DZ3" i="4"/>
  <c r="EA3" i="4"/>
  <c r="EB3" i="4"/>
  <c r="EC3" i="4"/>
  <c r="ED3" i="4"/>
  <c r="EF3" i="4"/>
  <c r="EG3" i="4"/>
  <c r="EH3" i="4"/>
  <c r="EI3" i="4"/>
  <c r="EJ3" i="4"/>
  <c r="R58" i="16" l="1"/>
  <c r="R57" i="16"/>
  <c r="R55" i="16"/>
  <c r="R54" i="16"/>
  <c r="R52" i="16"/>
  <c r="R51" i="16"/>
  <c r="O50" i="16"/>
  <c r="P50" i="16"/>
  <c r="Q50" i="16"/>
  <c r="N50" i="16"/>
  <c r="M50" i="16"/>
  <c r="R53" i="16" l="1"/>
  <c r="R56" i="16"/>
  <c r="C32" i="16"/>
  <c r="C31" i="16"/>
  <c r="C30" i="16"/>
  <c r="C12" i="16" l="1"/>
  <c r="C9" i="16" l="1"/>
  <c r="C26" i="16" l="1"/>
  <c r="C22" i="16"/>
  <c r="C21" i="16"/>
  <c r="C20" i="16"/>
  <c r="C19" i="16"/>
  <c r="G39" i="16"/>
  <c r="N33" i="10" l="1"/>
  <c r="U33" i="10"/>
  <c r="T33" i="10"/>
  <c r="P8" i="4" l="1"/>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7" i="4" l="1"/>
  <c r="AI58" i="16" l="1"/>
  <c r="AI57" i="16"/>
  <c r="AI55" i="16"/>
  <c r="AI54" i="16"/>
  <c r="AI52" i="16"/>
  <c r="AI51" i="16"/>
  <c r="N55" i="16"/>
  <c r="O55" i="16"/>
  <c r="P55" i="16"/>
  <c r="Q55" i="16"/>
  <c r="M55" i="16"/>
  <c r="N52" i="16"/>
  <c r="O52" i="16"/>
  <c r="P52" i="16"/>
  <c r="Q52" i="16"/>
  <c r="M52" i="16"/>
  <c r="S52" i="16" l="1"/>
  <c r="S55" i="16"/>
  <c r="AI56" i="16"/>
  <c r="AI53" i="16"/>
  <c r="I23" i="16"/>
  <c r="H23" i="16"/>
  <c r="G23" i="16"/>
  <c r="F23" i="16"/>
  <c r="E23" i="16"/>
  <c r="D23" i="16"/>
  <c r="C23" i="16"/>
  <c r="Q58" i="16"/>
  <c r="P58" i="16"/>
  <c r="O58" i="16"/>
  <c r="N58" i="16"/>
  <c r="M58" i="16"/>
  <c r="Q57" i="16"/>
  <c r="P57" i="16"/>
  <c r="O57" i="16"/>
  <c r="N57" i="16"/>
  <c r="M57" i="16"/>
  <c r="Q54" i="16"/>
  <c r="Q56" i="16" s="1"/>
  <c r="P54" i="16"/>
  <c r="P56" i="16" s="1"/>
  <c r="O54" i="16"/>
  <c r="O56" i="16" s="1"/>
  <c r="N54" i="16"/>
  <c r="N56" i="16" s="1"/>
  <c r="M54" i="16"/>
  <c r="Q51" i="16"/>
  <c r="Q53" i="16" s="1"/>
  <c r="P51" i="16"/>
  <c r="P53" i="16" s="1"/>
  <c r="O51" i="16"/>
  <c r="O53" i="16" s="1"/>
  <c r="N51" i="16"/>
  <c r="N53" i="16" s="1"/>
  <c r="M51" i="16"/>
  <c r="Q48" i="16"/>
  <c r="P48" i="16"/>
  <c r="O48" i="16"/>
  <c r="N48" i="16"/>
  <c r="M48" i="16"/>
  <c r="Q47" i="16"/>
  <c r="P47" i="16"/>
  <c r="O47" i="16"/>
  <c r="N47" i="16"/>
  <c r="M47" i="16"/>
  <c r="Q46" i="16"/>
  <c r="P46" i="16"/>
  <c r="O46" i="16"/>
  <c r="N46" i="16"/>
  <c r="M46" i="16"/>
  <c r="Q44" i="16"/>
  <c r="P44" i="16"/>
  <c r="O44" i="16"/>
  <c r="N44" i="16"/>
  <c r="M44" i="16"/>
  <c r="Q43" i="16"/>
  <c r="P43" i="16"/>
  <c r="O43" i="16"/>
  <c r="N43" i="16"/>
  <c r="M43" i="16"/>
  <c r="Q41" i="16"/>
  <c r="P41" i="16"/>
  <c r="O41" i="16"/>
  <c r="N41" i="16"/>
  <c r="M41" i="16"/>
  <c r="AG39" i="16"/>
  <c r="AF39" i="16"/>
  <c r="AE39" i="16"/>
  <c r="AD39" i="16"/>
  <c r="AC39" i="16"/>
  <c r="AB39" i="16"/>
  <c r="AA39" i="16"/>
  <c r="Z39" i="16"/>
  <c r="Y39" i="16"/>
  <c r="X39" i="16"/>
  <c r="W39" i="16"/>
  <c r="V39" i="16"/>
  <c r="U39" i="16"/>
  <c r="T39" i="16"/>
  <c r="S39" i="16"/>
  <c r="R39" i="16"/>
  <c r="Q39" i="16"/>
  <c r="P39" i="16"/>
  <c r="O39" i="16"/>
  <c r="N39" i="16"/>
  <c r="M39" i="16"/>
  <c r="L39" i="16"/>
  <c r="K39" i="16"/>
  <c r="J39" i="16"/>
  <c r="I39" i="16"/>
  <c r="H39" i="16"/>
  <c r="F39" i="16"/>
  <c r="E39" i="16"/>
  <c r="D39" i="16"/>
  <c r="C39" i="16"/>
  <c r="C35" i="16"/>
  <c r="C34" i="16"/>
  <c r="C29" i="16"/>
  <c r="I24" i="16"/>
  <c r="H24" i="16"/>
  <c r="G24" i="16"/>
  <c r="F24" i="16"/>
  <c r="E24" i="16"/>
  <c r="D24" i="16"/>
  <c r="C18" i="16"/>
  <c r="C17" i="16"/>
  <c r="C16" i="16"/>
  <c r="C15" i="16"/>
  <c r="C14" i="16"/>
  <c r="C13" i="16"/>
  <c r="C11" i="16"/>
  <c r="C10" i="16"/>
  <c r="D10" i="16" s="1"/>
  <c r="C8" i="16"/>
  <c r="C7" i="16"/>
  <c r="C3" i="16"/>
  <c r="S58" i="16" l="1"/>
  <c r="M53" i="16"/>
  <c r="S53" i="16" s="1"/>
  <c r="S51" i="16"/>
  <c r="M56" i="16"/>
  <c r="S56" i="16" s="1"/>
  <c r="S54" i="16"/>
  <c r="S57" i="16"/>
  <c r="J24" i="16"/>
  <c r="AE33" i="10"/>
  <c r="AD33" i="10"/>
  <c r="AC33" i="10"/>
  <c r="AB33" i="10"/>
  <c r="AA33" i="10"/>
  <c r="Z33" i="10"/>
  <c r="Y33" i="10"/>
  <c r="X33" i="10"/>
  <c r="W33" i="10"/>
  <c r="V33" i="10"/>
  <c r="P33" i="10"/>
  <c r="O33" i="10"/>
  <c r="M33" i="10"/>
  <c r="L33" i="10"/>
  <c r="Q45" i="16"/>
  <c r="P45" i="16"/>
  <c r="O45" i="16"/>
  <c r="N45" i="16"/>
  <c r="M45" i="16"/>
  <c r="O6" i="4"/>
  <c r="N6" i="4"/>
  <c r="M6" i="4"/>
  <c r="L6" i="4"/>
  <c r="K6" i="4"/>
  <c r="J6" i="4"/>
  <c r="I6" i="4"/>
</calcChain>
</file>

<file path=xl/sharedStrings.xml><?xml version="1.0" encoding="utf-8"?>
<sst xmlns="http://schemas.openxmlformats.org/spreadsheetml/2006/main" count="1144" uniqueCount="587">
  <si>
    <t>Company</t>
  </si>
  <si>
    <t>Company name</t>
  </si>
  <si>
    <t>Price control</t>
  </si>
  <si>
    <t>Commons PCs</t>
  </si>
  <si>
    <t>Yes</t>
  </si>
  <si>
    <t>No</t>
  </si>
  <si>
    <t>Yes/no</t>
  </si>
  <si>
    <t>Yes/no/both</t>
  </si>
  <si>
    <t>Yes/no and others</t>
  </si>
  <si>
    <t>Up/down</t>
  </si>
  <si>
    <t>All/part</t>
  </si>
  <si>
    <t>PC history</t>
  </si>
  <si>
    <t>PC units</t>
  </si>
  <si>
    <t>Decimal places (dp)</t>
  </si>
  <si>
    <t>ODI type acronym</t>
  </si>
  <si>
    <t>ODI type</t>
  </si>
  <si>
    <t>ODI timimg</t>
  </si>
  <si>
    <t>Form of reward/ penalty</t>
  </si>
  <si>
    <t>Water body</t>
  </si>
  <si>
    <t>Water Resources</t>
  </si>
  <si>
    <t>Up</t>
  </si>
  <si>
    <t>All</t>
  </si>
  <si>
    <t>PR14 continuation</t>
  </si>
  <si>
    <t>%</t>
  </si>
  <si>
    <t>0</t>
  </si>
  <si>
    <t>NFI</t>
  </si>
  <si>
    <t>Reputational</t>
  </si>
  <si>
    <t>In-period</t>
  </si>
  <si>
    <t xml:space="preserve">Revenue </t>
  </si>
  <si>
    <t>Surface water</t>
  </si>
  <si>
    <t>Affinity Water</t>
  </si>
  <si>
    <t>Water Network Plus</t>
  </si>
  <si>
    <t>Water quality compliance</t>
  </si>
  <si>
    <t>Down</t>
  </si>
  <si>
    <t>Part</t>
  </si>
  <si>
    <t>PR14 revision</t>
  </si>
  <si>
    <t>£m</t>
  </si>
  <si>
    <t>RO</t>
  </si>
  <si>
    <t>Reward only</t>
  </si>
  <si>
    <t>End of AMP</t>
  </si>
  <si>
    <t>RCV</t>
  </si>
  <si>
    <t>Ground water</t>
  </si>
  <si>
    <t>Anglian Water</t>
  </si>
  <si>
    <t>Wastewater Network Plus</t>
  </si>
  <si>
    <t>Water supply interruptions</t>
  </si>
  <si>
    <t>Both</t>
  </si>
  <si>
    <t>N/A</t>
  </si>
  <si>
    <t>Static</t>
  </si>
  <si>
    <t>PR19 new</t>
  </si>
  <si>
    <t>category</t>
  </si>
  <si>
    <t>PO</t>
  </si>
  <si>
    <t>Penalty only</t>
  </si>
  <si>
    <t>RCV or Revenue</t>
  </si>
  <si>
    <t>Bristol Water</t>
  </si>
  <si>
    <t>Bioresources (sludge)</t>
  </si>
  <si>
    <t>TBC</t>
  </si>
  <si>
    <t>?</t>
  </si>
  <si>
    <t>R&amp;P</t>
  </si>
  <si>
    <t>Reward &amp; penalty</t>
  </si>
  <si>
    <t>Shareholder</t>
  </si>
  <si>
    <t>Biodiversity/SSSIs</t>
  </si>
  <si>
    <t>Dee Valley Water</t>
  </si>
  <si>
    <t>nr</t>
  </si>
  <si>
    <t>Revenue or shareholder</t>
  </si>
  <si>
    <t>Catchment management</t>
  </si>
  <si>
    <t>Iron</t>
  </si>
  <si>
    <t xml:space="preserve">Dŵr Cymru Welsh Water </t>
  </si>
  <si>
    <t>rank</t>
  </si>
  <si>
    <t>Community/partnerships</t>
  </si>
  <si>
    <t>Low pressure</t>
  </si>
  <si>
    <t>Northumbrian Water</t>
  </si>
  <si>
    <t>Direct Procurement for Customers</t>
  </si>
  <si>
    <t>score</t>
  </si>
  <si>
    <t>Customer education/awareness</t>
  </si>
  <si>
    <t>Portsmouth Water</t>
  </si>
  <si>
    <t>mins:secs</t>
  </si>
  <si>
    <t>Severn Trent Water</t>
  </si>
  <si>
    <t>text</t>
  </si>
  <si>
    <t>na</t>
  </si>
  <si>
    <t>Energy/emissions</t>
  </si>
  <si>
    <t>Distribution index TIM</t>
  </si>
  <si>
    <t>Southern Water</t>
  </si>
  <si>
    <t>time</t>
  </si>
  <si>
    <t>Environmental</t>
  </si>
  <si>
    <t>South East Water</t>
  </si>
  <si>
    <t>Health &amp; safety</t>
  </si>
  <si>
    <t>South Staffordshire / Cambridge Water</t>
  </si>
  <si>
    <t>Leakage</t>
  </si>
  <si>
    <t>South West Water</t>
  </si>
  <si>
    <t>Metering</t>
  </si>
  <si>
    <t>WTW integrity (eg coliform samples)</t>
  </si>
  <si>
    <t>Thames Water</t>
  </si>
  <si>
    <t>Pollution incidents</t>
  </si>
  <si>
    <t>SR integrity (eg coliform samples)</t>
  </si>
  <si>
    <t>United Utilities</t>
  </si>
  <si>
    <t>Resilience</t>
  </si>
  <si>
    <t>WTW turbidity</t>
  </si>
  <si>
    <t>Wessex Water</t>
  </si>
  <si>
    <t>Security of supply</t>
  </si>
  <si>
    <t>WTW process control</t>
  </si>
  <si>
    <t>Yorkshire Water</t>
  </si>
  <si>
    <t>SEMD</t>
  </si>
  <si>
    <t>WTW discharge consents</t>
  </si>
  <si>
    <t>Enforcement</t>
  </si>
  <si>
    <t>Supply interruptions</t>
  </si>
  <si>
    <t>Supply restrictions</t>
  </si>
  <si>
    <t>Sustainability/innovation</t>
  </si>
  <si>
    <t>Waste disposal</t>
  </si>
  <si>
    <t>Water consumption</t>
  </si>
  <si>
    <t>Water pressure</t>
  </si>
  <si>
    <t>Water resources/ abstraction</t>
  </si>
  <si>
    <t>WwTW odour</t>
  </si>
  <si>
    <t>WwTW numeric consents</t>
  </si>
  <si>
    <t>WwTW descriptive consents</t>
  </si>
  <si>
    <t>WwTW p.e. (WRA or UWWTD breaches)</t>
  </si>
  <si>
    <t>App1 – Performance commitments (PCs) and outcome delivery incentives (ODIs)</t>
  </si>
  <si>
    <t>Price control allocation (%)</t>
  </si>
  <si>
    <t>Past performance levels</t>
  </si>
  <si>
    <t>Penalty deadband</t>
  </si>
  <si>
    <t>Reward deadband</t>
  </si>
  <si>
    <t>Outcome</t>
  </si>
  <si>
    <r>
      <t xml:space="preserve">PC ref.
</t>
    </r>
    <r>
      <rPr>
        <sz val="9"/>
        <color rgb="FF0078C9"/>
        <rFont val="Arial"/>
        <family val="2"/>
      </rPr>
      <t>(company)</t>
    </r>
  </si>
  <si>
    <t>PC name</t>
  </si>
  <si>
    <r>
      <t xml:space="preserve">PC short description
</t>
    </r>
    <r>
      <rPr>
        <sz val="10"/>
        <color rgb="FF0078C9"/>
        <rFont val="Arial"/>
        <family val="2"/>
      </rPr>
      <t>(maximum 750 characters with spaces)</t>
    </r>
  </si>
  <si>
    <t>ODI timing</t>
  </si>
  <si>
    <t>Primary category</t>
  </si>
  <si>
    <t>PC unit</t>
  </si>
  <si>
    <t>PC unit description</t>
  </si>
  <si>
    <t>Decimal places</t>
  </si>
  <si>
    <t>Direction of improving performance</t>
  </si>
  <si>
    <t>2010-11</t>
  </si>
  <si>
    <t>2011-12</t>
  </si>
  <si>
    <t>2012-13</t>
  </si>
  <si>
    <t>2013-14</t>
  </si>
  <si>
    <t>2014-15</t>
  </si>
  <si>
    <t>2015-16</t>
  </si>
  <si>
    <t>2016-17</t>
  </si>
  <si>
    <t>2017-18</t>
  </si>
  <si>
    <r>
      <t>2018-19</t>
    </r>
    <r>
      <rPr>
        <sz val="10"/>
        <color rgb="FF0078C9"/>
        <rFont val="Arial"/>
        <family val="2"/>
      </rPr>
      <t xml:space="preserve">
(forecast)</t>
    </r>
  </si>
  <si>
    <r>
      <t>2019-20</t>
    </r>
    <r>
      <rPr>
        <sz val="10"/>
        <color rgb="FF0078C9"/>
        <rFont val="Arial"/>
        <family val="2"/>
      </rPr>
      <t xml:space="preserve">
(forecast)</t>
    </r>
  </si>
  <si>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</si>
  <si>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</si>
  <si>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</si>
  <si>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</si>
  <si>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</si>
  <si>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</si>
  <si>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</si>
  <si>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</si>
  <si>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</si>
  <si>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</si>
  <si>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</si>
  <si>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</si>
  <si>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</si>
  <si>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</si>
  <si>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</si>
  <si>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</si>
  <si>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</si>
  <si>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</si>
  <si>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</si>
  <si>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</si>
  <si>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Common performance commitment</t>
  </si>
  <si>
    <t>Scheme specific factors</t>
  </si>
  <si>
    <t>NEP</t>
  </si>
  <si>
    <t>Standard ODI calculation</t>
  </si>
  <si>
    <t>Standard ODI operand</t>
  </si>
  <si>
    <t>Standard ODI operand note</t>
  </si>
  <si>
    <r>
      <t xml:space="preserve">2020-25
</t>
    </r>
    <r>
      <rPr>
        <sz val="10"/>
        <color rgb="FF0078C9"/>
        <rFont val="Arial"/>
        <family val="2"/>
      </rPr>
      <t>(AMP7 max)</t>
    </r>
  </si>
  <si>
    <t>High</t>
  </si>
  <si>
    <t>Megalitres per day (Ml/d)</t>
  </si>
  <si>
    <t>Medium</t>
  </si>
  <si>
    <t>Litres per person per day (l/p/d)</t>
  </si>
  <si>
    <t>App1 guidance and line definitions</t>
  </si>
  <si>
    <t>Title</t>
  </si>
  <si>
    <t>Definition</t>
  </si>
  <si>
    <t>Validation</t>
  </si>
  <si>
    <t>Name of the outcome (free-format text with no validation)</t>
  </si>
  <si>
    <t>PC ref. (company)</t>
  </si>
  <si>
    <t>Name of the performance commitment (free-format text with no validation)</t>
  </si>
  <si>
    <t>PC short description</t>
  </si>
  <si>
    <t>Short description of the performance commitment</t>
  </si>
  <si>
    <t>Customers' relative priority / importance</t>
  </si>
  <si>
    <r>
      <t xml:space="preserve">Primary category
</t>
    </r>
    <r>
      <rPr>
        <sz val="10"/>
        <color rgb="FF857362"/>
        <rFont val="Arial"/>
        <family val="2"/>
      </rPr>
      <t>The primary category is a means of sign-posting similar PCs. This is not an exact science as many PCs overlap categories.
It should be noted that PCs with the same primary category may not be directly comparable.</t>
    </r>
  </si>
  <si>
    <t>Description of the PC unit (free-format text with no validation)</t>
  </si>
  <si>
    <t>Number of decimal places used, where applicable</t>
  </si>
  <si>
    <t>For the ten years 2010-11 to 2019-20: enter actual performance levels where data is available, otherwise forecasts</t>
  </si>
  <si>
    <t>For the five years 2020-21 to 2024-25: enter committed performance levels</t>
  </si>
  <si>
    <t>Special cost factor claim</t>
  </si>
  <si>
    <t>For the five years 2020-21 to 2024-25: Yes if a reward or penalty may accrue or apply. Otherwise leave blank</t>
  </si>
  <si>
    <t>Standard penalty collar</t>
  </si>
  <si>
    <t>Standard reward cap</t>
  </si>
  <si>
    <r>
      <t xml:space="preserve">Some PCs with a financial ODI have an incentive rate that uses a fraction or multiple of the PC unit. This field is used to hold the conversion factor, to 3 decimal places.
</t>
    </r>
    <r>
      <rPr>
        <sz val="10"/>
        <color rgb="FF857362"/>
        <rFont val="Arial"/>
        <family val="2"/>
      </rPr>
      <t>For example, if rather than being calculated as:
£m / PC unit / year
the reward or penalty is calculated as:
£m / 0.1 PC unit / year
then the conversion factor is 10.000</t>
    </r>
  </si>
  <si>
    <t>Free-format text with no validation</t>
  </si>
  <si>
    <t>Maximum standard penalty</t>
  </si>
  <si>
    <t>Maximum standard reward</t>
  </si>
  <si>
    <t>P10 penalty</t>
  </si>
  <si>
    <t>P90 reward</t>
  </si>
  <si>
    <t>2018-19</t>
  </si>
  <si>
    <t>2019-20</t>
  </si>
  <si>
    <t>App2 guidance and line definitions</t>
  </si>
  <si>
    <t>Line description</t>
  </si>
  <si>
    <t>Units</t>
  </si>
  <si>
    <t>DPs</t>
  </si>
  <si>
    <t>Whole company
or operating region</t>
  </si>
  <si>
    <t>2018-19 (forecast)</t>
  </si>
  <si>
    <t>2019-20 (forecast)</t>
  </si>
  <si>
    <t>2040-41</t>
  </si>
  <si>
    <t>2041-42</t>
  </si>
  <si>
    <t>2042-43</t>
  </si>
  <si>
    <t>2043-44</t>
  </si>
  <si>
    <t>2044-45</t>
  </si>
  <si>
    <t>A</t>
  </si>
  <si>
    <t>Ml/d</t>
  </si>
  <si>
    <t>WRMP leakage targets</t>
  </si>
  <si>
    <t>B</t>
  </si>
  <si>
    <t xml:space="preserve">Leakage </t>
  </si>
  <si>
    <t xml:space="preserve">Leakage/property/day </t>
  </si>
  <si>
    <t>litres / property / day</t>
  </si>
  <si>
    <t xml:space="preserve">Leakage/km of main/day </t>
  </si>
  <si>
    <t xml:space="preserve">cubic metres / km / day
</t>
  </si>
  <si>
    <t>C</t>
  </si>
  <si>
    <t>D</t>
  </si>
  <si>
    <t>Key</t>
  </si>
  <si>
    <t xml:space="preserve"> input</t>
  </si>
  <si>
    <t xml:space="preserve"> copy</t>
  </si>
  <si>
    <t xml:space="preserve"> calculation</t>
  </si>
  <si>
    <t xml:space="preserve"> validation error</t>
  </si>
  <si>
    <t>App3 guidance and line definitions</t>
  </si>
  <si>
    <t>Row</t>
  </si>
  <si>
    <t>1</t>
  </si>
  <si>
    <t>2</t>
  </si>
  <si>
    <t>Upper limit of SELL</t>
  </si>
  <si>
    <t>The upper limit of the economic range calculated for SELL</t>
  </si>
  <si>
    <t>3</t>
  </si>
  <si>
    <t>4</t>
  </si>
  <si>
    <t>Lower limit of SELL</t>
  </si>
  <si>
    <t>The lower limit of the economic range calculated for SELL</t>
  </si>
  <si>
    <t>5</t>
  </si>
  <si>
    <t xml:space="preserve">The leakage targets set out in the WRMPs </t>
  </si>
  <si>
    <t>Leakage levels</t>
  </si>
  <si>
    <t>Leakage per property per day based on the new calculation method</t>
  </si>
  <si>
    <t>Leakage per km of main per day calculated using the new approach to calculating leakage</t>
  </si>
  <si>
    <t>Average annual leakage based on the approach used in PR14 to calculate leakage. This is required to understand the differences in performance reporting between the new consistent approach and the old approach</t>
  </si>
  <si>
    <t>2016-20 performance</t>
  </si>
  <si>
    <t>Abstraction site name
(these can be anonymised if necessary
for national security reasons)</t>
  </si>
  <si>
    <t>Water body type</t>
  </si>
  <si>
    <t>Impacted surface water body</t>
  </si>
  <si>
    <t>Abstraction data source</t>
  </si>
  <si>
    <t>Decimal places
(Ml and %)</t>
  </si>
  <si>
    <t>Baseline average daily abstraction</t>
  </si>
  <si>
    <t>2016-17 normalised
AIM performance</t>
  </si>
  <si>
    <t>2017-18 normalised
AIM performance</t>
  </si>
  <si>
    <t>2018-19 normalised
AIM performance</t>
  </si>
  <si>
    <t>2019-20 normalised
AIM performance</t>
  </si>
  <si>
    <t>Cumulative normalised
AIM performance
2016-17 to 2019-20</t>
  </si>
  <si>
    <t>2020-21 normalised
AIM performance</t>
  </si>
  <si>
    <t>2021-22 normalised
AIM performance</t>
  </si>
  <si>
    <t>2022-23 normalised
AIM performance</t>
  </si>
  <si>
    <t>2023-24 normalised
AIM performance</t>
  </si>
  <si>
    <t>2024-25 normalised
AIM performance</t>
  </si>
  <si>
    <t>Cumulative normalised
AIM performance
2020-21 to 2024-25</t>
  </si>
  <si>
    <t>2025-26 normalised
AIM performance</t>
  </si>
  <si>
    <t>2026-27 normalised
AIM performance</t>
  </si>
  <si>
    <t>2027-28 normalised
AIM performance</t>
  </si>
  <si>
    <t>2028-29 normalised
AIM performance</t>
  </si>
  <si>
    <t>2029-30 normalised
AIM performance</t>
  </si>
  <si>
    <t>Cumulative normalised
AIM performance
2025-26 to 2029-30</t>
  </si>
  <si>
    <t>Contextual information relating to AIM performance</t>
  </si>
  <si>
    <t>Additional lines can be added as needed. The guidance explains how to complete the table.</t>
  </si>
  <si>
    <t>App4 guidance and line definitions</t>
  </si>
  <si>
    <t>Guidelines on the abstraction incentive mechanism (Ofwat, February 2016)</t>
  </si>
  <si>
    <t>http://www.ofwat.gov.uk/publication/guidelines-on-the-abstraction-incentive-mechanism/</t>
  </si>
  <si>
    <t>Abstraction site name</t>
  </si>
  <si>
    <t>Name of the abstraction site. This can be anonymised if necessary for national security reasons.</t>
  </si>
  <si>
    <t>Select 'Surface water' or 'Ground water'</t>
  </si>
  <si>
    <t>For the 2016-17 to 2019-20 period: enter the baseline average daily abstraction (megalitres per day)</t>
  </si>
  <si>
    <t>Normalised AIM performance</t>
  </si>
  <si>
    <t>For the four years 2016-17 to 2019-20: enter the normalised AIM performance (percentage)</t>
  </si>
  <si>
    <t>Cumulative normalised AIM performance</t>
  </si>
  <si>
    <t>For the four years 2016-17 to 2019-20: enter the cumulative normalised AIM performance (percentage)</t>
  </si>
  <si>
    <t>For the 2020-21 to 2024-25 period: enter the baseline average daily abstraction (megalitres per day)</t>
  </si>
  <si>
    <t>For the five years 2020-21 to 2024-25: enter the normalised AIM performance (percentage)</t>
  </si>
  <si>
    <t>For the five years 2020-21 to 2024-26: enter the cumulative normalised AIM performance (percentage)</t>
  </si>
  <si>
    <t>For the five years 2025-26 to 2029-30: enter the normalised AIM performance (percentage)</t>
  </si>
  <si>
    <t>For the five years 2025-26 to 2029-30: enter the cumulative normalised AIM performance (percentage)</t>
  </si>
  <si>
    <t>Commentary</t>
  </si>
  <si>
    <t>Free-format text</t>
  </si>
  <si>
    <t>Affordability</t>
  </si>
  <si>
    <t>Customers finding bills acceptable</t>
  </si>
  <si>
    <t>Customers receiving financial assistance</t>
  </si>
  <si>
    <t>Vulnerability</t>
  </si>
  <si>
    <t>6</t>
  </si>
  <si>
    <t>7</t>
  </si>
  <si>
    <t>Water quality compliance (CRI)</t>
  </si>
  <si>
    <t>Per capita consumption (PCC)</t>
  </si>
  <si>
    <t>Internal sewer flooding</t>
  </si>
  <si>
    <t>PC description</t>
  </si>
  <si>
    <t>Customer priority</t>
  </si>
  <si>
    <t>Form of reward/penalty</t>
  </si>
  <si>
    <t>National Environment Programme (NEP)</t>
  </si>
  <si>
    <t>Price control allocation</t>
  </si>
  <si>
    <t>2040-45</t>
  </si>
  <si>
    <t>Dummy data (outcome 1)</t>
  </si>
  <si>
    <t>Dummy data (leakage)</t>
  </si>
  <si>
    <t>Dummy data (average water use)</t>
  </si>
  <si>
    <t>Dummy data (measured and unmeasured per capita consumption (PCC))</t>
  </si>
  <si>
    <t>2020-25
(AMP7 max)</t>
  </si>
  <si>
    <t>Line/item reference</t>
  </si>
  <si>
    <t>ODI penalties</t>
  </si>
  <si>
    <t>Repair and maintenance</t>
  </si>
  <si>
    <t>Billing, debt, vfm, affordability, vulnerability</t>
  </si>
  <si>
    <t>Customer contacts - water quality</t>
  </si>
  <si>
    <t>Customer contacts - other</t>
  </si>
  <si>
    <t>Sewer flooding</t>
  </si>
  <si>
    <t>Water mains bursts</t>
  </si>
  <si>
    <t>Total</t>
  </si>
  <si>
    <t>Enhanced penalty collar</t>
  </si>
  <si>
    <t>Enhanced reward cap</t>
  </si>
  <si>
    <r>
      <t xml:space="preserve">Maximum enhanced penalty </t>
    </r>
    <r>
      <rPr>
        <sz val="11"/>
        <color rgb="FF0078C9"/>
        <rFont val="Arial"/>
        <family val="2"/>
      </rPr>
      <t>(£m)</t>
    </r>
  </si>
  <si>
    <r>
      <t xml:space="preserve">Maximum standard penalty </t>
    </r>
    <r>
      <rPr>
        <sz val="11"/>
        <color rgb="FF0078C9"/>
        <rFont val="Arial"/>
        <family val="2"/>
      </rPr>
      <t>(£m)</t>
    </r>
  </si>
  <si>
    <r>
      <t xml:space="preserve">Maximum standard reward </t>
    </r>
    <r>
      <rPr>
        <sz val="11"/>
        <color rgb="FF0078C9"/>
        <rFont val="Arial"/>
        <family val="2"/>
      </rPr>
      <t>(£m)</t>
    </r>
  </si>
  <si>
    <r>
      <t xml:space="preserve">Maximum enhanced reward </t>
    </r>
    <r>
      <rPr>
        <sz val="11"/>
        <color rgb="FF0078C9"/>
        <rFont val="Arial"/>
        <family val="2"/>
      </rPr>
      <t>(£m)</t>
    </r>
  </si>
  <si>
    <r>
      <t xml:space="preserve">P10 penalty </t>
    </r>
    <r>
      <rPr>
        <sz val="11"/>
        <color rgb="FF0078C9"/>
        <rFont val="Arial"/>
        <family val="2"/>
      </rPr>
      <t>(£m)</t>
    </r>
  </si>
  <si>
    <t>Maximum enhanced penalty</t>
  </si>
  <si>
    <t>Maximum enhanced reward</t>
  </si>
  <si>
    <t>WwTW process control</t>
  </si>
  <si>
    <t>Customer service/satisfaction (exc. billing etc.)</t>
  </si>
  <si>
    <t>Line item / reference</t>
  </si>
  <si>
    <t>Consecutive number starting with 1</t>
  </si>
  <si>
    <r>
      <t xml:space="preserve">2040-45
</t>
    </r>
    <r>
      <rPr>
        <sz val="10"/>
        <color rgb="FF0078C9"/>
        <rFont val="Arial"/>
        <family val="2"/>
      </rPr>
      <t>(end of the
5 years)</t>
    </r>
  </si>
  <si>
    <t>2016-20 trigger data</t>
  </si>
  <si>
    <t>2020-25 trigger data</t>
  </si>
  <si>
    <t>Contextual information relating to AIM performance and other information</t>
  </si>
  <si>
    <t>Special
cost factor</t>
  </si>
  <si>
    <t>Scheme specific factor</t>
  </si>
  <si>
    <t>Special cost factor</t>
  </si>
  <si>
    <t>Water unplanned outage</t>
  </si>
  <si>
    <t>If the PC is one of the 14 common performance commitments select the appropriate entry from the drop-down menu. Otherwise leave blank.</t>
  </si>
  <si>
    <t>Customer experience (C-MeX)</t>
  </si>
  <si>
    <t>Developer experience (D-MeX)</t>
  </si>
  <si>
    <t>WwTW at risk or failing EA permit</t>
  </si>
  <si>
    <t>Leakage region 1 or whole company</t>
  </si>
  <si>
    <t>Leakage region 2</t>
  </si>
  <si>
    <t>Leakage region 3</t>
  </si>
  <si>
    <t>Leakage region 4</t>
  </si>
  <si>
    <t>Enter the name of leakage region 1 or 'Whole company'</t>
  </si>
  <si>
    <t>Customers receiving non-financial assistance</t>
  </si>
  <si>
    <t>Customer valuations</t>
  </si>
  <si>
    <t>Upper limit of sustainable economic level of leakage (SELL)</t>
  </si>
  <si>
    <t>Lower limit of sustainable economic level of leakage (SELL)</t>
  </si>
  <si>
    <t>Incentive rates</t>
  </si>
  <si>
    <t>Enhanced penalty</t>
  </si>
  <si>
    <t>Standard penalty</t>
  </si>
  <si>
    <t>Standard reward</t>
  </si>
  <si>
    <t>Enhanced reward</t>
  </si>
  <si>
    <t>(£m)</t>
  </si>
  <si>
    <t xml:space="preserve"> ODIs - maximum and P10/P90 values (£m)</t>
  </si>
  <si>
    <t>Maximum penalties</t>
  </si>
  <si>
    <t>Maximum rewards</t>
  </si>
  <si>
    <r>
      <t xml:space="preserve">2020-25
</t>
    </r>
    <r>
      <rPr>
        <sz val="9"/>
        <color rgb="FF003479"/>
        <rFont val="Arial"/>
        <family val="2"/>
      </rPr>
      <t>(AMP7 max)</t>
    </r>
  </si>
  <si>
    <t>Difference
(AMP7 max)</t>
  </si>
  <si>
    <t>Name of the affected surface water body. This should be entered for all surface water and groundwater abstraction sites within scope.</t>
  </si>
  <si>
    <t>Data source of the abstraction baseline data. The accuracy of the site/data, how the abstraction is measured and whether this is an Environment Agency or Environment Agency-approved monitoring station for the abstraction site should be added to the commentary box.</t>
  </si>
  <si>
    <t>£</t>
  </si>
  <si>
    <t>Customer engagement</t>
  </si>
  <si>
    <t>Definitions to be confirmed</t>
  </si>
  <si>
    <t>For example: %, £m, category, N/A, nr, rank, score, TBC, text, time</t>
  </si>
  <si>
    <t>'Up' if an increase in the numeric value or score means a better (improving) performance
'Down' if a decrease in the numeric value or score means a better (improving) performance
Leave blank if neither of the above apply</t>
  </si>
  <si>
    <t>Asset health</t>
  </si>
  <si>
    <t>Longer-term projection</t>
  </si>
  <si>
    <t>Financial ODI may accrue or apply</t>
  </si>
  <si>
    <t>For the five years 2020-21 to 2024-25: enter the enhanced penalty collar, where applicable. Otherwise leave blank.
The enhanced penalty collar is the last (worst) performance level at which a company can accrue the enhanced penalty.
The enhanced penalty collar is set at a worse performance level than the standard penalty collar, if there is an enhanced penalty.</t>
  </si>
  <si>
    <t>For the five years 2020-21 to 2024-25: enter the standard penalty collar, where applicable. Otherwise leave blank.
The standard penalty collar is the last (worst) performance level at which a company can accrue the standard penalty.
The standard penalty collar is set at a worse performance level than the penalty deadband, if there is a standard penalty.</t>
  </si>
  <si>
    <t>For the five years 2020-21 to 2024-25: enter the penalty deadband, where applicable. Otherwise leave blank.
The penalty deadband is the first performance level at which the standard penalty rate applies.
For standard penalties it is the performance level against which penalties are calculated.</t>
  </si>
  <si>
    <t>For the five years 2020-21 to 2024-25: enter the reward deadband, where applicable. Otherwise leave blank.
The reward deadband is the first performance level at which the standard reward rate applies.
For standard reward it is the performance level against which rewards are calculated.</t>
  </si>
  <si>
    <t>For the five years 2020-21 to 2024-25: enter the standard reward cap, where applicable. Otherwise leave blank.
The standard reward cap is the last (best) performance level at which a company can accrue the standard reward.
The standard reward cap is set at a better performance level than the reward deadband, if there is a standard reward.</t>
  </si>
  <si>
    <r>
      <t xml:space="preserve">'No' if the PC has a non-standard financial incentive, otherwise leave blank.
</t>
    </r>
    <r>
      <rPr>
        <sz val="10"/>
        <color rgb="FF857362"/>
        <rFont val="Arial"/>
        <family val="2"/>
      </rPr>
      <t>For the purposes of this indicator a standard ODI is one that can be derived using this calculation:
| ( ( (Actual performance level - deadband) x incentive rate in £m ) x standard ODI operand ) |
So, for example, if the actual performance level is 1.37, the deadband is 1.29, the incentive rate* is 0.412, and the standard ODI operand is 1.000, the result as an absolute value would be:
| ( ( (1.37-1.29) x 0.412 ) x 1.000 ) | = 0.08 x 0.412 x 1.000 = 0.03296 = £32,960
* either penalty rate 1 or reward rate 1
Leave blank for a PC with an enhanced reward and penalty if the calculation of both rewards (standard and enhanced) and both penalties (standard and enhanced) follows the calculation above (where you would use ‘standard reward cap’ instead of ‘deadband’ for the enhanced reward and ‘standard penalty collar’ instead of ‘deadband’ for the enhanced penalty).
Non-standard financial incentives will be calculated manually using the additional details in the PR19 final determination company-specific appendices (plus recalibrated ODI rates and/or corrigenda, where applicable).</t>
    </r>
  </si>
  <si>
    <t>For the five years 2020-21 to 2024-25 and also a total for the 5-year period (the 5-year total will usually be the total of the five individual years, but may not be): enter the maximum enhanced penalty, where applicable (£ million to 4 decimal places). Otherwise leave blank.</t>
  </si>
  <si>
    <t>For the five years 2020-21 to 2024-25 and also a total for the 5-year period (the 5-year total will usually be the total of the five individual years, but may not be): enter the maximum enhanced reward, where applicable (£ million to 4 decimal places). Otherwise leave blank.</t>
  </si>
  <si>
    <t>For the five years 2020-21 to 2024-25 and also a total for the 5-year period (the 5-year total will usually be the total of the five individual years, but may not be): enter the maximum standard penalty, where applicable (£ million to 4 decimal places). Otherwise leave blank.</t>
  </si>
  <si>
    <t>For the five years 2020-21 to 2024-25 and also a total for the 5-year period (the 5-year total will usually be the total of the five individual years, but may not be): enter the maximum standard reward, where applicable (£ million to 4 decimal places). Otherwise leave blank.</t>
  </si>
  <si>
    <t>PR14 measurement of supply interruptions (old definition)</t>
  </si>
  <si>
    <t>PR14 measurement of sewer flooding incidents (old definition)</t>
  </si>
  <si>
    <r>
      <t xml:space="preserve">For the five years 2020-21 to 2024-25 and also a total for the 5-year period (the 5-year total will usually be the total of the five individual years, but may not be): enter the P10 penalty value, where applicable (£ million to 4 decimal places). Otherwise leave blank.
</t>
    </r>
    <r>
      <rPr>
        <sz val="10"/>
        <color rgb="FF857362"/>
        <rFont val="Arial"/>
        <family val="2"/>
      </rPr>
      <t>P10 can be defined as follows: there is a 10% probability of an outturn occurring below the identified range. By definition P10 returns are relatively unlikely to occur and this is especially the case cumulatively across all ODIs at the same time.</t>
    </r>
  </si>
  <si>
    <r>
      <t xml:space="preserve">For the five years 2020-21 to 2024-25 and also a total for the 5-year period (the 5-year total will usually be the total of the five individual years, but may not be): enter the P90 reward value, where applicable (£ million to 4 decimal places). Otherwise leave blank.
</t>
    </r>
    <r>
      <rPr>
        <sz val="10"/>
        <color rgb="FF857362"/>
        <rFont val="Arial"/>
        <family val="2"/>
      </rPr>
      <t>P90 can be defined as follows: there is a 10% likelihood of achieving a return above the identified range. By definition P90 returns are relatively unlikely to occur and this is especially the case cumulatively across all ODIs at the same time.</t>
    </r>
  </si>
  <si>
    <r>
      <t>P90 reward</t>
    </r>
    <r>
      <rPr>
        <sz val="11"/>
        <color rgb="FF0078C9"/>
        <rFont val="Arial"/>
        <family val="2"/>
      </rPr>
      <t xml:space="preserve"> (£m)</t>
    </r>
  </si>
  <si>
    <t>Marginal cost</t>
  </si>
  <si>
    <t>Marginal stated preference WTP median value</t>
  </si>
  <si>
    <t>Marginal stated preference WTP
mean value</t>
  </si>
  <si>
    <t>Marginal stated preference WTP
upper bound value</t>
  </si>
  <si>
    <t>Marginal stated preference WTP
lower bound value</t>
  </si>
  <si>
    <t>Marginal stated preference WTP
median value</t>
  </si>
  <si>
    <t>Marginal stated preference WTP mean value</t>
  </si>
  <si>
    <t>Marginal stated preference WTP upper bound value</t>
  </si>
  <si>
    <t>Marginal stated preference WTP lower bound value</t>
  </si>
  <si>
    <r>
      <t xml:space="preserve">Customer valuations
</t>
    </r>
    <r>
      <rPr>
        <sz val="10"/>
        <color rgb="FF0078C9"/>
        <rFont val="Arial"/>
        <family val="2"/>
      </rPr>
      <t>(£ per unit per household)</t>
    </r>
  </si>
  <si>
    <t>Early submission</t>
  </si>
  <si>
    <t>-</t>
  </si>
  <si>
    <r>
      <t>Customer valuations</t>
    </r>
    <r>
      <rPr>
        <sz val="10"/>
        <color rgb="FF003479"/>
        <rFont val="Arial"/>
        <family val="2"/>
      </rPr>
      <t xml:space="preserve"> (£ per unit per household)</t>
    </r>
  </si>
  <si>
    <t>Line ref</t>
  </si>
  <si>
    <t>Form of
reward/penalty</t>
  </si>
  <si>
    <t>Longer-term projections</t>
  </si>
  <si>
    <t>For the 15 years 2025-26 to 2039-40 and for the 5-year period 2040-45: enter performance level projections</t>
  </si>
  <si>
    <r>
      <t xml:space="preserve">Enhanced penalty
</t>
    </r>
    <r>
      <rPr>
        <sz val="10"/>
        <color rgb="FF0078C9"/>
        <rFont val="Arial"/>
        <family val="2"/>
      </rPr>
      <t>(£m)</t>
    </r>
  </si>
  <si>
    <r>
      <t xml:space="preserve">Standard penalty
</t>
    </r>
    <r>
      <rPr>
        <sz val="10"/>
        <color rgb="FF0078C9"/>
        <rFont val="Arial"/>
        <family val="2"/>
      </rPr>
      <t>(£m)</t>
    </r>
  </si>
  <si>
    <r>
      <t xml:space="preserve">Standard reward
</t>
    </r>
    <r>
      <rPr>
        <sz val="10"/>
        <color rgb="FF0078C9"/>
        <rFont val="Arial"/>
        <family val="2"/>
      </rPr>
      <t>(£m)</t>
    </r>
  </si>
  <si>
    <r>
      <t xml:space="preserve">Enhanced reward
</t>
    </r>
    <r>
      <rPr>
        <sz val="10"/>
        <color rgb="FF0078C9"/>
        <rFont val="Arial"/>
        <family val="2"/>
      </rPr>
      <t>(£m)</t>
    </r>
  </si>
  <si>
    <t>Column reference</t>
  </si>
  <si>
    <t>Column ref.</t>
  </si>
  <si>
    <t>Please select company name:</t>
  </si>
  <si>
    <t>SES Water</t>
  </si>
  <si>
    <t>Price control allocation (%) total</t>
  </si>
  <si>
    <t>8-14</t>
  </si>
  <si>
    <t>22-28</t>
  </si>
  <si>
    <t>15-21</t>
  </si>
  <si>
    <t>As lines 1-7 above for leakage region 2, if applicable</t>
  </si>
  <si>
    <t>As lines 1-7 above for leakage region 3, if applicable</t>
  </si>
  <si>
    <t>As lines 1-7 above for leakage region 4, if applicable</t>
  </si>
  <si>
    <t>10-12</t>
  </si>
  <si>
    <t>4-6</t>
  </si>
  <si>
    <t>7-9</t>
  </si>
  <si>
    <t>As lines 1-3 above for leakage region 2, if applicable</t>
  </si>
  <si>
    <t>As lines 1-3 above for leakage region 3, if applicable</t>
  </si>
  <si>
    <t>As lines 1-3 above for leakage region 4, if applicable</t>
  </si>
  <si>
    <t>The price control allocation total is calculated - it will be highlighted in red if the total does not equal 100%</t>
  </si>
  <si>
    <t>Sewer collapses</t>
  </si>
  <si>
    <t>Non-infra asset failures causing pollution incidents</t>
  </si>
  <si>
    <t>Leakage: new definition reporting</t>
  </si>
  <si>
    <t>PR14 measurement of leakage: old definition reporting</t>
  </si>
  <si>
    <t>Item reference</t>
  </si>
  <si>
    <t>PR14 measurement of supply interruptions: old definition reporting</t>
  </si>
  <si>
    <t>Central point of SELL</t>
  </si>
  <si>
    <t>The central point of the economic range calculated for SELL</t>
  </si>
  <si>
    <t>The central point of the economic range calculated for SELL using the old definition of leakage</t>
  </si>
  <si>
    <t>Central point of sustainable economic level of leakage (SELL)</t>
  </si>
  <si>
    <t>PR14 performance commitment
unique ID and name</t>
  </si>
  <si>
    <t>Water outage</t>
  </si>
  <si>
    <t>Asset/equipment failure</t>
  </si>
  <si>
    <t>PLEASE DO NOT EDIT THE LISTS BELOW - they are used in tables App1 - App4 to hold the values used in the drop-down lists for data validation</t>
  </si>
  <si>
    <t xml:space="preserve">App2 – Leakage additional information and old definition reporting
</t>
  </si>
  <si>
    <t>App3 – Abstraction Incentive Mechanism - surface and ground water abstractions under the AIM threshold</t>
  </si>
  <si>
    <r>
      <t xml:space="preserve">Indicates whether this is a continuation, revised or new PC.
•  </t>
    </r>
    <r>
      <rPr>
        <b/>
        <sz val="10"/>
        <color theme="1"/>
        <rFont val="Arial"/>
        <family val="2"/>
      </rPr>
      <t>PR14 continuation</t>
    </r>
    <r>
      <rPr>
        <sz val="10"/>
        <color theme="1"/>
        <rFont val="Arial"/>
        <family val="2"/>
      </rPr>
      <t xml:space="preserve"> - can the PR19 CPLs be safely/meaningfully be seen as a continuum of the PR14 CPLs? That is, would a comparison of the performance levels over the two AMP periods (AMP6 and AMP7) be reasonable and reliable?
•  </t>
    </r>
    <r>
      <rPr>
        <b/>
        <sz val="10"/>
        <color theme="1"/>
        <rFont val="Arial"/>
        <family val="2"/>
      </rPr>
      <t>PR14 revision</t>
    </r>
    <r>
      <rPr>
        <sz val="10"/>
        <color theme="1"/>
        <rFont val="Arial"/>
        <family val="2"/>
      </rPr>
      <t xml:space="preserve"> - examples:
   a. PR19 common performance commitment with a different definition to the equivalent PR14 performance commitment 
   b. similar PC but the definition has changed enough to not allow a safe/meaningful comparison of the PR14 and PR19 CPLs
   c. was a PR14 sub-measure but is now a separate PC  </t>
    </r>
    <r>
      <rPr>
        <sz val="10"/>
        <color theme="1"/>
        <rFont val="Arial"/>
        <family val="2"/>
      </rPr>
      <t xml:space="preserve">
•  </t>
    </r>
    <r>
      <rPr>
        <b/>
        <sz val="10"/>
        <color theme="1"/>
        <rFont val="Arial"/>
        <family val="2"/>
      </rPr>
      <t>PR19 new</t>
    </r>
    <r>
      <rPr>
        <sz val="10"/>
        <color theme="1"/>
        <rFont val="Arial"/>
        <family val="2"/>
      </rPr>
      <t xml:space="preserve"> - there was no identical or similar PR14 performance commitment 
If none of the above apply, leave blank and explain in the business plan commentary.</t>
    </r>
  </si>
  <si>
    <t>Decimal places
(£m)</t>
  </si>
  <si>
    <t>Decimal places (£m)</t>
  </si>
  <si>
    <t>Decimal places (Ml and %)</t>
  </si>
  <si>
    <t>For the five years 2020-21 to 2024-25: enter the enhanced reward cap, where applicable. Otherwise leave blank.
The enhanced reward cap is the last (best) performance level at which a company can accrue the enhanced reward.
The enhanced reward cap is set at a better performance level than the standard reward cap, if there is an enhanced reward.</t>
  </si>
  <si>
    <t>Enhanced penalty rate</t>
  </si>
  <si>
    <t>Standard penalty rate</t>
  </si>
  <si>
    <t>Standard reward rate</t>
  </si>
  <si>
    <t>Enhanced reward rate</t>
  </si>
  <si>
    <r>
      <t xml:space="preserve">Free-format text with no validation.
</t>
    </r>
    <r>
      <rPr>
        <sz val="10"/>
        <color rgb="FF857362"/>
        <rFont val="Arial"/>
        <family val="2"/>
      </rPr>
      <t>Examples: high/medium/low, quartiles, quintiles, 1 to 10. Please explain the ranking/scale in your business plan commentary.</t>
    </r>
  </si>
  <si>
    <t>Megalitre and percentage values should be entered to one decimal place</t>
  </si>
  <si>
    <t xml:space="preserve">PR19 AIM penalty rate </t>
  </si>
  <si>
    <t xml:space="preserve">PR19 AIM reward rate </t>
  </si>
  <si>
    <r>
      <t xml:space="preserve">Enhanced penalty rate (£ million to 4 decimal places), where applicable. Otherwise leave blank.
</t>
    </r>
    <r>
      <rPr>
        <sz val="10"/>
        <color rgb="FF857362"/>
        <rFont val="Arial"/>
        <family val="2"/>
      </rPr>
      <t>Note: AIM penalty rates should be entered in table App3, not in this table</t>
    </r>
  </si>
  <si>
    <r>
      <t xml:space="preserve">Standard penalty rate (£ million to 4 decimal places), where applicable. Otherwise leave blank.
</t>
    </r>
    <r>
      <rPr>
        <sz val="10"/>
        <color rgb="FF857362"/>
        <rFont val="Arial"/>
        <family val="2"/>
      </rPr>
      <t>Note: AIM penalty rates should be entered in table App3, not in this table</t>
    </r>
  </si>
  <si>
    <r>
      <t xml:space="preserve">Standard reward rate (£ million to 4 decimal places), where applicable. Otherwise leave blank.
</t>
    </r>
    <r>
      <rPr>
        <sz val="10"/>
        <color rgb="FF857362"/>
        <rFont val="Arial"/>
        <family val="2"/>
      </rPr>
      <t>Note: AIM reward rates should be entered in table App3, not in this table</t>
    </r>
  </si>
  <si>
    <r>
      <t xml:space="preserve">Enhanced reward rate (£ million to 4 decimal places), where applicable. Otherwise leave blank.
</t>
    </r>
    <r>
      <rPr>
        <sz val="10"/>
        <color rgb="FF857362"/>
        <rFont val="Arial"/>
        <family val="2"/>
      </rPr>
      <t>Note: AIM reward rates should be entered in table App3, not in this table</t>
    </r>
  </si>
  <si>
    <t>AIM</t>
  </si>
  <si>
    <t>Debt management costs (as % of average bill)</t>
  </si>
  <si>
    <t>Company acronym</t>
  </si>
  <si>
    <t>Unique ID</t>
  </si>
  <si>
    <t>Calculated</t>
  </si>
  <si>
    <t>XXX</t>
  </si>
  <si>
    <t>AFW</t>
  </si>
  <si>
    <t>ANH</t>
  </si>
  <si>
    <t>BRL</t>
  </si>
  <si>
    <t>DVW</t>
  </si>
  <si>
    <t>WSH</t>
  </si>
  <si>
    <t>NES</t>
  </si>
  <si>
    <t>PRT</t>
  </si>
  <si>
    <t>SES</t>
  </si>
  <si>
    <t>SVT</t>
  </si>
  <si>
    <t>SRN</t>
  </si>
  <si>
    <t>SEW</t>
  </si>
  <si>
    <t>SSC</t>
  </si>
  <si>
    <t>SWB</t>
  </si>
  <si>
    <t>TMS</t>
  </si>
  <si>
    <t>UU</t>
  </si>
  <si>
    <t>WSX</t>
  </si>
  <si>
    <t>YKY</t>
  </si>
  <si>
    <t>ABC01</t>
  </si>
  <si>
    <t>ABC02</t>
  </si>
  <si>
    <t>App4 – Customer metrics (proposed)</t>
  </si>
  <si>
    <t>Customers contacted by the company about eligibility for vulnerability assistance options</t>
  </si>
  <si>
    <t>Benefits of applying affordability measures (for example, decrease in revenue outstanding)</t>
  </si>
  <si>
    <t>Costs of applying affordability measures</t>
  </si>
  <si>
    <t>Proportion of eligible customers receiving support through vulnerability assistance options</t>
  </si>
  <si>
    <t>Number of customers engaged with on the company business plan</t>
  </si>
  <si>
    <t>Average (mean) bill reduction from financial assistance options</t>
  </si>
  <si>
    <r>
      <rPr>
        <sz val="11"/>
        <rFont val="Franklin Gothic Demi"/>
        <family val="2"/>
      </rPr>
      <t>General notes</t>
    </r>
    <r>
      <rPr>
        <sz val="10"/>
        <rFont val="Arial"/>
        <family val="2"/>
      </rPr>
      <t xml:space="preserve">
1. Monetary amounts in 2017-18 year average (CPIH deflated) prices unless otherwise stated
2. Where cell values are being validated against a drop down list, the valid entries are held in the ‘Validation’ worksheet.</t>
    </r>
  </si>
  <si>
    <t>Calculation, copy or download rule</t>
  </si>
  <si>
    <t>Validation description</t>
  </si>
  <si>
    <t>Data validation</t>
  </si>
  <si>
    <t>PC unique ID</t>
  </si>
  <si>
    <r>
      <t xml:space="preserve">The unique ID of the associated performance commitment in table App1
</t>
    </r>
    <r>
      <rPr>
        <sz val="10"/>
        <color rgb="FF857362"/>
        <rFont val="Arial"/>
        <family val="2"/>
      </rPr>
      <t>For example: PR19XXX_ABC01</t>
    </r>
  </si>
  <si>
    <t>Copied from leakage region 1 or whole company in block A</t>
  </si>
  <si>
    <t>Copied from leakage region 2 in block A</t>
  </si>
  <si>
    <t>Copied from leakage region 3 in block A</t>
  </si>
  <si>
    <t>Copied from leakage region 4 in block A</t>
  </si>
  <si>
    <t>(for guidance see the 'App1 guide' worksheet)</t>
  </si>
  <si>
    <t>(for guidance see the 'App3 guide' worksheet)</t>
  </si>
  <si>
    <t>(for guidance see the 'App2 guide' worksheet)</t>
  </si>
  <si>
    <t>(for guidance see the 'App4 guide' worksheet)</t>
  </si>
  <si>
    <t>Dummy data (level of leakage measured in megalitres per day, including customer supply pipe leakage)</t>
  </si>
  <si>
    <t>Performance level</t>
  </si>
  <si>
    <t>NFI (no financial incentive), PO (penalty only), RO (reward only), R&amp;P (reward &amp; penalty)</t>
  </si>
  <si>
    <r>
      <t>Enter the allocation for each price control (as a percentage, to 1 decimal place</t>
    </r>
    <r>
      <rPr>
        <sz val="10"/>
        <color rgb="FF857362"/>
        <rFont val="Arial"/>
        <family val="2"/>
      </rPr>
      <t>)
Notes
•  a PC may be allocated over more than one price control if it is appropriate for the same performance levels to apply to each of the price controls. Where a PC is allocated over more than one price control companies should explain clearly in the business plan commentary how the allocation has been derived
•  if performance levels are different at price control level, there should be separate PCs
•  the total allocation across price controls must equal 100%
•  for PCs with a financial incentive, these percentages will be used to allocate rewards and penalties across price controls</t>
    </r>
  </si>
  <si>
    <t>Performance commitments</t>
  </si>
  <si>
    <t>Primary categories</t>
  </si>
  <si>
    <t>*** to be confirmed ***</t>
  </si>
  <si>
    <t>*** new primary category required ***</t>
  </si>
  <si>
    <t>Common performance commitments</t>
  </si>
  <si>
    <t>No. of PCs</t>
  </si>
  <si>
    <t>Non-standard ODI calculations</t>
  </si>
  <si>
    <t>ODI types</t>
  </si>
  <si>
    <t>Non-financial</t>
  </si>
  <si>
    <t>Financial</t>
  </si>
  <si>
    <t>ODIs - maximum and P10/P90 values (£m)</t>
  </si>
  <si>
    <t>Customers receiving vulnerabilty assistance options who are satisfied with the assistance</t>
  </si>
  <si>
    <t>By this we mean the aggregate benefits that would be used in a cost benefit assessment</t>
  </si>
  <si>
    <t>By this we mean the aggregate costs that would be used in a cost benefit assessment</t>
  </si>
  <si>
    <t>Penalty collar</t>
  </si>
  <si>
    <t>Reward cap</t>
  </si>
  <si>
    <t>PR19 AIM
reward rate</t>
  </si>
  <si>
    <t xml:space="preserve">PR19 AIM
penalty rate </t>
  </si>
  <si>
    <t>Total for all AIM sites - calculated</t>
  </si>
  <si>
    <t>2020-25 committed performance levels</t>
  </si>
  <si>
    <t>2020-25 tigger data and committed performance levels</t>
  </si>
  <si>
    <t>AIM incentive rates</t>
  </si>
  <si>
    <t>AIM deadbands, caps and collars</t>
  </si>
  <si>
    <t>2016-20 trigger data and performance</t>
  </si>
  <si>
    <t>2025-30 longer-term projection</t>
  </si>
  <si>
    <t>This worksheet can be used for viewing PC and ODI values - the only input cell is A3 which allows a PC reference to be entered. Company-level PC and ODI totals are calculated on page 2.</t>
  </si>
  <si>
    <t>Form of rewards and penalties</t>
  </si>
  <si>
    <t>ODI timings</t>
  </si>
  <si>
    <t>PCs allocated to each price control</t>
  </si>
  <si>
    <t>'All' if the PC relates wholly to a PR19 special cost factor claim
'Part' if the PC relates partly to a PR19 special cost factor claim
Otherwise leave blank</t>
  </si>
  <si>
    <t>'All' if the PC relates wholly to scheme-specific factors/elements
'Part' if the PC relates partly to scheme-specific factors/elements
Otherwise leave blank</t>
  </si>
  <si>
    <t>'All' if the PC relates wholly to asset health
'Part' if the PC relates partly to asset health
Otherwise leave blank</t>
  </si>
  <si>
    <t>'All' if the PC relates wholly to the National Environment Programme (NEP)
'Part' if the PC relates partly to the National Environment Programme (NEP)
Otherwise leave blank</t>
  </si>
  <si>
    <t>'Yes' if the PC relates to the Abstraction Incentive Mechanism (AIM). Otherwise leave blank
Site-level AIM data should be entered in table App3 - cells are greyed out in table App1 if the site-level cells are in table App1</t>
  </si>
  <si>
    <t>For PCs with a financial ODI, select 'In-period', 'End of AMP' or 'Both'
'Both' might apply, for example, if an ODI has ‘in-period’ penalties and ‘end of AMP’ rewards
Leave blank if the ODI type = NFI (non-financial incentive)</t>
  </si>
  <si>
    <r>
      <t xml:space="preserve">Unique identifier for the performance commitment. It will be used in the Ofwat PC/ODI database and has been generated as follows:
“PR19” + water company acronym + “_” + PC reference. The water company acronym is taken from the 'AppValidation' worksheet.
</t>
    </r>
    <r>
      <rPr>
        <sz val="10"/>
        <color rgb="FF857362"/>
        <rFont val="Arial"/>
        <family val="2"/>
      </rPr>
      <t>For example: PR19XXX_ABC01</t>
    </r>
  </si>
  <si>
    <r>
      <rPr>
        <sz val="11"/>
        <rFont val="Franklin Gothic Demi"/>
        <family val="2"/>
      </rPr>
      <t>General notes</t>
    </r>
    <r>
      <rPr>
        <sz val="10"/>
        <rFont val="Arial"/>
        <family val="2"/>
      </rPr>
      <t xml:space="preserve">
1. Due to its layout, table App1 does not contain the usual "Calculation, copy or download rule" and "Validation description" columns on the right-hand side of the table.
    Instead, the table contains in-cell validation. If there is an error, the cell will be displayed in red font - please refer to the 'App1 guide' worksheet for help on the error.
2. Monetary amounts in 2017-18 year average (CPIH deflated) prices unless otherwise stated
3. Negative values (for example, penalties) should be input using the minus sign 
4. All cells should be limited to a maximum of 250 characters, including spaces
5. Where cell values are being validated against a drop down list, the valid entries are held in the ‘Validation’ worksheet
6. The &lt; (less than) and &gt; (greater than) signs should not be used in performance levels, deadbands, penalty collars and reward caps, unless absolutely necessary.
</t>
    </r>
  </si>
  <si>
    <r>
      <rPr>
        <sz val="11"/>
        <rFont val="Franklin Gothic Demi"/>
        <family val="2"/>
      </rPr>
      <t>General notes</t>
    </r>
    <r>
      <rPr>
        <sz val="10"/>
        <rFont val="Arial"/>
        <family val="2"/>
      </rPr>
      <t xml:space="preserve">
1. Monetary amounts in 2017-18 year average (CPIH deflated) prices unless otherwise stated
2. Negative values should be input using the minus sign 
3. All cells should be limited to a maximum of 250 characters, including spaces
4. Where cell values are being validated against a drop down list, the valid entries are held in the ‘Validation’ worksheet
5. The &lt; (less than) and &gt; (greater than) signs should not be used in the table, unless absolutely necessary
6. For leakage, the table allows for data to be input for either the whole company or for up to four leakage regions.</t>
    </r>
  </si>
  <si>
    <r>
      <rPr>
        <sz val="11"/>
        <rFont val="Franklin Gothic Demi"/>
        <family val="2"/>
      </rPr>
      <t>General notes</t>
    </r>
    <r>
      <rPr>
        <sz val="10"/>
        <rFont val="Arial"/>
        <family val="2"/>
      </rPr>
      <t xml:space="preserve">
1. Monetary amounts in 2017-18 year average (CPIH deflated) prices unless otherwise stated
2. All cells should be limited to a maximum of 250 characters, including spaces
3. The &lt; (less than) and &gt; (greater than) signs should not be used in the table, unless absolutely necessary.</t>
    </r>
  </si>
  <si>
    <t>Free-format, but the reference number must be unique within each company’s set of performance commitments
Duplicate reference numbers will be highlighted in red</t>
  </si>
  <si>
    <t>Enter a company PC reference in the cell below</t>
  </si>
  <si>
    <r>
      <rPr>
        <b/>
        <sz val="10"/>
        <color theme="1"/>
        <rFont val="Arial"/>
        <family val="2"/>
      </rPr>
      <t>Revenue</t>
    </r>
    <r>
      <rPr>
        <sz val="10"/>
        <color theme="1"/>
        <rFont val="Arial"/>
        <family val="2"/>
      </rPr>
      <t xml:space="preserve"> = Revenue adjustment</t>
    </r>
    <r>
      <rPr>
        <sz val="10"/>
        <color rgb="FF857362"/>
        <rFont val="Arial"/>
        <family val="2"/>
      </rPr>
      <t xml:space="preserve"> (note: under the new customer experience (C-MeX) and developer experience (D-MeX) mechanisms any reward or penalty will be an adjustment to revenue)</t>
    </r>
    <r>
      <rPr>
        <sz val="10"/>
        <color theme="1"/>
        <rFont val="Arial"/>
        <family val="2"/>
      </rPr>
      <t xml:space="preserve">
</t>
    </r>
    <r>
      <rPr>
        <b/>
        <sz val="10"/>
        <color theme="1"/>
        <rFont val="Arial"/>
        <family val="2"/>
      </rPr>
      <t>RCV</t>
    </r>
    <r>
      <rPr>
        <sz val="10"/>
        <color theme="1"/>
        <rFont val="Arial"/>
        <family val="2"/>
      </rPr>
      <t xml:space="preserve"> = RCV adjustment
</t>
    </r>
    <r>
      <rPr>
        <b/>
        <sz val="10"/>
        <color theme="1"/>
        <rFont val="Arial"/>
        <family val="2"/>
      </rPr>
      <t>RCV or Revenue</t>
    </r>
    <r>
      <rPr>
        <sz val="10"/>
        <color theme="1"/>
        <rFont val="Arial"/>
        <family val="2"/>
      </rPr>
      <t xml:space="preserve"> = RCV or Revenue adjustment </t>
    </r>
    <r>
      <rPr>
        <sz val="10"/>
        <color rgb="FF857362"/>
        <rFont val="Arial"/>
        <family val="2"/>
      </rPr>
      <t>(for example, where a reward is applied as an adjustment to the RCV and a penalty is applied as a revenue adjustment)</t>
    </r>
    <r>
      <rPr>
        <sz val="10"/>
        <color theme="1"/>
        <rFont val="Arial"/>
        <family val="2"/>
      </rPr>
      <t xml:space="preserve">
</t>
    </r>
    <r>
      <rPr>
        <b/>
        <sz val="10"/>
        <color theme="1"/>
        <rFont val="Arial"/>
        <family val="2"/>
      </rPr>
      <t>Shareholder</t>
    </r>
    <r>
      <rPr>
        <sz val="10"/>
        <color theme="1"/>
        <rFont val="Arial"/>
        <family val="2"/>
      </rPr>
      <t xml:space="preserve"> = penalty is applied as an investment for the benefit of customers financed by shareholders with no RCV adjustment
</t>
    </r>
    <r>
      <rPr>
        <b/>
        <sz val="10"/>
        <color theme="1"/>
        <rFont val="Arial"/>
        <family val="2"/>
      </rPr>
      <t>Revenue or shareholder</t>
    </r>
    <r>
      <rPr>
        <sz val="10"/>
        <color theme="1"/>
        <rFont val="Arial"/>
        <family val="2"/>
      </rPr>
      <t xml:space="preserve"> = Revenue adjustment or penalty investment financed by shareholders with no RCV adjustment</t>
    </r>
    <r>
      <rPr>
        <sz val="10"/>
        <color rgb="FF857362"/>
        <rFont val="Arial"/>
        <family val="2"/>
      </rPr>
      <t xml:space="preserve"> (for example, where a reward is applied as a revenue adjustment and a penalty is applied as an investment financed by shareholders with no RCV adjustment)
</t>
    </r>
    <r>
      <rPr>
        <sz val="10"/>
        <rFont val="Arial"/>
        <family val="2"/>
      </rPr>
      <t>Leave blank if the ODI type = NFI (non-financial incentive)</t>
    </r>
  </si>
  <si>
    <r>
      <t xml:space="preserve">If collected, enter the marginal stated preference willingness to pay median customer valuation (£ per unit per household to 2 decimal places). Otherwise leave blank.
</t>
    </r>
    <r>
      <rPr>
        <sz val="10"/>
        <color rgb="FF857362"/>
        <rFont val="Arial"/>
        <family val="2"/>
      </rPr>
      <t>We are collecting this data for comparative purposes, but we expect companies to use a wider range of customer information than stated preference willingness to pay as set out in the Customer engagement policy statement for PR19.</t>
    </r>
  </si>
  <si>
    <r>
      <t xml:space="preserve">If collected, enter the marginal stated preference willingness to pay mean customer valuation (£ per unit per household to 2 decimal places). Otherwise leave blank.
</t>
    </r>
    <r>
      <rPr>
        <sz val="10"/>
        <color rgb="FF857362"/>
        <rFont val="Arial"/>
        <family val="2"/>
      </rPr>
      <t>We are collecting this data for comparative purposes, but we expect companies to use a wider range of customer information than stated preference willingness to pay as set out in the Customer engagement policy statement for PR19.</t>
    </r>
  </si>
  <si>
    <r>
      <t xml:space="preserve">If collected, enter the marginal stated preference willingness to pay upper bound customer valuation (£ per unit per household to 2 decimal places). Otherwise leave blank.
</t>
    </r>
    <r>
      <rPr>
        <sz val="10"/>
        <color rgb="FF857362"/>
        <rFont val="Arial"/>
        <family val="2"/>
      </rPr>
      <t>We are collecting this data for comparative purposes, but we expect companies to use a wider range of customer information than stated preference willingness to pay as set out in the Customer engagement policy statement for PR19.</t>
    </r>
  </si>
  <si>
    <r>
      <t xml:space="preserve">If collected, enter the marginal stated preference willingness to pay lower bound customer valuation (£ per unit per household to 2 decimal places). Otherwise leave blank.
</t>
    </r>
    <r>
      <rPr>
        <sz val="10"/>
        <color rgb="FF857362"/>
        <rFont val="Arial"/>
        <family val="2"/>
      </rPr>
      <t>We are collecting this data for comparative purposes, but we expect companies to use a wider range of customer information than stated preference willingness to pay as set out in the Customer engagement policy statement for PR19.</t>
    </r>
  </si>
  <si>
    <r>
      <t xml:space="preserve">Enter the marginal cost of improving performance by one unit (£ per unit per household to 2 decimal places). Otherwise leave blank.
</t>
    </r>
    <r>
      <rPr>
        <sz val="10"/>
        <color rgb="FF857362"/>
        <rFont val="Arial"/>
        <family val="2"/>
      </rPr>
      <t>We are collecting this data for comparative purposes, but we expect companies to use a wider range of customer information than stated preference willingness to pay as set out in the Customer engagement policy statement for PR19.</t>
    </r>
  </si>
  <si>
    <t>Performance forecasts</t>
  </si>
  <si>
    <t>[Internal sewer flooding]</t>
  </si>
  <si>
    <t>[External sewer flooding]</t>
  </si>
  <si>
    <t>PR14 performance commitment
unique ID and name - internal sewer flooding</t>
  </si>
  <si>
    <t>PR14 performance commitment
unique ID and name - external sewer flooding</t>
  </si>
  <si>
    <t>PR14 measurement of internal and external sewer flooding incidents: old definition reporting</t>
  </si>
  <si>
    <t>Companies should report one supply interruption metric – it should be the PR14 performance commitment that is closest to the new consistent definition for supply interruptions or another metric which the company has been collecting, perhaps for Discover Water, if this is closer to the new consistent definition.</t>
  </si>
  <si>
    <t>Companies should report one internal sewer flooding metric – it should be the PR14 performance commitment that is closest to the new consistent definition for internal sewer flooding or another metric which the company has been collecting, perhaps for Discover Water, if this is closer to the new consistent definition.</t>
  </si>
  <si>
    <t>Trigger threshold</t>
  </si>
  <si>
    <t xml:space="preserve">Trigger threshold </t>
  </si>
  <si>
    <t>Trigger threshold
measurement unit</t>
  </si>
  <si>
    <t>Trigger threshold measurement unit</t>
  </si>
  <si>
    <t>Enter the measurement unit for the trigger threshold (river flow metric or groundwater level metric)</t>
  </si>
  <si>
    <t>(£m per Ml)</t>
  </si>
  <si>
    <t xml:space="preserve">Penalty rate (£m per Ml for the abstraction site, to 4 decimal places) </t>
  </si>
  <si>
    <t>Reward rate (£m per Ml for the abstraction site, to 4 decimal places)</t>
  </si>
  <si>
    <t>Ml/year</t>
  </si>
  <si>
    <t>For the five years 2020-21 to 2024-25: enter the penalty collar (Ml/year)</t>
  </si>
  <si>
    <t>For the five years 2020-21 to 2024-25: enter the penalty deadband (Ml/year)</t>
  </si>
  <si>
    <t>For the five years 2020-21 to 2024-25: enter the reward deadband (Ml/year)</t>
  </si>
  <si>
    <t>For the five years 2020-21 to 2024-25: enter the reward cap (Ml/year)</t>
  </si>
  <si>
    <t>For the 2016-17 to 2019-20 period: enter the trigger threshold for the river flow or groundwater level value.
The AIM is considered to be 'switched on' when the flow rate of the river or groundwater level is at or below this threshold.</t>
  </si>
  <si>
    <t>For the 2020-21 to 2024-25 period: enter the trigger threshold for the river flow or groundwater level value.
The AIM is considered to be 'switched on' when the flow rate of the river or groundwater level is at or below this threshold.</t>
  </si>
  <si>
    <t>AIM reward and penalty rates (£m per Ml) should be entered to four decimal places</t>
  </si>
  <si>
    <t>Companies should report one external sewer flooding metric – it should be the PR14 performance commitment that is closest to the new consistent definition for external sewer flooding or another metric which the company has been collecting, perhaps for Discover Water, if this is closer to the new consistent definition.</t>
  </si>
  <si>
    <t>Risk of severe restrictions in a drought</t>
  </si>
  <si>
    <t>Risk of flooding of wastewater systems</t>
  </si>
  <si>
    <t>Proportion of eligible customers receiving support through vulnerability assistance option(s)</t>
  </si>
  <si>
    <t>Customers receiving vulnerability assistance option(s) who are satisfied with the assistance</t>
  </si>
  <si>
    <t>Residential retail customers</t>
  </si>
  <si>
    <t>Business retail customers
(Wales only)</t>
  </si>
  <si>
    <t>Residential Retail</t>
  </si>
  <si>
    <t>Business Retail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</si>
</sst>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
    <numFmt numFmtId="167" formatCode="#,##0.000"/>
  </numFmts>
  <fonts count="70" x14ac:knownFonts="1">
    <font>
      <sz val="11"/>
      <color theme="1"/>
      <name val="Arial"/>
      <family val="2"/>
    </font>
    <font>
      <sz val="11"/>
      <color theme="1"/>
      <name val="Arial"/>
      <family val="2"/>
    </font>
    <font>
      <sz val="12"/>
      <color rgb="FF003479"/>
      <name val="Franklin Gothic Demi"/>
      <family val="2"/>
    </font>
    <font>
      <sz val="10"/>
      <name val="Arial"/>
      <family val="2"/>
    </font>
    <font>
      <b/>
      <sz val="11"/>
      <color rgb="FF002060"/>
      <name val="arial"/>
      <family val="2"/>
    </font>
    <font>
      <sz val="10"/>
      <color theme="1"/>
      <name val="Arial"/>
      <family val="2"/>
    </font>
    <font>
      <sz val="11"/>
      <name val="Arial"/>
      <family val="2"/>
    </font>
    <font>
      <sz val="10"/>
      <color rgb="FF003479"/>
      <name val="Arial"/>
      <family val="2"/>
    </font>
    <font>
      <sz val="10"/>
      <color theme="1" tint="0.34998626667073579"/>
      <name val="Arial"/>
      <family val="2"/>
    </font>
    <font>
      <b/>
      <sz val="10"/>
      <color rgb="FF002060"/>
      <name val="arial"/>
      <family val="2"/>
    </font>
    <font>
      <sz val="15"/>
      <color theme="0"/>
      <name val="Franklin Gothic Demi"/>
      <family val="2"/>
    </font>
    <font>
      <sz val="9"/>
      <color theme="1" tint="0.499984740745262"/>
      <name val="Arial"/>
      <family val="2"/>
    </font>
    <font>
      <sz val="9"/>
      <color theme="1" tint="0.34998626667073579"/>
      <name val="Arial"/>
      <family val="2"/>
    </font>
    <font>
      <sz val="11"/>
      <color rgb="FF0078C9"/>
      <name val="Arial"/>
      <family val="2"/>
    </font>
    <font>
      <sz val="11"/>
      <color rgb="FF003479"/>
      <name val="Arial"/>
      <family val="2"/>
    </font>
    <font>
      <sz val="10"/>
      <color rgb="FF0078C9"/>
      <name val="Arial"/>
      <family val="2"/>
    </font>
    <font>
      <sz val="14"/>
      <color rgb="FF0078C9"/>
      <name val="Franklin Gothic Demi"/>
      <family val="2"/>
    </font>
    <font>
      <sz val="8"/>
      <color rgb="FF0078C9"/>
      <name val="arial"/>
      <family val="2"/>
    </font>
    <font>
      <sz val="9"/>
      <color rgb="FF0078C9"/>
      <name val="Arial"/>
      <family val="2"/>
    </font>
    <font>
      <sz val="14"/>
      <color rgb="FF0078C9"/>
      <name val="Arial"/>
      <family val="2"/>
    </font>
    <font>
      <sz val="10"/>
      <color rgb="FF0078C9"/>
      <name val="Franklin Gothic Demi"/>
      <family val="2"/>
    </font>
    <font>
      <sz val="12"/>
      <color rgb="FF0078C9"/>
      <name val="Franklin Gothic Demi"/>
      <family val="2"/>
    </font>
    <font>
      <b/>
      <sz val="10"/>
      <color rgb="FF0078C9"/>
      <name val="Arial"/>
      <family val="2"/>
    </font>
    <font>
      <b/>
      <sz val="10"/>
      <name val="Arial"/>
      <family val="2"/>
    </font>
    <font>
      <b/>
      <sz val="9"/>
      <color rgb="FF0078C9"/>
      <name val="arial"/>
      <family val="2"/>
    </font>
    <font>
      <b/>
      <sz val="10"/>
      <color rgb="FF003479"/>
      <name val="Arial"/>
      <family val="2"/>
    </font>
    <font>
      <sz val="9"/>
      <name val="Arial"/>
      <family val="2"/>
    </font>
    <font>
      <sz val="14"/>
      <color theme="1"/>
      <name val="Arial"/>
      <family val="2"/>
    </font>
    <font>
      <u/>
      <sz val="11"/>
      <color theme="10"/>
      <name val="arial"/>
      <family val="2"/>
    </font>
    <font>
      <sz val="11"/>
      <name val="Franklin Gothic Demi"/>
      <family val="2"/>
    </font>
    <font>
      <b/>
      <sz val="10"/>
      <color theme="1"/>
      <name val="Arial"/>
      <family val="2"/>
    </font>
    <font>
      <sz val="10"/>
      <color rgb="FF857362"/>
      <name val="Arial"/>
      <family val="2"/>
    </font>
    <font>
      <sz val="10"/>
      <color rgb="FFFF0000"/>
      <name val="Arial"/>
      <family val="2"/>
    </font>
    <font>
      <b/>
      <sz val="11"/>
      <color rgb="FF0078C9"/>
      <name val="Arial"/>
      <family val="2"/>
    </font>
    <font>
      <sz val="14"/>
      <color rgb="FF003479"/>
      <name val="Franklin Gothic Demi"/>
      <family val="2"/>
    </font>
    <font>
      <sz val="12"/>
      <name val="Arial"/>
      <family val="2"/>
    </font>
    <font>
      <b/>
      <sz val="10"/>
      <color theme="0"/>
      <name val="Arial"/>
      <family val="2"/>
    </font>
    <font>
      <sz val="11"/>
      <color rgb="FF0078C9"/>
      <name val="Franklin Gothic Demi"/>
      <family val="2"/>
    </font>
    <font>
      <sz val="11"/>
      <color rgb="FF003479"/>
      <name val="Franklin Gothic Demi"/>
      <family val="2"/>
    </font>
    <font>
      <sz val="18"/>
      <color theme="3"/>
      <name val="Franklin Gothic Demi"/>
      <family val="2"/>
    </font>
    <font>
      <sz val="16"/>
      <color rgb="FF0078C9"/>
      <name val="Franklin Gothic Demi"/>
      <family val="2"/>
    </font>
    <font>
      <b/>
      <sz val="12"/>
      <name val="Arial"/>
      <family val="2"/>
    </font>
    <font>
      <sz val="14"/>
      <color theme="0"/>
      <name val="Franklin Gothic Demi"/>
      <family val="2"/>
    </font>
    <font>
      <sz val="14"/>
      <color rgb="FFCA0083"/>
      <name val="arial"/>
      <family val="2"/>
    </font>
    <font>
      <sz val="11"/>
      <color theme="1" tint="0.499984740745262"/>
      <name val="arial"/>
      <family val="2"/>
    </font>
    <font>
      <b/>
      <sz val="20"/>
      <color rgb="FF003479"/>
      <name val="Arial"/>
      <family val="2"/>
    </font>
    <font>
      <sz val="12"/>
      <color theme="1"/>
      <name val="Arial"/>
      <family val="2"/>
    </font>
    <font>
      <sz val="12"/>
      <color theme="1" tint="0.34998626667073579"/>
      <name val="Arial"/>
      <family val="2"/>
    </font>
    <font>
      <sz val="11"/>
      <color theme="1" tint="0.34998626667073579"/>
      <name val="arial"/>
      <family val="2"/>
    </font>
    <font>
      <b/>
      <sz val="11"/>
      <color rgb="FFFF0000"/>
      <name val="Arial"/>
      <family val="2"/>
    </font>
    <font>
      <b/>
      <sz val="11"/>
      <color rgb="FF003479"/>
      <name val="Arial"/>
      <family val="2"/>
    </font>
    <font>
      <sz val="16"/>
      <color rgb="FF003479"/>
      <name val="Franklin Gothic Demi"/>
      <family val="2"/>
    </font>
    <font>
      <sz val="9"/>
      <color rgb="FF003479"/>
      <name val="Arial"/>
      <family val="2"/>
    </font>
    <font>
      <sz val="8"/>
      <name val="Arial"/>
      <family val="2"/>
    </font>
    <font>
      <sz val="9"/>
      <color theme="1"/>
      <name val="Arial"/>
      <family val="2"/>
    </font>
    <font>
      <b/>
      <sz val="18"/>
      <color rgb="FF003479"/>
      <name val="Arial"/>
      <family val="2"/>
    </font>
    <font>
      <sz val="18"/>
      <color rgb="FF003479"/>
      <name val="Arial"/>
      <family val="2"/>
    </font>
    <font>
      <sz val="10"/>
      <color theme="0" tint="-0.34998626667073579"/>
      <name val="Arial"/>
      <family val="2"/>
    </font>
    <font>
      <sz val="10"/>
      <color theme="0" tint="-0.499984740745262"/>
      <name val="Arial"/>
      <family val="2"/>
    </font>
    <font>
      <sz val="9"/>
      <color theme="0" tint="-0.34998626667073579"/>
      <name val="Arial"/>
      <family val="2"/>
    </font>
    <font>
      <sz val="9"/>
      <color rgb="FF857362"/>
      <name val="Arial"/>
      <family val="2"/>
    </font>
    <font>
      <sz val="8"/>
      <color rgb="FF0078C9"/>
      <name val="Franklin Gothic Demi"/>
      <family val="2"/>
    </font>
    <font>
      <sz val="10"/>
      <color rgb="FF003479"/>
      <name val="Franklin Gothic Demi"/>
      <family val="2"/>
    </font>
    <font>
      <sz val="12"/>
      <color theme="0"/>
      <name val="Arial"/>
      <family val="2"/>
    </font>
    <font>
      <sz val="11"/>
      <color theme="0"/>
      <name val="Franklin Gothic Demi"/>
      <family val="2"/>
    </font>
    <font>
      <sz val="12"/>
      <color theme="0"/>
      <name val="Franklin Gothic Demi"/>
      <family val="2"/>
    </font>
    <font>
      <sz val="18"/>
      <color rgb="FF003479"/>
      <name val="Franklin Gothic Demi"/>
      <family val="2"/>
    </font>
    <font>
      <sz val="8"/>
      <color rgb="FF40679B"/>
      <name val="Arial"/>
      <family val="2"/>
    </font>
    <font>
      <b/>
      <sz val="8"/>
      <color rgb="FF0078C9"/>
      <name val="arial"/>
      <family val="2"/>
    </font>
    <font>
      <sz val="10"/>
      <color rgb="FFA49689"/>
      <name val="Arial"/>
      <family val="2"/>
    </font>
  </fonts>
  <fills count="12">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indexed="9"/>
        <bgColor indexed="64"/>
      </patternFill>
    </fill>
    <fill>
      <patternFill patternType="solid">
        <fgColor rgb="FFF2BFE0"/>
        <bgColor indexed="64"/>
      </patternFill>
    </fill>
    <fill>
      <patternFill patternType="solid">
        <fgColor rgb="FFBFDDF1"/>
        <bgColor indexed="64"/>
      </patternFill>
    </fill>
    <fill>
      <patternFill patternType="solid">
        <fgColor rgb="FFFE4819"/>
        <bgColor indexed="64"/>
      </patternFill>
    </fill>
    <fill>
      <patternFill patternType="solid">
        <fgColor rgb="FFFFD1C5"/>
        <bgColor indexed="64"/>
      </patternFill>
    </fill>
    <fill>
      <patternFill patternType="solid">
        <fgColor rgb="FFF0F0F0"/>
        <bgColor indexed="64"/>
      </patternFill>
    </fill>
  </fills>
  <borders count="10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medium">
        <color indexed="64"/>
      </top>
      <bottom/>
      <diagonal/>
    </border>
    <border>
      <left style="medium">
        <color rgb="FF857362"/>
      </left>
      <right/>
      <top style="medium">
        <color rgb="FF857362"/>
      </top>
      <bottom style="thin">
        <color rgb="FF857362"/>
      </bottom>
      <diagonal/>
    </border>
    <border>
      <left/>
      <right/>
      <top style="medium">
        <color rgb="FF857362"/>
      </top>
      <bottom style="thin">
        <color rgb="FF857362"/>
      </bottom>
      <diagonal/>
    </border>
    <border>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medium">
        <color rgb="FF857362"/>
      </bottom>
      <diagonal/>
    </border>
    <border>
      <left/>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rgb="FF857362"/>
      </left>
      <right style="medium">
        <color rgb="FF857362"/>
      </right>
      <top style="medium">
        <color rgb="FF857362"/>
      </top>
      <bottom/>
      <diagonal/>
    </border>
    <border>
      <left style="medium">
        <color rgb="FF857362"/>
      </left>
      <right style="medium">
        <color rgb="FF857362"/>
      </right>
      <top/>
      <bottom/>
      <diagonal/>
    </border>
    <border>
      <left style="medium">
        <color rgb="FF857362"/>
      </left>
      <right style="medium">
        <color rgb="FF857362"/>
      </right>
      <top/>
      <bottom style="medium">
        <color rgb="FF857362"/>
      </bottom>
      <diagonal/>
    </border>
    <border>
      <left style="medium">
        <color rgb="FF857362"/>
      </left>
      <right/>
      <top/>
      <bottom style="medium">
        <color rgb="FF857362"/>
      </bottom>
      <diagonal/>
    </border>
    <border>
      <left/>
      <right/>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top/>
      <bottom style="thin">
        <color theme="0" tint="-0.24994659260841701"/>
      </bottom>
      <diagonal/>
    </border>
    <border>
      <left style="thin">
        <color rgb="FF857362"/>
      </left>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thin">
        <color rgb="FF857362"/>
      </left>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diagonal/>
    </border>
    <border>
      <left style="medium">
        <color rgb="FF857362"/>
      </left>
      <right style="thin">
        <color theme="0" tint="-0.34998626667073579"/>
      </right>
      <top style="medium">
        <color rgb="FF857362"/>
      </top>
      <bottom style="thin">
        <color theme="0" tint="-0.34998626667073579"/>
      </bottom>
      <diagonal/>
    </border>
    <border>
      <left style="thin">
        <color theme="0" tint="-0.34998626667073579"/>
      </left>
      <right/>
      <top style="medium">
        <color rgb="FF857362"/>
      </top>
      <bottom/>
      <diagonal/>
    </border>
    <border>
      <left/>
      <right/>
      <top style="medium">
        <color rgb="FF857362"/>
      </top>
      <bottom/>
      <diagonal/>
    </border>
    <border>
      <left/>
      <right style="thin">
        <color theme="0" tint="-0.34998626667073579"/>
      </right>
      <top style="medium">
        <color rgb="FF857362"/>
      </top>
      <bottom/>
      <diagonal/>
    </border>
    <border>
      <left style="thin">
        <color theme="0" tint="-0.34998626667073579"/>
      </left>
      <right/>
      <top style="medium">
        <color rgb="FF857362"/>
      </top>
      <bottom style="thin">
        <color theme="0" tint="-0.34998626667073579"/>
      </bottom>
      <diagonal/>
    </border>
    <border>
      <left/>
      <right/>
      <top style="medium">
        <color rgb="FF857362"/>
      </top>
      <bottom style="thin">
        <color theme="0" tint="-0.34998626667073579"/>
      </bottom>
      <diagonal/>
    </border>
    <border>
      <left style="thin">
        <color theme="0" tint="-0.34998626667073579"/>
      </left>
      <right style="thin">
        <color theme="0" tint="-0.34998626667073579"/>
      </right>
      <top style="medium">
        <color rgb="FF857362"/>
      </top>
      <bottom/>
      <diagonal/>
    </border>
    <border>
      <left style="thin">
        <color theme="0" tint="-0.34998626667073579"/>
      </left>
      <right style="thin">
        <color theme="0" tint="-0.34998626667073579"/>
      </right>
      <top style="medium">
        <color rgb="FF857362"/>
      </top>
      <bottom style="thin">
        <color theme="0" tint="-0.34998626667073579"/>
      </bottom>
      <diagonal/>
    </border>
    <border>
      <left/>
      <right style="medium">
        <color rgb="FF857362"/>
      </right>
      <top style="medium">
        <color rgb="FF857362"/>
      </top>
      <bottom style="thin">
        <color theme="0" tint="-0.34998626667073579"/>
      </bottom>
      <diagonal/>
    </border>
    <border>
      <left style="medium">
        <color rgb="FF8573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857362"/>
      </right>
      <top style="thin">
        <color theme="0" tint="-0.34998626667073579"/>
      </top>
      <bottom style="thin">
        <color theme="0" tint="-0.34998626667073579"/>
      </bottom>
      <diagonal/>
    </border>
    <border>
      <left style="medium">
        <color rgb="FF857362"/>
      </left>
      <right style="thin">
        <color theme="0" tint="-0.34998626667073579"/>
      </right>
      <top style="thin">
        <color theme="0" tint="-0.34998626667073579"/>
      </top>
      <bottom/>
      <diagonal/>
    </border>
    <border>
      <left/>
      <right style="medium">
        <color rgb="FF857362"/>
      </right>
      <top/>
      <bottom/>
      <diagonal/>
    </border>
    <border>
      <left style="medium">
        <color rgb="FF857362"/>
      </left>
      <right style="thin">
        <color theme="0" tint="-0.34998626667073579"/>
      </right>
      <top/>
      <bottom style="thin">
        <color theme="0" tint="-0.34998626667073579"/>
      </bottom>
      <diagonal/>
    </border>
    <border>
      <left style="medium">
        <color rgb="FF857362"/>
      </left>
      <right/>
      <top style="thin">
        <color theme="0" tint="-0.34998626667073579"/>
      </top>
      <bottom/>
      <diagonal/>
    </border>
    <border>
      <left/>
      <right style="medium">
        <color rgb="FF857362"/>
      </right>
      <top style="thin">
        <color theme="0" tint="-0.34998626667073579"/>
      </top>
      <bottom/>
      <diagonal/>
    </border>
    <border>
      <left style="medium">
        <color rgb="FF857362"/>
      </left>
      <right/>
      <top/>
      <bottom/>
      <diagonal/>
    </border>
    <border>
      <left/>
      <right style="thin">
        <color theme="0" tint="-0.34998626667073579"/>
      </right>
      <top/>
      <bottom style="medium">
        <color rgb="FF857362"/>
      </bottom>
      <diagonal/>
    </border>
    <border>
      <left style="thin">
        <color theme="0" tint="-0.34998626667073579"/>
      </left>
      <right/>
      <top/>
      <bottom style="medium">
        <color rgb="FF857362"/>
      </bottom>
      <diagonal/>
    </border>
    <border>
      <left style="thin">
        <color theme="0" tint="-0.34998626667073579"/>
      </left>
      <right style="thin">
        <color theme="0" tint="-0.34998626667073579"/>
      </right>
      <top/>
      <bottom style="medium">
        <color rgb="FF857362"/>
      </bottom>
      <diagonal/>
    </border>
    <border>
      <left/>
      <right style="medium">
        <color rgb="FF857362"/>
      </right>
      <top/>
      <bottom style="medium">
        <color rgb="FF857362"/>
      </bottom>
      <diagonal/>
    </border>
    <border>
      <left style="medium">
        <color rgb="FF857362"/>
      </left>
      <right/>
      <top style="medium">
        <color rgb="FF857362"/>
      </top>
      <bottom style="thin">
        <color theme="0" tint="-0.34998626667073579"/>
      </bottom>
      <diagonal/>
    </border>
    <border>
      <left style="thin">
        <color rgb="FF857362"/>
      </left>
      <right/>
      <top style="thin">
        <color rgb="FF857362"/>
      </top>
      <bottom/>
      <diagonal/>
    </border>
    <border>
      <left/>
      <right/>
      <top style="thin">
        <color rgb="FF857362"/>
      </top>
      <bottom/>
      <diagonal/>
    </border>
    <border>
      <left/>
      <right style="thin">
        <color rgb="FF857362"/>
      </right>
      <top style="thin">
        <color rgb="FF857362"/>
      </top>
      <bottom/>
      <diagonal/>
    </border>
    <border>
      <left/>
      <right/>
      <top/>
      <bottom style="thin">
        <color rgb="FF857362"/>
      </bottom>
      <diagonal/>
    </border>
    <border>
      <left/>
      <right style="thin">
        <color rgb="FF857362"/>
      </right>
      <top/>
      <bottom style="thin">
        <color rgb="FF857362"/>
      </bottom>
      <diagonal/>
    </border>
    <border>
      <left style="thin">
        <color rgb="FF857362"/>
      </left>
      <right/>
      <top/>
      <bottom/>
      <diagonal/>
    </border>
    <border>
      <left/>
      <right style="thin">
        <color rgb="FF857362"/>
      </right>
      <top/>
      <bottom/>
      <diagonal/>
    </border>
    <border>
      <left style="medium">
        <color rgb="FF857362"/>
      </left>
      <right/>
      <top style="thin">
        <color rgb="FF857362"/>
      </top>
      <bottom style="thin">
        <color rgb="FF857362"/>
      </bottom>
      <diagonal/>
    </border>
    <border>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s>
  <cellStyleXfs count="10">
    <xf numFmtId="0" fontId="0" fillId="0" borderId="0"/>
    <xf numFmtId="0" fontId="1" fillId="0" borderId="0"/>
    <xf numFmtId="0" fontId="1" fillId="0" borderId="0"/>
    <xf numFmtId="0" fontId="1" fillId="0" borderId="0"/>
    <xf numFmtId="0" fontId="28" fillId="0" borderId="0" applyNumberFormat="0" applyFill="0" applyBorder="0" applyAlignment="0" applyProtection="0"/>
    <xf numFmtId="0" fontId="3" fillId="0" borderId="0"/>
    <xf numFmtId="0" fontId="3" fillId="0" borderId="0"/>
    <xf numFmtId="0" fontId="1" fillId="0" borderId="0"/>
    <xf numFmtId="0" fontId="3" fillId="0" borderId="0"/>
    <xf numFmtId="0" fontId="1" fillId="0" borderId="0"/>
  </cellStyleXfs>
  <cellXfs count="731">
    <xf numFmtId="0" fontId="0" fillId="0" borderId="0" xfId="0"/>
    <xf numFmtId="0" fontId="0" fillId="2" borderId="0" xfId="0" applyFill="1"/>
    <xf numFmtId="0" fontId="1" fillId="0" borderId="0" xfId="1" applyAlignment="1">
      <alignment wrapText="1"/>
    </xf>
    <xf numFmtId="0" fontId="1" fillId="0" borderId="0" xfId="1" applyAlignment="1">
      <alignment horizontal="left" vertical="center" wrapText="1"/>
    </xf>
    <xf numFmtId="0" fontId="1" fillId="0" borderId="0" xfId="1" applyFill="1" applyAlignment="1">
      <alignment wrapText="1"/>
    </xf>
    <xf numFmtId="0" fontId="5" fillId="0" borderId="0" xfId="1" applyFont="1" applyAlignment="1">
      <alignment wrapText="1"/>
    </xf>
    <xf numFmtId="0" fontId="3" fillId="0" borderId="0" xfId="1" applyFont="1" applyFill="1" applyAlignment="1">
      <alignment horizontal="left" vertical="center" wrapText="1"/>
    </xf>
    <xf numFmtId="3" fontId="3" fillId="0" borderId="0" xfId="1" applyNumberFormat="1" applyFont="1" applyFill="1" applyAlignment="1">
      <alignment horizontal="left" vertical="center" wrapText="1"/>
    </xf>
    <xf numFmtId="49" fontId="3" fillId="0" borderId="0" xfId="1" applyNumberFormat="1" applyFont="1" applyAlignment="1">
      <alignment horizontal="left" vertical="center" wrapText="1"/>
    </xf>
    <xf numFmtId="0" fontId="3" fillId="0" borderId="0" xfId="1" applyNumberFormat="1" applyFont="1" applyFill="1" applyAlignment="1">
      <alignment horizontal="left" vertical="center" wrapText="1"/>
    </xf>
    <xf numFmtId="0" fontId="5" fillId="0" borderId="0" xfId="1" applyFont="1" applyAlignment="1">
      <alignment horizontal="left" vertical="center" wrapText="1"/>
    </xf>
    <xf numFmtId="0" fontId="3" fillId="0" borderId="0" xfId="2" applyFont="1" applyFill="1" applyBorder="1" applyAlignment="1">
      <alignment horizontal="left" vertical="center" wrapText="1"/>
    </xf>
    <xf numFmtId="0" fontId="10" fillId="4" borderId="0" xfId="2" applyFont="1" applyFill="1" applyBorder="1" applyAlignment="1">
      <alignment horizontal="left" vertical="center"/>
    </xf>
    <xf numFmtId="0" fontId="5" fillId="4" borderId="0" xfId="2" applyFont="1" applyFill="1" applyBorder="1" applyAlignment="1">
      <alignment horizontal="left" vertical="top" wrapText="1"/>
    </xf>
    <xf numFmtId="0" fontId="5" fillId="4" borderId="0" xfId="2" applyFont="1" applyFill="1" applyBorder="1" applyAlignment="1">
      <alignment horizontal="center" vertical="top" wrapText="1"/>
    </xf>
    <xf numFmtId="0" fontId="5" fillId="4" borderId="0" xfId="2" applyFont="1" applyFill="1" applyBorder="1" applyAlignment="1">
      <alignment horizontal="right" vertical="top" wrapText="1"/>
    </xf>
    <xf numFmtId="0" fontId="11" fillId="4" borderId="0" xfId="2" applyFont="1" applyFill="1" applyBorder="1" applyAlignment="1">
      <alignment horizontal="left" vertical="top" wrapText="1"/>
    </xf>
    <xf numFmtId="0" fontId="12" fillId="4" borderId="0" xfId="2" applyFont="1" applyFill="1" applyAlignment="1">
      <alignment horizontal="center" vertical="top" wrapText="1"/>
    </xf>
    <xf numFmtId="0" fontId="12" fillId="4" borderId="0" xfId="2" applyFont="1" applyFill="1" applyAlignment="1">
      <alignment horizontal="right" vertical="top" wrapText="1"/>
    </xf>
    <xf numFmtId="0" fontId="8" fillId="4" borderId="0" xfId="2" applyFont="1" applyFill="1" applyAlignment="1">
      <alignment horizontal="right" vertical="top" wrapText="1"/>
    </xf>
    <xf numFmtId="0" fontId="8" fillId="4" borderId="0" xfId="2" applyFont="1" applyFill="1" applyAlignment="1">
      <alignment horizontal="center" vertical="top" wrapText="1"/>
    </xf>
    <xf numFmtId="0" fontId="10" fillId="4" borderId="0" xfId="2" applyFont="1" applyFill="1" applyBorder="1" applyAlignment="1">
      <alignment horizontal="right" vertical="center"/>
    </xf>
    <xf numFmtId="0" fontId="5" fillId="0" borderId="0" xfId="2" applyFont="1" applyBorder="1" applyAlignment="1">
      <alignment wrapText="1"/>
    </xf>
    <xf numFmtId="0" fontId="5" fillId="0" borderId="0" xfId="2" applyFont="1" applyBorder="1" applyAlignment="1">
      <alignment horizontal="left" vertical="top" wrapText="1"/>
    </xf>
    <xf numFmtId="0" fontId="5" fillId="0" borderId="0" xfId="2" applyFont="1" applyBorder="1" applyAlignment="1">
      <alignment horizontal="center" vertical="top" wrapText="1"/>
    </xf>
    <xf numFmtId="0" fontId="5" fillId="0" borderId="0" xfId="2" applyFont="1" applyFill="1" applyBorder="1" applyAlignment="1">
      <alignment horizontal="left" vertical="top" wrapText="1"/>
    </xf>
    <xf numFmtId="0" fontId="5" fillId="0" borderId="0" xfId="2" applyFont="1" applyBorder="1" applyAlignment="1">
      <alignment horizontal="right" vertical="top" wrapText="1"/>
    </xf>
    <xf numFmtId="0" fontId="11" fillId="0" borderId="0" xfId="2" applyFont="1" applyBorder="1" applyAlignment="1">
      <alignment horizontal="left" vertical="top" wrapText="1"/>
    </xf>
    <xf numFmtId="0" fontId="12" fillId="0" borderId="0" xfId="2" applyFont="1" applyFill="1" applyAlignment="1">
      <alignment horizontal="center" vertical="top" wrapText="1"/>
    </xf>
    <xf numFmtId="0" fontId="12" fillId="0" borderId="0" xfId="2" applyFont="1" applyAlignment="1">
      <alignment horizontal="right" vertical="top" wrapText="1"/>
    </xf>
    <xf numFmtId="0" fontId="8" fillId="0" borderId="0" xfId="2" applyFont="1" applyAlignment="1">
      <alignment horizontal="right" vertical="top" wrapText="1"/>
    </xf>
    <xf numFmtId="0" fontId="8" fillId="0" borderId="0" xfId="2" applyFont="1" applyAlignment="1">
      <alignment horizontal="center" vertical="top" wrapText="1"/>
    </xf>
    <xf numFmtId="0" fontId="6" fillId="0" borderId="0" xfId="2" applyFont="1" applyFill="1" applyBorder="1" applyAlignment="1">
      <alignment vertical="center" wrapText="1"/>
    </xf>
    <xf numFmtId="0" fontId="14" fillId="0" borderId="0" xfId="2" applyFont="1" applyBorder="1" applyAlignment="1">
      <alignment vertical="center" wrapText="1"/>
    </xf>
    <xf numFmtId="0" fontId="15" fillId="3" borderId="1" xfId="2" applyFont="1" applyFill="1" applyBorder="1" applyAlignment="1">
      <alignment horizontal="left" vertical="top" wrapText="1"/>
    </xf>
    <xf numFmtId="0" fontId="15" fillId="3" borderId="2" xfId="2" applyFont="1" applyFill="1" applyBorder="1" applyAlignment="1">
      <alignment horizontal="left" vertical="top" wrapText="1"/>
    </xf>
    <xf numFmtId="0" fontId="15" fillId="3" borderId="2" xfId="2" applyFont="1" applyFill="1" applyBorder="1" applyAlignment="1">
      <alignment horizontal="center" vertical="top" wrapText="1"/>
    </xf>
    <xf numFmtId="0" fontId="15" fillId="3" borderId="3" xfId="2" applyFont="1" applyFill="1" applyBorder="1" applyAlignment="1">
      <alignment horizontal="left" vertical="top" wrapText="1"/>
    </xf>
    <xf numFmtId="0" fontId="15" fillId="3" borderId="1" xfId="2" applyFont="1" applyFill="1" applyBorder="1" applyAlignment="1">
      <alignment horizontal="center" vertical="top" wrapText="1"/>
    </xf>
    <xf numFmtId="0" fontId="13" fillId="3" borderId="3" xfId="2" applyFont="1" applyFill="1" applyBorder="1" applyAlignment="1">
      <alignment horizontal="center" vertical="top" wrapText="1"/>
    </xf>
    <xf numFmtId="0" fontId="17" fillId="3" borderId="2" xfId="2" applyFont="1" applyFill="1" applyBorder="1" applyAlignment="1">
      <alignment horizontal="left" vertical="top" wrapText="1"/>
    </xf>
    <xf numFmtId="0" fontId="15" fillId="3" borderId="2" xfId="2" applyFont="1" applyFill="1" applyBorder="1" applyAlignment="1">
      <alignment horizontal="right" vertical="top" wrapText="1"/>
    </xf>
    <xf numFmtId="0" fontId="20" fillId="3" borderId="4" xfId="2" applyFont="1" applyFill="1" applyBorder="1" applyAlignment="1">
      <alignment horizontal="left" vertical="top" wrapText="1"/>
    </xf>
    <xf numFmtId="0" fontId="21" fillId="3" borderId="2" xfId="2" applyFont="1" applyFill="1" applyBorder="1" applyAlignment="1">
      <alignment horizontal="center" vertical="center" wrapText="1"/>
    </xf>
    <xf numFmtId="0" fontId="13" fillId="3" borderId="2" xfId="2" applyFont="1" applyFill="1" applyBorder="1" applyAlignment="1">
      <alignment horizontal="center" vertical="top" wrapText="1"/>
    </xf>
    <xf numFmtId="0" fontId="22" fillId="3" borderId="4" xfId="2" applyFont="1" applyFill="1" applyBorder="1" applyAlignment="1">
      <alignment horizontal="right" vertical="center" wrapText="1"/>
    </xf>
    <xf numFmtId="0" fontId="22" fillId="3" borderId="4" xfId="2" applyFont="1" applyFill="1" applyBorder="1" applyAlignment="1">
      <alignment horizontal="center" vertical="top" wrapText="1"/>
    </xf>
    <xf numFmtId="0" fontId="7" fillId="0" borderId="0" xfId="2" applyFont="1" applyBorder="1" applyAlignment="1">
      <alignment wrapText="1"/>
    </xf>
    <xf numFmtId="0" fontId="23" fillId="0" borderId="0" xfId="2" applyFont="1" applyFill="1" applyBorder="1" applyAlignment="1">
      <alignment horizontal="left" vertical="center" wrapText="1"/>
    </xf>
    <xf numFmtId="0" fontId="22" fillId="3" borderId="5" xfId="2" applyFont="1" applyFill="1" applyBorder="1" applyAlignment="1">
      <alignment horizontal="left" vertical="top" wrapText="1"/>
    </xf>
    <xf numFmtId="0" fontId="22" fillId="3" borderId="6" xfId="2" applyFont="1" applyFill="1" applyBorder="1" applyAlignment="1">
      <alignment horizontal="left" vertical="top" wrapText="1"/>
    </xf>
    <xf numFmtId="0" fontId="24" fillId="3" borderId="6" xfId="2" applyFont="1" applyFill="1" applyBorder="1" applyAlignment="1">
      <alignment horizontal="center" vertical="top" wrapText="1"/>
    </xf>
    <xf numFmtId="0" fontId="22" fillId="3" borderId="7" xfId="2" applyFont="1" applyFill="1" applyBorder="1" applyAlignment="1">
      <alignment horizontal="left" vertical="top" wrapText="1"/>
    </xf>
    <xf numFmtId="0" fontId="22" fillId="3" borderId="5" xfId="2" applyFont="1" applyFill="1" applyBorder="1" applyAlignment="1">
      <alignment horizontal="right" vertical="top" wrapText="1"/>
    </xf>
    <xf numFmtId="0" fontId="22" fillId="3" borderId="6" xfId="2" applyFont="1" applyFill="1" applyBorder="1" applyAlignment="1">
      <alignment horizontal="right" vertical="top" wrapText="1"/>
    </xf>
    <xf numFmtId="0" fontId="22" fillId="3" borderId="7" xfId="2" applyFont="1" applyFill="1" applyBorder="1" applyAlignment="1">
      <alignment horizontal="right" vertical="top" wrapText="1"/>
    </xf>
    <xf numFmtId="0" fontId="22" fillId="3" borderId="5" xfId="2" applyFont="1" applyFill="1" applyBorder="1" applyAlignment="1">
      <alignment horizontal="center" vertical="top" wrapText="1"/>
    </xf>
    <xf numFmtId="0" fontId="24" fillId="3" borderId="7" xfId="2" applyFont="1" applyFill="1" applyBorder="1" applyAlignment="1">
      <alignment horizontal="center" vertical="top" wrapText="1"/>
    </xf>
    <xf numFmtId="0" fontId="17" fillId="3" borderId="7" xfId="2" applyFont="1" applyFill="1" applyBorder="1" applyAlignment="1">
      <alignment horizontal="right" vertical="top" wrapText="1"/>
    </xf>
    <xf numFmtId="0" fontId="22" fillId="3" borderId="5" xfId="2" applyFont="1" applyFill="1" applyBorder="1" applyAlignment="1">
      <alignment horizontal="right" vertical="top" wrapText="1" indent="1"/>
    </xf>
    <xf numFmtId="0" fontId="22" fillId="3" borderId="8" xfId="2" applyFont="1" applyFill="1" applyBorder="1" applyAlignment="1">
      <alignment horizontal="left" vertical="top" wrapText="1"/>
    </xf>
    <xf numFmtId="0" fontId="22" fillId="3" borderId="6" xfId="2" applyFont="1" applyFill="1" applyBorder="1" applyAlignment="1">
      <alignment horizontal="center" vertical="top" wrapText="1"/>
    </xf>
    <xf numFmtId="0" fontId="22" fillId="3" borderId="8" xfId="2" applyFont="1" applyFill="1" applyBorder="1" applyAlignment="1">
      <alignment horizontal="right" vertical="top" wrapText="1"/>
    </xf>
    <xf numFmtId="0" fontId="22" fillId="3" borderId="8" xfId="2" applyFont="1" applyFill="1" applyBorder="1" applyAlignment="1">
      <alignment horizontal="center" vertical="top" wrapText="1"/>
    </xf>
    <xf numFmtId="0" fontId="25" fillId="0" borderId="0" xfId="2" applyFont="1" applyBorder="1" applyAlignment="1">
      <alignment wrapText="1"/>
    </xf>
    <xf numFmtId="0" fontId="3" fillId="0" borderId="0" xfId="2" applyFont="1" applyFill="1" applyBorder="1" applyAlignment="1">
      <alignment horizontal="center" vertical="top" wrapText="1"/>
    </xf>
    <xf numFmtId="0" fontId="5" fillId="0" borderId="0" xfId="2" applyFont="1" applyFill="1" applyBorder="1" applyAlignment="1">
      <alignment wrapText="1"/>
    </xf>
    <xf numFmtId="0" fontId="5" fillId="0" borderId="0" xfId="2" applyFont="1" applyFill="1" applyBorder="1" applyAlignment="1">
      <alignment horizontal="center" vertical="top" wrapText="1"/>
    </xf>
    <xf numFmtId="3" fontId="5" fillId="0" borderId="0" xfId="2" applyNumberFormat="1" applyFont="1" applyFill="1" applyBorder="1" applyAlignment="1">
      <alignment horizontal="right" vertical="top" wrapText="1"/>
    </xf>
    <xf numFmtId="0" fontId="11" fillId="0" borderId="0" xfId="2" applyFont="1" applyFill="1" applyBorder="1" applyAlignment="1">
      <alignment horizontal="right" vertical="top" wrapText="1"/>
    </xf>
    <xf numFmtId="0" fontId="5" fillId="0" borderId="0" xfId="2" applyFont="1" applyFill="1" applyBorder="1" applyAlignment="1">
      <alignment horizontal="right" vertical="top" wrapText="1"/>
    </xf>
    <xf numFmtId="167" fontId="5" fillId="0" borderId="0" xfId="2" applyNumberFormat="1" applyFont="1" applyFill="1" applyBorder="1" applyAlignment="1">
      <alignment horizontal="right" vertical="top" wrapText="1"/>
    </xf>
    <xf numFmtId="167" fontId="5" fillId="0" borderId="0" xfId="2" applyNumberFormat="1" applyFont="1" applyFill="1" applyBorder="1" applyAlignment="1">
      <alignment horizontal="center" vertical="top" wrapText="1"/>
    </xf>
    <xf numFmtId="0" fontId="3" fillId="0" borderId="0" xfId="2" applyFont="1" applyFill="1" applyBorder="1" applyAlignment="1">
      <alignment horizontal="right" vertical="top" wrapText="1"/>
    </xf>
    <xf numFmtId="0" fontId="11" fillId="0" borderId="0" xfId="2" applyFont="1" applyFill="1" applyBorder="1" applyAlignment="1">
      <alignment horizontal="left" vertical="top" wrapText="1"/>
    </xf>
    <xf numFmtId="0" fontId="3" fillId="0" borderId="0" xfId="2" applyFont="1" applyFill="1" applyBorder="1" applyAlignment="1">
      <alignment horizontal="left" vertical="top" wrapText="1"/>
    </xf>
    <xf numFmtId="0" fontId="12" fillId="0" borderId="0" xfId="2" applyFont="1" applyFill="1" applyAlignment="1">
      <alignment horizontal="right" vertical="top" wrapText="1"/>
    </xf>
    <xf numFmtId="0" fontId="8" fillId="0" borderId="0" xfId="2" applyFont="1" applyFill="1" applyAlignment="1">
      <alignment horizontal="right" vertical="top" wrapText="1"/>
    </xf>
    <xf numFmtId="0" fontId="8" fillId="0" borderId="0" xfId="2" applyFont="1" applyFill="1" applyAlignment="1">
      <alignment horizontal="center" vertical="top" wrapText="1"/>
    </xf>
    <xf numFmtId="49" fontId="1" fillId="0" borderId="0" xfId="3" applyNumberFormat="1" applyAlignment="1">
      <alignment horizontal="center" vertical="top" wrapText="1"/>
    </xf>
    <xf numFmtId="49" fontId="1" fillId="0" borderId="0" xfId="3" applyNumberFormat="1" applyAlignment="1">
      <alignment horizontal="left" vertical="top" wrapText="1"/>
    </xf>
    <xf numFmtId="49" fontId="1" fillId="0" borderId="0" xfId="3" applyNumberFormat="1" applyAlignment="1">
      <alignment horizontal="left" vertical="center" wrapText="1"/>
    </xf>
    <xf numFmtId="49" fontId="27" fillId="0" borderId="0" xfId="3" applyNumberFormat="1" applyFont="1" applyAlignment="1">
      <alignment horizontal="left" vertical="center" wrapText="1"/>
    </xf>
    <xf numFmtId="49" fontId="5" fillId="0" borderId="0" xfId="3" applyNumberFormat="1" applyFont="1" applyAlignment="1">
      <alignment horizontal="left" vertical="center" wrapText="1"/>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49" fontId="5" fillId="0" borderId="12" xfId="3" applyNumberFormat="1" applyFont="1" applyBorder="1" applyAlignment="1">
      <alignment horizontal="center" vertical="top" wrapText="1"/>
    </xf>
    <xf numFmtId="49" fontId="5" fillId="0" borderId="12" xfId="3" applyNumberFormat="1" applyFont="1" applyBorder="1" applyAlignment="1">
      <alignment horizontal="left" vertical="top" wrapText="1"/>
    </xf>
    <xf numFmtId="49" fontId="3" fillId="0" borderId="12" xfId="3" applyNumberFormat="1" applyFont="1" applyBorder="1" applyAlignment="1">
      <alignment horizontal="left" vertical="top" wrapText="1"/>
    </xf>
    <xf numFmtId="0" fontId="10" fillId="4" borderId="15" xfId="2" applyFont="1" applyFill="1" applyBorder="1" applyAlignment="1">
      <alignment vertical="center"/>
    </xf>
    <xf numFmtId="0" fontId="10" fillId="4" borderId="15" xfId="2" applyFont="1" applyFill="1" applyBorder="1" applyAlignment="1">
      <alignment vertical="center" wrapText="1"/>
    </xf>
    <xf numFmtId="0" fontId="34" fillId="4" borderId="15" xfId="2" applyFont="1" applyFill="1" applyBorder="1" applyAlignment="1">
      <alignment horizontal="left" vertical="center"/>
    </xf>
    <xf numFmtId="0" fontId="35" fillId="4" borderId="0" xfId="2" applyFont="1" applyFill="1" applyAlignment="1">
      <alignment vertical="center"/>
    </xf>
    <xf numFmtId="0" fontId="10" fillId="4" borderId="15" xfId="2" applyFont="1" applyFill="1" applyBorder="1" applyAlignment="1">
      <alignment horizontal="right" vertical="center"/>
    </xf>
    <xf numFmtId="0" fontId="35" fillId="0" borderId="0" xfId="2" applyFont="1" applyAlignment="1">
      <alignment vertical="center"/>
    </xf>
    <xf numFmtId="0" fontId="35" fillId="0" borderId="0" xfId="2" applyFont="1"/>
    <xf numFmtId="0" fontId="36" fillId="0" borderId="0" xfId="2" applyFont="1" applyFill="1" applyBorder="1" applyAlignment="1">
      <alignment horizontal="center" vertical="center" wrapText="1"/>
    </xf>
    <xf numFmtId="0" fontId="37" fillId="3" borderId="22" xfId="5" applyFont="1" applyFill="1" applyBorder="1" applyAlignment="1" applyProtection="1">
      <alignment horizontal="left" vertical="center"/>
    </xf>
    <xf numFmtId="0" fontId="20" fillId="3" borderId="23" xfId="5" applyFont="1" applyFill="1" applyBorder="1" applyAlignment="1" applyProtection="1">
      <alignment horizontal="center" vertical="center" wrapText="1"/>
    </xf>
    <xf numFmtId="0" fontId="20" fillId="3" borderId="24" xfId="5" applyFont="1" applyFill="1" applyBorder="1" applyAlignment="1" applyProtection="1">
      <alignment horizontal="center" vertical="center" wrapText="1"/>
    </xf>
    <xf numFmtId="0" fontId="20" fillId="3" borderId="25" xfId="5" applyFont="1" applyFill="1" applyBorder="1" applyAlignment="1" applyProtection="1">
      <alignment horizontal="center" vertical="center" wrapText="1"/>
    </xf>
    <xf numFmtId="0" fontId="20" fillId="3" borderId="26" xfId="5" applyFont="1" applyFill="1" applyBorder="1" applyAlignment="1" applyProtection="1">
      <alignment horizontal="center" vertical="center" wrapText="1"/>
    </xf>
    <xf numFmtId="0" fontId="23" fillId="0" borderId="0" xfId="2" applyFont="1" applyBorder="1" applyAlignment="1">
      <alignment horizontal="left" vertical="center" wrapText="1"/>
    </xf>
    <xf numFmtId="0" fontId="23" fillId="0" borderId="0" xfId="2" applyFont="1" applyBorder="1" applyAlignment="1">
      <alignment horizontal="center" vertical="top" wrapText="1"/>
    </xf>
    <xf numFmtId="0" fontId="37" fillId="3" borderId="27" xfId="2" applyFont="1" applyFill="1" applyBorder="1" applyAlignment="1">
      <alignment horizontal="center" vertical="center" wrapText="1"/>
    </xf>
    <xf numFmtId="0" fontId="37" fillId="3" borderId="20" xfId="2" applyFont="1" applyFill="1" applyBorder="1" applyAlignment="1">
      <alignment horizontal="left" vertical="center"/>
    </xf>
    <xf numFmtId="0" fontId="22" fillId="0" borderId="28" xfId="2" applyFont="1" applyFill="1" applyBorder="1" applyAlignment="1">
      <alignment horizontal="center" vertical="top" wrapText="1"/>
    </xf>
    <xf numFmtId="0" fontId="22" fillId="0" borderId="29" xfId="2" applyFont="1" applyFill="1" applyBorder="1" applyAlignment="1">
      <alignment horizontal="left" vertical="top" wrapText="1"/>
    </xf>
    <xf numFmtId="0" fontId="3" fillId="0" borderId="29" xfId="2" applyFont="1" applyFill="1" applyBorder="1" applyAlignment="1">
      <alignment horizontal="center" vertical="top" wrapText="1"/>
    </xf>
    <xf numFmtId="0" fontId="35" fillId="0" borderId="0" xfId="2" applyFont="1" applyAlignment="1">
      <alignment vertical="top"/>
    </xf>
    <xf numFmtId="0" fontId="3" fillId="0" borderId="28" xfId="2" applyFont="1" applyFill="1" applyBorder="1" applyAlignment="1">
      <alignment horizontal="center" vertical="top" wrapText="1"/>
    </xf>
    <xf numFmtId="0" fontId="3" fillId="0" borderId="29" xfId="2" applyFont="1" applyFill="1" applyBorder="1" applyAlignment="1">
      <alignment horizontal="left" vertical="top" wrapText="1"/>
    </xf>
    <xf numFmtId="0" fontId="3" fillId="0" borderId="31" xfId="2" applyFont="1" applyFill="1" applyBorder="1" applyAlignment="1">
      <alignment horizontal="center" vertical="top" wrapText="1"/>
    </xf>
    <xf numFmtId="0" fontId="3" fillId="0" borderId="33" xfId="2" applyFont="1" applyFill="1" applyBorder="1" applyAlignment="1">
      <alignment horizontal="center" vertical="top" wrapText="1"/>
    </xf>
    <xf numFmtId="0" fontId="3" fillId="0" borderId="25" xfId="2" applyFont="1" applyFill="1" applyBorder="1" applyAlignment="1">
      <alignment horizontal="center" vertical="top" wrapText="1"/>
    </xf>
    <xf numFmtId="165" fontId="3" fillId="0" borderId="0" xfId="2" applyNumberFormat="1" applyFont="1" applyFill="1" applyBorder="1" applyAlignment="1">
      <alignment horizontal="right" vertical="top" wrapText="1"/>
    </xf>
    <xf numFmtId="0" fontId="35" fillId="0" borderId="0" xfId="2" applyFont="1" applyFill="1" applyAlignment="1">
      <alignment vertical="top"/>
    </xf>
    <xf numFmtId="0" fontId="2" fillId="6" borderId="0" xfId="6" applyFont="1" applyFill="1" applyAlignment="1">
      <alignment horizontal="left" vertical="center"/>
    </xf>
    <xf numFmtId="0" fontId="23" fillId="6" borderId="0" xfId="6" applyFont="1" applyFill="1" applyAlignment="1">
      <alignment vertical="center"/>
    </xf>
    <xf numFmtId="0" fontId="3" fillId="0" borderId="0" xfId="6" applyFill="1" applyAlignment="1">
      <alignment vertical="center"/>
    </xf>
    <xf numFmtId="0" fontId="3" fillId="6" borderId="0" xfId="6" applyFill="1" applyAlignment="1">
      <alignment vertical="center"/>
    </xf>
    <xf numFmtId="0" fontId="3" fillId="5" borderId="29" xfId="5" applyFill="1" applyBorder="1"/>
    <xf numFmtId="0" fontId="3" fillId="6" borderId="0" xfId="5" applyFill="1" applyAlignment="1">
      <alignment horizontal="left" vertical="center"/>
    </xf>
    <xf numFmtId="0" fontId="3" fillId="6" borderId="0" xfId="5" applyFill="1" applyAlignment="1">
      <alignment vertical="center"/>
    </xf>
    <xf numFmtId="0" fontId="3" fillId="0" borderId="0" xfId="5" applyFill="1" applyBorder="1" applyAlignment="1">
      <alignment vertical="center"/>
    </xf>
    <xf numFmtId="0" fontId="3" fillId="6" borderId="0" xfId="6" applyFill="1" applyAlignment="1">
      <alignment horizontal="left" vertical="center"/>
    </xf>
    <xf numFmtId="0" fontId="3" fillId="7" borderId="29" xfId="5" applyFill="1" applyBorder="1"/>
    <xf numFmtId="0" fontId="1" fillId="0" borderId="0" xfId="2" applyFill="1" applyAlignment="1">
      <alignment horizontal="left" vertical="center"/>
    </xf>
    <xf numFmtId="0" fontId="3" fillId="8" borderId="29" xfId="5" applyFill="1" applyBorder="1"/>
    <xf numFmtId="0" fontId="3" fillId="0" borderId="0" xfId="2" applyFont="1" applyFill="1" applyAlignment="1">
      <alignment horizontal="left" vertical="center"/>
    </xf>
    <xf numFmtId="0" fontId="35" fillId="0" borderId="0" xfId="2" applyFont="1" applyAlignment="1">
      <alignment horizontal="left" vertical="center"/>
    </xf>
    <xf numFmtId="0" fontId="3" fillId="9" borderId="29" xfId="5" applyFill="1" applyBorder="1"/>
    <xf numFmtId="0" fontId="3" fillId="0" borderId="0" xfId="2" applyFont="1" applyAlignment="1">
      <alignment horizontal="left" vertical="center"/>
    </xf>
    <xf numFmtId="49" fontId="38" fillId="0" borderId="12" xfId="3" applyNumberFormat="1" applyFont="1" applyBorder="1" applyAlignment="1">
      <alignment horizontal="center" vertical="center"/>
    </xf>
    <xf numFmtId="49" fontId="38" fillId="0" borderId="12" xfId="3" applyNumberFormat="1" applyFont="1" applyBorder="1" applyAlignment="1">
      <alignment horizontal="left" vertical="center"/>
    </xf>
    <xf numFmtId="49" fontId="5" fillId="0" borderId="12" xfId="3" quotePrefix="1" applyNumberFormat="1" applyFont="1" applyBorder="1" applyAlignment="1">
      <alignment horizontal="left" vertical="top" wrapText="1"/>
    </xf>
    <xf numFmtId="0" fontId="10" fillId="4" borderId="15" xfId="2" applyFont="1" applyFill="1" applyBorder="1" applyAlignment="1">
      <alignment horizontal="left" vertical="center"/>
    </xf>
    <xf numFmtId="0" fontId="39" fillId="4" borderId="15" xfId="2" applyFont="1" applyFill="1" applyBorder="1" applyAlignment="1">
      <alignment horizontal="left" vertical="center"/>
    </xf>
    <xf numFmtId="0" fontId="23" fillId="0" borderId="0" xfId="6" applyFont="1" applyAlignment="1">
      <alignment vertical="center"/>
    </xf>
    <xf numFmtId="0" fontId="20" fillId="3" borderId="27" xfId="2" applyFont="1" applyFill="1" applyBorder="1" applyAlignment="1">
      <alignment horizontal="center" vertical="center" wrapText="1"/>
    </xf>
    <xf numFmtId="0" fontId="20" fillId="3" borderId="20" xfId="2" applyFont="1" applyFill="1" applyBorder="1" applyAlignment="1">
      <alignment horizontal="center" vertical="center" wrapText="1"/>
    </xf>
    <xf numFmtId="0" fontId="20" fillId="3" borderId="19" xfId="2" applyFont="1" applyFill="1" applyBorder="1" applyAlignment="1">
      <alignment horizontal="center" vertical="center" wrapText="1"/>
    </xf>
    <xf numFmtId="0" fontId="20" fillId="3" borderId="21" xfId="2" applyFont="1" applyFill="1" applyBorder="1" applyAlignment="1">
      <alignment horizontal="center" vertical="center" wrapText="1"/>
    </xf>
    <xf numFmtId="0" fontId="37" fillId="3" borderId="38" xfId="2" applyFont="1" applyFill="1" applyBorder="1" applyAlignment="1">
      <alignment horizontal="center" vertical="center" wrapText="1"/>
    </xf>
    <xf numFmtId="0" fontId="3" fillId="0" borderId="28"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30" xfId="2" applyFont="1" applyBorder="1" applyAlignment="1">
      <alignment horizontal="center" vertical="center" wrapText="1"/>
    </xf>
    <xf numFmtId="0" fontId="41" fillId="0" borderId="0" xfId="2" applyFont="1"/>
    <xf numFmtId="0" fontId="23" fillId="0" borderId="0" xfId="2" applyFont="1" applyBorder="1" applyAlignment="1">
      <alignment horizontal="center" vertical="center" wrapText="1"/>
    </xf>
    <xf numFmtId="0" fontId="3" fillId="0" borderId="0" xfId="2" applyFont="1" applyFill="1" applyBorder="1" applyAlignment="1">
      <alignment horizontal="center" vertical="center" wrapText="1"/>
    </xf>
    <xf numFmtId="0" fontId="35" fillId="0" borderId="0" xfId="2" applyFont="1" applyBorder="1"/>
    <xf numFmtId="0" fontId="3" fillId="2" borderId="0" xfId="2" applyFont="1" applyFill="1" applyAlignment="1">
      <alignment vertical="center"/>
    </xf>
    <xf numFmtId="0" fontId="3" fillId="0" borderId="0" xfId="6" applyFont="1" applyFill="1" applyAlignment="1">
      <alignment vertical="center"/>
    </xf>
    <xf numFmtId="0" fontId="3" fillId="6" borderId="0" xfId="6" applyFont="1" applyFill="1" applyAlignment="1">
      <alignment vertical="center"/>
    </xf>
    <xf numFmtId="0" fontId="3" fillId="0" borderId="0" xfId="5" applyFill="1" applyBorder="1"/>
    <xf numFmtId="0" fontId="3" fillId="0" borderId="0" xfId="5" applyFill="1"/>
    <xf numFmtId="0" fontId="3" fillId="6" borderId="0" xfId="5" applyFill="1"/>
    <xf numFmtId="0" fontId="1" fillId="2" borderId="0" xfId="2" applyFill="1"/>
    <xf numFmtId="0" fontId="6" fillId="2" borderId="0" xfId="2" applyFont="1" applyFill="1"/>
    <xf numFmtId="49" fontId="1" fillId="0" borderId="0" xfId="7" applyNumberFormat="1" applyAlignment="1">
      <alignment horizontal="center" vertical="top" wrapText="1"/>
    </xf>
    <xf numFmtId="49" fontId="1" fillId="0" borderId="0" xfId="7" applyNumberFormat="1" applyAlignment="1">
      <alignment horizontal="left" vertical="top" wrapText="1"/>
    </xf>
    <xf numFmtId="49" fontId="1" fillId="0" borderId="0" xfId="7" applyNumberFormat="1" applyAlignment="1">
      <alignment horizontal="left" vertical="center" wrapText="1"/>
    </xf>
    <xf numFmtId="49" fontId="5" fillId="0" borderId="0" xfId="7" applyNumberFormat="1" applyFont="1" applyAlignment="1">
      <alignment horizontal="left" vertical="center" wrapText="1"/>
    </xf>
    <xf numFmtId="0" fontId="42" fillId="4" borderId="15" xfId="2" applyFont="1" applyFill="1" applyBorder="1" applyAlignment="1">
      <alignment horizontal="left" vertical="center"/>
    </xf>
    <xf numFmtId="0" fontId="20" fillId="3" borderId="47" xfId="5" applyFont="1" applyFill="1" applyBorder="1" applyAlignment="1" applyProtection="1">
      <alignment horizontal="center" vertical="center" wrapText="1"/>
    </xf>
    <xf numFmtId="0" fontId="20" fillId="3" borderId="46" xfId="5" applyFont="1" applyFill="1" applyBorder="1" applyAlignment="1" applyProtection="1">
      <alignment horizontal="center" vertical="center" wrapText="1"/>
    </xf>
    <xf numFmtId="0" fontId="35" fillId="0" borderId="0" xfId="2" applyFont="1" applyFill="1" applyBorder="1"/>
    <xf numFmtId="0" fontId="23" fillId="0" borderId="0" xfId="2" applyFont="1" applyFill="1" applyBorder="1" applyAlignment="1">
      <alignment horizontal="center" vertical="top" wrapText="1"/>
    </xf>
    <xf numFmtId="0" fontId="1" fillId="0" borderId="0" xfId="2" applyFill="1"/>
    <xf numFmtId="0" fontId="3" fillId="0" borderId="0" xfId="2" applyFont="1" applyFill="1"/>
    <xf numFmtId="0" fontId="3" fillId="0" borderId="0" xfId="2" applyFont="1"/>
    <xf numFmtId="0" fontId="2" fillId="0" borderId="29" xfId="7" applyFont="1" applyFill="1" applyBorder="1" applyAlignment="1">
      <alignment horizontal="center" vertical="center" wrapText="1"/>
    </xf>
    <xf numFmtId="0" fontId="2" fillId="0" borderId="29" xfId="7" applyFont="1" applyFill="1" applyBorder="1" applyAlignment="1">
      <alignment horizontal="left" vertical="center" wrapText="1"/>
    </xf>
    <xf numFmtId="49" fontId="5" fillId="0" borderId="29" xfId="7" applyNumberFormat="1" applyFont="1" applyBorder="1" applyAlignment="1">
      <alignment horizontal="left" vertical="top" wrapText="1"/>
    </xf>
    <xf numFmtId="49" fontId="5" fillId="0" borderId="29" xfId="7" applyNumberFormat="1" applyFont="1" applyBorder="1" applyAlignment="1">
      <alignment horizontal="center" vertical="top" wrapText="1"/>
    </xf>
    <xf numFmtId="0" fontId="3" fillId="0" borderId="29" xfId="7" applyFont="1" applyFill="1" applyBorder="1" applyAlignment="1">
      <alignment horizontal="left" vertical="top" wrapText="1"/>
    </xf>
    <xf numFmtId="0" fontId="2" fillId="0" borderId="29" xfId="7" applyFont="1" applyFill="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wrapText="1"/>
    </xf>
    <xf numFmtId="0"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44" fillId="0" borderId="0" xfId="0" applyFont="1" applyBorder="1" applyAlignment="1">
      <alignment horizontal="left" vertical="top" wrapText="1"/>
    </xf>
    <xf numFmtId="0" fontId="25" fillId="0" borderId="0" xfId="0" applyFont="1" applyBorder="1" applyAlignment="1">
      <alignment wrapText="1"/>
    </xf>
    <xf numFmtId="0" fontId="46" fillId="0" borderId="0" xfId="0" applyNumberFormat="1" applyFont="1" applyBorder="1" applyAlignment="1">
      <alignment horizontal="left" vertical="top" wrapText="1"/>
    </xf>
    <xf numFmtId="0" fontId="46" fillId="0" borderId="0" xfId="0" applyFont="1" applyBorder="1" applyAlignment="1">
      <alignment horizontal="left" vertical="top" wrapText="1"/>
    </xf>
    <xf numFmtId="49" fontId="46" fillId="0" borderId="0" xfId="0" applyNumberFormat="1" applyFont="1" applyBorder="1" applyAlignment="1">
      <alignment horizontal="right" vertical="top" wrapText="1"/>
    </xf>
    <xf numFmtId="0" fontId="47" fillId="0" borderId="0" xfId="0" applyFont="1" applyAlignment="1">
      <alignment horizontal="left" vertical="top" wrapText="1"/>
    </xf>
    <xf numFmtId="0" fontId="48" fillId="0" borderId="0" xfId="0" applyFont="1" applyAlignment="1">
      <alignment horizontal="left" vertical="top" wrapText="1"/>
    </xf>
    <xf numFmtId="0" fontId="46" fillId="0" borderId="0" xfId="0" applyNumberFormat="1" applyFont="1" applyBorder="1" applyAlignment="1">
      <alignment horizontal="left" vertical="center" wrapText="1"/>
    </xf>
    <xf numFmtId="0" fontId="46"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center" vertical="center" wrapText="1"/>
    </xf>
    <xf numFmtId="0" fontId="12" fillId="0" borderId="0" xfId="0" applyFont="1" applyAlignment="1">
      <alignment horizontal="left" vertical="top" wrapText="1"/>
    </xf>
    <xf numFmtId="0" fontId="51" fillId="0" borderId="0" xfId="0" applyNumberFormat="1" applyFont="1" applyFill="1" applyBorder="1" applyAlignment="1">
      <alignment horizontal="right" vertical="center" wrapText="1"/>
    </xf>
    <xf numFmtId="49" fontId="9" fillId="0" borderId="0" xfId="0" applyNumberFormat="1" applyFont="1" applyFill="1" applyBorder="1" applyAlignment="1">
      <alignment horizontal="right" vertical="center" wrapText="1"/>
    </xf>
    <xf numFmtId="0" fontId="50" fillId="11" borderId="48" xfId="0" applyFont="1" applyFill="1" applyBorder="1" applyAlignment="1">
      <alignment horizontal="right" vertical="center" wrapText="1"/>
    </xf>
    <xf numFmtId="0" fontId="50" fillId="11" borderId="49" xfId="0" applyFont="1" applyFill="1" applyBorder="1" applyAlignment="1">
      <alignment horizontal="right" vertical="center" wrapText="1"/>
    </xf>
    <xf numFmtId="0" fontId="50" fillId="11" borderId="50" xfId="0" applyFont="1" applyFill="1" applyBorder="1" applyAlignment="1">
      <alignment horizontal="right" vertical="center" wrapText="1"/>
    </xf>
    <xf numFmtId="0" fontId="9" fillId="0" borderId="0" xfId="0" applyFont="1" applyBorder="1" applyAlignment="1">
      <alignment horizontal="right" vertical="center" wrapText="1"/>
    </xf>
    <xf numFmtId="0" fontId="5" fillId="0" borderId="0" xfId="0" applyNumberFormat="1" applyFont="1" applyBorder="1" applyAlignment="1">
      <alignment horizontal="left" vertical="center" wrapText="1"/>
    </xf>
    <xf numFmtId="0" fontId="0" fillId="0" borderId="0" xfId="0" applyFont="1" applyBorder="1" applyAlignment="1">
      <alignment horizontal="right" vertical="center" wrapText="1"/>
    </xf>
    <xf numFmtId="0" fontId="0" fillId="0" borderId="51" xfId="0" applyFont="1" applyBorder="1" applyAlignment="1">
      <alignment horizontal="right" vertical="center" wrapText="1"/>
    </xf>
    <xf numFmtId="0" fontId="0" fillId="0" borderId="52" xfId="0" applyFont="1" applyBorder="1" applyAlignment="1">
      <alignment horizontal="right" vertical="center" wrapText="1"/>
    </xf>
    <xf numFmtId="0" fontId="12" fillId="0" borderId="0" xfId="0" applyFont="1" applyAlignment="1">
      <alignment horizontal="right" vertical="top" wrapText="1"/>
    </xf>
    <xf numFmtId="0" fontId="0" fillId="0" borderId="0" xfId="0" applyNumberFormat="1" applyFont="1" applyBorder="1" applyAlignment="1">
      <alignment horizontal="left" vertical="center" wrapText="1"/>
    </xf>
    <xf numFmtId="0" fontId="5" fillId="0" borderId="0" xfId="0" applyFont="1" applyBorder="1" applyAlignment="1">
      <alignment horizontal="right" vertical="center" wrapText="1"/>
    </xf>
    <xf numFmtId="49" fontId="45" fillId="0" borderId="0" xfId="0" applyNumberFormat="1" applyFont="1" applyFill="1" applyBorder="1" applyAlignment="1">
      <alignment horizontal="left" vertical="center" wrapText="1"/>
    </xf>
    <xf numFmtId="0" fontId="45" fillId="5" borderId="0" xfId="0" applyNumberFormat="1" applyFont="1" applyFill="1" applyBorder="1" applyAlignment="1" applyProtection="1">
      <alignment horizontal="left" vertical="center" wrapText="1"/>
      <protection locked="0"/>
    </xf>
    <xf numFmtId="0" fontId="3" fillId="5" borderId="9" xfId="2" applyFont="1" applyFill="1" applyBorder="1" applyAlignment="1" applyProtection="1">
      <alignment horizontal="center" vertical="top" wrapText="1"/>
      <protection locked="0"/>
    </xf>
    <xf numFmtId="3" fontId="3" fillId="5" borderId="0" xfId="2" applyNumberFormat="1" applyFont="1" applyFill="1" applyBorder="1" applyAlignment="1" applyProtection="1">
      <alignment horizontal="center" vertical="top" wrapText="1"/>
      <protection locked="0"/>
    </xf>
    <xf numFmtId="0" fontId="3" fillId="5" borderId="9" xfId="2" applyNumberFormat="1" applyFont="1" applyFill="1" applyBorder="1" applyAlignment="1" applyProtection="1">
      <alignment horizontal="right" vertical="top" wrapText="1"/>
      <protection locked="0"/>
    </xf>
    <xf numFmtId="0" fontId="3" fillId="5" borderId="0" xfId="2" applyNumberFormat="1" applyFont="1" applyFill="1" applyBorder="1" applyAlignment="1" applyProtection="1">
      <alignment horizontal="right" vertical="top" wrapText="1"/>
      <protection locked="0"/>
    </xf>
    <xf numFmtId="0" fontId="3" fillId="5" borderId="10" xfId="2" applyNumberFormat="1" applyFont="1" applyFill="1" applyBorder="1" applyAlignment="1" applyProtection="1">
      <alignment horizontal="right" vertical="top" wrapText="1"/>
      <protection locked="0"/>
    </xf>
    <xf numFmtId="0" fontId="3" fillId="5" borderId="2" xfId="2" applyFont="1" applyFill="1" applyBorder="1" applyAlignment="1" applyProtection="1">
      <alignment horizontal="left" vertical="top" wrapText="1"/>
      <protection locked="0"/>
    </xf>
    <xf numFmtId="0" fontId="3" fillId="5" borderId="2" xfId="2" applyFont="1" applyFill="1" applyBorder="1" applyAlignment="1" applyProtection="1">
      <alignment horizontal="center" vertical="top" wrapText="1"/>
      <protection locked="0"/>
    </xf>
    <xf numFmtId="0" fontId="3" fillId="5" borderId="3" xfId="2" applyFont="1" applyFill="1" applyBorder="1" applyAlignment="1" applyProtection="1">
      <alignment horizontal="left" vertical="top" wrapText="1"/>
      <protection locked="0"/>
    </xf>
    <xf numFmtId="0" fontId="3" fillId="5" borderId="3" xfId="2" applyFont="1" applyFill="1" applyBorder="1" applyAlignment="1" applyProtection="1">
      <alignment horizontal="center" vertical="top" wrapText="1"/>
      <protection locked="0"/>
    </xf>
    <xf numFmtId="164" fontId="3" fillId="5" borderId="1" xfId="2" applyNumberFormat="1" applyFont="1" applyFill="1" applyBorder="1" applyAlignment="1" applyProtection="1">
      <alignment horizontal="right" vertical="top" wrapText="1"/>
      <protection locked="0"/>
    </xf>
    <xf numFmtId="164" fontId="3" fillId="5" borderId="2" xfId="2" applyNumberFormat="1" applyFont="1" applyFill="1" applyBorder="1" applyAlignment="1" applyProtection="1">
      <alignment horizontal="right" vertical="top" wrapText="1"/>
      <protection locked="0"/>
    </xf>
    <xf numFmtId="164" fontId="3" fillId="5" borderId="3" xfId="2" applyNumberFormat="1" applyFont="1" applyFill="1" applyBorder="1" applyAlignment="1" applyProtection="1">
      <alignment horizontal="right" vertical="top" wrapText="1"/>
      <protection locked="0"/>
    </xf>
    <xf numFmtId="3" fontId="3" fillId="5" borderId="2" xfId="2" applyNumberFormat="1" applyFont="1" applyFill="1" applyBorder="1" applyAlignment="1" applyProtection="1">
      <alignment horizontal="right" vertical="top" wrapText="1"/>
      <protection locked="0"/>
    </xf>
    <xf numFmtId="165" fontId="26" fillId="5" borderId="3" xfId="2" applyNumberFormat="1" applyFont="1" applyFill="1" applyBorder="1" applyAlignment="1" applyProtection="1">
      <alignment horizontal="right" vertical="top" wrapText="1"/>
      <protection locked="0"/>
    </xf>
    <xf numFmtId="165" fontId="3" fillId="5" borderId="1" xfId="2" applyNumberFormat="1" applyFont="1" applyFill="1" applyBorder="1" applyAlignment="1" applyProtection="1">
      <alignment horizontal="right" vertical="top" wrapText="1"/>
      <protection locked="0"/>
    </xf>
    <xf numFmtId="165" fontId="3" fillId="5" borderId="2" xfId="2" applyNumberFormat="1" applyFont="1" applyFill="1" applyBorder="1" applyAlignment="1" applyProtection="1">
      <alignment horizontal="right" vertical="top" wrapText="1"/>
      <protection locked="0"/>
    </xf>
    <xf numFmtId="165" fontId="3" fillId="5" borderId="3" xfId="2" applyNumberFormat="1" applyFont="1" applyFill="1" applyBorder="1" applyAlignment="1" applyProtection="1">
      <alignment horizontal="right" vertical="top" wrapText="1"/>
      <protection locked="0"/>
    </xf>
    <xf numFmtId="165" fontId="3" fillId="5" borderId="0" xfId="2" applyNumberFormat="1" applyFont="1" applyFill="1" applyBorder="1" applyAlignment="1" applyProtection="1">
      <alignment horizontal="right" vertical="top" wrapText="1"/>
      <protection locked="0"/>
    </xf>
    <xf numFmtId="0" fontId="3" fillId="5" borderId="0" xfId="2" applyFont="1" applyFill="1" applyBorder="1" applyAlignment="1" applyProtection="1">
      <alignment horizontal="left" vertical="top" wrapText="1"/>
      <protection locked="0"/>
    </xf>
    <xf numFmtId="0" fontId="3" fillId="5" borderId="0" xfId="2" applyFont="1" applyFill="1" applyBorder="1" applyAlignment="1" applyProtection="1">
      <alignment horizontal="center" vertical="top" wrapText="1"/>
      <protection locked="0"/>
    </xf>
    <xf numFmtId="0" fontId="3" fillId="5" borderId="10" xfId="2" applyFont="1" applyFill="1" applyBorder="1" applyAlignment="1" applyProtection="1">
      <alignment horizontal="left" vertical="top" wrapText="1"/>
      <protection locked="0"/>
    </xf>
    <xf numFmtId="0" fontId="3" fillId="5" borderId="10" xfId="2" applyFont="1" applyFill="1" applyBorder="1" applyAlignment="1" applyProtection="1">
      <alignment horizontal="center" vertical="top" wrapText="1"/>
      <protection locked="0"/>
    </xf>
    <xf numFmtId="164" fontId="3" fillId="5" borderId="9" xfId="2" applyNumberFormat="1" applyFont="1" applyFill="1" applyBorder="1" applyAlignment="1" applyProtection="1">
      <alignment horizontal="right" vertical="top" wrapText="1"/>
      <protection locked="0"/>
    </xf>
    <xf numFmtId="164" fontId="3" fillId="5" borderId="0" xfId="2" applyNumberFormat="1" applyFont="1" applyFill="1" applyBorder="1" applyAlignment="1" applyProtection="1">
      <alignment horizontal="right" vertical="top" wrapText="1"/>
      <protection locked="0"/>
    </xf>
    <xf numFmtId="164" fontId="3" fillId="5" borderId="10" xfId="2" applyNumberFormat="1" applyFont="1" applyFill="1" applyBorder="1" applyAlignment="1" applyProtection="1">
      <alignment horizontal="right" vertical="top" wrapText="1"/>
      <protection locked="0"/>
    </xf>
    <xf numFmtId="3" fontId="3" fillId="5" borderId="0" xfId="2" applyNumberFormat="1" applyFont="1" applyFill="1" applyBorder="1" applyAlignment="1" applyProtection="1">
      <alignment horizontal="right" vertical="top" wrapText="1"/>
      <protection locked="0"/>
    </xf>
    <xf numFmtId="165" fontId="26" fillId="5" borderId="10" xfId="2" applyNumberFormat="1" applyFont="1" applyFill="1" applyBorder="1" applyAlignment="1" applyProtection="1">
      <alignment horizontal="right" vertical="top" wrapText="1"/>
      <protection locked="0"/>
    </xf>
    <xf numFmtId="0" fontId="26" fillId="5" borderId="10" xfId="2" applyFont="1" applyFill="1" applyBorder="1" applyAlignment="1" applyProtection="1">
      <alignment horizontal="right" vertical="top" wrapText="1"/>
      <protection locked="0"/>
    </xf>
    <xf numFmtId="3" fontId="26" fillId="5" borderId="10" xfId="2" applyNumberFormat="1" applyFont="1" applyFill="1" applyBorder="1" applyAlignment="1" applyProtection="1">
      <alignment horizontal="right" vertical="top" wrapText="1"/>
      <protection locked="0"/>
    </xf>
    <xf numFmtId="49" fontId="26" fillId="5" borderId="10" xfId="2" applyNumberFormat="1" applyFont="1" applyFill="1" applyBorder="1" applyAlignment="1" applyProtection="1">
      <alignment horizontal="right" vertical="top" wrapText="1"/>
      <protection locked="0"/>
    </xf>
    <xf numFmtId="4" fontId="26" fillId="5" borderId="10" xfId="2" applyNumberFormat="1" applyFont="1" applyFill="1" applyBorder="1" applyAlignment="1" applyProtection="1">
      <alignment horizontal="right" vertical="top" wrapText="1"/>
      <protection locked="0"/>
    </xf>
    <xf numFmtId="167" fontId="3" fillId="5" borderId="11" xfId="2" applyNumberFormat="1" applyFont="1" applyFill="1" applyBorder="1" applyAlignment="1" applyProtection="1">
      <alignment horizontal="right" vertical="top" wrapText="1"/>
      <protection locked="0"/>
    </xf>
    <xf numFmtId="49" fontId="3" fillId="5" borderId="11" xfId="2" applyNumberFormat="1" applyFont="1" applyFill="1" applyBorder="1" applyAlignment="1" applyProtection="1">
      <alignment horizontal="center" vertical="top" wrapText="1"/>
      <protection locked="0"/>
    </xf>
    <xf numFmtId="20" fontId="26" fillId="5" borderId="10" xfId="2" applyNumberFormat="1" applyFont="1" applyFill="1" applyBorder="1" applyAlignment="1" applyProtection="1">
      <alignment horizontal="right" vertical="top" wrapText="1"/>
      <protection locked="0"/>
    </xf>
    <xf numFmtId="165" fontId="3" fillId="5" borderId="29" xfId="2" applyNumberFormat="1" applyFont="1" applyFill="1" applyBorder="1" applyAlignment="1" applyProtection="1">
      <alignment horizontal="right" vertical="top" wrapText="1"/>
      <protection locked="0"/>
    </xf>
    <xf numFmtId="165" fontId="3" fillId="5" borderId="30" xfId="2" applyNumberFormat="1" applyFont="1" applyFill="1" applyBorder="1" applyAlignment="1" applyProtection="1">
      <alignment horizontal="right" vertical="top" wrapText="1"/>
      <protection locked="0"/>
    </xf>
    <xf numFmtId="165" fontId="3" fillId="5" borderId="31" xfId="2" applyNumberFormat="1" applyFont="1" applyFill="1" applyBorder="1" applyAlignment="1" applyProtection="1">
      <alignment horizontal="right" vertical="top" wrapText="1"/>
      <protection locked="0"/>
    </xf>
    <xf numFmtId="165" fontId="3" fillId="5" borderId="32" xfId="2" applyNumberFormat="1" applyFont="1" applyFill="1" applyBorder="1" applyAlignment="1" applyProtection="1">
      <alignment horizontal="right" vertical="top" wrapText="1"/>
      <protection locked="0"/>
    </xf>
    <xf numFmtId="165" fontId="3" fillId="5" borderId="25" xfId="2" applyNumberFormat="1" applyFont="1" applyFill="1" applyBorder="1" applyAlignment="1" applyProtection="1">
      <alignment horizontal="right" vertical="top" wrapText="1"/>
      <protection locked="0"/>
    </xf>
    <xf numFmtId="0" fontId="3" fillId="5" borderId="1" xfId="2" applyFont="1" applyFill="1" applyBorder="1" applyAlignment="1" applyProtection="1">
      <alignment horizontal="center" vertical="top" wrapText="1"/>
      <protection locked="0"/>
    </xf>
    <xf numFmtId="0" fontId="3" fillId="5" borderId="4" xfId="2" applyFont="1" applyFill="1" applyBorder="1" applyAlignment="1" applyProtection="1">
      <alignment horizontal="left" vertical="top" wrapText="1"/>
      <protection locked="0"/>
    </xf>
    <xf numFmtId="166" fontId="3" fillId="5" borderId="1" xfId="2" applyNumberFormat="1" applyFont="1" applyFill="1" applyBorder="1" applyAlignment="1" applyProtection="1">
      <alignment horizontal="right" vertical="top" wrapText="1"/>
      <protection locked="0"/>
    </xf>
    <xf numFmtId="166" fontId="3" fillId="5" borderId="2" xfId="2" applyNumberFormat="1" applyFont="1" applyFill="1" applyBorder="1" applyAlignment="1" applyProtection="1">
      <alignment horizontal="right" vertical="top" wrapText="1"/>
      <protection locked="0"/>
    </xf>
    <xf numFmtId="166" fontId="3" fillId="5" borderId="3" xfId="2" applyNumberFormat="1" applyFont="1" applyFill="1" applyBorder="1" applyAlignment="1" applyProtection="1">
      <alignment horizontal="right" vertical="top" wrapText="1"/>
      <protection locked="0"/>
    </xf>
    <xf numFmtId="167" fontId="3" fillId="5" borderId="4" xfId="2" applyNumberFormat="1" applyFont="1" applyFill="1" applyBorder="1" applyAlignment="1" applyProtection="1">
      <alignment horizontal="right" vertical="top" wrapText="1"/>
      <protection locked="0"/>
    </xf>
    <xf numFmtId="49" fontId="3" fillId="5" borderId="4" xfId="2" applyNumberFormat="1" applyFont="1" applyFill="1" applyBorder="1" applyAlignment="1" applyProtection="1">
      <alignment horizontal="center" vertical="top" wrapText="1"/>
      <protection locked="0"/>
    </xf>
    <xf numFmtId="0" fontId="3" fillId="5" borderId="11" xfId="2" applyFont="1" applyFill="1" applyBorder="1" applyAlignment="1" applyProtection="1">
      <alignment horizontal="left" vertical="top" wrapText="1"/>
      <protection locked="0"/>
    </xf>
    <xf numFmtId="0" fontId="26" fillId="5" borderId="9" xfId="2" applyNumberFormat="1" applyFont="1" applyFill="1" applyBorder="1" applyAlignment="1" applyProtection="1">
      <alignment horizontal="right" vertical="top" wrapText="1"/>
      <protection locked="0"/>
    </xf>
    <xf numFmtId="166" fontId="3" fillId="5" borderId="9" xfId="2" applyNumberFormat="1" applyFont="1" applyFill="1" applyBorder="1" applyAlignment="1" applyProtection="1">
      <alignment horizontal="right" vertical="top" wrapText="1"/>
      <protection locked="0"/>
    </xf>
    <xf numFmtId="166" fontId="3" fillId="5" borderId="0" xfId="2" applyNumberFormat="1" applyFont="1" applyFill="1" applyBorder="1" applyAlignment="1" applyProtection="1">
      <alignment horizontal="right" vertical="top" wrapText="1"/>
      <protection locked="0"/>
    </xf>
    <xf numFmtId="166" fontId="3" fillId="5" borderId="10" xfId="2" applyNumberFormat="1" applyFont="1" applyFill="1" applyBorder="1" applyAlignment="1" applyProtection="1">
      <alignment horizontal="right" vertical="top" wrapText="1"/>
      <protection locked="0"/>
    </xf>
    <xf numFmtId="4" fontId="3" fillId="5" borderId="9" xfId="2" applyNumberFormat="1" applyFont="1" applyFill="1" applyBorder="1" applyAlignment="1" applyProtection="1">
      <alignment horizontal="center" vertical="top" wrapText="1"/>
      <protection locked="0"/>
    </xf>
    <xf numFmtId="4" fontId="3" fillId="5" borderId="0" xfId="2" applyNumberFormat="1" applyFont="1" applyFill="1" applyBorder="1" applyAlignment="1" applyProtection="1">
      <alignment horizontal="center" vertical="top" wrapText="1"/>
      <protection locked="0"/>
    </xf>
    <xf numFmtId="4" fontId="3" fillId="5" borderId="10" xfId="2" applyNumberFormat="1" applyFont="1" applyFill="1" applyBorder="1" applyAlignment="1" applyProtection="1">
      <alignment horizontal="center" vertical="top" wrapText="1"/>
      <protection locked="0"/>
    </xf>
    <xf numFmtId="3" fontId="3" fillId="5" borderId="9" xfId="2" applyNumberFormat="1" applyFont="1" applyFill="1" applyBorder="1" applyAlignment="1" applyProtection="1">
      <alignment horizontal="center" vertical="top" wrapText="1"/>
      <protection locked="0"/>
    </xf>
    <xf numFmtId="3" fontId="3" fillId="5" borderId="10" xfId="2" applyNumberFormat="1" applyFont="1" applyFill="1" applyBorder="1" applyAlignment="1" applyProtection="1">
      <alignment horizontal="center" vertical="top" wrapText="1"/>
      <protection locked="0"/>
    </xf>
    <xf numFmtId="0" fontId="26" fillId="5" borderId="0" xfId="2" applyNumberFormat="1" applyFont="1" applyFill="1" applyBorder="1" applyAlignment="1" applyProtection="1">
      <alignment horizontal="right" vertical="top" wrapText="1"/>
      <protection locked="0"/>
    </xf>
    <xf numFmtId="0" fontId="26" fillId="5" borderId="10" xfId="2" applyNumberFormat="1" applyFont="1" applyFill="1" applyBorder="1" applyAlignment="1" applyProtection="1">
      <alignment horizontal="right" vertical="top" wrapText="1"/>
      <protection locked="0"/>
    </xf>
    <xf numFmtId="0" fontId="53" fillId="5" borderId="9" xfId="2" applyNumberFormat="1" applyFont="1" applyFill="1" applyBorder="1" applyAlignment="1" applyProtection="1">
      <alignment horizontal="right" vertical="top" wrapText="1"/>
      <protection locked="0"/>
    </xf>
    <xf numFmtId="0" fontId="53" fillId="5" borderId="0" xfId="2" applyNumberFormat="1" applyFont="1" applyFill="1" applyBorder="1" applyAlignment="1" applyProtection="1">
      <alignment horizontal="right" vertical="top" wrapText="1"/>
      <protection locked="0"/>
    </xf>
    <xf numFmtId="0" fontId="53" fillId="5" borderId="10" xfId="2" applyNumberFormat="1" applyFont="1" applyFill="1" applyBorder="1" applyAlignment="1" applyProtection="1">
      <alignment horizontal="right" vertical="top" wrapText="1"/>
      <protection locked="0"/>
    </xf>
    <xf numFmtId="3" fontId="46" fillId="0" borderId="0" xfId="0" applyNumberFormat="1" applyFont="1" applyBorder="1" applyAlignment="1">
      <alignment horizontal="left" vertical="top"/>
    </xf>
    <xf numFmtId="3" fontId="46" fillId="0" borderId="0" xfId="0" applyNumberFormat="1" applyFont="1" applyAlignment="1">
      <alignment horizontal="left" vertical="top"/>
    </xf>
    <xf numFmtId="166" fontId="5" fillId="0" borderId="0" xfId="0" applyNumberFormat="1" applyFont="1" applyBorder="1" applyAlignment="1">
      <alignment horizontal="right" vertical="center" wrapText="1"/>
    </xf>
    <xf numFmtId="0" fontId="15" fillId="0" borderId="0" xfId="0" applyFont="1" applyBorder="1" applyAlignment="1">
      <alignment horizontal="left" vertical="center" wrapText="1"/>
    </xf>
    <xf numFmtId="0" fontId="18" fillId="0" borderId="0" xfId="0" applyFont="1" applyAlignment="1">
      <alignment horizontal="right" vertical="top" wrapText="1"/>
    </xf>
    <xf numFmtId="0" fontId="18" fillId="0" borderId="0" xfId="0" applyNumberFormat="1" applyFont="1" applyBorder="1" applyAlignment="1">
      <alignment horizontal="left" vertical="center" wrapText="1"/>
    </xf>
    <xf numFmtId="0" fontId="2" fillId="0" borderId="0" xfId="2" applyFont="1" applyFill="1" applyBorder="1" applyAlignment="1">
      <alignment horizontal="left" vertical="top" wrapText="1"/>
    </xf>
    <xf numFmtId="0" fontId="35" fillId="0" borderId="0" xfId="2" applyFont="1" applyAlignment="1">
      <alignment horizontal="right" vertical="top" wrapText="1"/>
    </xf>
    <xf numFmtId="0" fontId="2" fillId="0" borderId="0" xfId="0" applyNumberFormat="1" applyFont="1" applyBorder="1" applyAlignment="1">
      <alignment horizontal="left" vertical="center" wrapText="1"/>
    </xf>
    <xf numFmtId="0" fontId="54" fillId="0" borderId="0" xfId="0" applyNumberFormat="1" applyFont="1" applyBorder="1" applyAlignment="1">
      <alignment horizontal="right" vertical="center" wrapText="1"/>
    </xf>
    <xf numFmtId="0" fontId="54" fillId="0" borderId="0" xfId="0" applyNumberFormat="1" applyFont="1" applyBorder="1" applyAlignment="1">
      <alignment horizontal="center" vertical="center" wrapText="1"/>
    </xf>
    <xf numFmtId="0" fontId="5" fillId="0" borderId="51" xfId="0" applyFont="1" applyBorder="1" applyAlignment="1">
      <alignment horizontal="right" vertical="center" wrapText="1"/>
    </xf>
    <xf numFmtId="0" fontId="5" fillId="0" borderId="52" xfId="0" applyFont="1" applyBorder="1" applyAlignment="1">
      <alignment horizontal="right" vertical="center" wrapText="1"/>
    </xf>
    <xf numFmtId="0" fontId="8" fillId="0" borderId="0" xfId="0" applyFont="1" applyAlignment="1">
      <alignment horizontal="right" vertical="top" wrapText="1"/>
    </xf>
    <xf numFmtId="166" fontId="5" fillId="0" borderId="51" xfId="0" applyNumberFormat="1" applyFont="1" applyBorder="1" applyAlignment="1">
      <alignment horizontal="right" vertical="center" wrapText="1"/>
    </xf>
    <xf numFmtId="166" fontId="5" fillId="0" borderId="52" xfId="0" applyNumberFormat="1" applyFont="1" applyBorder="1" applyAlignment="1">
      <alignment horizontal="right" vertical="center" wrapText="1"/>
    </xf>
    <xf numFmtId="166" fontId="8" fillId="0" borderId="0" xfId="0" applyNumberFormat="1" applyFont="1" applyAlignment="1">
      <alignment horizontal="right" vertical="center" wrapText="1"/>
    </xf>
    <xf numFmtId="166" fontId="15" fillId="0" borderId="0" xfId="0" applyNumberFormat="1" applyFont="1" applyBorder="1" applyAlignment="1">
      <alignment horizontal="right" vertical="center" wrapText="1"/>
    </xf>
    <xf numFmtId="166" fontId="15" fillId="3" borderId="52" xfId="0" applyNumberFormat="1" applyFont="1" applyFill="1" applyBorder="1" applyAlignment="1">
      <alignment horizontal="right" vertical="center" wrapText="1"/>
    </xf>
    <xf numFmtId="166" fontId="15" fillId="3" borderId="0" xfId="0" applyNumberFormat="1" applyFont="1" applyFill="1" applyBorder="1" applyAlignment="1">
      <alignment horizontal="right" vertical="center" wrapText="1"/>
    </xf>
    <xf numFmtId="166" fontId="15" fillId="0" borderId="0" xfId="0" applyNumberFormat="1" applyFont="1" applyAlignment="1">
      <alignment horizontal="right" vertical="center" wrapText="1"/>
    </xf>
    <xf numFmtId="0" fontId="5" fillId="0" borderId="53" xfId="0" applyFont="1" applyBorder="1" applyAlignment="1">
      <alignment horizontal="right" vertical="center" wrapText="1"/>
    </xf>
    <xf numFmtId="0" fontId="5" fillId="0" borderId="54" xfId="0" applyFont="1" applyBorder="1" applyAlignment="1">
      <alignment horizontal="right" vertical="center" wrapText="1"/>
    </xf>
    <xf numFmtId="0" fontId="5" fillId="0" borderId="55" xfId="0" applyFont="1" applyBorder="1" applyAlignment="1">
      <alignment horizontal="right" vertical="center" wrapText="1"/>
    </xf>
    <xf numFmtId="166" fontId="6" fillId="0" borderId="0" xfId="0" applyNumberFormat="1" applyFont="1" applyBorder="1" applyAlignment="1">
      <alignment horizontal="right" vertical="center" wrapText="1"/>
    </xf>
    <xf numFmtId="164" fontId="0" fillId="0" borderId="5" xfId="0"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164" fontId="0" fillId="0" borderId="7" xfId="0" applyNumberFormat="1" applyFont="1" applyBorder="1" applyAlignment="1">
      <alignment horizontal="center" vertical="center" wrapText="1"/>
    </xf>
    <xf numFmtId="166" fontId="15" fillId="3" borderId="51" xfId="0" applyNumberFormat="1" applyFont="1" applyFill="1" applyBorder="1" applyAlignment="1">
      <alignment horizontal="right" vertical="center" wrapText="1"/>
    </xf>
    <xf numFmtId="0" fontId="25" fillId="11" borderId="57" xfId="0" applyFont="1" applyFill="1" applyBorder="1" applyAlignment="1">
      <alignment horizontal="right" vertical="center" wrapText="1"/>
    </xf>
    <xf numFmtId="0" fontId="0" fillId="0" borderId="58" xfId="0" applyFont="1" applyBorder="1" applyAlignment="1">
      <alignment horizontal="right" vertical="center" wrapText="1"/>
    </xf>
    <xf numFmtId="0" fontId="5" fillId="0" borderId="58" xfId="0" applyFont="1" applyBorder="1" applyAlignment="1">
      <alignment horizontal="right" vertical="center" wrapText="1"/>
    </xf>
    <xf numFmtId="166" fontId="5" fillId="0" borderId="58" xfId="0" applyNumberFormat="1" applyFont="1" applyBorder="1" applyAlignment="1">
      <alignment horizontal="right" vertical="center" wrapText="1"/>
    </xf>
    <xf numFmtId="166" fontId="15" fillId="3" borderId="58" xfId="0" applyNumberFormat="1" applyFont="1" applyFill="1" applyBorder="1" applyAlignment="1">
      <alignment horizontal="right" vertical="center" wrapText="1"/>
    </xf>
    <xf numFmtId="0" fontId="5" fillId="0" borderId="59" xfId="0" applyFont="1" applyBorder="1" applyAlignment="1">
      <alignment horizontal="right" vertical="center" wrapText="1"/>
    </xf>
    <xf numFmtId="0" fontId="34" fillId="0" borderId="35" xfId="1" applyFont="1" applyFill="1" applyBorder="1" applyAlignment="1">
      <alignment horizontal="left" vertical="center" wrapText="1"/>
    </xf>
    <xf numFmtId="0" fontId="1" fillId="0" borderId="36" xfId="1" applyFill="1" applyBorder="1" applyAlignment="1">
      <alignment wrapText="1"/>
    </xf>
    <xf numFmtId="0" fontId="6" fillId="5" borderId="37" xfId="1" applyFont="1" applyFill="1" applyBorder="1" applyAlignment="1" applyProtection="1">
      <alignment horizontal="left" vertical="center"/>
      <protection locked="0"/>
    </xf>
    <xf numFmtId="0" fontId="3" fillId="0" borderId="0" xfId="1" applyFont="1" applyAlignment="1">
      <alignment wrapText="1"/>
    </xf>
    <xf numFmtId="0" fontId="3" fillId="0" borderId="0" xfId="1" applyFont="1" applyFill="1" applyAlignment="1">
      <alignment wrapText="1"/>
    </xf>
    <xf numFmtId="3" fontId="3" fillId="0" borderId="0" xfId="1" applyNumberFormat="1" applyFont="1" applyFill="1" applyAlignment="1">
      <alignment horizontal="right" vertical="center" wrapText="1"/>
    </xf>
    <xf numFmtId="0" fontId="23" fillId="0" borderId="0" xfId="1" applyFont="1" applyAlignment="1">
      <alignment horizontal="left" vertical="center" wrapText="1"/>
    </xf>
    <xf numFmtId="0" fontId="23" fillId="0" borderId="0" xfId="1" applyFont="1" applyFill="1" applyAlignment="1">
      <alignment horizontal="left" vertical="center" wrapText="1"/>
    </xf>
    <xf numFmtId="0" fontId="3" fillId="0" borderId="0" xfId="1" applyFont="1" applyAlignment="1">
      <alignment horizontal="left" vertical="center" wrapText="1"/>
    </xf>
    <xf numFmtId="0" fontId="4" fillId="0" borderId="60" xfId="1" applyFont="1" applyBorder="1" applyAlignment="1">
      <alignment horizontal="left" vertical="center" wrapText="1"/>
    </xf>
    <xf numFmtId="0" fontId="3" fillId="3" borderId="61" xfId="1" applyFont="1" applyFill="1" applyBorder="1" applyAlignment="1">
      <alignment horizontal="left" vertical="center" wrapText="1"/>
    </xf>
    <xf numFmtId="0" fontId="3" fillId="3" borderId="62" xfId="1" applyFont="1" applyFill="1" applyBorder="1" applyAlignment="1">
      <alignment horizontal="left" vertical="center" wrapText="1"/>
    </xf>
    <xf numFmtId="0" fontId="1" fillId="10" borderId="36" xfId="1" applyFill="1" applyBorder="1" applyAlignment="1">
      <alignment wrapText="1"/>
    </xf>
    <xf numFmtId="0" fontId="1" fillId="10" borderId="36" xfId="1" applyFill="1" applyBorder="1" applyAlignment="1">
      <alignment horizontal="left" vertical="center" wrapText="1"/>
    </xf>
    <xf numFmtId="0" fontId="3" fillId="3" borderId="61" xfId="1" applyNumberFormat="1" applyFont="1" applyFill="1" applyBorder="1" applyAlignment="1">
      <alignment horizontal="left" vertical="center" wrapText="1"/>
    </xf>
    <xf numFmtId="0" fontId="3" fillId="3" borderId="62" xfId="1" applyNumberFormat="1" applyFont="1" applyFill="1" applyBorder="1" applyAlignment="1">
      <alignment horizontal="left" vertical="center" wrapText="1"/>
    </xf>
    <xf numFmtId="3" fontId="3" fillId="3" borderId="61" xfId="1" applyNumberFormat="1" applyFont="1" applyFill="1" applyBorder="1" applyAlignment="1">
      <alignment horizontal="left" vertical="center" wrapText="1"/>
    </xf>
    <xf numFmtId="3" fontId="3" fillId="3" borderId="62" xfId="1" applyNumberFormat="1" applyFont="1" applyFill="1" applyBorder="1" applyAlignment="1">
      <alignment horizontal="left" vertical="center" wrapText="1"/>
    </xf>
    <xf numFmtId="0" fontId="51" fillId="10" borderId="35" xfId="1" applyFont="1" applyFill="1" applyBorder="1" applyAlignment="1">
      <alignment horizontal="left" vertical="center"/>
    </xf>
    <xf numFmtId="49" fontId="32" fillId="0" borderId="12" xfId="3" applyNumberFormat="1" applyFont="1" applyBorder="1" applyAlignment="1">
      <alignment horizontal="center" vertical="top" wrapText="1"/>
    </xf>
    <xf numFmtId="0" fontId="5" fillId="0" borderId="29" xfId="2" applyFont="1" applyBorder="1" applyAlignment="1">
      <alignment horizontal="center" vertical="center" wrapText="1"/>
    </xf>
    <xf numFmtId="0" fontId="23" fillId="0" borderId="41" xfId="2" applyFont="1" applyBorder="1" applyAlignment="1">
      <alignment horizontal="left" vertical="center" wrapText="1"/>
    </xf>
    <xf numFmtId="0" fontId="3" fillId="5" borderId="29" xfId="2" applyFont="1" applyFill="1" applyBorder="1" applyAlignment="1" applyProtection="1">
      <alignment horizontal="center" vertical="center" wrapText="1"/>
      <protection locked="0"/>
    </xf>
    <xf numFmtId="0" fontId="3" fillId="5" borderId="29" xfId="2" applyFont="1" applyFill="1" applyBorder="1" applyAlignment="1" applyProtection="1">
      <alignment horizontal="left" vertical="center" wrapText="1"/>
      <protection locked="0"/>
    </xf>
    <xf numFmtId="165" fontId="3" fillId="5" borderId="28" xfId="2" applyNumberFormat="1" applyFont="1" applyFill="1" applyBorder="1" applyAlignment="1" applyProtection="1">
      <alignment horizontal="center" vertical="center" wrapText="1"/>
      <protection locked="0"/>
    </xf>
    <xf numFmtId="164" fontId="3" fillId="5" borderId="29" xfId="2" applyNumberFormat="1" applyFont="1" applyFill="1" applyBorder="1" applyAlignment="1" applyProtection="1">
      <alignment horizontal="center" vertical="center" wrapText="1"/>
      <protection locked="0"/>
    </xf>
    <xf numFmtId="164" fontId="3" fillId="5" borderId="28" xfId="2" applyNumberFormat="1" applyFont="1" applyFill="1" applyBorder="1" applyAlignment="1" applyProtection="1">
      <alignment horizontal="center" vertical="center" wrapText="1"/>
      <protection locked="0"/>
    </xf>
    <xf numFmtId="164" fontId="3" fillId="5" borderId="30" xfId="2" applyNumberFormat="1" applyFont="1" applyFill="1" applyBorder="1" applyAlignment="1" applyProtection="1">
      <alignment horizontal="center" vertical="center" wrapText="1"/>
      <protection locked="0"/>
    </xf>
    <xf numFmtId="0" fontId="3" fillId="5" borderId="41" xfId="2" applyFont="1" applyFill="1" applyBorder="1" applyAlignment="1" applyProtection="1">
      <alignment horizontal="left" vertical="center" wrapText="1"/>
      <protection locked="0"/>
    </xf>
    <xf numFmtId="0" fontId="3" fillId="5" borderId="25" xfId="2" applyFont="1" applyFill="1" applyBorder="1" applyAlignment="1" applyProtection="1">
      <alignment horizontal="center" vertical="center" wrapText="1"/>
      <protection locked="0"/>
    </xf>
    <xf numFmtId="0" fontId="3" fillId="5" borderId="25" xfId="2" applyFont="1" applyFill="1" applyBorder="1" applyAlignment="1" applyProtection="1">
      <alignment horizontal="left" vertical="center" wrapText="1"/>
      <protection locked="0"/>
    </xf>
    <xf numFmtId="165" fontId="3" fillId="5" borderId="33" xfId="2" applyNumberFormat="1" applyFont="1" applyFill="1" applyBorder="1" applyAlignment="1" applyProtection="1">
      <alignment horizontal="center" vertical="center" wrapText="1"/>
      <protection locked="0"/>
    </xf>
    <xf numFmtId="164" fontId="3" fillId="5" borderId="34" xfId="2" applyNumberFormat="1" applyFont="1" applyFill="1" applyBorder="1" applyAlignment="1" applyProtection="1">
      <alignment horizontal="center" vertical="center" wrapText="1"/>
      <protection locked="0"/>
    </xf>
    <xf numFmtId="164" fontId="3" fillId="5" borderId="31" xfId="2" applyNumberFormat="1" applyFont="1" applyFill="1" applyBorder="1" applyAlignment="1" applyProtection="1">
      <alignment horizontal="center" vertical="center" wrapText="1"/>
      <protection locked="0"/>
    </xf>
    <xf numFmtId="164" fontId="3" fillId="5" borderId="32" xfId="2" applyNumberFormat="1" applyFont="1" applyFill="1" applyBorder="1" applyAlignment="1" applyProtection="1">
      <alignment horizontal="center" vertical="center" wrapText="1"/>
      <protection locked="0"/>
    </xf>
    <xf numFmtId="164" fontId="3" fillId="5" borderId="33" xfId="2" applyNumberFormat="1" applyFont="1" applyFill="1" applyBorder="1" applyAlignment="1" applyProtection="1">
      <alignment horizontal="center" vertical="center" wrapText="1"/>
      <protection locked="0"/>
    </xf>
    <xf numFmtId="164" fontId="3" fillId="5" borderId="25" xfId="2" applyNumberFormat="1" applyFont="1" applyFill="1" applyBorder="1" applyAlignment="1" applyProtection="1">
      <alignment horizontal="center" vertical="center" wrapText="1"/>
      <protection locked="0"/>
    </xf>
    <xf numFmtId="164" fontId="3" fillId="5" borderId="26" xfId="2" applyNumberFormat="1" applyFont="1" applyFill="1" applyBorder="1" applyAlignment="1" applyProtection="1">
      <alignment horizontal="center" vertical="center" wrapText="1"/>
      <protection locked="0"/>
    </xf>
    <xf numFmtId="0" fontId="3" fillId="5" borderId="45" xfId="2" applyFont="1" applyFill="1" applyBorder="1" applyAlignment="1" applyProtection="1">
      <alignment horizontal="left" vertical="center" wrapText="1"/>
      <protection locked="0"/>
    </xf>
    <xf numFmtId="164" fontId="3" fillId="8" borderId="22" xfId="2" applyNumberFormat="1" applyFont="1" applyFill="1" applyBorder="1" applyAlignment="1">
      <alignment horizontal="center" vertical="center" wrapText="1"/>
    </xf>
    <xf numFmtId="164" fontId="3" fillId="8" borderId="23" xfId="2" applyNumberFormat="1" applyFont="1" applyFill="1" applyBorder="1" applyAlignment="1">
      <alignment horizontal="center" vertical="center" wrapText="1"/>
    </xf>
    <xf numFmtId="164" fontId="3" fillId="8" borderId="46" xfId="2" applyNumberFormat="1" applyFont="1" applyFill="1" applyBorder="1" applyAlignment="1">
      <alignment horizontal="center" vertical="center" wrapText="1"/>
    </xf>
    <xf numFmtId="0" fontId="35" fillId="0" borderId="0" xfId="2" applyFont="1" applyBorder="1" applyAlignment="1">
      <alignment vertical="center"/>
    </xf>
    <xf numFmtId="0" fontId="3" fillId="0" borderId="0" xfId="2" applyFont="1" applyBorder="1" applyAlignment="1">
      <alignment horizontal="left" vertical="center" wrapText="1"/>
    </xf>
    <xf numFmtId="0" fontId="15" fillId="3" borderId="4" xfId="2" applyFont="1" applyFill="1" applyBorder="1" applyAlignment="1">
      <alignment horizontal="center" vertical="top" wrapText="1"/>
    </xf>
    <xf numFmtId="0" fontId="3" fillId="5" borderId="4" xfId="2" applyFont="1" applyFill="1" applyBorder="1" applyAlignment="1" applyProtection="1">
      <alignment horizontal="center" vertical="top" wrapText="1"/>
      <protection locked="0"/>
    </xf>
    <xf numFmtId="0" fontId="3" fillId="5" borderId="11" xfId="2" applyFont="1" applyFill="1" applyBorder="1" applyAlignment="1" applyProtection="1">
      <alignment horizontal="center" vertical="top" wrapText="1"/>
      <protection locked="0"/>
    </xf>
    <xf numFmtId="49" fontId="3" fillId="0" borderId="0" xfId="3" applyNumberFormat="1" applyFont="1" applyAlignment="1">
      <alignment horizontal="left" vertical="top" wrapText="1"/>
    </xf>
    <xf numFmtId="49" fontId="34" fillId="0" borderId="12" xfId="3" applyNumberFormat="1" applyFont="1" applyBorder="1" applyAlignment="1">
      <alignment horizontal="left" vertical="center"/>
    </xf>
    <xf numFmtId="0" fontId="0" fillId="0" borderId="0" xfId="0" applyNumberFormat="1" applyFont="1" applyBorder="1" applyAlignment="1">
      <alignment horizontal="right" vertical="center" wrapText="1"/>
    </xf>
    <xf numFmtId="0" fontId="50" fillId="0" borderId="0" xfId="0" applyNumberFormat="1" applyFont="1" applyFill="1" applyBorder="1" applyAlignment="1">
      <alignment horizontal="right" vertical="center" wrapText="1"/>
    </xf>
    <xf numFmtId="166" fontId="57" fillId="0" borderId="51" xfId="0" applyNumberFormat="1" applyFont="1" applyBorder="1" applyAlignment="1">
      <alignment horizontal="right" vertical="center" wrapText="1"/>
    </xf>
    <xf numFmtId="0" fontId="58" fillId="0" borderId="55" xfId="0" applyFont="1" applyBorder="1" applyAlignment="1">
      <alignment horizontal="right" vertical="center" wrapText="1"/>
    </xf>
    <xf numFmtId="0" fontId="59" fillId="11" borderId="50" xfId="0" applyFont="1" applyFill="1" applyBorder="1" applyAlignment="1">
      <alignment horizontal="right" vertical="center" wrapText="1"/>
    </xf>
    <xf numFmtId="0" fontId="3" fillId="0" borderId="29" xfId="2" applyFont="1" applyFill="1" applyBorder="1" applyAlignment="1" applyProtection="1">
      <alignment horizontal="center" vertical="top" wrapText="1"/>
      <protection locked="0"/>
    </xf>
    <xf numFmtId="0" fontId="3" fillId="0" borderId="25" xfId="2" applyFont="1" applyFill="1" applyBorder="1" applyAlignment="1" applyProtection="1">
      <alignment horizontal="center" vertical="top" wrapText="1"/>
      <protection locked="0"/>
    </xf>
    <xf numFmtId="0" fontId="3" fillId="0" borderId="29" xfId="2" applyFont="1" applyFill="1" applyBorder="1" applyAlignment="1" applyProtection="1">
      <alignment horizontal="left" vertical="top" wrapText="1"/>
      <protection locked="0"/>
    </xf>
    <xf numFmtId="4" fontId="5" fillId="5" borderId="0" xfId="2" applyNumberFormat="1" applyFont="1" applyFill="1" applyBorder="1" applyAlignment="1">
      <alignment horizontal="right" vertical="top" wrapText="1"/>
    </xf>
    <xf numFmtId="0" fontId="15" fillId="3" borderId="0" xfId="0" applyFont="1" applyFill="1" applyBorder="1" applyAlignment="1">
      <alignment horizontal="right" vertical="top" wrapText="1"/>
    </xf>
    <xf numFmtId="4" fontId="5" fillId="5" borderId="2" xfId="2" applyNumberFormat="1" applyFont="1" applyFill="1" applyBorder="1" applyAlignment="1">
      <alignment horizontal="right" vertical="top" wrapText="1"/>
    </xf>
    <xf numFmtId="0" fontId="60" fillId="0" borderId="0" xfId="2" applyFont="1" applyFill="1" applyBorder="1" applyAlignment="1">
      <alignment horizontal="center" vertical="center" wrapText="1"/>
    </xf>
    <xf numFmtId="0" fontId="18" fillId="3" borderId="1" xfId="2" applyFont="1" applyFill="1" applyBorder="1" applyAlignment="1">
      <alignment vertical="center" wrapText="1"/>
    </xf>
    <xf numFmtId="0" fontId="18" fillId="3" borderId="2" xfId="2" applyFont="1" applyFill="1" applyBorder="1" applyAlignment="1">
      <alignment vertical="center" wrapText="1"/>
    </xf>
    <xf numFmtId="0" fontId="18" fillId="3" borderId="3" xfId="2" applyFont="1" applyFill="1" applyBorder="1" applyAlignment="1">
      <alignment vertical="center" wrapText="1"/>
    </xf>
    <xf numFmtId="0" fontId="18" fillId="3" borderId="2" xfId="2" applyFont="1" applyFill="1" applyBorder="1" applyAlignment="1">
      <alignment horizontal="right" vertical="center" wrapText="1"/>
    </xf>
    <xf numFmtId="0" fontId="18" fillId="3" borderId="3" xfId="2" applyFont="1" applyFill="1" applyBorder="1" applyAlignment="1">
      <alignment horizontal="right" vertical="center" wrapText="1"/>
    </xf>
    <xf numFmtId="0" fontId="18" fillId="3" borderId="4" xfId="2" applyFont="1" applyFill="1" applyBorder="1" applyAlignment="1">
      <alignment vertical="center" wrapText="1"/>
    </xf>
    <xf numFmtId="0" fontId="18" fillId="3" borderId="4" xfId="2" applyFont="1" applyFill="1" applyBorder="1" applyAlignment="1">
      <alignment horizontal="center" vertical="center" wrapText="1"/>
    </xf>
    <xf numFmtId="0" fontId="18" fillId="3" borderId="4" xfId="2" applyFont="1" applyFill="1" applyBorder="1" applyAlignment="1">
      <alignment horizontal="right" vertical="center" wrapText="1"/>
    </xf>
    <xf numFmtId="0" fontId="18" fillId="3" borderId="1" xfId="2" applyFont="1" applyFill="1" applyBorder="1" applyAlignment="1">
      <alignment horizontal="right" vertical="center" wrapText="1"/>
    </xf>
    <xf numFmtId="0" fontId="5" fillId="0" borderId="1" xfId="0" applyNumberFormat="1" applyFont="1" applyBorder="1" applyAlignment="1">
      <alignment horizontal="left" vertical="center" wrapText="1"/>
    </xf>
    <xf numFmtId="0" fontId="5" fillId="0" borderId="2" xfId="0" applyFont="1" applyBorder="1" applyAlignment="1">
      <alignment horizontal="left" vertical="center" wrapText="1"/>
    </xf>
    <xf numFmtId="0" fontId="7" fillId="11" borderId="2" xfId="0" applyFont="1" applyFill="1" applyBorder="1" applyAlignment="1">
      <alignment horizontal="right" vertical="center" wrapText="1"/>
    </xf>
    <xf numFmtId="0" fontId="7" fillId="11" borderId="3" xfId="0" applyFont="1" applyFill="1" applyBorder="1" applyAlignment="1">
      <alignment horizontal="right" vertical="center" wrapText="1"/>
    </xf>
    <xf numFmtId="0" fontId="2" fillId="0" borderId="5" xfId="0" applyNumberFormat="1" applyFont="1" applyBorder="1" applyAlignment="1">
      <alignment horizontal="left" vertical="center"/>
    </xf>
    <xf numFmtId="0" fontId="5" fillId="0" borderId="6" xfId="0" applyFont="1" applyBorder="1" applyAlignment="1">
      <alignment horizontal="left" vertical="center" wrapText="1"/>
    </xf>
    <xf numFmtId="4" fontId="5" fillId="0" borderId="6" xfId="0" applyNumberFormat="1" applyFont="1" applyBorder="1" applyAlignment="1">
      <alignment horizontal="right" vertical="center" wrapText="1"/>
    </xf>
    <xf numFmtId="4" fontId="5" fillId="0" borderId="7" xfId="0" applyNumberFormat="1" applyFont="1" applyBorder="1" applyAlignment="1">
      <alignment horizontal="right" vertical="center" wrapText="1"/>
    </xf>
    <xf numFmtId="0" fontId="38" fillId="3" borderId="29" xfId="7" applyFont="1" applyFill="1" applyBorder="1" applyAlignment="1">
      <alignment horizontal="center" vertical="center" wrapText="1"/>
    </xf>
    <xf numFmtId="0" fontId="38" fillId="3" borderId="29" xfId="7" applyFont="1" applyFill="1" applyBorder="1" applyAlignment="1">
      <alignment horizontal="left" vertical="center" wrapText="1"/>
    </xf>
    <xf numFmtId="0" fontId="62" fillId="3" borderId="56" xfId="7" applyFont="1" applyFill="1" applyBorder="1" applyAlignment="1">
      <alignment horizontal="center" vertical="center" wrapText="1"/>
    </xf>
    <xf numFmtId="0" fontId="38" fillId="3" borderId="56" xfId="7" applyFont="1" applyFill="1" applyBorder="1" applyAlignment="1">
      <alignment horizontal="left" vertical="center" wrapText="1"/>
    </xf>
    <xf numFmtId="0" fontId="38" fillId="3" borderId="56" xfId="7" applyFont="1" applyFill="1" applyBorder="1" applyAlignment="1">
      <alignment horizontal="center" vertical="center" wrapText="1"/>
    </xf>
    <xf numFmtId="49" fontId="5" fillId="0" borderId="56" xfId="7" applyNumberFormat="1" applyFont="1" applyBorder="1" applyAlignment="1">
      <alignment horizontal="center" vertical="top" wrapText="1"/>
    </xf>
    <xf numFmtId="49" fontId="5" fillId="0" borderId="56" xfId="7" applyNumberFormat="1" applyFont="1" applyBorder="1" applyAlignment="1">
      <alignment horizontal="left" vertical="top" wrapText="1"/>
    </xf>
    <xf numFmtId="49" fontId="1" fillId="0" borderId="56" xfId="7" applyNumberFormat="1" applyBorder="1" applyAlignment="1">
      <alignment horizontal="center" vertical="top" wrapText="1"/>
    </xf>
    <xf numFmtId="0" fontId="62" fillId="3" borderId="12" xfId="3" applyFont="1" applyFill="1" applyBorder="1" applyAlignment="1">
      <alignment horizontal="center" vertical="center" wrapText="1"/>
    </xf>
    <xf numFmtId="0" fontId="38" fillId="3" borderId="12" xfId="3" applyFont="1" applyFill="1" applyBorder="1" applyAlignment="1">
      <alignment horizontal="left" vertical="center" wrapText="1"/>
    </xf>
    <xf numFmtId="0" fontId="38" fillId="3" borderId="12" xfId="3"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37" fillId="0" borderId="0" xfId="2" applyFont="1" applyAlignment="1">
      <alignment horizontal="left" vertical="center"/>
    </xf>
    <xf numFmtId="0" fontId="38" fillId="2" borderId="0" xfId="0" applyFont="1" applyFill="1" applyAlignment="1">
      <alignment horizontal="left" vertical="center"/>
    </xf>
    <xf numFmtId="0" fontId="12" fillId="0" borderId="0" xfId="0" applyFont="1" applyAlignment="1">
      <alignment horizontal="right" vertical="center"/>
    </xf>
    <xf numFmtId="0" fontId="55" fillId="11" borderId="0" xfId="0" applyFont="1" applyFill="1" applyBorder="1" applyAlignment="1">
      <alignment horizontal="left" vertical="center"/>
    </xf>
    <xf numFmtId="0" fontId="55" fillId="11" borderId="0" xfId="0" applyFont="1" applyFill="1" applyAlignment="1">
      <alignment horizontal="left" vertical="center"/>
    </xf>
    <xf numFmtId="0" fontId="56" fillId="11" borderId="0" xfId="0" applyFont="1" applyFill="1" applyAlignment="1">
      <alignment horizontal="left" vertical="center"/>
    </xf>
    <xf numFmtId="0" fontId="1" fillId="10" borderId="37" xfId="1" applyFill="1" applyBorder="1" applyAlignment="1">
      <alignment wrapText="1"/>
    </xf>
    <xf numFmtId="0" fontId="50" fillId="0" borderId="0" xfId="0" applyNumberFormat="1" applyFont="1" applyBorder="1" applyAlignment="1">
      <alignment horizontal="right" vertical="center" indent="1"/>
    </xf>
    <xf numFmtId="0" fontId="0" fillId="0" borderId="0" xfId="0" applyNumberFormat="1" applyFont="1" applyBorder="1" applyAlignment="1">
      <alignment horizontal="right" vertical="center" indent="1"/>
    </xf>
    <xf numFmtId="0" fontId="13" fillId="0" borderId="0" xfId="0" applyNumberFormat="1" applyFont="1" applyBorder="1" applyAlignment="1">
      <alignment horizontal="right" vertical="center" indent="1"/>
    </xf>
    <xf numFmtId="0" fontId="5" fillId="0" borderId="40" xfId="2" applyFont="1" applyBorder="1" applyAlignment="1">
      <alignment horizontal="center" vertical="center" wrapText="1"/>
    </xf>
    <xf numFmtId="0" fontId="3" fillId="5" borderId="40" xfId="2" applyFont="1" applyFill="1" applyBorder="1" applyAlignment="1" applyProtection="1">
      <alignment horizontal="center" vertical="center" wrapText="1"/>
      <protection locked="0"/>
    </xf>
    <xf numFmtId="0" fontId="3" fillId="5" borderId="44" xfId="2" applyFont="1" applyFill="1" applyBorder="1" applyAlignment="1" applyProtection="1">
      <alignment horizontal="center" vertical="center" wrapText="1"/>
      <protection locked="0"/>
    </xf>
    <xf numFmtId="0" fontId="3" fillId="5" borderId="65" xfId="2" applyFont="1" applyFill="1" applyBorder="1" applyAlignment="1" applyProtection="1">
      <alignment horizontal="left" vertical="center" wrapText="1"/>
      <protection locked="0"/>
    </xf>
    <xf numFmtId="0" fontId="3" fillId="5" borderId="66" xfId="2" applyFont="1" applyFill="1" applyBorder="1" applyAlignment="1" applyProtection="1">
      <alignment horizontal="left" vertical="center" wrapText="1"/>
      <protection locked="0"/>
    </xf>
    <xf numFmtId="166" fontId="3" fillId="5" borderId="29" xfId="2" applyNumberFormat="1" applyFont="1" applyFill="1" applyBorder="1" applyAlignment="1" applyProtection="1">
      <alignment horizontal="center" vertical="center" wrapText="1"/>
      <protection locked="0"/>
    </xf>
    <xf numFmtId="166" fontId="3" fillId="5" borderId="25" xfId="2" applyNumberFormat="1" applyFont="1" applyFill="1" applyBorder="1" applyAlignment="1" applyProtection="1">
      <alignment horizontal="center" vertical="center" wrapText="1"/>
      <protection locked="0"/>
    </xf>
    <xf numFmtId="0" fontId="5" fillId="0" borderId="65" xfId="2" applyFont="1" applyBorder="1" applyAlignment="1">
      <alignment horizontal="left" vertical="center" wrapText="1"/>
    </xf>
    <xf numFmtId="0" fontId="5" fillId="0" borderId="28" xfId="2" applyFont="1" applyBorder="1" applyAlignment="1">
      <alignment horizontal="center" vertical="center" wrapText="1"/>
    </xf>
    <xf numFmtId="0" fontId="3" fillId="5" borderId="28" xfId="2" applyFont="1" applyFill="1" applyBorder="1" applyAlignment="1" applyProtection="1">
      <alignment horizontal="center" vertical="center" wrapText="1"/>
      <protection locked="0"/>
    </xf>
    <xf numFmtId="0" fontId="3" fillId="5" borderId="33" xfId="2" applyFont="1" applyFill="1" applyBorder="1" applyAlignment="1" applyProtection="1">
      <alignment horizontal="center" vertical="center" wrapText="1"/>
      <protection locked="0"/>
    </xf>
    <xf numFmtId="165" fontId="3" fillId="5" borderId="29" xfId="2" applyNumberFormat="1" applyFont="1" applyFill="1" applyBorder="1" applyAlignment="1" applyProtection="1">
      <alignment horizontal="center" vertical="center" wrapText="1"/>
      <protection locked="0"/>
    </xf>
    <xf numFmtId="165" fontId="3" fillId="5" borderId="25" xfId="2" applyNumberFormat="1" applyFont="1" applyFill="1" applyBorder="1" applyAlignment="1" applyProtection="1">
      <alignment horizontal="left" vertical="center" wrapText="1"/>
      <protection locked="0"/>
    </xf>
    <xf numFmtId="4" fontId="3" fillId="5" borderId="39" xfId="2" applyNumberFormat="1" applyFont="1" applyFill="1" applyBorder="1" applyAlignment="1" applyProtection="1">
      <alignment horizontal="right" vertical="top" wrapText="1"/>
      <protection locked="0"/>
    </xf>
    <xf numFmtId="4" fontId="3" fillId="5" borderId="30" xfId="2" applyNumberFormat="1" applyFont="1" applyFill="1" applyBorder="1" applyAlignment="1" applyProtection="1">
      <alignment horizontal="right" vertical="top" wrapText="1"/>
      <protection locked="0"/>
    </xf>
    <xf numFmtId="164" fontId="3" fillId="5" borderId="39" xfId="2" applyNumberFormat="1" applyFont="1" applyFill="1" applyBorder="1" applyAlignment="1" applyProtection="1">
      <alignment horizontal="right" vertical="top" wrapText="1"/>
      <protection locked="0"/>
    </xf>
    <xf numFmtId="164" fontId="3" fillId="5" borderId="30" xfId="2" applyNumberFormat="1" applyFont="1" applyFill="1" applyBorder="1" applyAlignment="1" applyProtection="1">
      <alignment horizontal="right" vertical="top" wrapText="1"/>
      <protection locked="0"/>
    </xf>
    <xf numFmtId="10" fontId="3" fillId="5" borderId="39" xfId="2" applyNumberFormat="1" applyFont="1" applyFill="1" applyBorder="1" applyAlignment="1" applyProtection="1">
      <alignment horizontal="right" vertical="top" wrapText="1"/>
      <protection locked="0"/>
    </xf>
    <xf numFmtId="10" fontId="3" fillId="5" borderId="30" xfId="2" applyNumberFormat="1" applyFont="1" applyFill="1" applyBorder="1" applyAlignment="1" applyProtection="1">
      <alignment horizontal="right" vertical="top" wrapText="1"/>
      <protection locked="0"/>
    </xf>
    <xf numFmtId="3" fontId="3" fillId="5" borderId="39" xfId="2" applyNumberFormat="1" applyFont="1" applyFill="1" applyBorder="1" applyAlignment="1" applyProtection="1">
      <alignment horizontal="right" vertical="top" wrapText="1"/>
      <protection locked="0"/>
    </xf>
    <xf numFmtId="3" fontId="3" fillId="5" borderId="30" xfId="2" applyNumberFormat="1" applyFont="1" applyFill="1" applyBorder="1" applyAlignment="1" applyProtection="1">
      <alignment horizontal="right" vertical="top" wrapText="1"/>
      <protection locked="0"/>
    </xf>
    <xf numFmtId="4" fontId="3" fillId="5" borderId="42" xfId="2" applyNumberFormat="1" applyFont="1" applyFill="1" applyBorder="1" applyAlignment="1" applyProtection="1">
      <alignment horizontal="right" vertical="top" wrapText="1"/>
      <protection locked="0"/>
    </xf>
    <xf numFmtId="4" fontId="3" fillId="5" borderId="26" xfId="2" applyNumberFormat="1" applyFont="1" applyFill="1" applyBorder="1" applyAlignment="1" applyProtection="1">
      <alignment horizontal="right" vertical="top" wrapText="1"/>
      <protection locked="0"/>
    </xf>
    <xf numFmtId="164" fontId="3" fillId="5" borderId="42" xfId="2" applyNumberFormat="1" applyFont="1" applyFill="1" applyBorder="1" applyAlignment="1" applyProtection="1">
      <alignment horizontal="right" vertical="top" wrapText="1"/>
      <protection locked="0"/>
    </xf>
    <xf numFmtId="164" fontId="3" fillId="5" borderId="26" xfId="2" applyNumberFormat="1" applyFont="1" applyFill="1" applyBorder="1" applyAlignment="1" applyProtection="1">
      <alignment horizontal="right" vertical="top" wrapText="1"/>
      <protection locked="0"/>
    </xf>
    <xf numFmtId="0" fontId="51" fillId="10" borderId="36" xfId="1" applyFont="1" applyFill="1" applyBorder="1" applyAlignment="1">
      <alignment horizontal="left" vertical="center"/>
    </xf>
    <xf numFmtId="0" fontId="3" fillId="5" borderId="0" xfId="5" applyFill="1" applyBorder="1"/>
    <xf numFmtId="0" fontId="3" fillId="7" borderId="0" xfId="5" applyFill="1" applyBorder="1"/>
    <xf numFmtId="0" fontId="3" fillId="8" borderId="0" xfId="5" applyFill="1" applyBorder="1"/>
    <xf numFmtId="0" fontId="3" fillId="9" borderId="0" xfId="5" applyFill="1" applyBorder="1"/>
    <xf numFmtId="0" fontId="60" fillId="0" borderId="0" xfId="2" applyFont="1" applyFill="1" applyBorder="1" applyAlignment="1">
      <alignment horizontal="center" vertical="top" wrapText="1"/>
    </xf>
    <xf numFmtId="0" fontId="3" fillId="3" borderId="1" xfId="2" applyFont="1" applyFill="1" applyBorder="1" applyAlignment="1">
      <alignment horizontal="center" vertical="top" wrapText="1"/>
    </xf>
    <xf numFmtId="0" fontId="2" fillId="0" borderId="0" xfId="2" applyFont="1" applyFill="1" applyBorder="1" applyAlignment="1">
      <alignment horizontal="center" vertical="top" wrapText="1"/>
    </xf>
    <xf numFmtId="0" fontId="35" fillId="0" borderId="0" xfId="2" applyFont="1" applyAlignment="1">
      <alignment horizontal="center" vertical="top"/>
    </xf>
    <xf numFmtId="0" fontId="5" fillId="0" borderId="12" xfId="3" applyNumberFormat="1" applyFont="1" applyBorder="1" applyAlignment="1">
      <alignment horizontal="center" vertical="top" wrapText="1"/>
    </xf>
    <xf numFmtId="0" fontId="5" fillId="0" borderId="12" xfId="3" applyNumberFormat="1" applyFont="1" applyFill="1" applyBorder="1" applyAlignment="1">
      <alignment horizontal="center" vertical="top" wrapText="1"/>
    </xf>
    <xf numFmtId="0" fontId="3" fillId="0" borderId="12" xfId="3" applyNumberFormat="1" applyFont="1" applyBorder="1" applyAlignment="1">
      <alignment horizontal="center" vertical="top" wrapText="1"/>
    </xf>
    <xf numFmtId="0" fontId="3" fillId="0" borderId="0" xfId="3" applyNumberFormat="1" applyFont="1" applyAlignment="1">
      <alignment horizontal="center" vertical="top" wrapText="1"/>
    </xf>
    <xf numFmtId="0" fontId="1" fillId="0" borderId="0" xfId="3" applyNumberFormat="1" applyAlignment="1">
      <alignment horizontal="center" vertical="top" wrapText="1"/>
    </xf>
    <xf numFmtId="0" fontId="15" fillId="0" borderId="0" xfId="2" applyFont="1" applyBorder="1" applyAlignment="1">
      <alignment horizontal="center" vertical="center"/>
    </xf>
    <xf numFmtId="0" fontId="0" fillId="0" borderId="0" xfId="0" applyBorder="1" applyAlignment="1">
      <alignment horizontal="center" vertical="center"/>
    </xf>
    <xf numFmtId="0" fontId="5" fillId="0" borderId="56" xfId="7" applyNumberFormat="1" applyFont="1" applyBorder="1" applyAlignment="1">
      <alignment horizontal="center" vertical="top" wrapText="1"/>
    </xf>
    <xf numFmtId="0" fontId="3" fillId="0" borderId="0" xfId="2" applyNumberFormat="1" applyFont="1" applyFill="1" applyBorder="1" applyAlignment="1">
      <alignment horizontal="center" vertical="top" wrapText="1"/>
    </xf>
    <xf numFmtId="0" fontId="6" fillId="0" borderId="0" xfId="1" applyFont="1" applyFill="1" applyAlignment="1">
      <alignment horizontal="left" vertical="center" wrapText="1"/>
    </xf>
    <xf numFmtId="0" fontId="32" fillId="0" borderId="29" xfId="2" applyFont="1" applyFill="1" applyBorder="1" applyAlignment="1">
      <alignment horizontal="center" vertical="top" wrapText="1"/>
    </xf>
    <xf numFmtId="0" fontId="3" fillId="0" borderId="25" xfId="2" applyFont="1" applyFill="1" applyBorder="1" applyAlignment="1" applyProtection="1">
      <alignment horizontal="left" vertical="top" wrapText="1"/>
      <protection locked="0"/>
    </xf>
    <xf numFmtId="49" fontId="5" fillId="0" borderId="0" xfId="7" applyNumberFormat="1" applyFont="1" applyBorder="1" applyAlignment="1">
      <alignment horizontal="center" vertical="top" wrapText="1"/>
    </xf>
    <xf numFmtId="49" fontId="5" fillId="0" borderId="0" xfId="7" applyNumberFormat="1" applyFont="1" applyBorder="1" applyAlignment="1">
      <alignment horizontal="left" vertical="top" wrapText="1"/>
    </xf>
    <xf numFmtId="49" fontId="5" fillId="0" borderId="0" xfId="7" applyNumberFormat="1" applyFont="1" applyBorder="1" applyAlignment="1">
      <alignment horizontal="left" vertical="center" wrapText="1"/>
    </xf>
    <xf numFmtId="49" fontId="5" fillId="0" borderId="67" xfId="7" applyNumberFormat="1" applyFont="1" applyBorder="1" applyAlignment="1">
      <alignment horizontal="center" vertical="top" wrapText="1"/>
    </xf>
    <xf numFmtId="49" fontId="5" fillId="0" borderId="67" xfId="7" applyNumberFormat="1" applyFont="1" applyBorder="1" applyAlignment="1">
      <alignment horizontal="left" vertical="top" wrapText="1"/>
    </xf>
    <xf numFmtId="0" fontId="0" fillId="0" borderId="0" xfId="0" applyFont="1" applyBorder="1" applyAlignment="1">
      <alignment horizontal="left" vertical="top" wrapText="1"/>
    </xf>
    <xf numFmtId="0" fontId="6" fillId="0" borderId="0" xfId="0" applyNumberFormat="1" applyFont="1" applyBorder="1" applyAlignment="1">
      <alignment horizontal="right" vertical="center" wrapText="1"/>
    </xf>
    <xf numFmtId="0" fontId="0" fillId="0" borderId="0" xfId="0" applyNumberFormat="1" applyFont="1" applyBorder="1" applyAlignment="1">
      <alignment horizontal="left" vertical="center"/>
    </xf>
    <xf numFmtId="167" fontId="0" fillId="0" borderId="0" xfId="0" applyNumberFormat="1" applyFont="1" applyBorder="1" applyAlignment="1">
      <alignment horizontal="right" vertical="center" wrapText="1"/>
    </xf>
    <xf numFmtId="0" fontId="20" fillId="3" borderId="35" xfId="9" applyFont="1" applyFill="1" applyBorder="1" applyAlignment="1">
      <alignment horizontal="center" vertical="center" wrapText="1"/>
    </xf>
    <xf numFmtId="0" fontId="20" fillId="3" borderId="46" xfId="9" applyFont="1" applyFill="1" applyBorder="1" applyAlignment="1">
      <alignment horizontal="center" vertical="center" wrapText="1"/>
    </xf>
    <xf numFmtId="0" fontId="37" fillId="3" borderId="19" xfId="2" applyFont="1" applyFill="1" applyBorder="1" applyAlignment="1">
      <alignment horizontal="left" vertical="center"/>
    </xf>
    <xf numFmtId="0" fontId="3" fillId="0" borderId="69" xfId="2" applyFont="1" applyFill="1" applyBorder="1" applyAlignment="1">
      <alignment horizontal="center" vertical="top" wrapText="1"/>
    </xf>
    <xf numFmtId="0" fontId="3" fillId="0" borderId="63" xfId="2" applyFont="1" applyFill="1" applyBorder="1" applyAlignment="1">
      <alignment horizontal="center" vertical="center" wrapText="1"/>
    </xf>
    <xf numFmtId="0" fontId="3" fillId="0" borderId="64" xfId="2" applyFont="1" applyFill="1" applyBorder="1" applyAlignment="1">
      <alignment horizontal="center" vertical="center" wrapText="1"/>
    </xf>
    <xf numFmtId="0" fontId="63" fillId="4" borderId="0" xfId="2" applyFont="1" applyFill="1"/>
    <xf numFmtId="0" fontId="64" fillId="4" borderId="15" xfId="2" applyFont="1" applyFill="1" applyBorder="1" applyAlignment="1">
      <alignment horizontal="left" vertical="center"/>
    </xf>
    <xf numFmtId="0" fontId="35" fillId="4" borderId="0" xfId="2" applyFont="1" applyFill="1"/>
    <xf numFmtId="0" fontId="3" fillId="0" borderId="24" xfId="2" applyFont="1" applyFill="1" applyBorder="1" applyAlignment="1">
      <alignment horizontal="center" vertical="top" wrapText="1"/>
    </xf>
    <xf numFmtId="0" fontId="3" fillId="0" borderId="24" xfId="2" applyFont="1" applyFill="1" applyBorder="1" applyAlignment="1" applyProtection="1">
      <alignment horizontal="center" vertical="top" wrapText="1"/>
      <protection locked="0"/>
    </xf>
    <xf numFmtId="3" fontId="3" fillId="5" borderId="71" xfId="2" applyNumberFormat="1" applyFont="1" applyFill="1" applyBorder="1" applyAlignment="1" applyProtection="1">
      <alignment horizontal="right" vertical="top" wrapText="1"/>
      <protection locked="0"/>
    </xf>
    <xf numFmtId="3" fontId="3" fillId="5" borderId="72" xfId="2" applyNumberFormat="1" applyFont="1" applyFill="1" applyBorder="1" applyAlignment="1" applyProtection="1">
      <alignment horizontal="right" vertical="top" wrapText="1"/>
      <protection locked="0"/>
    </xf>
    <xf numFmtId="0" fontId="3" fillId="0" borderId="0" xfId="2" applyFont="1" applyFill="1" applyBorder="1" applyAlignment="1">
      <alignment horizontal="right" vertical="center" wrapText="1"/>
    </xf>
    <xf numFmtId="0" fontId="3" fillId="0" borderId="64" xfId="2" applyFont="1" applyFill="1" applyBorder="1" applyAlignment="1">
      <alignment horizontal="right" vertical="center" wrapText="1"/>
    </xf>
    <xf numFmtId="0" fontId="3" fillId="0" borderId="27" xfId="2" applyNumberFormat="1" applyFont="1" applyBorder="1" applyAlignment="1">
      <alignment horizontal="left" vertical="center" wrapText="1"/>
    </xf>
    <xf numFmtId="0" fontId="3" fillId="0" borderId="21" xfId="2" applyNumberFormat="1" applyFont="1" applyBorder="1" applyAlignment="1">
      <alignment horizontal="left" vertical="center" wrapText="1"/>
    </xf>
    <xf numFmtId="0" fontId="3" fillId="0" borderId="28" xfId="2" applyNumberFormat="1" applyFont="1" applyBorder="1" applyAlignment="1">
      <alignment horizontal="left" vertical="center" wrapText="1"/>
    </xf>
    <xf numFmtId="0" fontId="3" fillId="0" borderId="30" xfId="2" applyNumberFormat="1" applyFont="1" applyBorder="1" applyAlignment="1">
      <alignment horizontal="left" vertical="center" wrapText="1"/>
    </xf>
    <xf numFmtId="0" fontId="3" fillId="0" borderId="33" xfId="2" applyNumberFormat="1" applyFont="1" applyBorder="1" applyAlignment="1">
      <alignment horizontal="left" vertical="center" wrapText="1"/>
    </xf>
    <xf numFmtId="0" fontId="3" fillId="0" borderId="26" xfId="2" applyNumberFormat="1" applyFont="1" applyBorder="1" applyAlignment="1">
      <alignment horizontal="left" vertical="center" wrapText="1"/>
    </xf>
    <xf numFmtId="0" fontId="3" fillId="0" borderId="27" xfId="2" applyNumberFormat="1" applyFont="1" applyBorder="1" applyAlignment="1">
      <alignment horizontal="left" vertical="top" wrapText="1"/>
    </xf>
    <xf numFmtId="0" fontId="3" fillId="0" borderId="21" xfId="2" applyNumberFormat="1" applyFont="1" applyBorder="1" applyAlignment="1">
      <alignment horizontal="left" vertical="top" wrapText="1"/>
    </xf>
    <xf numFmtId="0" fontId="3" fillId="0" borderId="28" xfId="2" applyNumberFormat="1" applyFont="1" applyBorder="1" applyAlignment="1">
      <alignment horizontal="left" vertical="top" wrapText="1"/>
    </xf>
    <xf numFmtId="0" fontId="3" fillId="0" borderId="30" xfId="2" applyNumberFormat="1" applyFont="1" applyBorder="1" applyAlignment="1">
      <alignment horizontal="left" vertical="top" wrapText="1"/>
    </xf>
    <xf numFmtId="0" fontId="3" fillId="0" borderId="33" xfId="2" applyNumberFormat="1" applyFont="1" applyBorder="1" applyAlignment="1">
      <alignment horizontal="left" vertical="top" wrapText="1"/>
    </xf>
    <xf numFmtId="0" fontId="3" fillId="0" borderId="26" xfId="2" applyNumberFormat="1" applyFont="1" applyBorder="1" applyAlignment="1">
      <alignment horizontal="left" vertical="top" wrapText="1"/>
    </xf>
    <xf numFmtId="0" fontId="3" fillId="0" borderId="0" xfId="2" applyNumberFormat="1" applyFont="1" applyFill="1" applyBorder="1" applyAlignment="1">
      <alignment horizontal="left" vertical="top" wrapText="1"/>
    </xf>
    <xf numFmtId="0" fontId="3" fillId="0" borderId="0" xfId="2" applyNumberFormat="1" applyFont="1" applyAlignment="1">
      <alignment horizontal="left" vertical="top" wrapText="1"/>
    </xf>
    <xf numFmtId="0" fontId="3" fillId="0" borderId="22" xfId="2" applyNumberFormat="1" applyFont="1" applyBorder="1" applyAlignment="1">
      <alignment horizontal="left" vertical="top" wrapText="1"/>
    </xf>
    <xf numFmtId="0" fontId="3" fillId="0" borderId="46" xfId="2" applyNumberFormat="1" applyFont="1" applyBorder="1" applyAlignment="1">
      <alignment horizontal="left" vertical="top" wrapText="1"/>
    </xf>
    <xf numFmtId="0" fontId="15" fillId="3" borderId="22" xfId="2" applyFont="1" applyFill="1" applyBorder="1" applyAlignment="1">
      <alignment horizontal="center" vertical="center"/>
    </xf>
    <xf numFmtId="0" fontId="15" fillId="3" borderId="23" xfId="2" applyFont="1" applyFill="1" applyBorder="1" applyAlignment="1">
      <alignment horizontal="center" vertical="center"/>
    </xf>
    <xf numFmtId="0" fontId="15" fillId="3" borderId="46" xfId="2" applyFont="1" applyFill="1" applyBorder="1" applyAlignment="1">
      <alignment horizontal="center" vertical="center"/>
    </xf>
    <xf numFmtId="0" fontId="3" fillId="5" borderId="68" xfId="2" applyFont="1" applyFill="1" applyBorder="1" applyAlignment="1" applyProtection="1">
      <alignment horizontal="center" vertical="top" wrapText="1"/>
      <protection locked="0"/>
    </xf>
    <xf numFmtId="165" fontId="3" fillId="5" borderId="69" xfId="2" applyNumberFormat="1" applyFont="1" applyFill="1" applyBorder="1" applyAlignment="1" applyProtection="1">
      <alignment horizontal="right" vertical="top" wrapText="1"/>
      <protection locked="0"/>
    </xf>
    <xf numFmtId="165" fontId="3" fillId="5" borderId="70" xfId="2" applyNumberFormat="1" applyFont="1" applyFill="1" applyBorder="1" applyAlignment="1" applyProtection="1">
      <alignment horizontal="right" vertical="top" wrapText="1"/>
      <protection locked="0"/>
    </xf>
    <xf numFmtId="165" fontId="3" fillId="0" borderId="63" xfId="2" applyNumberFormat="1" applyFont="1" applyFill="1" applyBorder="1" applyAlignment="1">
      <alignment horizontal="right" vertical="top" wrapText="1"/>
    </xf>
    <xf numFmtId="165" fontId="3" fillId="0" borderId="64" xfId="2" applyNumberFormat="1" applyFont="1" applyFill="1" applyBorder="1" applyAlignment="1">
      <alignment horizontal="right" vertical="top" wrapText="1"/>
    </xf>
    <xf numFmtId="0" fontId="22" fillId="0" borderId="73" xfId="2" applyFont="1" applyFill="1" applyBorder="1" applyAlignment="1">
      <alignment horizontal="center" vertical="top" wrapText="1"/>
    </xf>
    <xf numFmtId="0" fontId="22" fillId="0" borderId="69" xfId="2" applyFont="1" applyFill="1" applyBorder="1" applyAlignment="1">
      <alignment horizontal="left" vertical="top" wrapText="1"/>
    </xf>
    <xf numFmtId="0" fontId="3" fillId="0" borderId="25" xfId="2" applyFont="1" applyFill="1" applyBorder="1" applyAlignment="1">
      <alignment horizontal="left" vertical="top" wrapText="1"/>
    </xf>
    <xf numFmtId="165" fontId="3" fillId="5" borderId="26" xfId="2" applyNumberFormat="1" applyFont="1" applyFill="1" applyBorder="1" applyAlignment="1" applyProtection="1">
      <alignment horizontal="right" vertical="top" wrapText="1"/>
      <protection locked="0"/>
    </xf>
    <xf numFmtId="0" fontId="3" fillId="5" borderId="21" xfId="2" applyFont="1" applyFill="1" applyBorder="1" applyAlignment="1" applyProtection="1">
      <alignment horizontal="center" vertical="top" wrapText="1"/>
      <protection locked="0"/>
    </xf>
    <xf numFmtId="165" fontId="3" fillId="5" borderId="20" xfId="2" applyNumberFormat="1" applyFont="1" applyFill="1" applyBorder="1" applyAlignment="1" applyProtection="1">
      <alignment horizontal="right" vertical="top" wrapText="1"/>
      <protection locked="0"/>
    </xf>
    <xf numFmtId="165" fontId="3" fillId="5" borderId="21" xfId="2" applyNumberFormat="1" applyFont="1" applyFill="1" applyBorder="1" applyAlignment="1" applyProtection="1">
      <alignment horizontal="right" vertical="top" wrapText="1"/>
      <protection locked="0"/>
    </xf>
    <xf numFmtId="0" fontId="3" fillId="0" borderId="34" xfId="2" applyFont="1" applyFill="1" applyBorder="1" applyAlignment="1">
      <alignment horizontal="center" vertical="top" wrapText="1"/>
    </xf>
    <xf numFmtId="0" fontId="3" fillId="0" borderId="31" xfId="2" applyFont="1" applyFill="1" applyBorder="1" applyAlignment="1">
      <alignment horizontal="left" vertical="top" wrapText="1"/>
    </xf>
    <xf numFmtId="0" fontId="22" fillId="0" borderId="27" xfId="2" applyFont="1" applyFill="1" applyBorder="1" applyAlignment="1">
      <alignment horizontal="center" vertical="top" wrapText="1"/>
    </xf>
    <xf numFmtId="0" fontId="22" fillId="0" borderId="20" xfId="2" applyFont="1" applyFill="1" applyBorder="1" applyAlignment="1">
      <alignment horizontal="left" vertical="top" wrapText="1"/>
    </xf>
    <xf numFmtId="0" fontId="3" fillId="0" borderId="20" xfId="2" applyFont="1" applyFill="1" applyBorder="1" applyAlignment="1">
      <alignment horizontal="center" vertical="top" wrapText="1"/>
    </xf>
    <xf numFmtId="0" fontId="3" fillId="7" borderId="68" xfId="2" applyFont="1" applyFill="1" applyBorder="1" applyAlignment="1" applyProtection="1">
      <alignment horizontal="center" vertical="top" wrapText="1"/>
      <protection locked="0"/>
    </xf>
    <xf numFmtId="0" fontId="3" fillId="0" borderId="74" xfId="2" applyFont="1" applyFill="1" applyBorder="1" applyAlignment="1">
      <alignment horizontal="center" vertical="top" wrapText="1"/>
    </xf>
    <xf numFmtId="0" fontId="3" fillId="0" borderId="0" xfId="2" applyNumberFormat="1" applyFont="1" applyFill="1" applyAlignment="1">
      <alignment horizontal="left" vertical="top" wrapText="1"/>
    </xf>
    <xf numFmtId="0" fontId="3" fillId="5" borderId="46" xfId="2" applyNumberFormat="1" applyFont="1" applyFill="1" applyBorder="1" applyAlignment="1" applyProtection="1">
      <alignment horizontal="right" vertical="top" wrapText="1"/>
      <protection locked="0"/>
    </xf>
    <xf numFmtId="0" fontId="37" fillId="3" borderId="21" xfId="2" applyFont="1" applyFill="1" applyBorder="1" applyAlignment="1">
      <alignment horizontal="left" vertical="center"/>
    </xf>
    <xf numFmtId="0" fontId="3" fillId="5" borderId="26" xfId="2" applyFont="1" applyFill="1" applyBorder="1" applyAlignment="1" applyProtection="1">
      <alignment horizontal="left" vertical="top" wrapText="1"/>
      <protection locked="0"/>
    </xf>
    <xf numFmtId="0" fontId="3" fillId="5" borderId="22" xfId="2" applyFont="1" applyFill="1" applyBorder="1" applyAlignment="1" applyProtection="1">
      <alignment horizontal="center" vertical="top" wrapText="1"/>
      <protection locked="0"/>
    </xf>
    <xf numFmtId="0" fontId="3" fillId="5" borderId="46" xfId="2" applyFont="1" applyFill="1" applyBorder="1" applyAlignment="1" applyProtection="1">
      <alignment horizontal="center" vertical="top" wrapText="1"/>
      <protection locked="0"/>
    </xf>
    <xf numFmtId="0" fontId="3" fillId="5" borderId="22" xfId="2" applyNumberFormat="1" applyFont="1" applyFill="1" applyBorder="1" applyAlignment="1" applyProtection="1">
      <alignment horizontal="right" vertical="top" wrapText="1"/>
      <protection locked="0"/>
    </xf>
    <xf numFmtId="0" fontId="3" fillId="5" borderId="23" xfId="2" applyNumberFormat="1" applyFont="1" applyFill="1" applyBorder="1" applyAlignment="1" applyProtection="1">
      <alignment horizontal="right" vertical="top" wrapText="1"/>
      <protection locked="0"/>
    </xf>
    <xf numFmtId="0" fontId="65" fillId="4" borderId="0" xfId="2" applyFont="1" applyFill="1" applyBorder="1" applyAlignment="1">
      <alignment horizontal="left" vertical="center"/>
    </xf>
    <xf numFmtId="0" fontId="65" fillId="4" borderId="15" xfId="2" applyFont="1" applyFill="1" applyBorder="1" applyAlignment="1">
      <alignment horizontal="left" vertical="center"/>
    </xf>
    <xf numFmtId="0" fontId="20" fillId="0" borderId="0" xfId="2" applyFont="1" applyAlignment="1">
      <alignment horizontal="left" vertical="center"/>
    </xf>
    <xf numFmtId="0" fontId="18" fillId="3" borderId="1" xfId="2" applyFont="1" applyFill="1" applyBorder="1" applyAlignment="1">
      <alignment horizontal="center" vertical="center" wrapText="1"/>
    </xf>
    <xf numFmtId="0" fontId="18" fillId="3" borderId="2" xfId="2" applyFont="1" applyFill="1" applyBorder="1" applyAlignment="1">
      <alignment horizontal="center" vertical="center" wrapText="1"/>
    </xf>
    <xf numFmtId="0" fontId="18" fillId="3" borderId="3"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61" fillId="3" borderId="75" xfId="2" applyFont="1" applyFill="1" applyBorder="1" applyAlignment="1">
      <alignment horizontal="left" vertical="center" wrapText="1"/>
    </xf>
    <xf numFmtId="0" fontId="18" fillId="3" borderId="76" xfId="2" applyFont="1" applyFill="1" applyBorder="1" applyAlignment="1">
      <alignment horizontal="center" vertical="center" wrapText="1"/>
    </xf>
    <xf numFmtId="0" fontId="18" fillId="3" borderId="76" xfId="2" applyFont="1" applyFill="1" applyBorder="1" applyAlignment="1">
      <alignment horizontal="left" vertical="center" wrapText="1"/>
    </xf>
    <xf numFmtId="0" fontId="18" fillId="3" borderId="77" xfId="2" applyFont="1" applyFill="1" applyBorder="1" applyAlignment="1">
      <alignment horizontal="left" vertical="center" wrapText="1"/>
    </xf>
    <xf numFmtId="0" fontId="18" fillId="3" borderId="77" xfId="2" applyFont="1" applyFill="1" applyBorder="1" applyAlignment="1">
      <alignment horizontal="center" vertical="center" wrapText="1"/>
    </xf>
    <xf numFmtId="0" fontId="18" fillId="3" borderId="78" xfId="2" applyFont="1" applyFill="1" applyBorder="1" applyAlignment="1">
      <alignment horizontal="left" vertical="center" wrapText="1"/>
    </xf>
    <xf numFmtId="0" fontId="18" fillId="3" borderId="78" xfId="2" applyFont="1" applyFill="1" applyBorder="1" applyAlignment="1">
      <alignment horizontal="center" vertical="center" wrapText="1"/>
    </xf>
    <xf numFmtId="0" fontId="18" fillId="3" borderId="77" xfId="2" applyFont="1" applyFill="1" applyBorder="1" applyAlignment="1">
      <alignment horizontal="right" vertical="center" wrapText="1"/>
    </xf>
    <xf numFmtId="0" fontId="18" fillId="3" borderId="78" xfId="2" applyFont="1" applyFill="1" applyBorder="1" applyAlignment="1">
      <alignment horizontal="right" vertical="center" wrapText="1"/>
    </xf>
    <xf numFmtId="0" fontId="18" fillId="3" borderId="81" xfId="2" applyFont="1" applyFill="1" applyBorder="1" applyAlignment="1">
      <alignment horizontal="left" vertical="center" wrapText="1"/>
    </xf>
    <xf numFmtId="0" fontId="18" fillId="3" borderId="82" xfId="2" applyFont="1" applyFill="1" applyBorder="1" applyAlignment="1">
      <alignment horizontal="center" vertical="center" wrapText="1"/>
    </xf>
    <xf numFmtId="0" fontId="18" fillId="3" borderId="76" xfId="2" applyFont="1" applyFill="1" applyBorder="1" applyAlignment="1">
      <alignment horizontal="right" vertical="center" wrapText="1"/>
    </xf>
    <xf numFmtId="0" fontId="18" fillId="3" borderId="81" xfId="2" applyFont="1" applyFill="1" applyBorder="1" applyAlignment="1">
      <alignment horizontal="right" vertical="center" wrapText="1"/>
    </xf>
    <xf numFmtId="0" fontId="18" fillId="3" borderId="81" xfId="2" applyFont="1" applyFill="1" applyBorder="1" applyAlignment="1">
      <alignment horizontal="center" vertical="center" wrapText="1"/>
    </xf>
    <xf numFmtId="0" fontId="18" fillId="3" borderId="80" xfId="0" applyFont="1" applyFill="1" applyBorder="1" applyAlignment="1">
      <alignment horizontal="right" vertical="center" wrapText="1"/>
    </xf>
    <xf numFmtId="0" fontId="18" fillId="3" borderId="83" xfId="0" applyFont="1" applyFill="1" applyBorder="1" applyAlignment="1">
      <alignment horizontal="right" vertical="center" wrapText="1"/>
    </xf>
    <xf numFmtId="0" fontId="61" fillId="3" borderId="84" xfId="2" applyFont="1" applyFill="1" applyBorder="1" applyAlignment="1">
      <alignment horizontal="left" vertical="center" wrapText="1"/>
    </xf>
    <xf numFmtId="0" fontId="3" fillId="3" borderId="86" xfId="2" applyFont="1" applyFill="1" applyBorder="1" applyAlignment="1">
      <alignment horizontal="left" vertical="center" wrapText="1"/>
    </xf>
    <xf numFmtId="0" fontId="22" fillId="3" borderId="88" xfId="2" applyFont="1" applyFill="1" applyBorder="1" applyAlignment="1">
      <alignment horizontal="left" vertical="top" wrapText="1"/>
    </xf>
    <xf numFmtId="0" fontId="15" fillId="3" borderId="87" xfId="0" applyFont="1" applyFill="1" applyBorder="1" applyAlignment="1">
      <alignment horizontal="right" vertical="top" wrapText="1"/>
    </xf>
    <xf numFmtId="3" fontId="3" fillId="0" borderId="89" xfId="2" applyNumberFormat="1" applyFont="1" applyFill="1" applyBorder="1" applyAlignment="1">
      <alignment horizontal="left" vertical="top" wrapText="1"/>
    </xf>
    <xf numFmtId="4" fontId="5" fillId="5" borderId="90" xfId="2" applyNumberFormat="1" applyFont="1" applyFill="1" applyBorder="1" applyAlignment="1">
      <alignment horizontal="right" vertical="top" wrapText="1"/>
    </xf>
    <xf numFmtId="3" fontId="3" fillId="0" borderId="91" xfId="2" applyNumberFormat="1" applyFont="1" applyFill="1" applyBorder="1" applyAlignment="1">
      <alignment horizontal="left" vertical="top" wrapText="1"/>
    </xf>
    <xf numFmtId="4" fontId="5" fillId="5" borderId="87" xfId="2" applyNumberFormat="1" applyFont="1" applyFill="1" applyBorder="1" applyAlignment="1">
      <alignment horizontal="right" vertical="top" wrapText="1"/>
    </xf>
    <xf numFmtId="3" fontId="3" fillId="0" borderId="63" xfId="2" applyNumberFormat="1" applyFont="1" applyFill="1" applyBorder="1" applyAlignment="1">
      <alignment horizontal="left" vertical="top" wrapText="1"/>
    </xf>
    <xf numFmtId="0" fontId="3" fillId="0" borderId="64" xfId="2" applyNumberFormat="1" applyFont="1" applyFill="1" applyBorder="1" applyAlignment="1">
      <alignment horizontal="center" vertical="top" wrapText="1"/>
    </xf>
    <xf numFmtId="0" fontId="3" fillId="5" borderId="64" xfId="2" applyFont="1" applyFill="1" applyBorder="1" applyAlignment="1" applyProtection="1">
      <alignment horizontal="left" vertical="top" wrapText="1"/>
      <protection locked="0"/>
    </xf>
    <xf numFmtId="0" fontId="3" fillId="5" borderId="64" xfId="2" applyFont="1" applyFill="1" applyBorder="1" applyAlignment="1" applyProtection="1">
      <alignment horizontal="center" vertical="top" wrapText="1"/>
      <protection locked="0"/>
    </xf>
    <xf numFmtId="0" fontId="3" fillId="5" borderId="92" xfId="2" applyFont="1" applyFill="1" applyBorder="1" applyAlignment="1" applyProtection="1">
      <alignment horizontal="left" vertical="top" wrapText="1"/>
      <protection locked="0"/>
    </xf>
    <xf numFmtId="164" fontId="3" fillId="5" borderId="93" xfId="2" applyNumberFormat="1" applyFont="1" applyFill="1" applyBorder="1" applyAlignment="1" applyProtection="1">
      <alignment horizontal="right" vertical="top" wrapText="1"/>
      <protection locked="0"/>
    </xf>
    <xf numFmtId="164" fontId="3" fillId="5" borderId="64" xfId="2" applyNumberFormat="1" applyFont="1" applyFill="1" applyBorder="1" applyAlignment="1" applyProtection="1">
      <alignment horizontal="right" vertical="top" wrapText="1"/>
      <protection locked="0"/>
    </xf>
    <xf numFmtId="164" fontId="3" fillId="5" borderId="92" xfId="2" applyNumberFormat="1" applyFont="1" applyFill="1" applyBorder="1" applyAlignment="1" applyProtection="1">
      <alignment horizontal="right" vertical="top" wrapText="1"/>
      <protection locked="0"/>
    </xf>
    <xf numFmtId="0" fontId="3" fillId="5" borderId="93" xfId="2" applyFont="1" applyFill="1" applyBorder="1" applyAlignment="1" applyProtection="1">
      <alignment horizontal="center" vertical="top" wrapText="1"/>
      <protection locked="0"/>
    </xf>
    <xf numFmtId="0" fontId="3" fillId="5" borderId="92" xfId="2" applyFont="1" applyFill="1" applyBorder="1" applyAlignment="1" applyProtection="1">
      <alignment horizontal="center" vertical="top" wrapText="1"/>
      <protection locked="0"/>
    </xf>
    <xf numFmtId="0" fontId="3" fillId="5" borderId="64" xfId="2" applyNumberFormat="1" applyFont="1" applyFill="1" applyBorder="1" applyAlignment="1" applyProtection="1">
      <alignment horizontal="right" vertical="top" wrapText="1"/>
      <protection locked="0"/>
    </xf>
    <xf numFmtId="3" fontId="26" fillId="5" borderId="92" xfId="2" applyNumberFormat="1" applyFont="1" applyFill="1" applyBorder="1" applyAlignment="1" applyProtection="1">
      <alignment horizontal="right" vertical="top" wrapText="1"/>
      <protection locked="0"/>
    </xf>
    <xf numFmtId="0" fontId="3" fillId="5" borderId="94" xfId="2" applyFont="1" applyFill="1" applyBorder="1" applyAlignment="1" applyProtection="1">
      <alignment horizontal="left" vertical="top" wrapText="1"/>
      <protection locked="0"/>
    </xf>
    <xf numFmtId="0" fontId="3" fillId="5" borderId="94" xfId="2" applyFont="1" applyFill="1" applyBorder="1" applyAlignment="1" applyProtection="1">
      <alignment horizontal="center" vertical="top" wrapText="1"/>
      <protection locked="0"/>
    </xf>
    <xf numFmtId="0" fontId="3" fillId="5" borderId="93" xfId="2" applyNumberFormat="1" applyFont="1" applyFill="1" applyBorder="1" applyAlignment="1" applyProtection="1">
      <alignment horizontal="right" vertical="top" wrapText="1"/>
      <protection locked="0"/>
    </xf>
    <xf numFmtId="0" fontId="3" fillId="5" borderId="92" xfId="2" applyNumberFormat="1" applyFont="1" applyFill="1" applyBorder="1" applyAlignment="1" applyProtection="1">
      <alignment horizontal="right" vertical="top" wrapText="1"/>
      <protection locked="0"/>
    </xf>
    <xf numFmtId="166" fontId="3" fillId="5" borderId="93" xfId="2" applyNumberFormat="1" applyFont="1" applyFill="1" applyBorder="1" applyAlignment="1" applyProtection="1">
      <alignment horizontal="right" vertical="top" wrapText="1"/>
      <protection locked="0"/>
    </xf>
    <xf numFmtId="166" fontId="3" fillId="5" borderId="64" xfId="2" applyNumberFormat="1" applyFont="1" applyFill="1" applyBorder="1" applyAlignment="1" applyProtection="1">
      <alignment horizontal="right" vertical="top" wrapText="1"/>
      <protection locked="0"/>
    </xf>
    <xf numFmtId="166" fontId="3" fillId="5" borderId="92" xfId="2" applyNumberFormat="1" applyFont="1" applyFill="1" applyBorder="1" applyAlignment="1" applyProtection="1">
      <alignment horizontal="right" vertical="top" wrapText="1"/>
      <protection locked="0"/>
    </xf>
    <xf numFmtId="167" fontId="3" fillId="5" borderId="94" xfId="2" applyNumberFormat="1" applyFont="1" applyFill="1" applyBorder="1" applyAlignment="1" applyProtection="1">
      <alignment horizontal="right" vertical="top" wrapText="1"/>
      <protection locked="0"/>
    </xf>
    <xf numFmtId="49" fontId="3" fillId="5" borderId="94" xfId="2" applyNumberFormat="1" applyFont="1" applyFill="1" applyBorder="1" applyAlignment="1" applyProtection="1">
      <alignment horizontal="center" vertical="top" wrapText="1"/>
      <protection locked="0"/>
    </xf>
    <xf numFmtId="4" fontId="5" fillId="5" borderId="64" xfId="2" applyNumberFormat="1" applyFont="1" applyFill="1" applyBorder="1" applyAlignment="1">
      <alignment horizontal="right" vertical="top" wrapText="1"/>
    </xf>
    <xf numFmtId="4" fontId="5" fillId="5" borderId="95" xfId="2" applyNumberFormat="1" applyFont="1" applyFill="1" applyBorder="1" applyAlignment="1">
      <alignment horizontal="right" vertical="top" wrapText="1"/>
    </xf>
    <xf numFmtId="0" fontId="18" fillId="3" borderId="96" xfId="2" applyFont="1" applyFill="1" applyBorder="1" applyAlignment="1">
      <alignment horizontal="right" vertical="center" wrapText="1"/>
    </xf>
    <xf numFmtId="0" fontId="15" fillId="3" borderId="91" xfId="0" applyFont="1" applyFill="1" applyBorder="1" applyAlignment="1">
      <alignment horizontal="right" vertical="top" wrapText="1"/>
    </xf>
    <xf numFmtId="4" fontId="5" fillId="5" borderId="89" xfId="2" applyNumberFormat="1" applyFont="1" applyFill="1" applyBorder="1" applyAlignment="1">
      <alignment horizontal="right" vertical="top" wrapText="1"/>
    </xf>
    <xf numFmtId="4" fontId="5" fillId="5" borderId="91" xfId="2" applyNumberFormat="1" applyFont="1" applyFill="1" applyBorder="1" applyAlignment="1">
      <alignment horizontal="right" vertical="top" wrapText="1"/>
    </xf>
    <xf numFmtId="4" fontId="5" fillId="5" borderId="63" xfId="2" applyNumberFormat="1" applyFont="1" applyFill="1" applyBorder="1" applyAlignment="1">
      <alignment horizontal="right" vertical="top" wrapText="1"/>
    </xf>
    <xf numFmtId="1" fontId="5" fillId="0" borderId="0" xfId="0" applyNumberFormat="1" applyFont="1" applyBorder="1" applyAlignment="1">
      <alignment horizontal="right" vertical="center" wrapText="1"/>
    </xf>
    <xf numFmtId="0" fontId="5" fillId="0" borderId="0" xfId="0" applyFont="1" applyBorder="1" applyAlignment="1">
      <alignment horizontal="left" vertical="center"/>
    </xf>
    <xf numFmtId="0" fontId="5" fillId="0" borderId="102" xfId="0" applyFont="1" applyBorder="1" applyAlignment="1">
      <alignment horizontal="left" vertical="center"/>
    </xf>
    <xf numFmtId="3" fontId="5" fillId="0" borderId="103" xfId="0" applyNumberFormat="1" applyFont="1" applyBorder="1" applyAlignment="1">
      <alignment horizontal="center" vertical="center" wrapText="1"/>
    </xf>
    <xf numFmtId="0" fontId="7" fillId="3" borderId="97" xfId="0" applyFont="1" applyFill="1" applyBorder="1" applyAlignment="1">
      <alignment horizontal="center" vertical="center" wrapText="1"/>
    </xf>
    <xf numFmtId="0" fontId="7" fillId="3" borderId="98" xfId="0" applyFont="1" applyFill="1" applyBorder="1" applyAlignment="1">
      <alignment horizontal="center" vertical="center" wrapText="1"/>
    </xf>
    <xf numFmtId="0" fontId="7" fillId="3" borderId="99" xfId="0" applyFont="1" applyFill="1" applyBorder="1" applyAlignment="1">
      <alignment horizontal="center" vertical="center" wrapText="1"/>
    </xf>
    <xf numFmtId="0" fontId="2" fillId="3" borderId="68" xfId="0" applyFont="1" applyFill="1" applyBorder="1" applyAlignment="1">
      <alignment horizontal="left" vertical="center"/>
    </xf>
    <xf numFmtId="0" fontId="2" fillId="3" borderId="100" xfId="0" applyFont="1" applyFill="1" applyBorder="1" applyAlignment="1">
      <alignment horizontal="right" vertical="center" wrapText="1"/>
    </xf>
    <xf numFmtId="3" fontId="2" fillId="3" borderId="101" xfId="0" applyNumberFormat="1" applyFont="1" applyFill="1" applyBorder="1" applyAlignment="1">
      <alignment horizontal="center" vertical="center" wrapText="1"/>
    </xf>
    <xf numFmtId="0" fontId="52" fillId="3" borderId="97" xfId="0" applyFont="1" applyFill="1" applyBorder="1" applyAlignment="1">
      <alignment horizontal="center" vertical="center" wrapText="1"/>
    </xf>
    <xf numFmtId="0" fontId="52" fillId="3" borderId="98" xfId="0" applyFont="1" applyFill="1" applyBorder="1" applyAlignment="1">
      <alignment horizontal="center" vertical="center" wrapText="1"/>
    </xf>
    <xf numFmtId="0" fontId="52" fillId="3" borderId="99" xfId="0" applyFont="1" applyFill="1" applyBorder="1" applyAlignment="1">
      <alignment horizontal="center" vertical="center" wrapText="1"/>
    </xf>
    <xf numFmtId="3" fontId="0" fillId="0" borderId="68" xfId="0" applyNumberFormat="1" applyFont="1" applyBorder="1" applyAlignment="1">
      <alignment horizontal="center" vertical="center" wrapText="1"/>
    </xf>
    <xf numFmtId="3" fontId="0" fillId="0" borderId="100" xfId="0" applyNumberFormat="1" applyFont="1" applyBorder="1" applyAlignment="1">
      <alignment horizontal="center" vertical="center" wrapText="1"/>
    </xf>
    <xf numFmtId="3" fontId="0" fillId="0" borderId="101" xfId="0" applyNumberFormat="1" applyFont="1" applyBorder="1" applyAlignment="1">
      <alignment horizontal="center" vertical="center" wrapText="1"/>
    </xf>
    <xf numFmtId="165" fontId="5" fillId="0" borderId="0" xfId="0" applyNumberFormat="1" applyFont="1" applyBorder="1" applyAlignment="1">
      <alignment horizontal="right" vertical="center" wrapText="1"/>
    </xf>
    <xf numFmtId="0" fontId="66" fillId="0" borderId="0" xfId="0" applyNumberFormat="1" applyFont="1" applyBorder="1" applyAlignment="1">
      <alignment horizontal="left" vertical="center"/>
    </xf>
    <xf numFmtId="0" fontId="67" fillId="3" borderId="102" xfId="0" applyFont="1" applyFill="1" applyBorder="1" applyAlignment="1">
      <alignment horizontal="center" vertical="center" wrapText="1"/>
    </xf>
    <xf numFmtId="0" fontId="67" fillId="3" borderId="0" xfId="0" applyFont="1" applyFill="1" applyBorder="1" applyAlignment="1">
      <alignment horizontal="center" vertical="center" wrapText="1"/>
    </xf>
    <xf numFmtId="164" fontId="3" fillId="8" borderId="4" xfId="2" applyNumberFormat="1" applyFont="1" applyFill="1" applyBorder="1" applyAlignment="1" applyProtection="1">
      <alignment horizontal="right" vertical="top" wrapText="1"/>
    </xf>
    <xf numFmtId="164" fontId="3" fillId="8" borderId="11" xfId="2" applyNumberFormat="1" applyFont="1" applyFill="1" applyBorder="1" applyAlignment="1" applyProtection="1">
      <alignment horizontal="right" vertical="top" wrapText="1"/>
    </xf>
    <xf numFmtId="164" fontId="3" fillId="8" borderId="94" xfId="2" applyNumberFormat="1" applyFont="1" applyFill="1" applyBorder="1" applyAlignment="1" applyProtection="1">
      <alignment horizontal="right" vertical="top" wrapText="1"/>
    </xf>
    <xf numFmtId="0" fontId="22" fillId="3" borderId="98" xfId="0" applyFont="1" applyFill="1" applyBorder="1" applyAlignment="1">
      <alignment horizontal="center" vertical="center" wrapText="1"/>
    </xf>
    <xf numFmtId="0" fontId="68" fillId="3" borderId="103" xfId="0" applyFont="1" applyFill="1" applyBorder="1" applyAlignment="1">
      <alignment horizontal="center" vertical="center" wrapText="1"/>
    </xf>
    <xf numFmtId="3" fontId="13" fillId="0" borderId="101" xfId="0" applyNumberFormat="1" applyFont="1" applyBorder="1" applyAlignment="1">
      <alignment horizontal="center" vertical="center" wrapText="1"/>
    </xf>
    <xf numFmtId="0" fontId="22" fillId="3" borderId="99" xfId="0" applyFont="1" applyFill="1" applyBorder="1" applyAlignment="1">
      <alignment horizontal="center" vertical="center" wrapText="1"/>
    </xf>
    <xf numFmtId="0" fontId="68" fillId="3" borderId="0" xfId="0" applyFont="1" applyFill="1" applyBorder="1" applyAlignment="1">
      <alignment horizontal="center" vertical="center" wrapText="1"/>
    </xf>
    <xf numFmtId="3" fontId="13" fillId="0" borderId="100"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0" fontId="7" fillId="3" borderId="97" xfId="0" applyFont="1" applyFill="1" applyBorder="1" applyAlignment="1">
      <alignment horizontal="right" vertical="center" wrapText="1"/>
    </xf>
    <xf numFmtId="0" fontId="7" fillId="3" borderId="98" xfId="0" applyFont="1" applyFill="1" applyBorder="1" applyAlignment="1">
      <alignment horizontal="right" vertical="center" wrapText="1"/>
    </xf>
    <xf numFmtId="0" fontId="7" fillId="3" borderId="99" xfId="0" applyFont="1" applyFill="1" applyBorder="1" applyAlignment="1">
      <alignment horizontal="right" vertical="center" wrapText="1"/>
    </xf>
    <xf numFmtId="166" fontId="0" fillId="0" borderId="102" xfId="0" applyNumberFormat="1" applyFont="1" applyBorder="1" applyAlignment="1">
      <alignment horizontal="right" vertical="center" wrapText="1"/>
    </xf>
    <xf numFmtId="166" fontId="0" fillId="0" borderId="0" xfId="0" applyNumberFormat="1" applyFont="1" applyBorder="1" applyAlignment="1">
      <alignment horizontal="right" vertical="center" wrapText="1"/>
    </xf>
    <xf numFmtId="166" fontId="0" fillId="0" borderId="103" xfId="0" applyNumberFormat="1" applyFont="1" applyBorder="1" applyAlignment="1">
      <alignment horizontal="right" vertical="center" wrapText="1"/>
    </xf>
    <xf numFmtId="166" fontId="0" fillId="0" borderId="68" xfId="0" applyNumberFormat="1" applyFont="1" applyBorder="1" applyAlignment="1">
      <alignment horizontal="right" vertical="center" wrapText="1"/>
    </xf>
    <xf numFmtId="166" fontId="0" fillId="0" borderId="100" xfId="0" applyNumberFormat="1" applyFont="1" applyBorder="1" applyAlignment="1">
      <alignment horizontal="right" vertical="center" wrapText="1"/>
    </xf>
    <xf numFmtId="166" fontId="0" fillId="0" borderId="101" xfId="0" applyNumberFormat="1" applyFont="1" applyBorder="1" applyAlignment="1">
      <alignment horizontal="right" vertical="center" wrapText="1"/>
    </xf>
    <xf numFmtId="0" fontId="69" fillId="0" borderId="0" xfId="0" applyFont="1" applyBorder="1" applyAlignment="1">
      <alignment horizontal="right" vertical="center" wrapText="1"/>
    </xf>
    <xf numFmtId="0" fontId="33" fillId="0" borderId="0" xfId="0" applyNumberFormat="1" applyFont="1" applyBorder="1" applyAlignment="1">
      <alignment horizontal="left" vertical="center" wrapText="1"/>
    </xf>
    <xf numFmtId="0" fontId="22" fillId="0" borderId="0" xfId="0" applyFont="1" applyBorder="1" applyAlignment="1">
      <alignment horizontal="left" vertical="center" wrapText="1"/>
    </xf>
    <xf numFmtId="166" fontId="33" fillId="0" borderId="102" xfId="0" applyNumberFormat="1" applyFont="1" applyBorder="1" applyAlignment="1">
      <alignment horizontal="right" vertical="center" wrapText="1"/>
    </xf>
    <xf numFmtId="166" fontId="33" fillId="0" borderId="0" xfId="0" applyNumberFormat="1" applyFont="1" applyBorder="1" applyAlignment="1">
      <alignment horizontal="right" vertical="center" wrapText="1"/>
    </xf>
    <xf numFmtId="166" fontId="33" fillId="0" borderId="103" xfId="0" applyNumberFormat="1" applyFont="1" applyBorder="1" applyAlignment="1">
      <alignment horizontal="right" vertical="center" wrapText="1"/>
    </xf>
    <xf numFmtId="166" fontId="69" fillId="0" borderId="102" xfId="0" applyNumberFormat="1" applyFont="1" applyBorder="1" applyAlignment="1">
      <alignment horizontal="right" vertical="center" wrapText="1"/>
    </xf>
    <xf numFmtId="0" fontId="50" fillId="0" borderId="0" xfId="0" applyNumberFormat="1" applyFont="1" applyBorder="1" applyAlignment="1">
      <alignment horizontal="left" vertical="center" wrapText="1"/>
    </xf>
    <xf numFmtId="0" fontId="15" fillId="3" borderId="23" xfId="2" applyFont="1" applyFill="1" applyBorder="1" applyAlignment="1">
      <alignment horizontal="center" vertical="center"/>
    </xf>
    <xf numFmtId="0" fontId="40" fillId="3" borderId="35" xfId="2" applyFont="1" applyFill="1" applyBorder="1" applyAlignment="1">
      <alignment horizontal="center" vertical="center" wrapText="1"/>
    </xf>
    <xf numFmtId="0" fontId="40" fillId="3" borderId="36" xfId="2" applyFont="1" applyFill="1" applyBorder="1" applyAlignment="1">
      <alignment horizontal="center" vertical="center" wrapText="1"/>
    </xf>
    <xf numFmtId="0" fontId="40" fillId="3" borderId="37" xfId="2" applyFont="1" applyFill="1" applyBorder="1" applyAlignment="1">
      <alignment horizontal="center" vertical="center" wrapText="1"/>
    </xf>
    <xf numFmtId="0" fontId="20" fillId="3" borderId="16" xfId="2" applyFont="1" applyFill="1" applyBorder="1" applyAlignment="1">
      <alignment horizontal="center" vertical="center" wrapText="1"/>
    </xf>
    <xf numFmtId="0" fontId="5" fillId="0" borderId="104" xfId="2" applyFont="1" applyBorder="1" applyAlignment="1">
      <alignment horizontal="center" vertical="center" wrapText="1"/>
    </xf>
    <xf numFmtId="0" fontId="5" fillId="0" borderId="30" xfId="2" applyFont="1" applyBorder="1" applyAlignment="1">
      <alignment horizontal="center" vertical="center" wrapText="1"/>
    </xf>
    <xf numFmtId="0" fontId="3" fillId="5" borderId="104" xfId="2" applyFont="1" applyFill="1" applyBorder="1" applyAlignment="1" applyProtection="1">
      <alignment horizontal="center" vertical="center" wrapText="1"/>
      <protection locked="0"/>
    </xf>
    <xf numFmtId="166" fontId="3" fillId="5" borderId="30" xfId="2" applyNumberFormat="1" applyFont="1" applyFill="1" applyBorder="1" applyAlignment="1" applyProtection="1">
      <alignment horizontal="center" vertical="center" wrapText="1"/>
      <protection locked="0"/>
    </xf>
    <xf numFmtId="0" fontId="3" fillId="5" borderId="43" xfId="2" applyFont="1" applyFill="1" applyBorder="1" applyAlignment="1" applyProtection="1">
      <alignment horizontal="center" vertical="center" wrapText="1"/>
      <protection locked="0"/>
    </xf>
    <xf numFmtId="166" fontId="3" fillId="5" borderId="26" xfId="2" applyNumberFormat="1" applyFont="1" applyFill="1" applyBorder="1" applyAlignment="1" applyProtection="1">
      <alignment horizontal="center" vertical="center" wrapText="1"/>
      <protection locked="0"/>
    </xf>
    <xf numFmtId="0" fontId="40" fillId="3" borderId="36" xfId="2" applyFont="1" applyFill="1" applyBorder="1" applyAlignment="1">
      <alignment horizontal="center" vertical="center"/>
    </xf>
    <xf numFmtId="0" fontId="38" fillId="0" borderId="56" xfId="7" applyFont="1" applyBorder="1" applyAlignment="1">
      <alignment horizontal="left" vertical="center"/>
    </xf>
    <xf numFmtId="0" fontId="31" fillId="0" borderId="0" xfId="0" applyNumberFormat="1" applyFont="1" applyBorder="1" applyAlignment="1">
      <alignment horizontal="left" vertical="center" wrapText="1"/>
    </xf>
    <xf numFmtId="0" fontId="43" fillId="3" borderId="0" xfId="0" applyFont="1" applyFill="1" applyAlignment="1">
      <alignment horizontal="left" vertical="center"/>
    </xf>
    <xf numFmtId="0" fontId="43" fillId="3" borderId="0" xfId="0" applyFont="1" applyFill="1" applyBorder="1" applyAlignment="1">
      <alignment horizontal="left" vertical="center"/>
    </xf>
    <xf numFmtId="1" fontId="27" fillId="0" borderId="106" xfId="0" applyNumberFormat="1" applyFont="1" applyBorder="1" applyAlignment="1">
      <alignment horizontal="center" vertical="center" wrapText="1"/>
    </xf>
    <xf numFmtId="49" fontId="3" fillId="0" borderId="12" xfId="3" quotePrefix="1" applyNumberFormat="1" applyFont="1" applyBorder="1" applyAlignment="1">
      <alignment horizontal="left" vertical="top" wrapText="1"/>
    </xf>
    <xf numFmtId="0" fontId="40" fillId="3" borderId="0" xfId="0" applyFont="1" applyFill="1" applyAlignment="1">
      <alignment horizontal="left" vertical="center"/>
    </xf>
    <xf numFmtId="0" fontId="15" fillId="3" borderId="23" xfId="2" applyFont="1" applyFill="1" applyBorder="1" applyAlignment="1">
      <alignment horizontal="center" vertical="center"/>
    </xf>
    <xf numFmtId="0" fontId="3" fillId="5" borderId="30" xfId="2" applyFont="1" applyFill="1" applyBorder="1" applyAlignment="1" applyProtection="1">
      <alignment horizontal="left" vertical="top" wrapText="1"/>
      <protection locked="0"/>
    </xf>
    <xf numFmtId="0" fontId="3" fillId="5" borderId="27" xfId="2" applyFont="1" applyFill="1" applyBorder="1" applyAlignment="1" applyProtection="1">
      <alignment horizontal="center" vertical="top" wrapText="1"/>
      <protection locked="0"/>
    </xf>
    <xf numFmtId="0" fontId="3" fillId="5" borderId="33" xfId="2" applyFont="1" applyFill="1" applyBorder="1" applyAlignment="1" applyProtection="1">
      <alignment horizontal="center" vertical="top" wrapText="1"/>
      <protection locked="0"/>
    </xf>
    <xf numFmtId="0" fontId="3" fillId="5" borderId="26" xfId="2" applyFont="1" applyFill="1" applyBorder="1" applyAlignment="1" applyProtection="1">
      <alignment horizontal="center" vertical="top" wrapText="1"/>
      <protection locked="0"/>
    </xf>
    <xf numFmtId="0" fontId="3" fillId="5" borderId="27" xfId="2" applyNumberFormat="1" applyFont="1" applyFill="1" applyBorder="1" applyAlignment="1" applyProtection="1">
      <alignment horizontal="right" vertical="top" wrapText="1"/>
      <protection locked="0"/>
    </xf>
    <xf numFmtId="0" fontId="3" fillId="5" borderId="20" xfId="2" applyNumberFormat="1" applyFont="1" applyFill="1" applyBorder="1" applyAlignment="1" applyProtection="1">
      <alignment horizontal="right" vertical="top" wrapText="1"/>
      <protection locked="0"/>
    </xf>
    <xf numFmtId="0" fontId="3" fillId="5" borderId="21" xfId="2" applyNumberFormat="1" applyFont="1" applyFill="1" applyBorder="1" applyAlignment="1" applyProtection="1">
      <alignment horizontal="right" vertical="top" wrapText="1"/>
      <protection locked="0"/>
    </xf>
    <xf numFmtId="0" fontId="3" fillId="5" borderId="33" xfId="2" applyNumberFormat="1" applyFont="1" applyFill="1" applyBorder="1" applyAlignment="1" applyProtection="1">
      <alignment horizontal="right" vertical="top" wrapText="1"/>
      <protection locked="0"/>
    </xf>
    <xf numFmtId="0" fontId="3" fillId="5" borderId="25" xfId="2" applyNumberFormat="1" applyFont="1" applyFill="1" applyBorder="1" applyAlignment="1" applyProtection="1">
      <alignment horizontal="right" vertical="top" wrapText="1"/>
      <protection locked="0"/>
    </xf>
    <xf numFmtId="0" fontId="3" fillId="5" borderId="26" xfId="2" applyNumberFormat="1" applyFont="1" applyFill="1" applyBorder="1" applyAlignment="1" applyProtection="1">
      <alignment horizontal="right" vertical="top" wrapText="1"/>
      <protection locked="0"/>
    </xf>
    <xf numFmtId="0" fontId="20" fillId="3" borderId="17" xfId="2" applyFont="1" applyFill="1" applyBorder="1" applyAlignment="1">
      <alignment horizontal="center" vertical="center" wrapText="1"/>
    </xf>
    <xf numFmtId="0" fontId="3" fillId="0" borderId="65" xfId="2" applyFont="1" applyBorder="1" applyAlignment="1">
      <alignment horizontal="center" vertical="center" wrapText="1"/>
    </xf>
    <xf numFmtId="0" fontId="3" fillId="5" borderId="65" xfId="2" applyNumberFormat="1" applyFont="1" applyFill="1" applyBorder="1" applyAlignment="1" applyProtection="1">
      <alignment horizontal="center" vertical="center" wrapText="1"/>
      <protection locked="0"/>
    </xf>
    <xf numFmtId="0" fontId="3" fillId="5" borderId="66" xfId="2" applyNumberFormat="1" applyFont="1" applyFill="1" applyBorder="1" applyAlignment="1" applyProtection="1">
      <alignment horizontal="center" vertical="center" wrapText="1"/>
      <protection locked="0"/>
    </xf>
    <xf numFmtId="0" fontId="3" fillId="5" borderId="29" xfId="2" applyNumberFormat="1" applyFont="1" applyFill="1" applyBorder="1" applyAlignment="1" applyProtection="1">
      <alignment horizontal="center" vertical="center" wrapText="1"/>
      <protection locked="0"/>
    </xf>
    <xf numFmtId="165" fontId="3" fillId="5" borderId="30" xfId="2" applyNumberFormat="1" applyFont="1" applyFill="1" applyBorder="1" applyAlignment="1" applyProtection="1">
      <alignment horizontal="center" vertical="center" wrapText="1"/>
      <protection locked="0"/>
    </xf>
    <xf numFmtId="0" fontId="3" fillId="5" borderId="25" xfId="2" applyNumberFormat="1" applyFont="1" applyFill="1" applyBorder="1" applyAlignment="1" applyProtection="1">
      <alignment horizontal="center" vertical="center" wrapText="1"/>
      <protection locked="0"/>
    </xf>
    <xf numFmtId="165" fontId="3" fillId="5" borderId="26" xfId="2" applyNumberFormat="1" applyFont="1" applyFill="1" applyBorder="1" applyAlignment="1" applyProtection="1">
      <alignment horizontal="center" vertical="center" wrapText="1"/>
      <protection locked="0"/>
    </xf>
    <xf numFmtId="0" fontId="46" fillId="0" borderId="0" xfId="0" applyFont="1" applyBorder="1" applyAlignment="1">
      <alignment horizontal="left" vertical="top" wrapText="1"/>
    </xf>
    <xf numFmtId="0" fontId="46"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49" fillId="0" borderId="0" xfId="0" applyFont="1" applyAlignment="1">
      <alignment horizontal="center" vertical="center" wrapText="1"/>
    </xf>
    <xf numFmtId="0" fontId="0" fillId="0" borderId="0" xfId="0" applyFont="1" applyAlignment="1">
      <alignment horizontal="center" vertical="center" wrapText="1"/>
    </xf>
    <xf numFmtId="0" fontId="18" fillId="3" borderId="76" xfId="2" applyFont="1" applyFill="1" applyBorder="1" applyAlignment="1">
      <alignment horizontal="center" vertical="center" wrapText="1"/>
    </xf>
    <xf numFmtId="0" fontId="18" fillId="3" borderId="77" xfId="2" applyFont="1" applyFill="1" applyBorder="1" applyAlignment="1">
      <alignment horizontal="center" vertical="center" wrapText="1"/>
    </xf>
    <xf numFmtId="0" fontId="18" fillId="3" borderId="78" xfId="2" applyFont="1" applyFill="1" applyBorder="1" applyAlignment="1">
      <alignment horizontal="center" vertical="center" wrapText="1"/>
    </xf>
    <xf numFmtId="0" fontId="18" fillId="3" borderId="79" xfId="2" applyFont="1" applyFill="1" applyBorder="1" applyAlignment="1">
      <alignment horizontal="center" vertical="center" wrapText="1"/>
    </xf>
    <xf numFmtId="0" fontId="0" fillId="0" borderId="80" xfId="0" applyBorder="1" applyAlignment="1">
      <alignment horizontal="center" vertical="center" wrapText="1"/>
    </xf>
    <xf numFmtId="0" fontId="33" fillId="3" borderId="9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87" xfId="0" applyFont="1" applyBorder="1" applyAlignment="1">
      <alignment horizontal="center" vertical="center" wrapText="1"/>
    </xf>
    <xf numFmtId="0" fontId="18" fillId="3" borderId="84" xfId="2" applyFont="1" applyFill="1" applyBorder="1" applyAlignment="1">
      <alignment horizontal="center" vertical="center" wrapText="1"/>
    </xf>
    <xf numFmtId="0" fontId="54" fillId="0" borderId="56" xfId="0" applyFont="1" applyBorder="1" applyAlignment="1">
      <alignment horizontal="center" vertical="center" wrapText="1"/>
    </xf>
    <xf numFmtId="0" fontId="54" fillId="0" borderId="85" xfId="0" applyFont="1" applyBorder="1" applyAlignment="1">
      <alignment horizontal="center" vertical="center" wrapText="1"/>
    </xf>
    <xf numFmtId="0" fontId="33" fillId="3" borderId="1" xfId="2" applyFont="1" applyFill="1" applyBorder="1" applyAlignment="1">
      <alignment horizontal="center" vertical="center" wrapText="1"/>
    </xf>
    <xf numFmtId="0" fontId="13" fillId="3" borderId="2" xfId="2" applyFont="1" applyFill="1" applyBorder="1" applyAlignment="1">
      <alignment horizontal="center" vertical="center" wrapText="1"/>
    </xf>
    <xf numFmtId="0" fontId="13" fillId="3" borderId="3"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2" xfId="2" applyFont="1" applyFill="1" applyBorder="1" applyAlignment="1">
      <alignment horizontal="center" vertical="center" wrapText="1"/>
    </xf>
    <xf numFmtId="0" fontId="18" fillId="3" borderId="3" xfId="2" applyFont="1" applyFill="1" applyBorder="1" applyAlignment="1">
      <alignment horizontal="center" vertical="center" wrapText="1"/>
    </xf>
    <xf numFmtId="0" fontId="18" fillId="3" borderId="13" xfId="2" applyFont="1" applyFill="1" applyBorder="1" applyAlignment="1">
      <alignment horizontal="center" vertical="center" wrapText="1"/>
    </xf>
    <xf numFmtId="0" fontId="0" fillId="0" borderId="14" xfId="0" applyBorder="1" applyAlignment="1">
      <alignment horizontal="center" vertical="center" wrapText="1"/>
    </xf>
    <xf numFmtId="0" fontId="16" fillId="3" borderId="1" xfId="2" applyFont="1" applyFill="1" applyBorder="1" applyAlignment="1">
      <alignment horizontal="center" vertical="center" wrapText="1"/>
    </xf>
    <xf numFmtId="0" fontId="16" fillId="3" borderId="2" xfId="2" applyFont="1" applyFill="1" applyBorder="1" applyAlignment="1">
      <alignment horizontal="center" vertical="center" wrapText="1"/>
    </xf>
    <xf numFmtId="0" fontId="0" fillId="0" borderId="3" xfId="0" applyBorder="1" applyAlignment="1">
      <alignment horizontal="center" vertical="center" wrapText="1"/>
    </xf>
    <xf numFmtId="0" fontId="16" fillId="3" borderId="3" xfId="2" applyFont="1" applyFill="1" applyBorder="1" applyAlignment="1">
      <alignment horizontal="center" vertical="center" wrapText="1"/>
    </xf>
    <xf numFmtId="0" fontId="19" fillId="3" borderId="2" xfId="2" applyFont="1" applyFill="1" applyBorder="1" applyAlignment="1">
      <alignment horizontal="center" vertical="center" wrapText="1"/>
    </xf>
    <xf numFmtId="0" fontId="19" fillId="3" borderId="3" xfId="2" applyFont="1" applyFill="1" applyBorder="1" applyAlignment="1">
      <alignment horizontal="center" vertical="center" wrapText="1"/>
    </xf>
    <xf numFmtId="0" fontId="22" fillId="3" borderId="1"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3" xfId="2" applyFont="1" applyFill="1" applyBorder="1" applyAlignment="1">
      <alignment horizontal="center" vertical="center" wrapText="1"/>
    </xf>
    <xf numFmtId="0" fontId="0" fillId="0" borderId="2" xfId="0" applyBorder="1" applyAlignment="1">
      <alignment horizontal="center" vertical="center" wrapText="1"/>
    </xf>
    <xf numFmtId="49" fontId="3" fillId="0" borderId="0" xfId="4" applyNumberFormat="1" applyFont="1" applyAlignment="1">
      <alignment horizontal="left" vertical="center" wrapText="1"/>
    </xf>
    <xf numFmtId="0" fontId="6" fillId="0" borderId="0" xfId="3" applyFont="1" applyAlignment="1">
      <alignment horizontal="left" vertical="center" wrapText="1"/>
    </xf>
    <xf numFmtId="49" fontId="3" fillId="0" borderId="0" xfId="4" applyNumberFormat="1" applyFont="1" applyAlignment="1">
      <alignment horizontal="left" vertical="top" wrapText="1"/>
    </xf>
    <xf numFmtId="0" fontId="6" fillId="0" borderId="0" xfId="3" applyFont="1" applyAlignment="1">
      <alignment horizontal="left" vertical="top" wrapText="1"/>
    </xf>
    <xf numFmtId="0" fontId="16" fillId="3" borderId="16" xfId="2" applyFont="1" applyFill="1" applyBorder="1" applyAlignment="1">
      <alignment horizontal="center" vertical="center" wrapText="1"/>
    </xf>
    <xf numFmtId="0" fontId="16" fillId="3" borderId="17" xfId="2" applyFont="1" applyFill="1" applyBorder="1" applyAlignment="1">
      <alignment horizontal="center" vertical="center" wrapText="1"/>
    </xf>
    <xf numFmtId="0" fontId="16" fillId="3" borderId="18" xfId="2"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6" fillId="3" borderId="20" xfId="2" applyFont="1" applyFill="1" applyBorder="1" applyAlignment="1">
      <alignment horizontal="center" vertical="center" wrapText="1"/>
    </xf>
    <xf numFmtId="0" fontId="16" fillId="3" borderId="21" xfId="2" applyFont="1" applyFill="1" applyBorder="1" applyAlignment="1">
      <alignment horizontal="center" vertical="center" wrapText="1"/>
    </xf>
    <xf numFmtId="49" fontId="5" fillId="0" borderId="0" xfId="3" applyNumberFormat="1" applyFont="1" applyAlignment="1">
      <alignment horizontal="left" vertical="top" wrapText="1"/>
    </xf>
    <xf numFmtId="0" fontId="1" fillId="0" borderId="0" xfId="3" applyAlignment="1">
      <alignment horizontal="left" vertical="top" wrapText="1"/>
    </xf>
    <xf numFmtId="49" fontId="3" fillId="0" borderId="0" xfId="3" applyNumberFormat="1" applyFont="1" applyAlignment="1">
      <alignment horizontal="left" vertical="top" wrapText="1"/>
    </xf>
    <xf numFmtId="0" fontId="40" fillId="3" borderId="35" xfId="2" applyFont="1" applyFill="1" applyBorder="1" applyAlignment="1">
      <alignment horizontal="center" vertical="center" wrapText="1"/>
    </xf>
    <xf numFmtId="0" fontId="40" fillId="3" borderId="36" xfId="2" applyFont="1" applyFill="1" applyBorder="1" applyAlignment="1">
      <alignment horizontal="center" vertical="center" wrapText="1"/>
    </xf>
    <xf numFmtId="0" fontId="40" fillId="3" borderId="37" xfId="2" applyFont="1" applyFill="1" applyBorder="1" applyAlignment="1">
      <alignment horizontal="center" vertical="center" wrapText="1"/>
    </xf>
    <xf numFmtId="0" fontId="15" fillId="3" borderId="23" xfId="2" applyFont="1" applyFill="1" applyBorder="1" applyAlignment="1">
      <alignment horizontal="center" vertical="center"/>
    </xf>
    <xf numFmtId="0" fontId="0" fillId="3" borderId="23" xfId="0" applyFill="1" applyBorder="1" applyAlignment="1">
      <alignment horizontal="center" vertical="center"/>
    </xf>
    <xf numFmtId="0" fontId="15" fillId="3" borderId="47" xfId="2" applyFont="1" applyFill="1" applyBorder="1" applyAlignment="1">
      <alignment horizontal="center" vertical="center"/>
    </xf>
    <xf numFmtId="0" fontId="0" fillId="0" borderId="36" xfId="0" applyBorder="1" applyAlignment="1">
      <alignment horizontal="center" vertical="center"/>
    </xf>
    <xf numFmtId="0" fontId="0" fillId="0" borderId="105" xfId="0" applyBorder="1" applyAlignment="1">
      <alignment horizontal="center" vertical="center"/>
    </xf>
    <xf numFmtId="49" fontId="5" fillId="0" borderId="0" xfId="7" applyNumberFormat="1" applyFont="1" applyAlignment="1">
      <alignment horizontal="left" vertical="top" wrapText="1"/>
    </xf>
    <xf numFmtId="0" fontId="1" fillId="0" borderId="0" xfId="7" applyAlignment="1">
      <alignment horizontal="left" vertical="top" wrapText="1"/>
    </xf>
    <xf numFmtId="49" fontId="6" fillId="0" borderId="0" xfId="7" applyNumberFormat="1" applyFont="1" applyAlignment="1">
      <alignment horizontal="left" vertical="center" wrapText="1"/>
    </xf>
    <xf numFmtId="0" fontId="6" fillId="0" borderId="0" xfId="7" applyFont="1" applyAlignment="1">
      <alignment horizontal="left" vertical="center" wrapText="1"/>
    </xf>
    <xf numFmtId="49" fontId="28" fillId="0" borderId="0" xfId="4" applyNumberFormat="1" applyAlignment="1">
      <alignment horizontal="left" vertical="center" wrapText="1"/>
    </xf>
    <xf numFmtId="0" fontId="1" fillId="0" borderId="0" xfId="7" applyAlignment="1">
      <alignment horizontal="left" vertical="center" wrapText="1"/>
    </xf>
    <xf numFmtId="49" fontId="3" fillId="0" borderId="0" xfId="7" applyNumberFormat="1" applyFont="1" applyAlignment="1">
      <alignment horizontal="left" vertical="top" wrapText="1"/>
    </xf>
  </cellXfs>
  <cellStyles count="10">
    <cellStyle name="Hyperlink" xfId="4" builtinId="8"/>
    <cellStyle name="Normal" xfId="0" builtinId="0"/>
    <cellStyle name="Normal 2" xfId="5"/>
    <cellStyle name="Normal 2 2" xfId="8"/>
    <cellStyle name="Normal 2 3" xfId="2"/>
    <cellStyle name="Normal 3" xfId="9"/>
    <cellStyle name="Normal 4" xfId="6"/>
    <cellStyle name="Normal 6" xfId="1"/>
    <cellStyle name="Normal 7" xfId="3"/>
    <cellStyle name="Normal 8" xfId="7"/>
  </cellStyles>
  <dxfs count="81">
    <dxf>
      <font>
        <color rgb="FFF2BFE0"/>
      </font>
    </dxf>
    <dxf>
      <font>
        <color rgb="FFF2BFE0"/>
      </font>
    </dxf>
    <dxf>
      <font>
        <color rgb="FFF2BFE0"/>
      </font>
    </dxf>
    <dxf>
      <font>
        <color rgb="FFF2BFE0"/>
      </font>
    </dxf>
    <dxf>
      <fill>
        <patternFill>
          <bgColor theme="0" tint="-4.9989318521683403E-2"/>
        </patternFill>
      </fill>
    </dxf>
    <dxf>
      <fill>
        <patternFill>
          <bgColor theme="0" tint="-4.9989318521683403E-2"/>
        </patternFill>
      </fill>
    </dxf>
    <dxf>
      <fill>
        <patternFill>
          <bgColor theme="0" tint="-4.9989318521683403E-2"/>
        </patternFill>
      </fill>
    </dxf>
    <dxf>
      <font>
        <color rgb="FFFF0000"/>
      </font>
      <fill>
        <patternFill>
          <bgColor rgb="FFFFD1C5"/>
        </patternFill>
      </fill>
    </dxf>
    <dxf>
      <fill>
        <patternFill>
          <bgColor theme="0" tint="-4.9989318521683403E-2"/>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auto="1"/>
      </font>
      <fill>
        <patternFill>
          <bgColor rgb="FFFCEABF"/>
        </patternFill>
      </fill>
    </dxf>
    <dxf>
      <font>
        <color auto="1"/>
      </font>
      <fill>
        <patternFill>
          <bgColor rgb="FFFCEABF"/>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rgb="FFFF0000"/>
      </font>
      <fill>
        <patternFill>
          <bgColor rgb="FFFFD1C5"/>
        </patternFill>
      </fill>
    </dxf>
    <dxf>
      <font>
        <color auto="1"/>
      </font>
      <fill>
        <patternFill>
          <bgColor rgb="FFFCEABF"/>
        </patternFill>
      </fill>
    </dxf>
    <dxf>
      <font>
        <color rgb="FFFF0000"/>
      </font>
      <fill>
        <patternFill>
          <bgColor rgb="FFFFD1C5"/>
        </patternFill>
      </fill>
    </dxf>
    <dxf>
      <font>
        <color rgb="FFA0CCEA"/>
      </font>
      <fill>
        <patternFill>
          <bgColor rgb="FFBFDDF1"/>
        </patternFill>
      </fill>
    </dxf>
    <dxf>
      <font>
        <color theme="0" tint="-0.14996795556505021"/>
      </font>
    </dxf>
    <dxf>
      <font>
        <color theme="0" tint="-0.14996795556505021"/>
      </font>
    </dxf>
    <dxf>
      <font>
        <color rgb="FFFF0000"/>
      </font>
      <fill>
        <patternFill>
          <bgColor rgb="FFFFD1C5"/>
        </patternFill>
      </fill>
    </dxf>
    <dxf>
      <fill>
        <patternFill>
          <bgColor theme="0" tint="-4.9989318521683403E-2"/>
        </patternFill>
      </fill>
    </dxf>
    <dxf>
      <font>
        <color rgb="FFFF0000"/>
      </font>
      <fill>
        <patternFill>
          <bgColor rgb="FFFFD1C5"/>
        </patternFill>
      </fill>
    </dxf>
    <dxf>
      <font>
        <color theme="0"/>
      </font>
    </dxf>
    <dxf>
      <font>
        <color theme="0"/>
      </font>
    </dxf>
    <dxf>
      <font>
        <color theme="0"/>
      </font>
    </dxf>
    <dxf>
      <font>
        <color theme="0"/>
      </font>
    </dxf>
    <dxf>
      <font>
        <color rgb="FFE0DCD8"/>
      </font>
    </dxf>
    <dxf>
      <font>
        <color theme="0"/>
      </font>
    </dxf>
    <dxf>
      <font>
        <color rgb="FFE0DCD8"/>
      </font>
    </dxf>
    <dxf>
      <font>
        <color theme="0"/>
      </font>
    </dxf>
    <dxf>
      <font>
        <color rgb="FFE0DCD8"/>
      </font>
    </dxf>
    <dxf>
      <font>
        <color rgb="FFE0DCD8"/>
      </font>
    </dxf>
    <dxf>
      <font>
        <color theme="0"/>
      </font>
    </dxf>
    <dxf>
      <font>
        <color rgb="FFE0DCD8"/>
      </font>
    </dxf>
    <dxf>
      <font>
        <color theme="0"/>
      </font>
    </dxf>
    <dxf>
      <font>
        <color theme="0"/>
      </font>
    </dxf>
    <dxf>
      <font>
        <color theme="0"/>
      </font>
    </dxf>
    <dxf>
      <font>
        <color theme="0"/>
      </font>
    </dxf>
    <dxf>
      <font>
        <color theme="0"/>
      </font>
    </dxf>
    <dxf>
      <font>
        <color rgb="FFE0DCD8"/>
      </font>
      <fill>
        <patternFill>
          <bgColor rgb="FFE0DCD8"/>
        </patternFill>
      </fill>
    </dxf>
    <dxf>
      <font>
        <color rgb="FFE0DCD8"/>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tint="-0.24994659260841701"/>
      </font>
    </dxf>
    <dxf>
      <fill>
        <patternFill>
          <bgColor rgb="FFFFE5E5"/>
        </patternFill>
      </fill>
    </dxf>
    <dxf>
      <font>
        <color theme="0" tint="-0.24994659260841701"/>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8C9"/>
      <color rgb="FF857362"/>
      <color rgb="FFE0DCD8"/>
      <color rgb="FF003479"/>
      <color rgb="FFFFD1C5"/>
      <color rgb="FFC2B9B0"/>
      <color rgb="FFA49689"/>
      <color rgb="FFCA0083"/>
      <color rgb="FF40679B"/>
      <color rgb="FFFCE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Performance levels, deadbands,</a:t>
            </a:r>
            <a:r>
              <a:rPr lang="en-US" sz="1800" baseline="0"/>
              <a:t> caps and collars - all years  </a:t>
            </a:r>
            <a:endParaRPr lang="en-US" sz="1800"/>
          </a:p>
        </c:rich>
      </c:tx>
      <c:layout>
        <c:manualLayout>
          <c:xMode val="edge"/>
          <c:yMode val="edge"/>
          <c:x val="0.26637376257188006"/>
          <c:y val="4.81953771813378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151418580712759E-2"/>
          <c:y val="0.13108205743622567"/>
          <c:w val="0.90026964464294634"/>
          <c:h val="0.76070376749589275"/>
        </c:manualLayout>
      </c:layout>
      <c:lineChart>
        <c:grouping val="standard"/>
        <c:varyColors val="0"/>
        <c:ser>
          <c:idx val="1"/>
          <c:order val="0"/>
          <c:tx>
            <c:strRef>
              <c:f>AppPCview!$A$39</c:f>
              <c:strCache>
                <c:ptCount val="1"/>
                <c:pt idx="0">
                  <c:v>Performance level</c:v>
                </c:pt>
              </c:strCache>
            </c:strRef>
          </c:tx>
          <c:spPr>
            <a:ln w="28575" cap="rnd">
              <a:solidFill>
                <a:schemeClr val="accent2"/>
              </a:solidFill>
              <a:round/>
            </a:ln>
            <a:effectLst/>
          </c:spPr>
          <c:marker>
            <c:symbol val="none"/>
          </c:marker>
          <c:cat>
            <c:strRef>
              <c:f>AppPCview!$B$37:$AG$37</c:f>
              <c:strCache>
                <c:ptCount val="32"/>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pt idx="14">
                  <c:v>2023-24</c:v>
                </c:pt>
                <c:pt idx="15">
                  <c:v>2024-25</c:v>
                </c:pt>
                <c:pt idx="16">
                  <c:v>2025-26</c:v>
                </c:pt>
                <c:pt idx="17">
                  <c:v>2026-27</c:v>
                </c:pt>
                <c:pt idx="18">
                  <c:v>2027-28</c:v>
                </c:pt>
                <c:pt idx="19">
                  <c:v>2028-29</c:v>
                </c:pt>
                <c:pt idx="20">
                  <c:v>2029-30</c:v>
                </c:pt>
                <c:pt idx="21">
                  <c:v>2030-31</c:v>
                </c:pt>
                <c:pt idx="22">
                  <c:v>2031-32</c:v>
                </c:pt>
                <c:pt idx="23">
                  <c:v>2032-33</c:v>
                </c:pt>
                <c:pt idx="24">
                  <c:v>2033-34</c:v>
                </c:pt>
                <c:pt idx="25">
                  <c:v>2034-35</c:v>
                </c:pt>
                <c:pt idx="26">
                  <c:v>2035-36</c:v>
                </c:pt>
                <c:pt idx="27">
                  <c:v>2036-37</c:v>
                </c:pt>
                <c:pt idx="28">
                  <c:v>2037-38</c:v>
                </c:pt>
                <c:pt idx="29">
                  <c:v>2038-39</c:v>
                </c:pt>
                <c:pt idx="30">
                  <c:v>2039-40</c:v>
                </c:pt>
                <c:pt idx="31">
                  <c:v>2040-45</c:v>
                </c:pt>
              </c:strCache>
            </c:strRef>
          </c:cat>
          <c:val>
            <c:numRef>
              <c:f>AppPCview!$B$39:$AG$39</c:f>
              <c:numCache>
                <c:formatCode>General</c:formatCode>
                <c:ptCount val="32"/>
                <c:pt idx="1">
                  <c:v>209.4</c:v>
                </c:pt>
                <c:pt idx="2">
                  <c:v>197</c:v>
                </c:pt>
                <c:pt idx="3">
                  <c:v>196</c:v>
                </c:pt>
                <c:pt idx="4">
                  <c:v>198</c:v>
                </c:pt>
                <c:pt idx="5">
                  <c:v>205</c:v>
                </c:pt>
                <c:pt idx="6">
                  <c:v>195</c:v>
                </c:pt>
                <c:pt idx="7">
                  <c:v>193</c:v>
                </c:pt>
                <c:pt idx="8">
                  <c:v>192.5</c:v>
                </c:pt>
                <c:pt idx="9">
                  <c:v>191.5</c:v>
                </c:pt>
                <c:pt idx="10">
                  <c:v>189.3</c:v>
                </c:pt>
                <c:pt idx="11">
                  <c:v>183.9</c:v>
                </c:pt>
                <c:pt idx="12">
                  <c:v>178.5</c:v>
                </c:pt>
                <c:pt idx="13">
                  <c:v>173.1</c:v>
                </c:pt>
                <c:pt idx="14">
                  <c:v>167.7</c:v>
                </c:pt>
                <c:pt idx="15">
                  <c:v>162.19999999999999</c:v>
                </c:pt>
                <c:pt idx="16">
                  <c:v>158.5</c:v>
                </c:pt>
                <c:pt idx="17">
                  <c:v>154.5</c:v>
                </c:pt>
                <c:pt idx="18">
                  <c:v>151.5</c:v>
                </c:pt>
                <c:pt idx="19">
                  <c:v>149.5</c:v>
                </c:pt>
                <c:pt idx="20">
                  <c:v>147</c:v>
                </c:pt>
                <c:pt idx="21">
                  <c:v>145</c:v>
                </c:pt>
                <c:pt idx="22">
                  <c:v>142</c:v>
                </c:pt>
                <c:pt idx="23">
                  <c:v>140</c:v>
                </c:pt>
                <c:pt idx="24">
                  <c:v>138</c:v>
                </c:pt>
                <c:pt idx="25">
                  <c:v>136</c:v>
                </c:pt>
                <c:pt idx="26">
                  <c:v>134</c:v>
                </c:pt>
                <c:pt idx="27">
                  <c:v>132</c:v>
                </c:pt>
                <c:pt idx="28">
                  <c:v>130</c:v>
                </c:pt>
                <c:pt idx="29">
                  <c:v>128</c:v>
                </c:pt>
                <c:pt idx="30">
                  <c:v>126</c:v>
                </c:pt>
                <c:pt idx="31">
                  <c:v>125</c:v>
                </c:pt>
              </c:numCache>
            </c:numRef>
          </c:val>
          <c:smooth val="0"/>
        </c:ser>
        <c:ser>
          <c:idx val="3"/>
          <c:order val="1"/>
          <c:tx>
            <c:strRef>
              <c:f>AppPCview!$A$44</c:f>
              <c:strCache>
                <c:ptCount val="1"/>
                <c:pt idx="0">
                  <c:v>Standard penalty collar</c:v>
                </c:pt>
              </c:strCache>
            </c:strRef>
          </c:tx>
          <c:spPr>
            <a:ln w="28575" cap="rnd">
              <a:solidFill>
                <a:srgbClr val="FF0000"/>
              </a:solidFill>
              <a:prstDash val="lgDash"/>
              <a:round/>
            </a:ln>
            <a:effectLst/>
          </c:spPr>
          <c:marker>
            <c:symbol val="none"/>
          </c:marker>
          <c:cat>
            <c:strRef>
              <c:f>AppPCview!$B$37:$AG$37</c:f>
              <c:strCache>
                <c:ptCount val="32"/>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pt idx="14">
                  <c:v>2023-24</c:v>
                </c:pt>
                <c:pt idx="15">
                  <c:v>2024-25</c:v>
                </c:pt>
                <c:pt idx="16">
                  <c:v>2025-26</c:v>
                </c:pt>
                <c:pt idx="17">
                  <c:v>2026-27</c:v>
                </c:pt>
                <c:pt idx="18">
                  <c:v>2027-28</c:v>
                </c:pt>
                <c:pt idx="19">
                  <c:v>2028-29</c:v>
                </c:pt>
                <c:pt idx="20">
                  <c:v>2029-30</c:v>
                </c:pt>
                <c:pt idx="21">
                  <c:v>2030-31</c:v>
                </c:pt>
                <c:pt idx="22">
                  <c:v>2031-32</c:v>
                </c:pt>
                <c:pt idx="23">
                  <c:v>2032-33</c:v>
                </c:pt>
                <c:pt idx="24">
                  <c:v>2033-34</c:v>
                </c:pt>
                <c:pt idx="25">
                  <c:v>2034-35</c:v>
                </c:pt>
                <c:pt idx="26">
                  <c:v>2035-36</c:v>
                </c:pt>
                <c:pt idx="27">
                  <c:v>2036-37</c:v>
                </c:pt>
                <c:pt idx="28">
                  <c:v>2037-38</c:v>
                </c:pt>
                <c:pt idx="29">
                  <c:v>2038-39</c:v>
                </c:pt>
                <c:pt idx="30">
                  <c:v>2039-40</c:v>
                </c:pt>
                <c:pt idx="31">
                  <c:v>2040-45</c:v>
                </c:pt>
              </c:strCache>
            </c:strRef>
          </c:cat>
          <c:val>
            <c:numRef>
              <c:f>AppPCview!$B$44:$AG$44</c:f>
              <c:numCache>
                <c:formatCode>General</c:formatCode>
                <c:ptCount val="32"/>
                <c:pt idx="11">
                  <c:v>228.9</c:v>
                </c:pt>
                <c:pt idx="12">
                  <c:v>223.5</c:v>
                </c:pt>
                <c:pt idx="13">
                  <c:v>218.1</c:v>
                </c:pt>
                <c:pt idx="14">
                  <c:v>212.7</c:v>
                </c:pt>
                <c:pt idx="15">
                  <c:v>207.2</c:v>
                </c:pt>
              </c:numCache>
            </c:numRef>
          </c:val>
          <c:smooth val="0"/>
        </c:ser>
        <c:ser>
          <c:idx val="6"/>
          <c:order val="2"/>
          <c:tx>
            <c:strRef>
              <c:f>AppPCview!$A$47</c:f>
              <c:strCache>
                <c:ptCount val="1"/>
                <c:pt idx="0">
                  <c:v>Standard reward cap</c:v>
                </c:pt>
              </c:strCache>
            </c:strRef>
          </c:tx>
          <c:spPr>
            <a:ln w="28575" cap="rnd">
              <a:solidFill>
                <a:srgbClr val="00B050"/>
              </a:solidFill>
              <a:prstDash val="lgDash"/>
              <a:round/>
            </a:ln>
            <a:effectLst/>
          </c:spPr>
          <c:marker>
            <c:symbol val="none"/>
          </c:marker>
          <c:cat>
            <c:strRef>
              <c:f>AppPCview!$B$37:$AG$37</c:f>
              <c:strCache>
                <c:ptCount val="32"/>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pt idx="14">
                  <c:v>2023-24</c:v>
                </c:pt>
                <c:pt idx="15">
                  <c:v>2024-25</c:v>
                </c:pt>
                <c:pt idx="16">
                  <c:v>2025-26</c:v>
                </c:pt>
                <c:pt idx="17">
                  <c:v>2026-27</c:v>
                </c:pt>
                <c:pt idx="18">
                  <c:v>2027-28</c:v>
                </c:pt>
                <c:pt idx="19">
                  <c:v>2028-29</c:v>
                </c:pt>
                <c:pt idx="20">
                  <c:v>2029-30</c:v>
                </c:pt>
                <c:pt idx="21">
                  <c:v>2030-31</c:v>
                </c:pt>
                <c:pt idx="22">
                  <c:v>2031-32</c:v>
                </c:pt>
                <c:pt idx="23">
                  <c:v>2032-33</c:v>
                </c:pt>
                <c:pt idx="24">
                  <c:v>2033-34</c:v>
                </c:pt>
                <c:pt idx="25">
                  <c:v>2034-35</c:v>
                </c:pt>
                <c:pt idx="26">
                  <c:v>2035-36</c:v>
                </c:pt>
                <c:pt idx="27">
                  <c:v>2036-37</c:v>
                </c:pt>
                <c:pt idx="28">
                  <c:v>2037-38</c:v>
                </c:pt>
                <c:pt idx="29">
                  <c:v>2038-39</c:v>
                </c:pt>
                <c:pt idx="30">
                  <c:v>2039-40</c:v>
                </c:pt>
                <c:pt idx="31">
                  <c:v>2040-45</c:v>
                </c:pt>
              </c:strCache>
            </c:strRef>
          </c:cat>
          <c:val>
            <c:numRef>
              <c:f>AppPCview!$B$47:$AG$47</c:f>
              <c:numCache>
                <c:formatCode>General</c:formatCode>
                <c:ptCount val="32"/>
                <c:pt idx="11">
                  <c:v>138.9</c:v>
                </c:pt>
                <c:pt idx="12">
                  <c:v>133.5</c:v>
                </c:pt>
                <c:pt idx="13">
                  <c:v>128.1</c:v>
                </c:pt>
                <c:pt idx="14">
                  <c:v>122.7</c:v>
                </c:pt>
                <c:pt idx="15">
                  <c:v>117.2</c:v>
                </c:pt>
              </c:numCache>
            </c:numRef>
          </c:val>
          <c:smooth val="0"/>
        </c:ser>
        <c:ser>
          <c:idx val="4"/>
          <c:order val="3"/>
          <c:tx>
            <c:strRef>
              <c:f>AppPCview!$A$45</c:f>
              <c:strCache>
                <c:ptCount val="1"/>
                <c:pt idx="0">
                  <c:v>Penalty deadband</c:v>
                </c:pt>
              </c:strCache>
            </c:strRef>
          </c:tx>
          <c:spPr>
            <a:ln w="28575" cap="rnd">
              <a:solidFill>
                <a:schemeClr val="accent3"/>
              </a:solidFill>
              <a:prstDash val="dash"/>
              <a:round/>
            </a:ln>
            <a:effectLst/>
          </c:spPr>
          <c:marker>
            <c:symbol val="none"/>
          </c:marker>
          <c:cat>
            <c:strRef>
              <c:f>AppPCview!$B$37:$AG$37</c:f>
              <c:strCache>
                <c:ptCount val="32"/>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pt idx="14">
                  <c:v>2023-24</c:v>
                </c:pt>
                <c:pt idx="15">
                  <c:v>2024-25</c:v>
                </c:pt>
                <c:pt idx="16">
                  <c:v>2025-26</c:v>
                </c:pt>
                <c:pt idx="17">
                  <c:v>2026-27</c:v>
                </c:pt>
                <c:pt idx="18">
                  <c:v>2027-28</c:v>
                </c:pt>
                <c:pt idx="19">
                  <c:v>2028-29</c:v>
                </c:pt>
                <c:pt idx="20">
                  <c:v>2029-30</c:v>
                </c:pt>
                <c:pt idx="21">
                  <c:v>2030-31</c:v>
                </c:pt>
                <c:pt idx="22">
                  <c:v>2031-32</c:v>
                </c:pt>
                <c:pt idx="23">
                  <c:v>2032-33</c:v>
                </c:pt>
                <c:pt idx="24">
                  <c:v>2033-34</c:v>
                </c:pt>
                <c:pt idx="25">
                  <c:v>2034-35</c:v>
                </c:pt>
                <c:pt idx="26">
                  <c:v>2035-36</c:v>
                </c:pt>
                <c:pt idx="27">
                  <c:v>2036-37</c:v>
                </c:pt>
                <c:pt idx="28">
                  <c:v>2037-38</c:v>
                </c:pt>
                <c:pt idx="29">
                  <c:v>2038-39</c:v>
                </c:pt>
                <c:pt idx="30">
                  <c:v>2039-40</c:v>
                </c:pt>
                <c:pt idx="31">
                  <c:v>2040-45</c:v>
                </c:pt>
              </c:strCache>
            </c:strRef>
          </c:cat>
          <c:val>
            <c:numRef>
              <c:f>AppPCview!$B$45:$AG$45</c:f>
              <c:numCache>
                <c:formatCode>General</c:formatCode>
                <c:ptCount val="32"/>
                <c:pt idx="11">
                  <c:v>193.9</c:v>
                </c:pt>
                <c:pt idx="12">
                  <c:v>187.5</c:v>
                </c:pt>
                <c:pt idx="13">
                  <c:v>181.1</c:v>
                </c:pt>
                <c:pt idx="14">
                  <c:v>174.7</c:v>
                </c:pt>
                <c:pt idx="15">
                  <c:v>167.2</c:v>
                </c:pt>
              </c:numCache>
            </c:numRef>
          </c:val>
          <c:smooth val="0"/>
        </c:ser>
        <c:ser>
          <c:idx val="5"/>
          <c:order val="4"/>
          <c:tx>
            <c:strRef>
              <c:f>AppPCview!$A$46</c:f>
              <c:strCache>
                <c:ptCount val="1"/>
                <c:pt idx="0">
                  <c:v>Reward deadband</c:v>
                </c:pt>
              </c:strCache>
            </c:strRef>
          </c:tx>
          <c:spPr>
            <a:ln w="28575" cap="rnd">
              <a:solidFill>
                <a:srgbClr val="92D050"/>
              </a:solidFill>
              <a:prstDash val="sysDash"/>
              <a:round/>
            </a:ln>
            <a:effectLst/>
          </c:spPr>
          <c:marker>
            <c:symbol val="none"/>
          </c:marker>
          <c:cat>
            <c:strRef>
              <c:f>AppPCview!$B$37:$AG$37</c:f>
              <c:strCache>
                <c:ptCount val="32"/>
                <c:pt idx="1">
                  <c:v>2010-11</c:v>
                </c:pt>
                <c:pt idx="2">
                  <c:v>2011-12</c:v>
                </c:pt>
                <c:pt idx="3">
                  <c:v>2012-13</c:v>
                </c:pt>
                <c:pt idx="4">
                  <c:v>2013-14</c:v>
                </c:pt>
                <c:pt idx="5">
                  <c:v>2014-15</c:v>
                </c:pt>
                <c:pt idx="6">
                  <c:v>2015-16</c:v>
                </c:pt>
                <c:pt idx="7">
                  <c:v>2016-17</c:v>
                </c:pt>
                <c:pt idx="8">
                  <c:v>2017-18</c:v>
                </c:pt>
                <c:pt idx="9">
                  <c:v>2018-19</c:v>
                </c:pt>
                <c:pt idx="10">
                  <c:v>2019-20</c:v>
                </c:pt>
                <c:pt idx="11">
                  <c:v>2020-21</c:v>
                </c:pt>
                <c:pt idx="12">
                  <c:v>2021-22</c:v>
                </c:pt>
                <c:pt idx="13">
                  <c:v>2022-23</c:v>
                </c:pt>
                <c:pt idx="14">
                  <c:v>2023-24</c:v>
                </c:pt>
                <c:pt idx="15">
                  <c:v>2024-25</c:v>
                </c:pt>
                <c:pt idx="16">
                  <c:v>2025-26</c:v>
                </c:pt>
                <c:pt idx="17">
                  <c:v>2026-27</c:v>
                </c:pt>
                <c:pt idx="18">
                  <c:v>2027-28</c:v>
                </c:pt>
                <c:pt idx="19">
                  <c:v>2028-29</c:v>
                </c:pt>
                <c:pt idx="20">
                  <c:v>2029-30</c:v>
                </c:pt>
                <c:pt idx="21">
                  <c:v>2030-31</c:v>
                </c:pt>
                <c:pt idx="22">
                  <c:v>2031-32</c:v>
                </c:pt>
                <c:pt idx="23">
                  <c:v>2032-33</c:v>
                </c:pt>
                <c:pt idx="24">
                  <c:v>2033-34</c:v>
                </c:pt>
                <c:pt idx="25">
                  <c:v>2034-35</c:v>
                </c:pt>
                <c:pt idx="26">
                  <c:v>2035-36</c:v>
                </c:pt>
                <c:pt idx="27">
                  <c:v>2036-37</c:v>
                </c:pt>
                <c:pt idx="28">
                  <c:v>2037-38</c:v>
                </c:pt>
                <c:pt idx="29">
                  <c:v>2038-39</c:v>
                </c:pt>
                <c:pt idx="30">
                  <c:v>2039-40</c:v>
                </c:pt>
                <c:pt idx="31">
                  <c:v>2040-45</c:v>
                </c:pt>
              </c:strCache>
            </c:strRef>
          </c:cat>
          <c:val>
            <c:numRef>
              <c:f>AppPCview!$B$46:$AG$46</c:f>
              <c:numCache>
                <c:formatCode>General</c:formatCode>
                <c:ptCount val="32"/>
                <c:pt idx="11">
                  <c:v>173.9</c:v>
                </c:pt>
                <c:pt idx="12">
                  <c:v>169.5</c:v>
                </c:pt>
                <c:pt idx="13">
                  <c:v>165.1</c:v>
                </c:pt>
                <c:pt idx="14">
                  <c:v>160.69999999999999</c:v>
                </c:pt>
                <c:pt idx="15">
                  <c:v>157.19999999999999</c:v>
                </c:pt>
              </c:numCache>
            </c:numRef>
          </c:val>
          <c:smooth val="0"/>
        </c:ser>
        <c:ser>
          <c:idx val="0"/>
          <c:order val="5"/>
          <c:tx>
            <c:strRef>
              <c:f>AppPCview!$A$48</c:f>
              <c:strCache>
                <c:ptCount val="1"/>
                <c:pt idx="0">
                  <c:v>Enhanced reward cap</c:v>
                </c:pt>
              </c:strCache>
            </c:strRef>
          </c:tx>
          <c:spPr>
            <a:ln w="28575" cap="rnd">
              <a:solidFill>
                <a:schemeClr val="accent1"/>
              </a:solidFill>
              <a:round/>
            </a:ln>
            <a:effectLst/>
          </c:spPr>
          <c:marker>
            <c:symbol val="none"/>
          </c:marker>
          <c:val>
            <c:numRef>
              <c:f>AppPCview!$B$48:$AG$48</c:f>
              <c:numCache>
                <c:formatCode>General</c:formatCode>
                <c:ptCount val="32"/>
                <c:pt idx="11">
                  <c:v>123.9</c:v>
                </c:pt>
                <c:pt idx="12">
                  <c:v>118.5</c:v>
                </c:pt>
                <c:pt idx="13">
                  <c:v>113.1</c:v>
                </c:pt>
                <c:pt idx="14">
                  <c:v>107.7</c:v>
                </c:pt>
                <c:pt idx="15">
                  <c:v>102.2</c:v>
                </c:pt>
              </c:numCache>
            </c:numRef>
          </c:val>
          <c:smooth val="0"/>
        </c:ser>
        <c:ser>
          <c:idx val="2"/>
          <c:order val="6"/>
          <c:tx>
            <c:strRef>
              <c:f>AppPCview!$A$43</c:f>
              <c:strCache>
                <c:ptCount val="1"/>
                <c:pt idx="0">
                  <c:v>Enhanced penalty collar</c:v>
                </c:pt>
              </c:strCache>
            </c:strRef>
          </c:tx>
          <c:spPr>
            <a:ln w="28575" cap="rnd">
              <a:solidFill>
                <a:schemeClr val="accent3"/>
              </a:solidFill>
              <a:round/>
            </a:ln>
            <a:effectLst/>
          </c:spPr>
          <c:marker>
            <c:symbol val="none"/>
          </c:marker>
          <c:val>
            <c:numRef>
              <c:f>AppPCview!$B$43:$AG$43</c:f>
              <c:numCache>
                <c:formatCode>General</c:formatCode>
                <c:ptCount val="32"/>
                <c:pt idx="11">
                  <c:v>243.9</c:v>
                </c:pt>
                <c:pt idx="12">
                  <c:v>238.5</c:v>
                </c:pt>
                <c:pt idx="13">
                  <c:v>233.1</c:v>
                </c:pt>
                <c:pt idx="14">
                  <c:v>227.7</c:v>
                </c:pt>
                <c:pt idx="15">
                  <c:v>222.2</c:v>
                </c:pt>
              </c:numCache>
            </c:numRef>
          </c:val>
          <c:smooth val="0"/>
        </c:ser>
        <c:dLbls>
          <c:showLegendKey val="0"/>
          <c:showVal val="0"/>
          <c:showCatName val="0"/>
          <c:showSerName val="0"/>
          <c:showPercent val="0"/>
          <c:showBubbleSize val="0"/>
        </c:dLbls>
        <c:smooth val="0"/>
        <c:axId val="552044000"/>
        <c:axId val="552041256"/>
      </c:lineChart>
      <c:catAx>
        <c:axId val="552044000"/>
        <c:scaling>
          <c:orientation val="minMax"/>
        </c:scaling>
        <c:delete val="0"/>
        <c:axPos val="b"/>
        <c:numFmt formatCode="General" sourceLinked="1"/>
        <c:majorTickMark val="none"/>
        <c:minorTickMark val="none"/>
        <c:tickLblPos val="nextTo"/>
        <c:spPr>
          <a:noFill/>
          <a:ln w="9525" cap="flat" cmpd="sng" algn="ctr">
            <a:solidFill>
              <a:srgbClr val="C8C8C8"/>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552041256"/>
        <c:crosses val="autoZero"/>
        <c:auto val="1"/>
        <c:lblAlgn val="ctr"/>
        <c:lblOffset val="100"/>
        <c:noMultiLvlLbl val="0"/>
      </c:catAx>
      <c:valAx>
        <c:axId val="552041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044000"/>
        <c:crosses val="autoZero"/>
        <c:crossBetween val="between"/>
      </c:valAx>
      <c:spPr>
        <a:noFill/>
        <a:ln>
          <a:noFill/>
        </a:ln>
        <a:effectLst/>
      </c:spPr>
    </c:plotArea>
    <c:legend>
      <c:legendPos val="b"/>
      <c:layout>
        <c:manualLayout>
          <c:xMode val="edge"/>
          <c:yMode val="edge"/>
          <c:x val="3.4239546522765937E-2"/>
          <c:y val="0.9558548953270104"/>
          <c:w val="0.89999993381440335"/>
          <c:h val="3.56862103204172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Performance</a:t>
            </a:r>
            <a:r>
              <a:rPr lang="en-US" sz="1800" baseline="0"/>
              <a:t> levels, deadbands, caps and collars - PR19 (2020-25)</a:t>
            </a:r>
            <a:endParaRPr lang="en-US" sz="1800"/>
          </a:p>
        </c:rich>
      </c:tx>
      <c:layout>
        <c:manualLayout>
          <c:xMode val="edge"/>
          <c:yMode val="edge"/>
          <c:x val="0.22908153864872852"/>
          <c:y val="1.690921511523388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7561817930653404E-2"/>
          <c:y val="7.7515818603116363E-2"/>
          <c:w val="0.95732347221779468"/>
          <c:h val="0.81930418450357134"/>
        </c:manualLayout>
      </c:layout>
      <c:lineChart>
        <c:grouping val="standard"/>
        <c:varyColors val="0"/>
        <c:ser>
          <c:idx val="1"/>
          <c:order val="0"/>
          <c:tx>
            <c:strRef>
              <c:f>AppPCview!$A$39</c:f>
              <c:strCache>
                <c:ptCount val="1"/>
                <c:pt idx="0">
                  <c:v>Performance level</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AppPCview!$B$37:$AG$37</c15:sqref>
                  </c15:fullRef>
                </c:ext>
              </c:extLst>
              <c:f>AppPCview!$M$37:$Q$37</c:f>
              <c:strCache>
                <c:ptCount val="5"/>
                <c:pt idx="0">
                  <c:v>2020-21</c:v>
                </c:pt>
                <c:pt idx="1">
                  <c:v>2021-22</c:v>
                </c:pt>
                <c:pt idx="2">
                  <c:v>2022-23</c:v>
                </c:pt>
                <c:pt idx="3">
                  <c:v>2023-24</c:v>
                </c:pt>
                <c:pt idx="4">
                  <c:v>2024-25</c:v>
                </c:pt>
              </c:strCache>
            </c:strRef>
          </c:cat>
          <c:val>
            <c:numRef>
              <c:extLst>
                <c:ext xmlns:c15="http://schemas.microsoft.com/office/drawing/2012/chart" uri="{02D57815-91ED-43cb-92C2-25804820EDAC}">
                  <c15:fullRef>
                    <c15:sqref>AppPCview!$B$39:$AG$39</c15:sqref>
                  </c15:fullRef>
                </c:ext>
              </c:extLst>
              <c:f>AppPCview!$M$39:$Q$39</c:f>
              <c:numCache>
                <c:formatCode>General</c:formatCode>
                <c:ptCount val="5"/>
                <c:pt idx="0">
                  <c:v>183.9</c:v>
                </c:pt>
                <c:pt idx="1">
                  <c:v>178.5</c:v>
                </c:pt>
                <c:pt idx="2">
                  <c:v>173.1</c:v>
                </c:pt>
                <c:pt idx="3">
                  <c:v>167.7</c:v>
                </c:pt>
                <c:pt idx="4">
                  <c:v>162.19999999999999</c:v>
                </c:pt>
              </c:numCache>
            </c:numRef>
          </c:val>
          <c:smooth val="0"/>
        </c:ser>
        <c:ser>
          <c:idx val="3"/>
          <c:order val="1"/>
          <c:tx>
            <c:strRef>
              <c:f>AppPCview!$A$44</c:f>
              <c:strCache>
                <c:ptCount val="1"/>
                <c:pt idx="0">
                  <c:v>Standard penalty collar</c:v>
                </c:pt>
              </c:strCache>
            </c:strRef>
          </c:tx>
          <c:spPr>
            <a:ln w="28575" cap="rnd">
              <a:solidFill>
                <a:srgbClr val="FF0000"/>
              </a:solidFill>
              <a:prstDash val="lgDash"/>
              <a:round/>
            </a:ln>
            <a:effectLst/>
          </c:spPr>
          <c:marker>
            <c:symbol val="none"/>
          </c:marker>
          <c:cat>
            <c:strRef>
              <c:extLst>
                <c:ext xmlns:c15="http://schemas.microsoft.com/office/drawing/2012/chart" uri="{02D57815-91ED-43cb-92C2-25804820EDAC}">
                  <c15:fullRef>
                    <c15:sqref>AppPCview!$B$37:$AG$37</c15:sqref>
                  </c15:fullRef>
                </c:ext>
              </c:extLst>
              <c:f>AppPCview!$M$37:$Q$37</c:f>
              <c:strCache>
                <c:ptCount val="5"/>
                <c:pt idx="0">
                  <c:v>2020-21</c:v>
                </c:pt>
                <c:pt idx="1">
                  <c:v>2021-22</c:v>
                </c:pt>
                <c:pt idx="2">
                  <c:v>2022-23</c:v>
                </c:pt>
                <c:pt idx="3">
                  <c:v>2023-24</c:v>
                </c:pt>
                <c:pt idx="4">
                  <c:v>2024-25</c:v>
                </c:pt>
              </c:strCache>
            </c:strRef>
          </c:cat>
          <c:val>
            <c:numRef>
              <c:extLst>
                <c:ext xmlns:c15="http://schemas.microsoft.com/office/drawing/2012/chart" uri="{02D57815-91ED-43cb-92C2-25804820EDAC}">
                  <c15:fullRef>
                    <c15:sqref>AppPCview!$B$44:$AG$44</c15:sqref>
                  </c15:fullRef>
                </c:ext>
              </c:extLst>
              <c:f>AppPCview!$M$44:$Q$44</c:f>
              <c:numCache>
                <c:formatCode>General</c:formatCode>
                <c:ptCount val="5"/>
                <c:pt idx="0">
                  <c:v>228.9</c:v>
                </c:pt>
                <c:pt idx="1">
                  <c:v>223.5</c:v>
                </c:pt>
                <c:pt idx="2">
                  <c:v>218.1</c:v>
                </c:pt>
                <c:pt idx="3">
                  <c:v>212.7</c:v>
                </c:pt>
                <c:pt idx="4">
                  <c:v>207.2</c:v>
                </c:pt>
              </c:numCache>
            </c:numRef>
          </c:val>
          <c:smooth val="0"/>
        </c:ser>
        <c:ser>
          <c:idx val="6"/>
          <c:order val="2"/>
          <c:tx>
            <c:strRef>
              <c:f>AppPCview!$A$47</c:f>
              <c:strCache>
                <c:ptCount val="1"/>
                <c:pt idx="0">
                  <c:v>Standard reward cap</c:v>
                </c:pt>
              </c:strCache>
            </c:strRef>
          </c:tx>
          <c:spPr>
            <a:ln w="28575" cap="rnd">
              <a:solidFill>
                <a:srgbClr val="00B050"/>
              </a:solidFill>
              <a:prstDash val="lgDash"/>
              <a:round/>
            </a:ln>
            <a:effectLst/>
          </c:spPr>
          <c:marker>
            <c:symbol val="none"/>
          </c:marker>
          <c:cat>
            <c:strRef>
              <c:extLst>
                <c:ext xmlns:c15="http://schemas.microsoft.com/office/drawing/2012/chart" uri="{02D57815-91ED-43cb-92C2-25804820EDAC}">
                  <c15:fullRef>
                    <c15:sqref>AppPCview!$B$37:$AG$37</c15:sqref>
                  </c15:fullRef>
                </c:ext>
              </c:extLst>
              <c:f>AppPCview!$M$37:$Q$37</c:f>
              <c:strCache>
                <c:ptCount val="5"/>
                <c:pt idx="0">
                  <c:v>2020-21</c:v>
                </c:pt>
                <c:pt idx="1">
                  <c:v>2021-22</c:v>
                </c:pt>
                <c:pt idx="2">
                  <c:v>2022-23</c:v>
                </c:pt>
                <c:pt idx="3">
                  <c:v>2023-24</c:v>
                </c:pt>
                <c:pt idx="4">
                  <c:v>2024-25</c:v>
                </c:pt>
              </c:strCache>
            </c:strRef>
          </c:cat>
          <c:val>
            <c:numRef>
              <c:extLst>
                <c:ext xmlns:c15="http://schemas.microsoft.com/office/drawing/2012/chart" uri="{02D57815-91ED-43cb-92C2-25804820EDAC}">
                  <c15:fullRef>
                    <c15:sqref>AppPCview!$B$47:$AG$47</c15:sqref>
                  </c15:fullRef>
                </c:ext>
              </c:extLst>
              <c:f>AppPCview!$M$47:$Q$47</c:f>
              <c:numCache>
                <c:formatCode>General</c:formatCode>
                <c:ptCount val="5"/>
                <c:pt idx="0">
                  <c:v>138.9</c:v>
                </c:pt>
                <c:pt idx="1">
                  <c:v>133.5</c:v>
                </c:pt>
                <c:pt idx="2">
                  <c:v>128.1</c:v>
                </c:pt>
                <c:pt idx="3">
                  <c:v>122.7</c:v>
                </c:pt>
                <c:pt idx="4">
                  <c:v>117.2</c:v>
                </c:pt>
              </c:numCache>
            </c:numRef>
          </c:val>
          <c:smooth val="0"/>
        </c:ser>
        <c:ser>
          <c:idx val="4"/>
          <c:order val="3"/>
          <c:tx>
            <c:strRef>
              <c:f>AppPCview!$A$45</c:f>
              <c:strCache>
                <c:ptCount val="1"/>
                <c:pt idx="0">
                  <c:v>Penalty deadband</c:v>
                </c:pt>
              </c:strCache>
            </c:strRef>
          </c:tx>
          <c:spPr>
            <a:ln w="28575" cap="rnd">
              <a:solidFill>
                <a:schemeClr val="accent3"/>
              </a:solidFill>
              <a:prstDash val="dash"/>
              <a:round/>
            </a:ln>
            <a:effectLst/>
          </c:spPr>
          <c:marker>
            <c:symbol val="none"/>
          </c:marker>
          <c:cat>
            <c:strRef>
              <c:extLst>
                <c:ext xmlns:c15="http://schemas.microsoft.com/office/drawing/2012/chart" uri="{02D57815-91ED-43cb-92C2-25804820EDAC}">
                  <c15:fullRef>
                    <c15:sqref>AppPCview!$B$37:$AG$37</c15:sqref>
                  </c15:fullRef>
                </c:ext>
              </c:extLst>
              <c:f>AppPCview!$M$37:$Q$37</c:f>
              <c:strCache>
                <c:ptCount val="5"/>
                <c:pt idx="0">
                  <c:v>2020-21</c:v>
                </c:pt>
                <c:pt idx="1">
                  <c:v>2021-22</c:v>
                </c:pt>
                <c:pt idx="2">
                  <c:v>2022-23</c:v>
                </c:pt>
                <c:pt idx="3">
                  <c:v>2023-24</c:v>
                </c:pt>
                <c:pt idx="4">
                  <c:v>2024-25</c:v>
                </c:pt>
              </c:strCache>
            </c:strRef>
          </c:cat>
          <c:val>
            <c:numRef>
              <c:extLst>
                <c:ext xmlns:c15="http://schemas.microsoft.com/office/drawing/2012/chart" uri="{02D57815-91ED-43cb-92C2-25804820EDAC}">
                  <c15:fullRef>
                    <c15:sqref>AppPCview!$B$45:$AG$45</c15:sqref>
                  </c15:fullRef>
                </c:ext>
              </c:extLst>
              <c:f>AppPCview!$M$45:$Q$45</c:f>
              <c:numCache>
                <c:formatCode>General</c:formatCode>
                <c:ptCount val="5"/>
                <c:pt idx="0">
                  <c:v>193.9</c:v>
                </c:pt>
                <c:pt idx="1">
                  <c:v>187.5</c:v>
                </c:pt>
                <c:pt idx="2">
                  <c:v>181.1</c:v>
                </c:pt>
                <c:pt idx="3">
                  <c:v>174.7</c:v>
                </c:pt>
                <c:pt idx="4">
                  <c:v>167.2</c:v>
                </c:pt>
              </c:numCache>
            </c:numRef>
          </c:val>
          <c:smooth val="0"/>
        </c:ser>
        <c:ser>
          <c:idx val="5"/>
          <c:order val="4"/>
          <c:tx>
            <c:strRef>
              <c:f>AppPCview!$A$46</c:f>
              <c:strCache>
                <c:ptCount val="1"/>
                <c:pt idx="0">
                  <c:v>Reward deadband</c:v>
                </c:pt>
              </c:strCache>
            </c:strRef>
          </c:tx>
          <c:spPr>
            <a:ln w="28575" cap="rnd">
              <a:solidFill>
                <a:srgbClr val="92D050"/>
              </a:solidFill>
              <a:prstDash val="sysDash"/>
              <a:round/>
            </a:ln>
            <a:effectLst/>
          </c:spPr>
          <c:marker>
            <c:symbol val="none"/>
          </c:marker>
          <c:cat>
            <c:strRef>
              <c:extLst>
                <c:ext xmlns:c15="http://schemas.microsoft.com/office/drawing/2012/chart" uri="{02D57815-91ED-43cb-92C2-25804820EDAC}">
                  <c15:fullRef>
                    <c15:sqref>AppPCview!$B$37:$AG$37</c15:sqref>
                  </c15:fullRef>
                </c:ext>
              </c:extLst>
              <c:f>AppPCview!$M$37:$Q$37</c:f>
              <c:strCache>
                <c:ptCount val="5"/>
                <c:pt idx="0">
                  <c:v>2020-21</c:v>
                </c:pt>
                <c:pt idx="1">
                  <c:v>2021-22</c:v>
                </c:pt>
                <c:pt idx="2">
                  <c:v>2022-23</c:v>
                </c:pt>
                <c:pt idx="3">
                  <c:v>2023-24</c:v>
                </c:pt>
                <c:pt idx="4">
                  <c:v>2024-25</c:v>
                </c:pt>
              </c:strCache>
            </c:strRef>
          </c:cat>
          <c:val>
            <c:numRef>
              <c:extLst>
                <c:ext xmlns:c15="http://schemas.microsoft.com/office/drawing/2012/chart" uri="{02D57815-91ED-43cb-92C2-25804820EDAC}">
                  <c15:fullRef>
                    <c15:sqref>AppPCview!$B$46:$AG$46</c15:sqref>
                  </c15:fullRef>
                </c:ext>
              </c:extLst>
              <c:f>AppPCview!$M$46:$Q$46</c:f>
              <c:numCache>
                <c:formatCode>General</c:formatCode>
                <c:ptCount val="5"/>
                <c:pt idx="0">
                  <c:v>173.9</c:v>
                </c:pt>
                <c:pt idx="1">
                  <c:v>169.5</c:v>
                </c:pt>
                <c:pt idx="2">
                  <c:v>165.1</c:v>
                </c:pt>
                <c:pt idx="3">
                  <c:v>160.69999999999999</c:v>
                </c:pt>
                <c:pt idx="4">
                  <c:v>157.19999999999999</c:v>
                </c:pt>
              </c:numCache>
            </c:numRef>
          </c:val>
          <c:smooth val="0"/>
        </c:ser>
        <c:ser>
          <c:idx val="0"/>
          <c:order val="5"/>
          <c:tx>
            <c:strRef>
              <c:f>AppPCview!$A$48</c:f>
              <c:strCache>
                <c:ptCount val="1"/>
                <c:pt idx="0">
                  <c:v>Enhanced reward cap</c:v>
                </c:pt>
              </c:strCache>
            </c:strRef>
          </c:tx>
          <c:spPr>
            <a:ln w="28575" cap="rnd">
              <a:solidFill>
                <a:schemeClr val="accent1"/>
              </a:solidFill>
              <a:round/>
            </a:ln>
            <a:effectLst/>
          </c:spPr>
          <c:marker>
            <c:symbol val="none"/>
          </c:marker>
          <c:cat>
            <c:strLit>
              <c:ptCount val="5"/>
              <c:pt idx="0">
                <c:v>2020-21</c:v>
              </c:pt>
              <c:pt idx="1">
                <c:v>2021-22</c:v>
              </c:pt>
              <c:pt idx="2">
                <c:v>2022-23</c:v>
              </c:pt>
              <c:pt idx="3">
                <c:v>2023-24</c:v>
              </c:pt>
              <c:pt idx="4">
                <c:v>2024-25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AppPCview!$B$48:$AG$48</c15:sqref>
                  </c15:fullRef>
                </c:ext>
              </c:extLst>
              <c:f>AppPCview!$M$48:$Q$48</c:f>
              <c:numCache>
                <c:formatCode>General</c:formatCode>
                <c:ptCount val="5"/>
                <c:pt idx="0">
                  <c:v>123.9</c:v>
                </c:pt>
                <c:pt idx="1">
                  <c:v>118.5</c:v>
                </c:pt>
                <c:pt idx="2">
                  <c:v>113.1</c:v>
                </c:pt>
                <c:pt idx="3">
                  <c:v>107.7</c:v>
                </c:pt>
                <c:pt idx="4">
                  <c:v>102.2</c:v>
                </c:pt>
              </c:numCache>
            </c:numRef>
          </c:val>
          <c:smooth val="0"/>
        </c:ser>
        <c:ser>
          <c:idx val="2"/>
          <c:order val="6"/>
          <c:tx>
            <c:strRef>
              <c:f>AppPCview!$A$43</c:f>
              <c:strCache>
                <c:ptCount val="1"/>
                <c:pt idx="0">
                  <c:v>Enhanced penalty collar</c:v>
                </c:pt>
              </c:strCache>
            </c:strRef>
          </c:tx>
          <c:spPr>
            <a:ln w="28575" cap="rnd">
              <a:solidFill>
                <a:schemeClr val="accent3"/>
              </a:solidFill>
              <a:round/>
            </a:ln>
            <a:effectLst/>
          </c:spPr>
          <c:marker>
            <c:symbol val="none"/>
          </c:marker>
          <c:cat>
            <c:strLit>
              <c:ptCount val="5"/>
              <c:pt idx="0">
                <c:v>2020-21</c:v>
              </c:pt>
              <c:pt idx="1">
                <c:v>2021-22</c:v>
              </c:pt>
              <c:pt idx="2">
                <c:v>2022-23</c:v>
              </c:pt>
              <c:pt idx="3">
                <c:v>2023-24</c:v>
              </c:pt>
              <c:pt idx="4">
                <c:v>2024-25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AppPCview!$B$43:$AG$43</c15:sqref>
                  </c15:fullRef>
                </c:ext>
              </c:extLst>
              <c:f>AppPCview!$M$43:$Q$43</c:f>
              <c:numCache>
                <c:formatCode>General</c:formatCode>
                <c:ptCount val="5"/>
                <c:pt idx="0">
                  <c:v>243.9</c:v>
                </c:pt>
                <c:pt idx="1">
                  <c:v>238.5</c:v>
                </c:pt>
                <c:pt idx="2">
                  <c:v>233.1</c:v>
                </c:pt>
                <c:pt idx="3">
                  <c:v>227.7</c:v>
                </c:pt>
                <c:pt idx="4">
                  <c:v>222.2</c:v>
                </c:pt>
              </c:numCache>
            </c:numRef>
          </c:val>
          <c:smooth val="0"/>
        </c:ser>
        <c:dLbls>
          <c:showLegendKey val="0"/>
          <c:showVal val="0"/>
          <c:showCatName val="0"/>
          <c:showSerName val="0"/>
          <c:showPercent val="0"/>
          <c:showBubbleSize val="0"/>
        </c:dLbls>
        <c:smooth val="0"/>
        <c:axId val="552042040"/>
        <c:axId val="566911632"/>
        <c:extLst/>
      </c:lineChart>
      <c:catAx>
        <c:axId val="552042040"/>
        <c:scaling>
          <c:orientation val="minMax"/>
        </c:scaling>
        <c:delete val="0"/>
        <c:axPos val="b"/>
        <c:numFmt formatCode="General" sourceLinked="1"/>
        <c:majorTickMark val="none"/>
        <c:minorTickMark val="none"/>
        <c:tickLblPos val="nextTo"/>
        <c:spPr>
          <a:noFill/>
          <a:ln w="9525" cap="flat" cmpd="sng" algn="ctr">
            <a:solidFill>
              <a:srgbClr val="C8C8C8"/>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566911632"/>
        <c:crosses val="autoZero"/>
        <c:auto val="1"/>
        <c:lblAlgn val="ctr"/>
        <c:lblOffset val="100"/>
        <c:noMultiLvlLbl val="0"/>
      </c:catAx>
      <c:valAx>
        <c:axId val="566911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042040"/>
        <c:crosses val="autoZero"/>
        <c:crossBetween val="between"/>
      </c:valAx>
      <c:spPr>
        <a:noFill/>
        <a:ln>
          <a:noFill/>
        </a:ln>
        <a:effectLst/>
      </c:spPr>
    </c:plotArea>
    <c:legend>
      <c:legendPos val="b"/>
      <c:layout>
        <c:manualLayout>
          <c:xMode val="edge"/>
          <c:yMode val="edge"/>
          <c:x val="0.17713678465675006"/>
          <c:y val="0.88888824465633254"/>
          <c:w val="0.64572632388398044"/>
          <c:h val="8.48132620609652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Incentive</a:t>
            </a:r>
            <a:r>
              <a:rPr lang="en-US" baseline="0"/>
              <a:t> rates </a:t>
            </a:r>
            <a:r>
              <a:rPr lang="en-US"/>
              <a:t>(£m)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AppPCview!$C$28</c:f>
              <c:strCache>
                <c:ptCount val="1"/>
                <c:pt idx="0">
                  <c:v>(£m)</c:v>
                </c:pt>
              </c:strCache>
            </c:strRef>
          </c:tx>
          <c:spPr>
            <a:solidFill>
              <a:srgbClr val="FF0000"/>
            </a:solidFill>
            <a:ln>
              <a:noFill/>
            </a:ln>
            <a:effectLst/>
          </c:spPr>
          <c:invertIfNegative val="0"/>
          <c:dPt>
            <c:idx val="1"/>
            <c:invertIfNegative val="0"/>
            <c:bubble3D val="0"/>
            <c:spPr>
              <a:solidFill>
                <a:srgbClr val="FF8585"/>
              </a:solidFill>
              <a:ln>
                <a:noFill/>
              </a:ln>
              <a:effectLst/>
            </c:spPr>
          </c:dPt>
          <c:dPt>
            <c:idx val="2"/>
            <c:invertIfNegative val="0"/>
            <c:bubble3D val="0"/>
            <c:spPr>
              <a:solidFill>
                <a:srgbClr val="92D050"/>
              </a:solidFill>
              <a:ln>
                <a:noFill/>
              </a:ln>
              <a:effectLst/>
            </c:spPr>
          </c:dPt>
          <c:dPt>
            <c:idx val="3"/>
            <c:invertIfNegative val="0"/>
            <c:bubble3D val="0"/>
            <c:spPr>
              <a:solidFill>
                <a:srgbClr val="517D21"/>
              </a:solidFill>
              <a:ln>
                <a:noFill/>
              </a:ln>
              <a:effectLst/>
            </c:spPr>
          </c:dPt>
          <c:cat>
            <c:strRef>
              <c:f>AppPCview!$A$29:$A$32</c:f>
              <c:strCache>
                <c:ptCount val="4"/>
                <c:pt idx="0">
                  <c:v>Enhanced penalty</c:v>
                </c:pt>
                <c:pt idx="1">
                  <c:v>Standard penalty</c:v>
                </c:pt>
                <c:pt idx="2">
                  <c:v>Standard reward</c:v>
                </c:pt>
                <c:pt idx="3">
                  <c:v>Enhanced reward</c:v>
                </c:pt>
              </c:strCache>
            </c:strRef>
          </c:cat>
          <c:val>
            <c:numRef>
              <c:f>AppPCview!$C$29:$C$32</c:f>
              <c:numCache>
                <c:formatCode>#,##0.0000</c:formatCode>
                <c:ptCount val="4"/>
                <c:pt idx="0">
                  <c:v>0.3579</c:v>
                </c:pt>
                <c:pt idx="1">
                  <c:v>0.24679999999999999</c:v>
                </c:pt>
                <c:pt idx="2">
                  <c:v>0.1234</c:v>
                </c:pt>
                <c:pt idx="3">
                  <c:v>0.23449999999999999</c:v>
                </c:pt>
              </c:numCache>
            </c:numRef>
          </c:val>
        </c:ser>
        <c:dLbls>
          <c:showLegendKey val="0"/>
          <c:showVal val="0"/>
          <c:showCatName val="0"/>
          <c:showSerName val="0"/>
          <c:showPercent val="0"/>
          <c:showBubbleSize val="0"/>
        </c:dLbls>
        <c:gapWidth val="219"/>
        <c:overlap val="-27"/>
        <c:axId val="566912024"/>
        <c:axId val="566912416"/>
        <c:extLst>
          <c:ext xmlns:c15="http://schemas.microsoft.com/office/drawing/2012/chart" uri="{02D57815-91ED-43cb-92C2-25804820EDAC}">
            <c15:filteredBarSeries>
              <c15:ser>
                <c:idx val="0"/>
                <c:order val="0"/>
                <c:tx>
                  <c:strRef>
                    <c:extLst>
                      <c:ext uri="{02D57815-91ED-43cb-92C2-25804820EDAC}">
                        <c15:formulaRef>
                          <c15:sqref>AppPCview!$B$28</c15:sqref>
                        </c15:formulaRef>
                      </c:ext>
                    </c:extLst>
                    <c:strCache>
                      <c:ptCount val="1"/>
                    </c:strCache>
                  </c:strRef>
                </c:tx>
                <c:spPr>
                  <a:solidFill>
                    <a:schemeClr val="accent1"/>
                  </a:solidFill>
                  <a:ln>
                    <a:noFill/>
                  </a:ln>
                  <a:effectLst/>
                </c:spPr>
                <c:invertIfNegative val="0"/>
                <c:cat>
                  <c:strRef>
                    <c:extLst>
                      <c:ext uri="{02D57815-91ED-43cb-92C2-25804820EDAC}">
                        <c15:formulaRef>
                          <c15:sqref>AppPCview!$A$29:$A$32</c15:sqref>
                        </c15:formulaRef>
                      </c:ext>
                    </c:extLst>
                    <c:strCache>
                      <c:ptCount val="4"/>
                      <c:pt idx="0">
                        <c:v>Enhanced penalty</c:v>
                      </c:pt>
                      <c:pt idx="1">
                        <c:v>Standard penalty</c:v>
                      </c:pt>
                      <c:pt idx="2">
                        <c:v>Standard reward</c:v>
                      </c:pt>
                      <c:pt idx="3">
                        <c:v>Enhanced reward</c:v>
                      </c:pt>
                    </c:strCache>
                  </c:strRef>
                </c:cat>
                <c:val>
                  <c:numRef>
                    <c:extLst>
                      <c:ext uri="{02D57815-91ED-43cb-92C2-25804820EDAC}">
                        <c15:formulaRef>
                          <c15:sqref>AppPCview!$B$29:$B$32</c15:sqref>
                        </c15:formulaRef>
                      </c:ext>
                    </c:extLst>
                    <c:numCache>
                      <c:formatCode>General</c:formatCode>
                      <c:ptCount val="4"/>
                    </c:numCache>
                  </c:numRef>
                </c:val>
              </c15:ser>
            </c15:filteredBarSeries>
          </c:ext>
        </c:extLst>
      </c:barChart>
      <c:catAx>
        <c:axId val="56691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912416"/>
        <c:crosses val="autoZero"/>
        <c:auto val="1"/>
        <c:lblAlgn val="ctr"/>
        <c:lblOffset val="100"/>
        <c:noMultiLvlLbl val="0"/>
      </c:catAx>
      <c:valAx>
        <c:axId val="566912416"/>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912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Outcome delivery incentives</a:t>
            </a:r>
          </a:p>
        </c:rich>
      </c:tx>
      <c:layout>
        <c:manualLayout>
          <c:xMode val="edge"/>
          <c:yMode val="edge"/>
          <c:x val="0.35793589669904402"/>
          <c:y val="3.43642611683848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36674556784696E-2"/>
          <c:y val="0.12498701298701301"/>
          <c:w val="0.9047293689515804"/>
          <c:h val="0.7542333571939871"/>
        </c:manualLayout>
      </c:layout>
      <c:barChart>
        <c:barDir val="col"/>
        <c:grouping val="clustered"/>
        <c:varyColors val="0"/>
        <c:ser>
          <c:idx val="0"/>
          <c:order val="0"/>
          <c:tx>
            <c:strRef>
              <c:f>AppPCview!$L$53</c:f>
              <c:strCache>
                <c:ptCount val="1"/>
                <c:pt idx="0">
                  <c:v>Maximum penalties</c:v>
                </c:pt>
              </c:strCache>
            </c:strRef>
          </c:tx>
          <c:spPr>
            <a:solidFill>
              <a:schemeClr val="accent1"/>
            </a:solidFill>
            <a:ln>
              <a:noFill/>
            </a:ln>
            <a:effectLst/>
          </c:spPr>
          <c:invertIfNegative val="0"/>
          <c:cat>
            <c:strRef>
              <c:f>AppPCview!$M$50:$Q$50</c:f>
              <c:strCache>
                <c:ptCount val="5"/>
                <c:pt idx="0">
                  <c:v>2020-21</c:v>
                </c:pt>
                <c:pt idx="1">
                  <c:v>2021-22</c:v>
                </c:pt>
                <c:pt idx="2">
                  <c:v>2022-23</c:v>
                </c:pt>
                <c:pt idx="3">
                  <c:v>2023-24</c:v>
                </c:pt>
                <c:pt idx="4">
                  <c:v>2024-25</c:v>
                </c:pt>
              </c:strCache>
            </c:strRef>
          </c:cat>
          <c:val>
            <c:numRef>
              <c:f>AppPCview!$M$53:$Q$53</c:f>
              <c:numCache>
                <c:formatCode>#,##0.0000</c:formatCode>
                <c:ptCount val="5"/>
                <c:pt idx="0">
                  <c:v>-3.5</c:v>
                </c:pt>
                <c:pt idx="1">
                  <c:v>-3.5</c:v>
                </c:pt>
                <c:pt idx="2">
                  <c:v>-16</c:v>
                </c:pt>
                <c:pt idx="3">
                  <c:v>-17</c:v>
                </c:pt>
                <c:pt idx="4">
                  <c:v>-16</c:v>
                </c:pt>
              </c:numCache>
            </c:numRef>
          </c:val>
        </c:ser>
        <c:ser>
          <c:idx val="1"/>
          <c:order val="1"/>
          <c:tx>
            <c:strRef>
              <c:f>AppPCview!$L$56</c:f>
              <c:strCache>
                <c:ptCount val="1"/>
                <c:pt idx="0">
                  <c:v>Maximum rewards</c:v>
                </c:pt>
              </c:strCache>
            </c:strRef>
          </c:tx>
          <c:spPr>
            <a:solidFill>
              <a:schemeClr val="accent2"/>
            </a:solidFill>
            <a:ln>
              <a:noFill/>
            </a:ln>
            <a:effectLst/>
          </c:spPr>
          <c:invertIfNegative val="0"/>
          <c:cat>
            <c:strRef>
              <c:f>AppPCview!$M$50:$Q$50</c:f>
              <c:strCache>
                <c:ptCount val="5"/>
                <c:pt idx="0">
                  <c:v>2020-21</c:v>
                </c:pt>
                <c:pt idx="1">
                  <c:v>2021-22</c:v>
                </c:pt>
                <c:pt idx="2">
                  <c:v>2022-23</c:v>
                </c:pt>
                <c:pt idx="3">
                  <c:v>2023-24</c:v>
                </c:pt>
                <c:pt idx="4">
                  <c:v>2024-25</c:v>
                </c:pt>
              </c:strCache>
            </c:strRef>
          </c:cat>
          <c:val>
            <c:numRef>
              <c:f>AppPCview!$M$56:$Q$56</c:f>
              <c:numCache>
                <c:formatCode>#,##0.0000</c:formatCode>
                <c:ptCount val="5"/>
                <c:pt idx="0">
                  <c:v>2.75</c:v>
                </c:pt>
                <c:pt idx="1">
                  <c:v>2.85</c:v>
                </c:pt>
                <c:pt idx="2">
                  <c:v>7.2</c:v>
                </c:pt>
                <c:pt idx="3">
                  <c:v>7.8</c:v>
                </c:pt>
                <c:pt idx="4">
                  <c:v>8.4</c:v>
                </c:pt>
              </c:numCache>
            </c:numRef>
          </c:val>
        </c:ser>
        <c:ser>
          <c:idx val="2"/>
          <c:order val="2"/>
          <c:tx>
            <c:strRef>
              <c:f>AppPCview!$L$57</c:f>
              <c:strCache>
                <c:ptCount val="1"/>
                <c:pt idx="0">
                  <c:v>P10 penalty</c:v>
                </c:pt>
              </c:strCache>
            </c:strRef>
          </c:tx>
          <c:spPr>
            <a:solidFill>
              <a:schemeClr val="accent3"/>
            </a:solidFill>
            <a:ln>
              <a:noFill/>
            </a:ln>
            <a:effectLst/>
          </c:spPr>
          <c:invertIfNegative val="0"/>
          <c:cat>
            <c:strRef>
              <c:f>AppPCview!$M$50:$Q$50</c:f>
              <c:strCache>
                <c:ptCount val="5"/>
                <c:pt idx="0">
                  <c:v>2020-21</c:v>
                </c:pt>
                <c:pt idx="1">
                  <c:v>2021-22</c:v>
                </c:pt>
                <c:pt idx="2">
                  <c:v>2022-23</c:v>
                </c:pt>
                <c:pt idx="3">
                  <c:v>2023-24</c:v>
                </c:pt>
                <c:pt idx="4">
                  <c:v>2024-25</c:v>
                </c:pt>
              </c:strCache>
            </c:strRef>
          </c:cat>
          <c:val>
            <c:numRef>
              <c:f>AppPCview!$M$57:$Q$57</c:f>
              <c:numCache>
                <c:formatCode>#,##0.0000</c:formatCode>
                <c:ptCount val="5"/>
                <c:pt idx="0">
                  <c:v>-1.1234</c:v>
                </c:pt>
                <c:pt idx="1">
                  <c:v>-1.1234</c:v>
                </c:pt>
                <c:pt idx="2">
                  <c:v>-6.7899000000000003</c:v>
                </c:pt>
                <c:pt idx="3">
                  <c:v>-6.2575000000000003</c:v>
                </c:pt>
                <c:pt idx="4">
                  <c:v>-7.6543000000000001</c:v>
                </c:pt>
              </c:numCache>
            </c:numRef>
          </c:val>
        </c:ser>
        <c:ser>
          <c:idx val="3"/>
          <c:order val="3"/>
          <c:tx>
            <c:strRef>
              <c:f>AppPCview!$L$58</c:f>
              <c:strCache>
                <c:ptCount val="1"/>
                <c:pt idx="0">
                  <c:v>P90 reward</c:v>
                </c:pt>
              </c:strCache>
            </c:strRef>
          </c:tx>
          <c:spPr>
            <a:solidFill>
              <a:schemeClr val="accent4"/>
            </a:solidFill>
            <a:ln>
              <a:noFill/>
            </a:ln>
            <a:effectLst/>
          </c:spPr>
          <c:invertIfNegative val="0"/>
          <c:cat>
            <c:strRef>
              <c:f>AppPCview!$M$50:$Q$50</c:f>
              <c:strCache>
                <c:ptCount val="5"/>
                <c:pt idx="0">
                  <c:v>2020-21</c:v>
                </c:pt>
                <c:pt idx="1">
                  <c:v>2021-22</c:v>
                </c:pt>
                <c:pt idx="2">
                  <c:v>2022-23</c:v>
                </c:pt>
                <c:pt idx="3">
                  <c:v>2023-24</c:v>
                </c:pt>
                <c:pt idx="4">
                  <c:v>2024-25</c:v>
                </c:pt>
              </c:strCache>
            </c:strRef>
          </c:cat>
          <c:val>
            <c:numRef>
              <c:f>AppPCview!$M$58:$Q$58</c:f>
              <c:numCache>
                <c:formatCode>#,##0.0000</c:formatCode>
                <c:ptCount val="5"/>
                <c:pt idx="0">
                  <c:v>0.6</c:v>
                </c:pt>
                <c:pt idx="1">
                  <c:v>0.6</c:v>
                </c:pt>
                <c:pt idx="2">
                  <c:v>4</c:v>
                </c:pt>
                <c:pt idx="3">
                  <c:v>4.75</c:v>
                </c:pt>
                <c:pt idx="4">
                  <c:v>5.25</c:v>
                </c:pt>
              </c:numCache>
            </c:numRef>
          </c:val>
        </c:ser>
        <c:dLbls>
          <c:showLegendKey val="0"/>
          <c:showVal val="0"/>
          <c:showCatName val="0"/>
          <c:showSerName val="0"/>
          <c:showPercent val="0"/>
          <c:showBubbleSize val="0"/>
        </c:dLbls>
        <c:gapWidth val="219"/>
        <c:overlap val="-27"/>
        <c:axId val="98662744"/>
        <c:axId val="98665880"/>
      </c:barChart>
      <c:catAx>
        <c:axId val="98662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665880"/>
        <c:crosses val="autoZero"/>
        <c:auto val="1"/>
        <c:lblAlgn val="ctr"/>
        <c:lblOffset val="100"/>
        <c:noMultiLvlLbl val="0"/>
      </c:catAx>
      <c:valAx>
        <c:axId val="98665880"/>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662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Outcome</a:t>
            </a:r>
            <a:r>
              <a:rPr lang="en-GB" baseline="0"/>
              <a:t> delivery incentives 2020-25</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559572282881844E-2"/>
          <c:y val="6.9124668435013276E-2"/>
          <c:w val="0.92817246595331915"/>
          <c:h val="0.84732053718749345"/>
        </c:manualLayout>
      </c:layout>
      <c:lineChart>
        <c:grouping val="standard"/>
        <c:varyColors val="0"/>
        <c:ser>
          <c:idx val="2"/>
          <c:order val="2"/>
          <c:tx>
            <c:strRef>
              <c:f>AppPCview!$L$53</c:f>
              <c:strCache>
                <c:ptCount val="1"/>
                <c:pt idx="0">
                  <c:v>Maximum penalties</c:v>
                </c:pt>
              </c:strCache>
            </c:strRef>
          </c:tx>
          <c:spPr>
            <a:ln w="28575" cap="rnd">
              <a:solidFill>
                <a:srgbClr val="C00000"/>
              </a:solidFill>
              <a:round/>
            </a:ln>
            <a:effectLst/>
          </c:spPr>
          <c:marker>
            <c:symbol val="none"/>
          </c:marker>
          <c:cat>
            <c:strRef>
              <c:f>AppPCview!$M$50:$Q$50</c:f>
              <c:strCache>
                <c:ptCount val="5"/>
                <c:pt idx="0">
                  <c:v>2020-21</c:v>
                </c:pt>
                <c:pt idx="1">
                  <c:v>2021-22</c:v>
                </c:pt>
                <c:pt idx="2">
                  <c:v>2022-23</c:v>
                </c:pt>
                <c:pt idx="3">
                  <c:v>2023-24</c:v>
                </c:pt>
                <c:pt idx="4">
                  <c:v>2024-25</c:v>
                </c:pt>
              </c:strCache>
            </c:strRef>
          </c:cat>
          <c:val>
            <c:numRef>
              <c:f>AppPCview!$M$53:$Q$53</c:f>
              <c:numCache>
                <c:formatCode>#,##0.0000</c:formatCode>
                <c:ptCount val="5"/>
                <c:pt idx="0">
                  <c:v>-3.5</c:v>
                </c:pt>
                <c:pt idx="1">
                  <c:v>-3.5</c:v>
                </c:pt>
                <c:pt idx="2">
                  <c:v>-16</c:v>
                </c:pt>
                <c:pt idx="3">
                  <c:v>-17</c:v>
                </c:pt>
                <c:pt idx="4">
                  <c:v>-16</c:v>
                </c:pt>
              </c:numCache>
            </c:numRef>
          </c:val>
          <c:smooth val="0"/>
        </c:ser>
        <c:ser>
          <c:idx val="5"/>
          <c:order val="5"/>
          <c:tx>
            <c:strRef>
              <c:f>AppPCview!$L$56</c:f>
              <c:strCache>
                <c:ptCount val="1"/>
                <c:pt idx="0">
                  <c:v>Maximum rewards</c:v>
                </c:pt>
              </c:strCache>
            </c:strRef>
          </c:tx>
          <c:spPr>
            <a:ln w="28575" cap="rnd">
              <a:solidFill>
                <a:srgbClr val="00B050"/>
              </a:solidFill>
              <a:round/>
            </a:ln>
            <a:effectLst/>
          </c:spPr>
          <c:marker>
            <c:symbol val="none"/>
          </c:marker>
          <c:cat>
            <c:strRef>
              <c:f>AppPCview!$M$50:$Q$50</c:f>
              <c:strCache>
                <c:ptCount val="5"/>
                <c:pt idx="0">
                  <c:v>2020-21</c:v>
                </c:pt>
                <c:pt idx="1">
                  <c:v>2021-22</c:v>
                </c:pt>
                <c:pt idx="2">
                  <c:v>2022-23</c:v>
                </c:pt>
                <c:pt idx="3">
                  <c:v>2023-24</c:v>
                </c:pt>
                <c:pt idx="4">
                  <c:v>2024-25</c:v>
                </c:pt>
              </c:strCache>
            </c:strRef>
          </c:cat>
          <c:val>
            <c:numRef>
              <c:f>AppPCview!$M$56:$Q$56</c:f>
              <c:numCache>
                <c:formatCode>#,##0.0000</c:formatCode>
                <c:ptCount val="5"/>
                <c:pt idx="0">
                  <c:v>2.75</c:v>
                </c:pt>
                <c:pt idx="1">
                  <c:v>2.85</c:v>
                </c:pt>
                <c:pt idx="2">
                  <c:v>7.2</c:v>
                </c:pt>
                <c:pt idx="3">
                  <c:v>7.8</c:v>
                </c:pt>
                <c:pt idx="4">
                  <c:v>8.4</c:v>
                </c:pt>
              </c:numCache>
            </c:numRef>
          </c:val>
          <c:smooth val="0"/>
        </c:ser>
        <c:ser>
          <c:idx val="6"/>
          <c:order val="6"/>
          <c:tx>
            <c:strRef>
              <c:f>AppPCview!$L$57</c:f>
              <c:strCache>
                <c:ptCount val="1"/>
                <c:pt idx="0">
                  <c:v>P10 penalty</c:v>
                </c:pt>
              </c:strCache>
            </c:strRef>
          </c:tx>
          <c:spPr>
            <a:ln w="28575" cap="rnd">
              <a:solidFill>
                <a:srgbClr val="FF0000"/>
              </a:solidFill>
              <a:prstDash val="dashDot"/>
              <a:round/>
            </a:ln>
            <a:effectLst/>
          </c:spPr>
          <c:marker>
            <c:symbol val="none"/>
          </c:marker>
          <c:cat>
            <c:strRef>
              <c:f>AppPCview!$M$50:$Q$50</c:f>
              <c:strCache>
                <c:ptCount val="5"/>
                <c:pt idx="0">
                  <c:v>2020-21</c:v>
                </c:pt>
                <c:pt idx="1">
                  <c:v>2021-22</c:v>
                </c:pt>
                <c:pt idx="2">
                  <c:v>2022-23</c:v>
                </c:pt>
                <c:pt idx="3">
                  <c:v>2023-24</c:v>
                </c:pt>
                <c:pt idx="4">
                  <c:v>2024-25</c:v>
                </c:pt>
              </c:strCache>
            </c:strRef>
          </c:cat>
          <c:val>
            <c:numRef>
              <c:f>AppPCview!$M$57:$Q$57</c:f>
              <c:numCache>
                <c:formatCode>#,##0.0000</c:formatCode>
                <c:ptCount val="5"/>
                <c:pt idx="0">
                  <c:v>-1.1234</c:v>
                </c:pt>
                <c:pt idx="1">
                  <c:v>-1.1234</c:v>
                </c:pt>
                <c:pt idx="2">
                  <c:v>-6.7899000000000003</c:v>
                </c:pt>
                <c:pt idx="3">
                  <c:v>-6.2575000000000003</c:v>
                </c:pt>
                <c:pt idx="4">
                  <c:v>-7.6543000000000001</c:v>
                </c:pt>
              </c:numCache>
            </c:numRef>
          </c:val>
          <c:smooth val="0"/>
        </c:ser>
        <c:ser>
          <c:idx val="7"/>
          <c:order val="7"/>
          <c:tx>
            <c:strRef>
              <c:f>AppPCview!$L$58</c:f>
              <c:strCache>
                <c:ptCount val="1"/>
                <c:pt idx="0">
                  <c:v>P90 reward</c:v>
                </c:pt>
              </c:strCache>
            </c:strRef>
          </c:tx>
          <c:spPr>
            <a:ln w="28575" cap="rnd">
              <a:solidFill>
                <a:srgbClr val="92D050"/>
              </a:solidFill>
              <a:prstDash val="dashDot"/>
              <a:round/>
            </a:ln>
            <a:effectLst/>
          </c:spPr>
          <c:marker>
            <c:symbol val="none"/>
          </c:marker>
          <c:cat>
            <c:strRef>
              <c:f>AppPCview!$M$50:$Q$50</c:f>
              <c:strCache>
                <c:ptCount val="5"/>
                <c:pt idx="0">
                  <c:v>2020-21</c:v>
                </c:pt>
                <c:pt idx="1">
                  <c:v>2021-22</c:v>
                </c:pt>
                <c:pt idx="2">
                  <c:v>2022-23</c:v>
                </c:pt>
                <c:pt idx="3">
                  <c:v>2023-24</c:v>
                </c:pt>
                <c:pt idx="4">
                  <c:v>2024-25</c:v>
                </c:pt>
              </c:strCache>
            </c:strRef>
          </c:cat>
          <c:val>
            <c:numRef>
              <c:f>AppPCview!$M$58:$Q$58</c:f>
              <c:numCache>
                <c:formatCode>#,##0.0000</c:formatCode>
                <c:ptCount val="5"/>
                <c:pt idx="0">
                  <c:v>0.6</c:v>
                </c:pt>
                <c:pt idx="1">
                  <c:v>0.6</c:v>
                </c:pt>
                <c:pt idx="2">
                  <c:v>4</c:v>
                </c:pt>
                <c:pt idx="3">
                  <c:v>4.75</c:v>
                </c:pt>
                <c:pt idx="4">
                  <c:v>5.25</c:v>
                </c:pt>
              </c:numCache>
            </c:numRef>
          </c:val>
          <c:smooth val="0"/>
        </c:ser>
        <c:dLbls>
          <c:showLegendKey val="0"/>
          <c:showVal val="0"/>
          <c:showCatName val="0"/>
          <c:showSerName val="0"/>
          <c:showPercent val="0"/>
          <c:showBubbleSize val="0"/>
        </c:dLbls>
        <c:smooth val="0"/>
        <c:axId val="658916584"/>
        <c:axId val="658918152"/>
        <c:extLst>
          <c:ext xmlns:c15="http://schemas.microsoft.com/office/drawing/2012/chart" uri="{02D57815-91ED-43cb-92C2-25804820EDAC}">
            <c15:filteredLineSeries>
              <c15:ser>
                <c:idx val="0"/>
                <c:order val="0"/>
                <c:tx>
                  <c:strRef>
                    <c:extLst>
                      <c:ext uri="{02D57815-91ED-43cb-92C2-25804820EDAC}">
                        <c15:formulaRef>
                          <c15:sqref>AppPCview!$L$51</c15:sqref>
                        </c15:formulaRef>
                      </c:ext>
                    </c:extLst>
                    <c:strCache>
                      <c:ptCount val="1"/>
                      <c:pt idx="0">
                        <c:v>Maximum enhanced penalty</c:v>
                      </c:pt>
                    </c:strCache>
                  </c:strRef>
                </c:tx>
                <c:spPr>
                  <a:ln w="28575" cap="rnd">
                    <a:solidFill>
                      <a:schemeClr val="accent1"/>
                    </a:solidFill>
                    <a:round/>
                  </a:ln>
                  <a:effectLst/>
                </c:spPr>
                <c:marker>
                  <c:symbol val="none"/>
                </c:marker>
                <c:cat>
                  <c:strRef>
                    <c:extLst>
                      <c:ext uri="{02D57815-91ED-43cb-92C2-25804820EDAC}">
                        <c15:formulaRef>
                          <c15:sqref>AppPCview!$M$50:$Q$50</c15:sqref>
                        </c15:formulaRef>
                      </c:ext>
                    </c:extLst>
                    <c:strCache>
                      <c:ptCount val="5"/>
                      <c:pt idx="0">
                        <c:v>2020-21</c:v>
                      </c:pt>
                      <c:pt idx="1">
                        <c:v>2021-22</c:v>
                      </c:pt>
                      <c:pt idx="2">
                        <c:v>2022-23</c:v>
                      </c:pt>
                      <c:pt idx="3">
                        <c:v>2023-24</c:v>
                      </c:pt>
                      <c:pt idx="4">
                        <c:v>2024-25</c:v>
                      </c:pt>
                    </c:strCache>
                  </c:strRef>
                </c:cat>
                <c:val>
                  <c:numRef>
                    <c:extLst>
                      <c:ext uri="{02D57815-91ED-43cb-92C2-25804820EDAC}">
                        <c15:formulaRef>
                          <c15:sqref>AppPCview!$M$51:$Q$51</c15:sqref>
                        </c15:formulaRef>
                      </c:ext>
                    </c:extLst>
                    <c:numCache>
                      <c:formatCode>#,##0.0000</c:formatCode>
                      <c:ptCount val="5"/>
                      <c:pt idx="0">
                        <c:v>-1.25</c:v>
                      </c:pt>
                      <c:pt idx="1">
                        <c:v>-1.25</c:v>
                      </c:pt>
                      <c:pt idx="2">
                        <c:v>-7</c:v>
                      </c:pt>
                      <c:pt idx="3">
                        <c:v>-7.5</c:v>
                      </c:pt>
                      <c:pt idx="4">
                        <c:v>-8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AppPCview!$L$52</c15:sqref>
                        </c15:formulaRef>
                      </c:ext>
                    </c:extLst>
                    <c:strCache>
                      <c:ptCount val="1"/>
                      <c:pt idx="0">
                        <c:v>Maximum standard penalty</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AppPCview!$M$50:$Q$50</c15:sqref>
                        </c15:formulaRef>
                      </c:ext>
                    </c:extLst>
                    <c:strCache>
                      <c:ptCount val="5"/>
                      <c:pt idx="0">
                        <c:v>2020-21</c:v>
                      </c:pt>
                      <c:pt idx="1">
                        <c:v>2021-22</c:v>
                      </c:pt>
                      <c:pt idx="2">
                        <c:v>2022-23</c:v>
                      </c:pt>
                      <c:pt idx="3">
                        <c:v>2023-24</c:v>
                      </c:pt>
                      <c:pt idx="4">
                        <c:v>2024-25</c:v>
                      </c:pt>
                    </c:strCache>
                  </c:strRef>
                </c:cat>
                <c:val>
                  <c:numRef>
                    <c:extLst xmlns:c15="http://schemas.microsoft.com/office/drawing/2012/chart">
                      <c:ext xmlns:c15="http://schemas.microsoft.com/office/drawing/2012/chart" uri="{02D57815-91ED-43cb-92C2-25804820EDAC}">
                        <c15:formulaRef>
                          <c15:sqref>AppPCview!$M$52:$Q$52</c15:sqref>
                        </c15:formulaRef>
                      </c:ext>
                    </c:extLst>
                    <c:numCache>
                      <c:formatCode>#,##0.0000</c:formatCode>
                      <c:ptCount val="5"/>
                      <c:pt idx="0">
                        <c:v>-2.25</c:v>
                      </c:pt>
                      <c:pt idx="1">
                        <c:v>-2.25</c:v>
                      </c:pt>
                      <c:pt idx="2">
                        <c:v>-9</c:v>
                      </c:pt>
                      <c:pt idx="3">
                        <c:v>-9.5</c:v>
                      </c:pt>
                      <c:pt idx="4">
                        <c:v>-8</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AppPCview!$L$54</c15:sqref>
                        </c15:formulaRef>
                      </c:ext>
                    </c:extLst>
                    <c:strCache>
                      <c:ptCount val="1"/>
                      <c:pt idx="0">
                        <c:v>Maximum standard reward</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AppPCview!$M$50:$Q$50</c15:sqref>
                        </c15:formulaRef>
                      </c:ext>
                    </c:extLst>
                    <c:strCache>
                      <c:ptCount val="5"/>
                      <c:pt idx="0">
                        <c:v>2020-21</c:v>
                      </c:pt>
                      <c:pt idx="1">
                        <c:v>2021-22</c:v>
                      </c:pt>
                      <c:pt idx="2">
                        <c:v>2022-23</c:v>
                      </c:pt>
                      <c:pt idx="3">
                        <c:v>2023-24</c:v>
                      </c:pt>
                      <c:pt idx="4">
                        <c:v>2024-25</c:v>
                      </c:pt>
                    </c:strCache>
                  </c:strRef>
                </c:cat>
                <c:val>
                  <c:numRef>
                    <c:extLst xmlns:c15="http://schemas.microsoft.com/office/drawing/2012/chart">
                      <c:ext xmlns:c15="http://schemas.microsoft.com/office/drawing/2012/chart" uri="{02D57815-91ED-43cb-92C2-25804820EDAC}">
                        <c15:formulaRef>
                          <c15:sqref>AppPCview!$M$54:$Q$54</c15:sqref>
                        </c15:formulaRef>
                      </c:ext>
                    </c:extLst>
                    <c:numCache>
                      <c:formatCode>#,##0.0000</c:formatCode>
                      <c:ptCount val="5"/>
                      <c:pt idx="0">
                        <c:v>0.75</c:v>
                      </c:pt>
                      <c:pt idx="1">
                        <c:v>0.75</c:v>
                      </c:pt>
                      <c:pt idx="2">
                        <c:v>5</c:v>
                      </c:pt>
                      <c:pt idx="3">
                        <c:v>5.5</c:v>
                      </c:pt>
                      <c:pt idx="4">
                        <c:v>6</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AppPCview!$L$55</c15:sqref>
                        </c15:formulaRef>
                      </c:ext>
                    </c:extLst>
                    <c:strCache>
                      <c:ptCount val="1"/>
                      <c:pt idx="0">
                        <c:v>Maximum enhanced reward</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AppPCview!$M$50:$Q$50</c15:sqref>
                        </c15:formulaRef>
                      </c:ext>
                    </c:extLst>
                    <c:strCache>
                      <c:ptCount val="5"/>
                      <c:pt idx="0">
                        <c:v>2020-21</c:v>
                      </c:pt>
                      <c:pt idx="1">
                        <c:v>2021-22</c:v>
                      </c:pt>
                      <c:pt idx="2">
                        <c:v>2022-23</c:v>
                      </c:pt>
                      <c:pt idx="3">
                        <c:v>2023-24</c:v>
                      </c:pt>
                      <c:pt idx="4">
                        <c:v>2024-25</c:v>
                      </c:pt>
                    </c:strCache>
                  </c:strRef>
                </c:cat>
                <c:val>
                  <c:numRef>
                    <c:extLst xmlns:c15="http://schemas.microsoft.com/office/drawing/2012/chart">
                      <c:ext xmlns:c15="http://schemas.microsoft.com/office/drawing/2012/chart" uri="{02D57815-91ED-43cb-92C2-25804820EDAC}">
                        <c15:formulaRef>
                          <c15:sqref>AppPCview!$M$55:$Q$55</c15:sqref>
                        </c15:formulaRef>
                      </c:ext>
                    </c:extLst>
                    <c:numCache>
                      <c:formatCode>#,##0.0000</c:formatCode>
                      <c:ptCount val="5"/>
                      <c:pt idx="0">
                        <c:v>2</c:v>
                      </c:pt>
                      <c:pt idx="1">
                        <c:v>2.1</c:v>
                      </c:pt>
                      <c:pt idx="2">
                        <c:v>2.2000000000000002</c:v>
                      </c:pt>
                      <c:pt idx="3">
                        <c:v>2.2999999999999998</c:v>
                      </c:pt>
                      <c:pt idx="4">
                        <c:v>2.4</c:v>
                      </c:pt>
                    </c:numCache>
                  </c:numRef>
                </c:val>
                <c:smooth val="0"/>
              </c15:ser>
            </c15:filteredLineSeries>
          </c:ext>
        </c:extLst>
      </c:lineChart>
      <c:catAx>
        <c:axId val="65891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58918152"/>
        <c:crosses val="autoZero"/>
        <c:auto val="1"/>
        <c:lblAlgn val="ctr"/>
        <c:lblOffset val="100"/>
        <c:noMultiLvlLbl val="0"/>
      </c:catAx>
      <c:valAx>
        <c:axId val="658918152"/>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58916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50494194982384"/>
          <c:y val="5.70217897182965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AppPCview!$A$101</c:f>
              <c:strCache>
                <c:ptCount val="1"/>
                <c:pt idx="0">
                  <c:v>Customer valuations (£ per unit per household)</c:v>
                </c:pt>
              </c:strCache>
            </c:strRef>
          </c:tx>
          <c:spPr>
            <a:solidFill>
              <a:schemeClr val="accent1"/>
            </a:solidFill>
            <a:ln>
              <a:noFill/>
            </a:ln>
            <a:effectLst/>
          </c:spPr>
          <c:invertIfNegative val="0"/>
          <c:cat>
            <c:strRef>
              <c:extLst>
                <c:ext xmlns:c15="http://schemas.microsoft.com/office/drawing/2012/chart" uri="{02D57815-91ED-43cb-92C2-25804820EDAC}">
                  <c15:fullRef>
                    <c15:sqref>AppPCview!$B$100:$G$100</c15:sqref>
                  </c15:fullRef>
                </c:ext>
              </c:extLst>
              <c:f>AppPCview!$C$100:$G$100</c:f>
              <c:strCache>
                <c:ptCount val="5"/>
                <c:pt idx="0">
                  <c:v>Marginal stated preference WTP
median value</c:v>
                </c:pt>
                <c:pt idx="1">
                  <c:v>Marginal stated preference WTP
mean value</c:v>
                </c:pt>
                <c:pt idx="2">
                  <c:v>Marginal stated preference WTP
upper bound value</c:v>
                </c:pt>
                <c:pt idx="3">
                  <c:v>Marginal stated preference WTP
lower bound value</c:v>
                </c:pt>
                <c:pt idx="4">
                  <c:v>Marginal cost</c:v>
                </c:pt>
              </c:strCache>
            </c:strRef>
          </c:cat>
          <c:val>
            <c:numRef>
              <c:extLst>
                <c:ext xmlns:c15="http://schemas.microsoft.com/office/drawing/2012/chart" uri="{02D57815-91ED-43cb-92C2-25804820EDAC}">
                  <c15:fullRef>
                    <c15:sqref>AppPCview!$B$101:$G$101</c15:sqref>
                  </c15:fullRef>
                </c:ext>
              </c:extLst>
              <c:f>AppPCview!$C$101:$G$101</c:f>
              <c:numCache>
                <c:formatCode>#,##0.00</c:formatCode>
                <c:ptCount val="5"/>
                <c:pt idx="0">
                  <c:v>7.45</c:v>
                </c:pt>
                <c:pt idx="1">
                  <c:v>6.76</c:v>
                </c:pt>
                <c:pt idx="2">
                  <c:v>8.75</c:v>
                </c:pt>
                <c:pt idx="3">
                  <c:v>5.15</c:v>
                </c:pt>
                <c:pt idx="4">
                  <c:v>6.5</c:v>
                </c:pt>
              </c:numCache>
            </c:numRef>
          </c:val>
        </c:ser>
        <c:dLbls>
          <c:showLegendKey val="0"/>
          <c:showVal val="0"/>
          <c:showCatName val="0"/>
          <c:showSerName val="0"/>
          <c:showPercent val="0"/>
          <c:showBubbleSize val="0"/>
        </c:dLbls>
        <c:gapWidth val="182"/>
        <c:axId val="658913448"/>
        <c:axId val="658913056"/>
      </c:barChart>
      <c:catAx>
        <c:axId val="658913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913056"/>
        <c:crosses val="autoZero"/>
        <c:auto val="1"/>
        <c:lblAlgn val="ctr"/>
        <c:lblOffset val="100"/>
        <c:noMultiLvlLbl val="0"/>
      </c:catAx>
      <c:valAx>
        <c:axId val="6589130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913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625345414617893"/>
          <c:y val="3.497267759562841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AppPCview!$A$120</c:f>
              <c:strCache>
                <c:ptCount val="1"/>
                <c:pt idx="0">
                  <c:v>ODI types</c:v>
                </c:pt>
              </c:strCache>
            </c:strRef>
          </c:tx>
          <c:spPr>
            <a:solidFill>
              <a:srgbClr val="0078C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AppPCview!$B$119:$F$119</c15:sqref>
                  </c15:fullRef>
                </c:ext>
              </c:extLst>
              <c:f>AppPCview!$C$119:$F$119</c:f>
              <c:strCache>
                <c:ptCount val="4"/>
                <c:pt idx="0">
                  <c:v>Reputational</c:v>
                </c:pt>
                <c:pt idx="1">
                  <c:v>Reward only</c:v>
                </c:pt>
                <c:pt idx="2">
                  <c:v>Penalty only</c:v>
                </c:pt>
                <c:pt idx="3">
                  <c:v>Reward &amp; penalty</c:v>
                </c:pt>
              </c:strCache>
            </c:strRef>
          </c:cat>
          <c:val>
            <c:numRef>
              <c:extLst>
                <c:ext xmlns:c15="http://schemas.microsoft.com/office/drawing/2012/chart" uri="{02D57815-91ED-43cb-92C2-25804820EDAC}">
                  <c15:fullRef>
                    <c15:sqref>AppPCview!$B$120:$F$120</c15:sqref>
                  </c15:fullRef>
                </c:ext>
              </c:extLst>
              <c:f>AppPCview!$C$120:$F$120</c:f>
              <c:numCache>
                <c:formatCode>#,##0</c:formatCode>
                <c:ptCount val="4"/>
                <c:pt idx="0">
                  <c:v>1</c:v>
                </c:pt>
                <c:pt idx="1">
                  <c:v>0</c:v>
                </c:pt>
                <c:pt idx="2">
                  <c:v>0</c:v>
                </c:pt>
                <c:pt idx="3">
                  <c:v>1</c:v>
                </c:pt>
              </c:numCache>
            </c:numRef>
          </c:val>
        </c:ser>
        <c:dLbls>
          <c:showLegendKey val="0"/>
          <c:showVal val="0"/>
          <c:showCatName val="0"/>
          <c:showSerName val="0"/>
          <c:showPercent val="0"/>
          <c:showBubbleSize val="0"/>
        </c:dLbls>
        <c:gapWidth val="219"/>
        <c:overlap val="-27"/>
        <c:axId val="658914624"/>
        <c:axId val="658915016"/>
      </c:barChart>
      <c:catAx>
        <c:axId val="65891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58915016"/>
        <c:crosses val="autoZero"/>
        <c:auto val="1"/>
        <c:lblAlgn val="ctr"/>
        <c:lblOffset val="100"/>
        <c:noMultiLvlLbl val="0"/>
      </c:catAx>
      <c:valAx>
        <c:axId val="658915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91462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AppPCview!$A$123</c:f>
              <c:strCache>
                <c:ptCount val="1"/>
                <c:pt idx="0">
                  <c:v>Form of rewards and penalties</c:v>
                </c:pt>
              </c:strCache>
            </c:strRef>
          </c:tx>
          <c:spPr>
            <a:solidFill>
              <a:srgbClr val="CA008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AppPCview!$B$122:$G$122</c15:sqref>
                  </c15:fullRef>
                </c:ext>
              </c:extLst>
              <c:f>AppPCview!$C$122:$G$122</c:f>
              <c:strCache>
                <c:ptCount val="5"/>
                <c:pt idx="0">
                  <c:v>Revenue </c:v>
                </c:pt>
                <c:pt idx="1">
                  <c:v>RCV</c:v>
                </c:pt>
                <c:pt idx="2">
                  <c:v>RCV or Revenue</c:v>
                </c:pt>
                <c:pt idx="3">
                  <c:v>Shareholder</c:v>
                </c:pt>
                <c:pt idx="4">
                  <c:v>Revenue or shareholder</c:v>
                </c:pt>
              </c:strCache>
            </c:strRef>
          </c:cat>
          <c:val>
            <c:numRef>
              <c:extLst>
                <c:ext xmlns:c15="http://schemas.microsoft.com/office/drawing/2012/chart" uri="{02D57815-91ED-43cb-92C2-25804820EDAC}">
                  <c15:fullRef>
                    <c15:sqref>AppPCview!$B$123:$G$123</c15:sqref>
                  </c15:fullRef>
                </c:ext>
              </c:extLst>
              <c:f>AppPCview!$C$123:$G$123</c:f>
              <c:numCache>
                <c:formatCode>#,##0</c:formatCode>
                <c:ptCount val="5"/>
                <c:pt idx="0">
                  <c:v>1</c:v>
                </c:pt>
                <c:pt idx="1">
                  <c:v>0</c:v>
                </c:pt>
                <c:pt idx="2">
                  <c:v>0</c:v>
                </c:pt>
                <c:pt idx="3">
                  <c:v>0</c:v>
                </c:pt>
                <c:pt idx="4">
                  <c:v>0</c:v>
                </c:pt>
              </c:numCache>
            </c:numRef>
          </c:val>
        </c:ser>
        <c:dLbls>
          <c:showLegendKey val="0"/>
          <c:showVal val="0"/>
          <c:showCatName val="0"/>
          <c:showSerName val="0"/>
          <c:showPercent val="0"/>
          <c:showBubbleSize val="0"/>
        </c:dLbls>
        <c:gapWidth val="219"/>
        <c:overlap val="-27"/>
        <c:axId val="658912664"/>
        <c:axId val="658913840"/>
      </c:barChart>
      <c:catAx>
        <c:axId val="658912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913840"/>
        <c:crosses val="autoZero"/>
        <c:auto val="1"/>
        <c:lblAlgn val="ctr"/>
        <c:lblOffset val="100"/>
        <c:noMultiLvlLbl val="0"/>
      </c:catAx>
      <c:valAx>
        <c:axId val="658913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912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Standard and enhanced</a:t>
            </a:r>
            <a:r>
              <a:rPr lang="en-GB" baseline="0"/>
              <a:t> penalties and rewards - maximum values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1"/>
          <c:order val="0"/>
          <c:tx>
            <c:strRef>
              <c:f>AppPCview!$A$209</c:f>
              <c:strCache>
                <c:ptCount val="1"/>
                <c:pt idx="0">
                  <c:v>Maximum standard penalty (£m)</c:v>
                </c:pt>
              </c:strCache>
            </c:strRef>
          </c:tx>
          <c:spPr>
            <a:solidFill>
              <a:schemeClr val="accent2"/>
            </a:solidFill>
            <a:ln>
              <a:noFill/>
            </a:ln>
            <a:effectLst/>
          </c:spPr>
          <c:invertIfNegative val="0"/>
          <c:cat>
            <c:strRef>
              <c:extLst>
                <c:ext xmlns:c15="http://schemas.microsoft.com/office/drawing/2012/chart" uri="{02D57815-91ED-43cb-92C2-25804820EDAC}">
                  <c15:fullRef>
                    <c15:sqref>AppPCview!$B$207:$H$207</c15:sqref>
                  </c15:fullRef>
                </c:ext>
              </c:extLst>
              <c:f>AppPCview!$C$207:$H$207</c:f>
              <c:strCache>
                <c:ptCount val="6"/>
                <c:pt idx="0">
                  <c:v>2020-21</c:v>
                </c:pt>
                <c:pt idx="1">
                  <c:v>2021-22</c:v>
                </c:pt>
                <c:pt idx="2">
                  <c:v>2022-23</c:v>
                </c:pt>
                <c:pt idx="3">
                  <c:v>2023-24</c:v>
                </c:pt>
                <c:pt idx="4">
                  <c:v>2024-25</c:v>
                </c:pt>
                <c:pt idx="5">
                  <c:v>2020-25
(AMP7 max)</c:v>
                </c:pt>
              </c:strCache>
            </c:strRef>
          </c:cat>
          <c:val>
            <c:numRef>
              <c:extLst>
                <c:ext xmlns:c15="http://schemas.microsoft.com/office/drawing/2012/chart" uri="{02D57815-91ED-43cb-92C2-25804820EDAC}">
                  <c15:fullRef>
                    <c15:sqref>AppPCview!$B$209:$H$209</c15:sqref>
                  </c15:fullRef>
                </c:ext>
              </c:extLst>
              <c:f>AppPCview!$C$209:$H$209</c:f>
              <c:numCache>
                <c:formatCode>#,##0.0000</c:formatCode>
                <c:ptCount val="6"/>
                <c:pt idx="0">
                  <c:v>-2.25</c:v>
                </c:pt>
                <c:pt idx="1">
                  <c:v>-2.25</c:v>
                </c:pt>
                <c:pt idx="2">
                  <c:v>-9</c:v>
                </c:pt>
                <c:pt idx="3">
                  <c:v>-9.5</c:v>
                </c:pt>
                <c:pt idx="4">
                  <c:v>-8</c:v>
                </c:pt>
                <c:pt idx="5">
                  <c:v>-31</c:v>
                </c:pt>
              </c:numCache>
            </c:numRef>
          </c:val>
        </c:ser>
        <c:ser>
          <c:idx val="0"/>
          <c:order val="1"/>
          <c:tx>
            <c:strRef>
              <c:f>AppPCview!$A$208</c:f>
              <c:strCache>
                <c:ptCount val="1"/>
                <c:pt idx="0">
                  <c:v>Maximum enhanced penalty (£m)</c:v>
                </c:pt>
              </c:strCache>
            </c:strRef>
          </c:tx>
          <c:spPr>
            <a:solidFill>
              <a:schemeClr val="accent1"/>
            </a:solidFill>
            <a:ln>
              <a:noFill/>
            </a:ln>
            <a:effectLst/>
          </c:spPr>
          <c:invertIfNegative val="0"/>
          <c:cat>
            <c:strRef>
              <c:extLst>
                <c:ext xmlns:c15="http://schemas.microsoft.com/office/drawing/2012/chart" uri="{02D57815-91ED-43cb-92C2-25804820EDAC}">
                  <c15:fullRef>
                    <c15:sqref>AppPCview!$B$207:$H$207</c15:sqref>
                  </c15:fullRef>
                </c:ext>
              </c:extLst>
              <c:f>AppPCview!$C$207:$H$207</c:f>
              <c:strCache>
                <c:ptCount val="6"/>
                <c:pt idx="0">
                  <c:v>2020-21</c:v>
                </c:pt>
                <c:pt idx="1">
                  <c:v>2021-22</c:v>
                </c:pt>
                <c:pt idx="2">
                  <c:v>2022-23</c:v>
                </c:pt>
                <c:pt idx="3">
                  <c:v>2023-24</c:v>
                </c:pt>
                <c:pt idx="4">
                  <c:v>2024-25</c:v>
                </c:pt>
                <c:pt idx="5">
                  <c:v>2020-25
(AMP7 max)</c:v>
                </c:pt>
              </c:strCache>
            </c:strRef>
          </c:cat>
          <c:val>
            <c:numRef>
              <c:extLst>
                <c:ext xmlns:c15="http://schemas.microsoft.com/office/drawing/2012/chart" uri="{02D57815-91ED-43cb-92C2-25804820EDAC}">
                  <c15:fullRef>
                    <c15:sqref>AppPCview!$B$208:$H$208</c15:sqref>
                  </c15:fullRef>
                </c:ext>
              </c:extLst>
              <c:f>AppPCview!$C$208:$H$208</c:f>
              <c:numCache>
                <c:formatCode>#,##0.0000</c:formatCode>
                <c:ptCount val="6"/>
                <c:pt idx="0">
                  <c:v>-1.25</c:v>
                </c:pt>
                <c:pt idx="1">
                  <c:v>-1.25</c:v>
                </c:pt>
                <c:pt idx="2">
                  <c:v>-7</c:v>
                </c:pt>
                <c:pt idx="3">
                  <c:v>-7.5</c:v>
                </c:pt>
                <c:pt idx="4">
                  <c:v>-8</c:v>
                </c:pt>
                <c:pt idx="5">
                  <c:v>-25.5</c:v>
                </c:pt>
              </c:numCache>
            </c:numRef>
          </c:val>
        </c:ser>
        <c:ser>
          <c:idx val="2"/>
          <c:order val="2"/>
          <c:tx>
            <c:strRef>
              <c:f>AppPCview!$A$211</c:f>
              <c:strCache>
                <c:ptCount val="1"/>
                <c:pt idx="0">
                  <c:v>Maximum standard reward (£m)</c:v>
                </c:pt>
              </c:strCache>
            </c:strRef>
          </c:tx>
          <c:spPr>
            <a:solidFill>
              <a:schemeClr val="accent3"/>
            </a:solidFill>
            <a:ln>
              <a:noFill/>
            </a:ln>
            <a:effectLst/>
          </c:spPr>
          <c:invertIfNegative val="0"/>
          <c:cat>
            <c:strRef>
              <c:extLst>
                <c:ext xmlns:c15="http://schemas.microsoft.com/office/drawing/2012/chart" uri="{02D57815-91ED-43cb-92C2-25804820EDAC}">
                  <c15:fullRef>
                    <c15:sqref>AppPCview!$B$207:$H$207</c15:sqref>
                  </c15:fullRef>
                </c:ext>
              </c:extLst>
              <c:f>AppPCview!$C$207:$H$207</c:f>
              <c:strCache>
                <c:ptCount val="6"/>
                <c:pt idx="0">
                  <c:v>2020-21</c:v>
                </c:pt>
                <c:pt idx="1">
                  <c:v>2021-22</c:v>
                </c:pt>
                <c:pt idx="2">
                  <c:v>2022-23</c:v>
                </c:pt>
                <c:pt idx="3">
                  <c:v>2023-24</c:v>
                </c:pt>
                <c:pt idx="4">
                  <c:v>2024-25</c:v>
                </c:pt>
                <c:pt idx="5">
                  <c:v>2020-25
(AMP7 max)</c:v>
                </c:pt>
              </c:strCache>
            </c:strRef>
          </c:cat>
          <c:val>
            <c:numRef>
              <c:extLst>
                <c:ext xmlns:c15="http://schemas.microsoft.com/office/drawing/2012/chart" uri="{02D57815-91ED-43cb-92C2-25804820EDAC}">
                  <c15:fullRef>
                    <c15:sqref>AppPCview!$B$211:$H$211</c15:sqref>
                  </c15:fullRef>
                </c:ext>
              </c:extLst>
              <c:f>AppPCview!$C$211:$H$211</c:f>
              <c:numCache>
                <c:formatCode>#,##0.0000</c:formatCode>
                <c:ptCount val="6"/>
                <c:pt idx="0">
                  <c:v>0.75</c:v>
                </c:pt>
                <c:pt idx="1">
                  <c:v>0.75</c:v>
                </c:pt>
                <c:pt idx="2">
                  <c:v>5</c:v>
                </c:pt>
                <c:pt idx="3">
                  <c:v>5.5</c:v>
                </c:pt>
                <c:pt idx="4">
                  <c:v>6</c:v>
                </c:pt>
                <c:pt idx="5">
                  <c:v>18.678899999999999</c:v>
                </c:pt>
              </c:numCache>
            </c:numRef>
          </c:val>
        </c:ser>
        <c:ser>
          <c:idx val="3"/>
          <c:order val="3"/>
          <c:tx>
            <c:strRef>
              <c:f>AppPCview!$A$212</c:f>
              <c:strCache>
                <c:ptCount val="1"/>
                <c:pt idx="0">
                  <c:v>Maximum enhanced reward (£m)</c:v>
                </c:pt>
              </c:strCache>
            </c:strRef>
          </c:tx>
          <c:spPr>
            <a:solidFill>
              <a:schemeClr val="accent4"/>
            </a:solidFill>
            <a:ln>
              <a:noFill/>
            </a:ln>
            <a:effectLst/>
          </c:spPr>
          <c:invertIfNegative val="0"/>
          <c:cat>
            <c:strRef>
              <c:extLst>
                <c:ext xmlns:c15="http://schemas.microsoft.com/office/drawing/2012/chart" uri="{02D57815-91ED-43cb-92C2-25804820EDAC}">
                  <c15:fullRef>
                    <c15:sqref>AppPCview!$B$207:$H$207</c15:sqref>
                  </c15:fullRef>
                </c:ext>
              </c:extLst>
              <c:f>AppPCview!$C$207:$H$207</c:f>
              <c:strCache>
                <c:ptCount val="6"/>
                <c:pt idx="0">
                  <c:v>2020-21</c:v>
                </c:pt>
                <c:pt idx="1">
                  <c:v>2021-22</c:v>
                </c:pt>
                <c:pt idx="2">
                  <c:v>2022-23</c:v>
                </c:pt>
                <c:pt idx="3">
                  <c:v>2023-24</c:v>
                </c:pt>
                <c:pt idx="4">
                  <c:v>2024-25</c:v>
                </c:pt>
                <c:pt idx="5">
                  <c:v>2020-25
(AMP7 max)</c:v>
                </c:pt>
              </c:strCache>
            </c:strRef>
          </c:cat>
          <c:val>
            <c:numRef>
              <c:extLst>
                <c:ext xmlns:c15="http://schemas.microsoft.com/office/drawing/2012/chart" uri="{02D57815-91ED-43cb-92C2-25804820EDAC}">
                  <c15:fullRef>
                    <c15:sqref>AppPCview!$B$212:$H$212</c15:sqref>
                  </c15:fullRef>
                </c:ext>
              </c:extLst>
              <c:f>AppPCview!$C$212:$H$212</c:f>
              <c:numCache>
                <c:formatCode>#,##0.0000</c:formatCode>
                <c:ptCount val="6"/>
                <c:pt idx="0">
                  <c:v>2</c:v>
                </c:pt>
                <c:pt idx="1">
                  <c:v>2.1</c:v>
                </c:pt>
                <c:pt idx="2">
                  <c:v>2.2000000000000002</c:v>
                </c:pt>
                <c:pt idx="3">
                  <c:v>2.2999999999999998</c:v>
                </c:pt>
                <c:pt idx="4">
                  <c:v>2.4</c:v>
                </c:pt>
                <c:pt idx="5">
                  <c:v>11</c:v>
                </c:pt>
              </c:numCache>
            </c:numRef>
          </c:val>
        </c:ser>
        <c:dLbls>
          <c:showLegendKey val="0"/>
          <c:showVal val="0"/>
          <c:showCatName val="0"/>
          <c:showSerName val="0"/>
          <c:showPercent val="0"/>
          <c:showBubbleSize val="0"/>
        </c:dLbls>
        <c:gapWidth val="150"/>
        <c:overlap val="100"/>
        <c:axId val="658916976"/>
        <c:axId val="658917760"/>
      </c:barChart>
      <c:catAx>
        <c:axId val="65891697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917760"/>
        <c:crosses val="autoZero"/>
        <c:auto val="1"/>
        <c:lblAlgn val="ctr"/>
        <c:lblOffset val="100"/>
        <c:noMultiLvlLbl val="0"/>
      </c:catAx>
      <c:valAx>
        <c:axId val="658917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91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114303</xdr:colOff>
      <xdr:row>60</xdr:row>
      <xdr:rowOff>4762</xdr:rowOff>
    </xdr:from>
    <xdr:to>
      <xdr:col>12</xdr:col>
      <xdr:colOff>381000</xdr:colOff>
      <xdr:row>97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60</xdr:row>
      <xdr:rowOff>0</xdr:rowOff>
    </xdr:from>
    <xdr:to>
      <xdr:col>26</xdr:col>
      <xdr:colOff>638175</xdr:colOff>
      <xdr:row>97</xdr:row>
      <xdr:rowOff>66674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366712</xdr:colOff>
      <xdr:row>26</xdr:row>
      <xdr:rowOff>0</xdr:rowOff>
    </xdr:from>
    <xdr:to>
      <xdr:col>8</xdr:col>
      <xdr:colOff>371475</xdr:colOff>
      <xdr:row>35</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304800</xdr:colOff>
      <xdr:row>40</xdr:row>
      <xdr:rowOff>9525</xdr:rowOff>
    </xdr:from>
    <xdr:to>
      <xdr:col>28</xdr:col>
      <xdr:colOff>352425</xdr:colOff>
      <xdr:row>58</xdr:row>
      <xdr:rowOff>152400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857248</xdr:colOff>
      <xdr:row>7</xdr:row>
      <xdr:rowOff>1</xdr:rowOff>
    </xdr:from>
    <xdr:to>
      <xdr:col>35</xdr:col>
      <xdr:colOff>0</xdr:colOff>
      <xdr:row>34</xdr:row>
      <xdr:rowOff>9526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97</xdr:row>
      <xdr:rowOff>114301</xdr:rowOff>
    </xdr:from>
    <xdr:to>
      <xdr:col>17</xdr:col>
      <xdr:colOff>123825</xdr:colOff>
      <xdr:row>104</xdr:row>
      <xdr:rowOff>133351</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4762</xdr:colOff>
      <xdr:row>113</xdr:row>
      <xdr:rowOff>95249</xdr:rowOff>
    </xdr:from>
    <xdr:to>
      <xdr:col>15</xdr:col>
      <xdr:colOff>828675</xdr:colOff>
      <xdr:row>125</xdr:row>
      <xdr:rowOff>47624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404811</xdr:colOff>
      <xdr:row>114</xdr:row>
      <xdr:rowOff>0</xdr:rowOff>
    </xdr:from>
    <xdr:to>
      <xdr:col>23</xdr:col>
      <xdr:colOff>428625</xdr:colOff>
      <xdr:row>125</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300037</xdr:colOff>
      <xdr:row>189</xdr:row>
      <xdr:rowOff>161925</xdr:rowOff>
    </xdr:from>
    <xdr:to>
      <xdr:col>18</xdr:col>
      <xdr:colOff>752475</xdr:colOff>
      <xdr:row>215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1085850</xdr:colOff>
      <xdr:row>20</xdr:row>
      <xdr:rowOff>161924</xdr:rowOff>
    </xdr:from>
    <xdr:to>
      <xdr:col>8</xdr:col>
      <xdr:colOff>2382</xdr:colOff>
      <xdr:row>35</xdr:row>
      <xdr:rowOff>35718</xdr:rowOff>
    </xdr:to>
    <xdr:sp macro="" textlink="">
      <xdr:nvSpPr>
        <xdr:cNvPr id="2" name="TextBox 1"/>
        <xdr:cNvSpPr txBox="1"/>
      </xdr:nvSpPr>
      <xdr:spPr>
        <a:xfrm>
          <a:off x="1550194" y="5353049"/>
          <a:ext cx="9084469" cy="223123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solidFill>
                <a:srgbClr val="003479"/>
              </a:solidFill>
              <a:effectLst/>
              <a:latin typeface="Franklin Gothic Demi" panose="020B0703020102020204" pitchFamily="34" charset="0"/>
              <a:ea typeface="+mn-ea"/>
              <a:cs typeface="+mn-cs"/>
            </a:rPr>
            <a:t>Affordability</a:t>
          </a:r>
        </a:p>
        <a:p>
          <a:endParaRPr lang="en-GB" sz="400">
            <a:solidFill>
              <a:schemeClr val="dk1"/>
            </a:solidFill>
            <a:effectLst/>
            <a:latin typeface="+mn-lt"/>
            <a:ea typeface="+mn-ea"/>
            <a:cs typeface="+mn-cs"/>
          </a:endParaRPr>
        </a:p>
        <a:p>
          <a:r>
            <a:rPr lang="en-GB" sz="1100">
              <a:solidFill>
                <a:schemeClr val="dk1"/>
              </a:solidFill>
              <a:effectLst/>
              <a:latin typeface="Arial" panose="020B0604020202020204" pitchFamily="34" charset="0"/>
              <a:ea typeface="+mn-ea"/>
              <a:cs typeface="Arial" panose="020B0604020202020204" pitchFamily="34" charset="0"/>
            </a:rPr>
            <a:t>We are consulting on the principles we propose to use to assess business plans under the </a:t>
          </a:r>
          <a:r>
            <a:rPr lang="en-GB" sz="1200">
              <a:solidFill>
                <a:srgbClr val="0078C9"/>
              </a:solidFill>
              <a:effectLst/>
              <a:latin typeface="Franklin Gothic Demi" panose="020B0703020102020204" pitchFamily="34" charset="0"/>
              <a:ea typeface="+mn-ea"/>
              <a:cs typeface="Arial" panose="020B0604020202020204" pitchFamily="34" charset="0"/>
            </a:rPr>
            <a:t>Initial Assessment of Business Plans</a:t>
          </a:r>
          <a:r>
            <a:rPr lang="en-GB" sz="1100">
              <a:solidFill>
                <a:schemeClr val="dk1"/>
              </a:solidFill>
              <a:effectLst/>
              <a:latin typeface="Arial" panose="020B0604020202020204" pitchFamily="34" charset="0"/>
              <a:ea typeface="+mn-ea"/>
              <a:cs typeface="Arial" panose="020B0604020202020204" pitchFamily="34" charset="0"/>
            </a:rPr>
            <a:t> (IAP). We are also proposing that companies use metrics to provide evidence of how they meet the principles.</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rows above are examples of metrics that some companies use already that we are</a:t>
          </a:r>
          <a:r>
            <a:rPr lang="en-GB" sz="1100" baseline="0">
              <a:solidFill>
                <a:schemeClr val="dk1"/>
              </a:solidFill>
              <a:effectLst/>
              <a:latin typeface="Arial" panose="020B0604020202020204" pitchFamily="34" charset="0"/>
              <a:ea typeface="+mn-ea"/>
              <a:cs typeface="Arial" panose="020B0604020202020204" pitchFamily="34" charset="0"/>
            </a:rPr>
            <a:t> considering collecting from all companies.</a:t>
          </a:r>
          <a:r>
            <a:rPr lang="en-GB" sz="1100">
              <a:solidFill>
                <a:schemeClr val="dk1"/>
              </a:solidFill>
              <a:effectLst/>
              <a:latin typeface="Arial" panose="020B0604020202020204" pitchFamily="34" charset="0"/>
              <a:ea typeface="+mn-ea"/>
              <a:cs typeface="Arial" panose="020B0604020202020204" pitchFamily="34" charset="0"/>
            </a:rPr>
            <a:t> In the methodology statement to</a:t>
          </a:r>
          <a:r>
            <a:rPr lang="en-GB" sz="1100" baseline="0">
              <a:solidFill>
                <a:schemeClr val="dk1"/>
              </a:solidFill>
              <a:effectLst/>
              <a:latin typeface="Arial" panose="020B0604020202020204" pitchFamily="34" charset="0"/>
              <a:ea typeface="+mn-ea"/>
              <a:cs typeface="Arial" panose="020B0604020202020204" pitchFamily="34" charset="0"/>
            </a:rPr>
            <a:t> be published in December 2017</a:t>
          </a:r>
          <a:r>
            <a:rPr lang="en-GB" sz="1100">
              <a:solidFill>
                <a:schemeClr val="dk1"/>
              </a:solidFill>
              <a:effectLst/>
              <a:latin typeface="Arial" panose="020B0604020202020204" pitchFamily="34" charset="0"/>
              <a:ea typeface="+mn-ea"/>
              <a:cs typeface="Arial" panose="020B0604020202020204" pitchFamily="34" charset="0"/>
            </a:rPr>
            <a:t> we will confirm whether we will require companies to submit data on these common metrics after assessing the consultation responses.</a:t>
          </a:r>
        </a:p>
        <a:p>
          <a:r>
            <a:rPr lang="en-GB" sz="1100">
              <a:solidFill>
                <a:schemeClr val="dk1"/>
              </a:solidFill>
              <a:effectLst/>
              <a:latin typeface="Arial" panose="020B0604020202020204" pitchFamily="34" charset="0"/>
              <a:ea typeface="+mn-ea"/>
              <a:cs typeface="Arial" panose="020B0604020202020204" pitchFamily="34" charset="0"/>
            </a:rPr>
            <a:t> </a:t>
          </a:r>
        </a:p>
        <a:p>
          <a:pPr marL="0" indent="0"/>
          <a:r>
            <a:rPr lang="en-GB" sz="1400" b="0">
              <a:solidFill>
                <a:srgbClr val="003479"/>
              </a:solidFill>
              <a:effectLst/>
              <a:latin typeface="Franklin Gothic Demi" panose="020B0703020102020204" pitchFamily="34" charset="0"/>
              <a:ea typeface="+mn-ea"/>
              <a:cs typeface="+mn-cs"/>
            </a:rPr>
            <a:t>Vulnerability </a:t>
          </a:r>
        </a:p>
        <a:p>
          <a:endParaRPr lang="en-GB" sz="400">
            <a:solidFill>
              <a:schemeClr val="dk1"/>
            </a:solidFill>
            <a:effectLst/>
            <a:latin typeface="+mn-lt"/>
            <a:ea typeface="+mn-ea"/>
            <a:cs typeface="+mn-cs"/>
          </a:endParaRPr>
        </a:p>
        <a:p>
          <a:r>
            <a:rPr lang="en-GB" sz="1100">
              <a:solidFill>
                <a:sysClr val="windowText" lastClr="000000"/>
              </a:solidFill>
              <a:effectLst/>
              <a:latin typeface="Arial" panose="020B0604020202020204" pitchFamily="34" charset="0"/>
              <a:ea typeface="+mn-ea"/>
              <a:cs typeface="Arial" panose="020B0604020202020204" pitchFamily="34" charset="0"/>
            </a:rPr>
            <a:t>We are consulting on our proposal that we require companies to propose bespoke performance commitments and to report against common metrics of vulnerability. The rows above include examples of common metrics for vulnerability; we will work with the sector to develop these.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25</xdr:row>
      <xdr:rowOff>114300</xdr:rowOff>
    </xdr:from>
    <xdr:to>
      <xdr:col>3</xdr:col>
      <xdr:colOff>4038600</xdr:colOff>
      <xdr:row>41</xdr:row>
      <xdr:rowOff>76200</xdr:rowOff>
    </xdr:to>
    <xdr:sp macro="" textlink="">
      <xdr:nvSpPr>
        <xdr:cNvPr id="2" name="TextBox 1"/>
        <xdr:cNvSpPr txBox="1"/>
      </xdr:nvSpPr>
      <xdr:spPr>
        <a:xfrm>
          <a:off x="57150" y="7991475"/>
          <a:ext cx="9277350" cy="2857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solidFill>
                <a:srgbClr val="003479"/>
              </a:solidFill>
              <a:effectLst/>
              <a:latin typeface="Franklin Gothic Demi" panose="020B0703020102020204" pitchFamily="34" charset="0"/>
              <a:ea typeface="+mn-ea"/>
              <a:cs typeface="+mn-cs"/>
            </a:rPr>
            <a:t>Affordability</a:t>
          </a:r>
        </a:p>
        <a:p>
          <a:endParaRPr lang="en-GB" sz="400">
            <a:solidFill>
              <a:schemeClr val="dk1"/>
            </a:solidFill>
            <a:effectLst/>
            <a:latin typeface="+mn-lt"/>
            <a:ea typeface="+mn-ea"/>
            <a:cs typeface="+mn-cs"/>
          </a:endParaRPr>
        </a:p>
        <a:p>
          <a:r>
            <a:rPr lang="en-GB" sz="1100">
              <a:solidFill>
                <a:schemeClr val="dk1"/>
              </a:solidFill>
              <a:effectLst/>
              <a:latin typeface="Arial" panose="020B0604020202020204" pitchFamily="34" charset="0"/>
              <a:ea typeface="+mn-ea"/>
              <a:cs typeface="Arial" panose="020B0604020202020204" pitchFamily="34" charset="0"/>
            </a:rPr>
            <a:t>We are consulting on the principles we propose to use to assess business plans under the </a:t>
          </a:r>
          <a:r>
            <a:rPr lang="en-GB" sz="1200">
              <a:solidFill>
                <a:srgbClr val="0078C9"/>
              </a:solidFill>
              <a:effectLst/>
              <a:latin typeface="Franklin Gothic Demi" panose="020B0703020102020204" pitchFamily="34" charset="0"/>
              <a:ea typeface="+mn-ea"/>
              <a:cs typeface="Arial" panose="020B0604020202020204" pitchFamily="34" charset="0"/>
            </a:rPr>
            <a:t>Initial Assessment of Business Plans</a:t>
          </a:r>
          <a:r>
            <a:rPr lang="en-GB" sz="1100">
              <a:solidFill>
                <a:schemeClr val="dk1"/>
              </a:solidFill>
              <a:effectLst/>
              <a:latin typeface="Arial" panose="020B0604020202020204" pitchFamily="34" charset="0"/>
              <a:ea typeface="+mn-ea"/>
              <a:cs typeface="Arial" panose="020B0604020202020204" pitchFamily="34" charset="0"/>
            </a:rPr>
            <a:t> (IAP).</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We are also proposing that companies use metrics to provide evidence of how they meet the principles.</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rows above are examples of metrics that some companies use already that we are</a:t>
          </a:r>
          <a:r>
            <a:rPr lang="en-GB" sz="1100" baseline="0">
              <a:solidFill>
                <a:schemeClr val="dk1"/>
              </a:solidFill>
              <a:effectLst/>
              <a:latin typeface="Arial" panose="020B0604020202020204" pitchFamily="34" charset="0"/>
              <a:ea typeface="+mn-ea"/>
              <a:cs typeface="Arial" panose="020B0604020202020204" pitchFamily="34" charset="0"/>
            </a:rPr>
            <a:t> considering collecting from all companies.</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the methodology statement to</a:t>
          </a:r>
          <a:r>
            <a:rPr lang="en-GB" sz="1100" baseline="0">
              <a:solidFill>
                <a:schemeClr val="dk1"/>
              </a:solidFill>
              <a:effectLst/>
              <a:latin typeface="Arial" panose="020B0604020202020204" pitchFamily="34" charset="0"/>
              <a:ea typeface="+mn-ea"/>
              <a:cs typeface="Arial" panose="020B0604020202020204" pitchFamily="34" charset="0"/>
            </a:rPr>
            <a:t> be published in December 2017</a:t>
          </a:r>
          <a:r>
            <a:rPr lang="en-GB" sz="1100">
              <a:solidFill>
                <a:schemeClr val="dk1"/>
              </a:solidFill>
              <a:effectLst/>
              <a:latin typeface="Arial" panose="020B0604020202020204" pitchFamily="34" charset="0"/>
              <a:ea typeface="+mn-ea"/>
              <a:cs typeface="Arial" panose="020B0604020202020204" pitchFamily="34" charset="0"/>
            </a:rPr>
            <a:t> we will confirm whether we will require companies to submit data on these common metrics after assessing the consultation responses.</a:t>
          </a:r>
        </a:p>
        <a:p>
          <a:r>
            <a:rPr lang="en-GB" sz="1100">
              <a:solidFill>
                <a:schemeClr val="dk1"/>
              </a:solidFill>
              <a:effectLst/>
              <a:latin typeface="Arial" panose="020B0604020202020204" pitchFamily="34" charset="0"/>
              <a:ea typeface="+mn-ea"/>
              <a:cs typeface="Arial" panose="020B0604020202020204" pitchFamily="34" charset="0"/>
            </a:rPr>
            <a:t> </a:t>
          </a:r>
        </a:p>
        <a:p>
          <a:pPr marL="0" indent="0"/>
          <a:r>
            <a:rPr lang="en-GB" sz="1400" b="0">
              <a:solidFill>
                <a:srgbClr val="003479"/>
              </a:solidFill>
              <a:effectLst/>
              <a:latin typeface="Franklin Gothic Demi" panose="020B0703020102020204" pitchFamily="34" charset="0"/>
              <a:ea typeface="+mn-ea"/>
              <a:cs typeface="+mn-cs"/>
            </a:rPr>
            <a:t>Vulnerability </a:t>
          </a:r>
        </a:p>
        <a:p>
          <a:endParaRPr lang="en-GB" sz="400">
            <a:solidFill>
              <a:schemeClr val="dk1"/>
            </a:solidFill>
            <a:effectLst/>
            <a:latin typeface="+mn-lt"/>
            <a:ea typeface="+mn-ea"/>
            <a:cs typeface="+mn-cs"/>
          </a:endParaRPr>
        </a:p>
        <a:p>
          <a:r>
            <a:rPr lang="en-GB" sz="1100">
              <a:solidFill>
                <a:sysClr val="windowText" lastClr="000000"/>
              </a:solidFill>
              <a:effectLst/>
              <a:latin typeface="Arial" panose="020B0604020202020204" pitchFamily="34" charset="0"/>
              <a:ea typeface="+mn-ea"/>
              <a:cs typeface="Arial" panose="020B0604020202020204" pitchFamily="34" charset="0"/>
            </a:rPr>
            <a:t>We are consulting on our proposal that we require companies to propose bespoke performance commitments and to report against common metrics of vulnerability.</a:t>
          </a: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rows above include examples of common metrics for vulnerability; we will work with the sector to develop these.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fwat.gov.uk/publication/guidelines-on-the-abstraction-incentive-mechanis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
  <sheetViews>
    <sheetView zoomScaleNormal="100" workbookViewId="0"/>
  </sheetViews>
  <sheetFormatPr defaultColWidth="8.75" defaultRowHeight="14.25" x14ac:dyDescent="0.2"/>
  <cols>
    <col min="1" max="16384" width="8.75" style="1"/>
  </cols>
  <sheetData>
    <row r="1" spans="1:1" ht="22.5" customHeight="1" x14ac:dyDescent="0.2">
      <c r="A1" s="399"/>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O45"/>
  <sheetViews>
    <sheetView showGridLines="0" zoomScale="80" zoomScaleNormal="80" zoomScaleSheetLayoutView="70" workbookViewId="0"/>
  </sheetViews>
  <sheetFormatPr defaultColWidth="8.75" defaultRowHeight="15" x14ac:dyDescent="0.2"/>
  <cols>
    <col min="1" max="1" width="1.875" style="95" customWidth="1"/>
    <col min="2" max="2" width="4.25" style="95" customWidth="1"/>
    <col min="3" max="3" width="56.25" style="95" customWidth="1"/>
    <col min="4" max="4" width="12.5" style="95" customWidth="1"/>
    <col min="5" max="6" width="7.5" style="95" customWidth="1"/>
    <col min="7" max="8" width="24.875" style="95" customWidth="1"/>
    <col min="9" max="9" width="1.875" style="95" customWidth="1"/>
    <col min="10" max="10" width="26.25" style="95" customWidth="1"/>
    <col min="11" max="11" width="17.375" style="95" customWidth="1"/>
    <col min="12" max="16384" width="8.75" style="95"/>
  </cols>
  <sheetData>
    <row r="1" spans="1:15" ht="22.5" customHeight="1" x14ac:dyDescent="0.2">
      <c r="B1" s="136" t="s">
        <v>482</v>
      </c>
      <c r="C1" s="163"/>
      <c r="D1" s="525" t="s">
        <v>502</v>
      </c>
      <c r="E1" s="163"/>
      <c r="F1" s="163"/>
      <c r="G1" s="163"/>
      <c r="H1" s="93" t="str">
        <f>AppValidation!D2</f>
        <v>Company name</v>
      </c>
      <c r="I1" s="471"/>
      <c r="J1" s="470" t="s">
        <v>492</v>
      </c>
      <c r="K1" s="469"/>
    </row>
    <row r="2" spans="1:15" ht="11.25" customHeight="1" thickBot="1" x14ac:dyDescent="0.25">
      <c r="C2" s="96"/>
      <c r="D2" s="96"/>
      <c r="E2" s="96"/>
      <c r="F2" s="96"/>
      <c r="G2" s="96"/>
      <c r="H2" s="96"/>
    </row>
    <row r="3" spans="1:15" ht="33.75" customHeight="1" thickBot="1" x14ac:dyDescent="0.25">
      <c r="B3" s="97" t="s">
        <v>199</v>
      </c>
      <c r="C3" s="98"/>
      <c r="D3" s="98" t="s">
        <v>428</v>
      </c>
      <c r="E3" s="98" t="s">
        <v>200</v>
      </c>
      <c r="F3" s="98" t="s">
        <v>201</v>
      </c>
      <c r="G3" s="164" t="s">
        <v>583</v>
      </c>
      <c r="H3" s="165" t="s">
        <v>584</v>
      </c>
      <c r="J3" s="463" t="s">
        <v>490</v>
      </c>
      <c r="K3" s="464" t="s">
        <v>491</v>
      </c>
    </row>
    <row r="4" spans="1:15" ht="11.25" customHeight="1" thickBot="1" x14ac:dyDescent="0.25">
      <c r="A4" s="166"/>
      <c r="B4" s="167"/>
      <c r="C4" s="75"/>
      <c r="D4" s="65"/>
      <c r="E4" s="65"/>
      <c r="F4" s="65"/>
      <c r="G4" s="73"/>
      <c r="H4" s="73"/>
      <c r="I4" s="166"/>
      <c r="J4" s="166"/>
    </row>
    <row r="5" spans="1:15" ht="21.75" customHeight="1" thickBot="1" x14ac:dyDescent="0.25">
      <c r="B5" s="104" t="s">
        <v>210</v>
      </c>
      <c r="C5" s="105" t="s">
        <v>286</v>
      </c>
      <c r="D5" s="467"/>
      <c r="E5" s="468"/>
      <c r="F5" s="468"/>
      <c r="G5" s="477"/>
      <c r="H5" s="477"/>
    </row>
    <row r="6" spans="1:15" ht="18.75" customHeight="1" x14ac:dyDescent="0.2">
      <c r="B6" s="110">
        <v>1</v>
      </c>
      <c r="C6" s="362" t="s">
        <v>287</v>
      </c>
      <c r="D6" s="108"/>
      <c r="E6" s="360" t="s">
        <v>23</v>
      </c>
      <c r="F6" s="360">
        <v>1</v>
      </c>
      <c r="G6" s="423"/>
      <c r="H6" s="424"/>
      <c r="J6" s="484"/>
      <c r="K6" s="485"/>
    </row>
    <row r="7" spans="1:15" ht="33.75" customHeight="1" x14ac:dyDescent="0.2">
      <c r="B7" s="110">
        <v>2</v>
      </c>
      <c r="C7" s="362" t="s">
        <v>484</v>
      </c>
      <c r="D7" s="452"/>
      <c r="E7" s="360" t="s">
        <v>36</v>
      </c>
      <c r="F7" s="360">
        <v>4</v>
      </c>
      <c r="G7" s="427"/>
      <c r="H7" s="428"/>
      <c r="J7" s="486"/>
      <c r="K7" s="487"/>
      <c r="O7" s="130"/>
    </row>
    <row r="8" spans="1:15" ht="18.75" customHeight="1" x14ac:dyDescent="0.2">
      <c r="B8" s="110">
        <v>3</v>
      </c>
      <c r="C8" s="362" t="s">
        <v>485</v>
      </c>
      <c r="D8" s="452"/>
      <c r="E8" s="360" t="s">
        <v>36</v>
      </c>
      <c r="F8" s="360">
        <v>4</v>
      </c>
      <c r="G8" s="421"/>
      <c r="H8" s="422"/>
      <c r="J8" s="486"/>
      <c r="K8" s="487"/>
      <c r="O8" s="130"/>
    </row>
    <row r="9" spans="1:15" ht="18.75" customHeight="1" x14ac:dyDescent="0.2">
      <c r="B9" s="110">
        <v>4</v>
      </c>
      <c r="C9" s="362" t="s">
        <v>458</v>
      </c>
      <c r="D9" s="108"/>
      <c r="E9" s="360" t="s">
        <v>23</v>
      </c>
      <c r="F9" s="360">
        <v>2</v>
      </c>
      <c r="G9" s="425"/>
      <c r="H9" s="426"/>
      <c r="J9" s="486"/>
      <c r="K9" s="487"/>
    </row>
    <row r="10" spans="1:15" ht="18.75" customHeight="1" x14ac:dyDescent="0.2">
      <c r="B10" s="110">
        <v>5</v>
      </c>
      <c r="C10" s="362" t="s">
        <v>288</v>
      </c>
      <c r="D10" s="108"/>
      <c r="E10" s="360" t="s">
        <v>62</v>
      </c>
      <c r="F10" s="360">
        <v>0</v>
      </c>
      <c r="G10" s="427"/>
      <c r="H10" s="428"/>
      <c r="J10" s="486"/>
      <c r="K10" s="487"/>
    </row>
    <row r="11" spans="1:15" ht="18.75" customHeight="1" x14ac:dyDescent="0.2">
      <c r="B11" s="110">
        <v>6</v>
      </c>
      <c r="C11" s="362" t="s">
        <v>345</v>
      </c>
      <c r="D11" s="108"/>
      <c r="E11" s="360" t="s">
        <v>62</v>
      </c>
      <c r="F11" s="360">
        <v>0</v>
      </c>
      <c r="G11" s="427"/>
      <c r="H11" s="428"/>
      <c r="J11" s="486"/>
      <c r="K11" s="487"/>
    </row>
    <row r="12" spans="1:15" ht="18" customHeight="1" thickBot="1" x14ac:dyDescent="0.25">
      <c r="B12" s="113">
        <v>7</v>
      </c>
      <c r="C12" s="453" t="s">
        <v>488</v>
      </c>
      <c r="D12" s="114"/>
      <c r="E12" s="361" t="s">
        <v>362</v>
      </c>
      <c r="F12" s="361">
        <v>2</v>
      </c>
      <c r="G12" s="429"/>
      <c r="H12" s="430"/>
      <c r="J12" s="488"/>
      <c r="K12" s="489"/>
    </row>
    <row r="13" spans="1:15" ht="11.25" customHeight="1" thickBot="1" x14ac:dyDescent="0.25">
      <c r="A13" s="166"/>
      <c r="B13" s="167"/>
      <c r="C13" s="75"/>
      <c r="D13" s="65"/>
      <c r="E13" s="65"/>
      <c r="F13" s="65"/>
      <c r="G13" s="73"/>
      <c r="H13" s="73"/>
      <c r="I13" s="166"/>
      <c r="J13" s="490"/>
      <c r="K13" s="491"/>
    </row>
    <row r="14" spans="1:15" ht="22.5" customHeight="1" thickBot="1" x14ac:dyDescent="0.25">
      <c r="B14" s="104" t="s">
        <v>213</v>
      </c>
      <c r="C14" s="105" t="s">
        <v>289</v>
      </c>
      <c r="D14" s="467"/>
      <c r="E14" s="468"/>
      <c r="F14" s="468"/>
      <c r="G14" s="477"/>
      <c r="H14" s="477"/>
      <c r="J14" s="491"/>
      <c r="K14" s="491"/>
    </row>
    <row r="15" spans="1:15" ht="33.75" customHeight="1" x14ac:dyDescent="0.2">
      <c r="B15" s="110">
        <v>1</v>
      </c>
      <c r="C15" s="362" t="s">
        <v>581</v>
      </c>
      <c r="D15" s="108"/>
      <c r="E15" s="360" t="s">
        <v>23</v>
      </c>
      <c r="F15" s="360">
        <v>1</v>
      </c>
      <c r="G15" s="423"/>
      <c r="H15" s="424"/>
      <c r="J15" s="484"/>
      <c r="K15" s="485"/>
    </row>
    <row r="16" spans="1:15" ht="33.75" customHeight="1" x14ac:dyDescent="0.2">
      <c r="B16" s="110">
        <v>2</v>
      </c>
      <c r="C16" s="362" t="s">
        <v>483</v>
      </c>
      <c r="D16" s="108"/>
      <c r="E16" s="360" t="s">
        <v>62</v>
      </c>
      <c r="F16" s="360">
        <v>0</v>
      </c>
      <c r="G16" s="427"/>
      <c r="H16" s="428"/>
      <c r="J16" s="486"/>
      <c r="K16" s="487"/>
    </row>
    <row r="17" spans="1:11" ht="33.75" customHeight="1" thickBot="1" x14ac:dyDescent="0.25">
      <c r="B17" s="113">
        <v>3</v>
      </c>
      <c r="C17" s="453" t="s">
        <v>582</v>
      </c>
      <c r="D17" s="114"/>
      <c r="E17" s="361" t="s">
        <v>23</v>
      </c>
      <c r="F17" s="361">
        <v>1</v>
      </c>
      <c r="G17" s="431"/>
      <c r="H17" s="432"/>
      <c r="J17" s="488"/>
      <c r="K17" s="489"/>
    </row>
    <row r="18" spans="1:11" ht="11.25" customHeight="1" thickBot="1" x14ac:dyDescent="0.25">
      <c r="A18" s="166"/>
      <c r="B18" s="167"/>
      <c r="C18" s="75"/>
      <c r="D18" s="65"/>
      <c r="E18" s="65"/>
      <c r="F18" s="65"/>
      <c r="G18" s="73"/>
      <c r="H18" s="73"/>
      <c r="I18" s="166"/>
      <c r="J18" s="490"/>
      <c r="K18" s="491"/>
    </row>
    <row r="19" spans="1:11" ht="22.5" customHeight="1" thickBot="1" x14ac:dyDescent="0.25">
      <c r="B19" s="104" t="s">
        <v>219</v>
      </c>
      <c r="C19" s="465" t="s">
        <v>363</v>
      </c>
      <c r="D19" s="467"/>
      <c r="E19" s="468"/>
      <c r="F19" s="468"/>
      <c r="G19" s="477"/>
      <c r="H19" s="477"/>
      <c r="J19" s="491"/>
      <c r="K19" s="491"/>
    </row>
    <row r="20" spans="1:11" ht="18.75" customHeight="1" thickBot="1" x14ac:dyDescent="0.25">
      <c r="B20" s="113">
        <v>1</v>
      </c>
      <c r="C20" s="453" t="s">
        <v>487</v>
      </c>
      <c r="D20" s="472"/>
      <c r="E20" s="473" t="s">
        <v>62</v>
      </c>
      <c r="F20" s="473">
        <v>0</v>
      </c>
      <c r="G20" s="474"/>
      <c r="H20" s="475"/>
      <c r="J20" s="492"/>
      <c r="K20" s="493"/>
    </row>
    <row r="21" spans="1:11" ht="18.75" customHeight="1" x14ac:dyDescent="0.2">
      <c r="A21" s="166"/>
      <c r="B21" s="167"/>
      <c r="C21" s="75"/>
      <c r="D21" s="65"/>
      <c r="E21" s="65"/>
      <c r="F21" s="65"/>
      <c r="G21" s="73"/>
      <c r="H21" s="73"/>
      <c r="I21" s="166"/>
      <c r="J21" s="166"/>
    </row>
    <row r="22" spans="1:11" ht="16.5" x14ac:dyDescent="0.2">
      <c r="B22" s="117" t="s">
        <v>221</v>
      </c>
      <c r="C22" s="118"/>
      <c r="D22" s="118"/>
      <c r="E22" s="118"/>
      <c r="F22" s="118"/>
      <c r="G22" s="118"/>
      <c r="H22" s="118"/>
    </row>
    <row r="23" spans="1:11" ht="3.75" customHeight="1" x14ac:dyDescent="0.2">
      <c r="C23" s="119"/>
      <c r="D23" s="120"/>
      <c r="E23" s="120"/>
      <c r="F23" s="120"/>
      <c r="G23" s="119"/>
      <c r="H23" s="119"/>
    </row>
    <row r="24" spans="1:11" x14ac:dyDescent="0.2">
      <c r="B24" s="121"/>
      <c r="C24" s="156" t="s">
        <v>222</v>
      </c>
      <c r="D24" s="156"/>
      <c r="E24" s="156"/>
      <c r="F24" s="156"/>
      <c r="G24" s="154"/>
      <c r="H24" s="154"/>
    </row>
    <row r="25" spans="1:11" ht="3.75" customHeight="1" x14ac:dyDescent="0.2">
      <c r="C25" s="120"/>
      <c r="D25" s="120"/>
      <c r="E25" s="120"/>
      <c r="F25" s="120"/>
      <c r="G25" s="119"/>
      <c r="H25" s="119"/>
    </row>
    <row r="26" spans="1:11" x14ac:dyDescent="0.2">
      <c r="B26" s="126"/>
      <c r="C26" s="156" t="s">
        <v>223</v>
      </c>
      <c r="D26" s="156"/>
      <c r="E26" s="156"/>
      <c r="F26" s="156"/>
      <c r="G26" s="154"/>
      <c r="H26" s="154"/>
    </row>
    <row r="27" spans="1:11" ht="3.75" customHeight="1" x14ac:dyDescent="0.2">
      <c r="C27" s="168"/>
      <c r="D27" s="157"/>
      <c r="E27" s="157"/>
      <c r="F27" s="157"/>
      <c r="G27" s="157"/>
      <c r="H27" s="157"/>
    </row>
    <row r="28" spans="1:11" x14ac:dyDescent="0.2">
      <c r="B28" s="128"/>
      <c r="C28" s="169" t="s">
        <v>224</v>
      </c>
    </row>
    <row r="29" spans="1:11" ht="3.75" customHeight="1" x14ac:dyDescent="0.2"/>
    <row r="30" spans="1:11" x14ac:dyDescent="0.2">
      <c r="B30" s="131"/>
      <c r="C30" s="170" t="s">
        <v>225</v>
      </c>
    </row>
    <row r="45" ht="15.75" customHeight="1" x14ac:dyDescent="0.2"/>
  </sheetData>
  <pageMargins left="0.70866141732283472" right="0.70866141732283472" top="0.74803149606299213" bottom="0.74803149606299213" header="0.31496062992125984" footer="0.31496062992125984"/>
  <pageSetup paperSize="8" scale="95"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E22"/>
  <sheetViews>
    <sheetView zoomScale="80" zoomScaleNormal="80" workbookViewId="0"/>
  </sheetViews>
  <sheetFormatPr defaultColWidth="9.25" defaultRowHeight="14.25" x14ac:dyDescent="0.2"/>
  <cols>
    <col min="1" max="1" width="1.25" style="161" customWidth="1"/>
    <col min="2" max="2" width="8.875" style="159" customWidth="1"/>
    <col min="3" max="3" width="59.375" style="160" customWidth="1"/>
    <col min="4" max="4" width="62.5" style="160" customWidth="1"/>
    <col min="5" max="5" width="15.375" style="159" customWidth="1"/>
    <col min="6" max="16384" width="9.25" style="161"/>
  </cols>
  <sheetData>
    <row r="1" spans="2:5" ht="7.5" customHeight="1" thickBot="1" x14ac:dyDescent="0.25"/>
    <row r="2" spans="2:5" s="162" customFormat="1" ht="21" customHeight="1" x14ac:dyDescent="0.2">
      <c r="B2" s="136" t="s">
        <v>268</v>
      </c>
      <c r="C2" s="136"/>
      <c r="D2" s="136"/>
      <c r="E2" s="136"/>
    </row>
    <row r="3" spans="2:5" s="162" customFormat="1" ht="7.5" customHeight="1" x14ac:dyDescent="0.2">
      <c r="B3" s="724"/>
      <c r="C3" s="725"/>
      <c r="D3" s="725"/>
      <c r="E3" s="725"/>
    </row>
    <row r="4" spans="2:5" ht="105" customHeight="1" x14ac:dyDescent="0.2">
      <c r="B4" s="730" t="s">
        <v>545</v>
      </c>
      <c r="C4" s="725"/>
      <c r="D4" s="725"/>
      <c r="E4" s="725"/>
    </row>
    <row r="5" spans="2:5" ht="7.5" customHeight="1" x14ac:dyDescent="0.2"/>
    <row r="6" spans="2:5" ht="18.75" customHeight="1" x14ac:dyDescent="0.2">
      <c r="B6" s="384" t="s">
        <v>398</v>
      </c>
      <c r="C6" s="385" t="s">
        <v>172</v>
      </c>
      <c r="D6" s="385" t="s">
        <v>364</v>
      </c>
      <c r="E6" s="384" t="s">
        <v>174</v>
      </c>
    </row>
    <row r="7" spans="2:5" s="162" customFormat="1" ht="18.75" customHeight="1" x14ac:dyDescent="0.2">
      <c r="B7" s="171" t="s">
        <v>210</v>
      </c>
      <c r="C7" s="172" t="s">
        <v>286</v>
      </c>
      <c r="D7" s="173"/>
      <c r="E7" s="174"/>
    </row>
    <row r="8" spans="2:5" s="162" customFormat="1" ht="22.5" customHeight="1" x14ac:dyDescent="0.2">
      <c r="B8" s="174" t="s">
        <v>228</v>
      </c>
      <c r="C8" s="362" t="s">
        <v>287</v>
      </c>
      <c r="D8" s="173"/>
      <c r="E8" s="174"/>
    </row>
    <row r="9" spans="2:5" s="162" customFormat="1" ht="33.75" customHeight="1" x14ac:dyDescent="0.2">
      <c r="B9" s="174" t="s">
        <v>229</v>
      </c>
      <c r="C9" s="362" t="s">
        <v>484</v>
      </c>
      <c r="D9" s="173" t="s">
        <v>519</v>
      </c>
      <c r="E9" s="174"/>
    </row>
    <row r="10" spans="2:5" s="162" customFormat="1" ht="33.75" customHeight="1" x14ac:dyDescent="0.2">
      <c r="B10" s="174" t="s">
        <v>232</v>
      </c>
      <c r="C10" s="362" t="s">
        <v>485</v>
      </c>
      <c r="D10" s="173" t="s">
        <v>520</v>
      </c>
      <c r="E10" s="174"/>
    </row>
    <row r="11" spans="2:5" s="162" customFormat="1" ht="22.5" customHeight="1" x14ac:dyDescent="0.2">
      <c r="B11" s="174" t="s">
        <v>233</v>
      </c>
      <c r="C11" s="362" t="s">
        <v>458</v>
      </c>
      <c r="D11" s="173"/>
      <c r="E11" s="174"/>
    </row>
    <row r="12" spans="2:5" s="162" customFormat="1" ht="22.5" customHeight="1" x14ac:dyDescent="0.2">
      <c r="B12" s="174" t="s">
        <v>236</v>
      </c>
      <c r="C12" s="362" t="s">
        <v>288</v>
      </c>
      <c r="D12" s="173"/>
      <c r="E12" s="174"/>
    </row>
    <row r="13" spans="2:5" s="162" customFormat="1" ht="22.5" customHeight="1" x14ac:dyDescent="0.2">
      <c r="B13" s="174" t="s">
        <v>290</v>
      </c>
      <c r="C13" s="362" t="s">
        <v>345</v>
      </c>
      <c r="D13" s="173"/>
      <c r="E13" s="174"/>
    </row>
    <row r="14" spans="2:5" s="162" customFormat="1" ht="22.5" customHeight="1" x14ac:dyDescent="0.2">
      <c r="B14" s="174" t="s">
        <v>291</v>
      </c>
      <c r="C14" s="362" t="s">
        <v>488</v>
      </c>
      <c r="D14" s="173"/>
      <c r="E14" s="174"/>
    </row>
    <row r="15" spans="2:5" s="456" customFormat="1" ht="18.75" customHeight="1" x14ac:dyDescent="0.2">
      <c r="B15" s="454"/>
      <c r="C15" s="455"/>
      <c r="D15" s="455"/>
      <c r="E15" s="454"/>
    </row>
    <row r="16" spans="2:5" s="162" customFormat="1" ht="18.75" customHeight="1" x14ac:dyDescent="0.2">
      <c r="B16" s="171" t="s">
        <v>213</v>
      </c>
      <c r="C16" s="172" t="s">
        <v>289</v>
      </c>
      <c r="D16" s="173"/>
      <c r="E16" s="174"/>
    </row>
    <row r="17" spans="2:5" s="162" customFormat="1" ht="33.75" customHeight="1" x14ac:dyDescent="0.2">
      <c r="B17" s="174" t="s">
        <v>228</v>
      </c>
      <c r="C17" s="362" t="s">
        <v>486</v>
      </c>
      <c r="D17" s="175"/>
      <c r="E17" s="174"/>
    </row>
    <row r="18" spans="2:5" s="162" customFormat="1" ht="33.75" customHeight="1" x14ac:dyDescent="0.2">
      <c r="B18" s="174" t="s">
        <v>229</v>
      </c>
      <c r="C18" s="362" t="s">
        <v>483</v>
      </c>
      <c r="D18" s="175"/>
      <c r="E18" s="174"/>
    </row>
    <row r="19" spans="2:5" s="162" customFormat="1" ht="33" customHeight="1" x14ac:dyDescent="0.2">
      <c r="B19" s="174" t="s">
        <v>232</v>
      </c>
      <c r="C19" s="362" t="s">
        <v>518</v>
      </c>
      <c r="D19" s="175"/>
      <c r="E19" s="174"/>
    </row>
    <row r="20" spans="2:5" s="456" customFormat="1" ht="18.75" customHeight="1" x14ac:dyDescent="0.2">
      <c r="B20" s="457"/>
      <c r="C20" s="458"/>
      <c r="D20" s="458"/>
      <c r="E20" s="457"/>
    </row>
    <row r="21" spans="2:5" s="162" customFormat="1" ht="31.5" customHeight="1" x14ac:dyDescent="0.2">
      <c r="B21" s="171" t="s">
        <v>219</v>
      </c>
      <c r="C21" s="176" t="s">
        <v>363</v>
      </c>
      <c r="D21" s="173"/>
      <c r="E21" s="174"/>
    </row>
    <row r="22" spans="2:5" s="162" customFormat="1" ht="22.5" customHeight="1" x14ac:dyDescent="0.2">
      <c r="B22" s="174" t="s">
        <v>228</v>
      </c>
      <c r="C22" s="175" t="s">
        <v>487</v>
      </c>
      <c r="D22" s="175"/>
      <c r="E22" s="174"/>
    </row>
  </sheetData>
  <mergeCells count="2">
    <mergeCell ref="B3:E3"/>
    <mergeCell ref="B4:E4"/>
  </mergeCells>
  <pageMargins left="0.70866141732283472" right="0.70866141732283472" top="0.74803149606299213" bottom="0.74803149606299213" header="0.31496062992125984" footer="0.31496062992125984"/>
  <pageSetup paperSize="8"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ignoredErrors>
    <ignoredError sqref="B8:B12 B13:B14 B17:B19 B2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
  <sheetViews>
    <sheetView zoomScale="80" zoomScaleNormal="80" workbookViewId="0"/>
  </sheetViews>
  <sheetFormatPr defaultColWidth="8.75" defaultRowHeight="14.25" x14ac:dyDescent="0.2"/>
  <cols>
    <col min="1" max="16384" width="8.75" style="1"/>
  </cols>
  <sheetData>
    <row r="1" spans="1:1" ht="22.5" customHeight="1" x14ac:dyDescent="0.2">
      <c r="A1" s="399"/>
    </row>
  </sheetData>
  <pageMargins left="0.70866141732283472" right="0.70866141732283472" top="0.74803149606299213" bottom="0.74803149606299213" header="0.31496062992125984" footer="0.31496062992125984"/>
  <pageSetup paperSize="8"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
  <sheetViews>
    <sheetView zoomScale="80" zoomScaleNormal="80" workbookViewId="0"/>
  </sheetViews>
  <sheetFormatPr defaultColWidth="8.75" defaultRowHeight="14.25" x14ac:dyDescent="0.2"/>
  <cols>
    <col min="1" max="16384" width="8.75" style="1"/>
  </cols>
  <sheetData>
    <row r="1" spans="1:1" ht="22.5" customHeight="1" x14ac:dyDescent="0.2">
      <c r="A1" s="399"/>
    </row>
  </sheetData>
  <pageMargins left="0.70866141732283472" right="0.70866141732283472" top="0.74803149606299213" bottom="0.74803149606299213" header="0.31496062992125984" footer="0.31496062992125984"/>
  <pageSetup paperSize="8"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AN102"/>
  <sheetViews>
    <sheetView showZeros="0" zoomScaleNormal="100" workbookViewId="0"/>
  </sheetViews>
  <sheetFormatPr defaultColWidth="9.25" defaultRowHeight="14.25" x14ac:dyDescent="0.2"/>
  <cols>
    <col min="1" max="1" width="1.25" style="2" customWidth="1"/>
    <col min="2" max="2" width="34.75" style="2" customWidth="1"/>
    <col min="3" max="3" width="1.25" style="2" customWidth="1"/>
    <col min="4" max="4" width="34.75" style="2" customWidth="1"/>
    <col min="5" max="5" width="1.25" style="2" customWidth="1"/>
    <col min="6" max="6" width="33.125" style="2" bestFit="1" customWidth="1"/>
    <col min="7" max="7" width="1.25" style="2" customWidth="1"/>
    <col min="8" max="8" width="39.625" style="2" customWidth="1"/>
    <col min="9" max="9" width="1.25" style="2" customWidth="1"/>
    <col min="10" max="10" width="5" style="2" customWidth="1"/>
    <col min="11" max="11" width="1.25" style="2" customWidth="1"/>
    <col min="12" max="12" width="5" style="2" customWidth="1"/>
    <col min="13" max="13" width="1.25" style="2" customWidth="1"/>
    <col min="14" max="14" width="7.5" style="2" customWidth="1"/>
    <col min="15" max="15" width="1.25" style="2" customWidth="1"/>
    <col min="16" max="16" width="12.625" style="3" customWidth="1"/>
    <col min="17" max="17" width="1.25" style="2" customWidth="1"/>
    <col min="18" max="18" width="18" style="3" customWidth="1"/>
    <col min="19" max="19" width="1.25" style="2" customWidth="1"/>
    <col min="20" max="20" width="10.25" style="2" customWidth="1"/>
    <col min="21" max="21" width="1.25" style="2" customWidth="1"/>
    <col min="22" max="22" width="8.875" style="2" customWidth="1"/>
    <col min="23" max="23" width="1.25" style="2" customWidth="1"/>
    <col min="24" max="24" width="15.25" style="3" customWidth="1"/>
    <col min="25" max="25" width="1.25" style="2" customWidth="1"/>
    <col min="26" max="26" width="8.875" style="2" customWidth="1"/>
    <col min="27" max="27" width="1.25" style="2" customWidth="1"/>
    <col min="28" max="28" width="18.875" style="2" customWidth="1"/>
    <col min="29" max="29" width="1.25" style="2" customWidth="1"/>
    <col min="30" max="30" width="17.125" style="2" customWidth="1"/>
    <col min="31" max="31" width="1.25" style="2" customWidth="1"/>
    <col min="32" max="32" width="15.25" style="2" customWidth="1"/>
    <col min="33" max="33" width="1.25" style="2" customWidth="1"/>
    <col min="34" max="34" width="11.25" style="2" customWidth="1"/>
    <col min="35" max="35" width="1.25" style="2" customWidth="1"/>
    <col min="36" max="36" width="23.375" style="2" customWidth="1"/>
    <col min="37" max="37" width="1.25" style="2" customWidth="1"/>
    <col min="38" max="38" width="36.25" style="2" customWidth="1"/>
    <col min="39" max="39" width="1.25" style="2" customWidth="1"/>
    <col min="40" max="40" width="11.25" style="2" bestFit="1" customWidth="1"/>
    <col min="41" max="16384" width="9.25" style="2"/>
  </cols>
  <sheetData>
    <row r="1" spans="1:40" ht="7.5" customHeight="1" thickBot="1" x14ac:dyDescent="0.25"/>
    <row r="2" spans="1:40" ht="27" customHeight="1" thickBot="1" x14ac:dyDescent="0.25">
      <c r="B2" s="306" t="s">
        <v>408</v>
      </c>
      <c r="C2" s="307"/>
      <c r="D2" s="308" t="s">
        <v>1</v>
      </c>
      <c r="E2" s="4"/>
      <c r="F2" s="451" t="str">
        <f>INDEX(D7:D25,MATCH(D2,B7:B25,0))</f>
        <v>XXX</v>
      </c>
      <c r="G2" s="4"/>
      <c r="H2" s="4"/>
    </row>
    <row r="3" spans="1:40" ht="11.25" customHeight="1" thickBot="1" x14ac:dyDescent="0.25"/>
    <row r="4" spans="1:40" ht="22.5" customHeight="1" thickBot="1" x14ac:dyDescent="0.25">
      <c r="B4" s="324" t="s">
        <v>437</v>
      </c>
      <c r="C4" s="318"/>
      <c r="D4" s="433"/>
      <c r="E4" s="318"/>
      <c r="F4" s="318"/>
      <c r="G4" s="318"/>
      <c r="H4" s="318"/>
      <c r="I4" s="318"/>
      <c r="J4" s="318"/>
      <c r="K4" s="318"/>
      <c r="L4" s="318"/>
      <c r="M4" s="318"/>
      <c r="N4" s="318"/>
      <c r="O4" s="318"/>
      <c r="P4" s="319"/>
      <c r="Q4" s="318"/>
      <c r="R4" s="319"/>
      <c r="S4" s="318"/>
      <c r="T4" s="318"/>
      <c r="U4" s="318"/>
      <c r="V4" s="318"/>
      <c r="W4" s="318"/>
      <c r="X4" s="319"/>
      <c r="Y4" s="318"/>
      <c r="Z4" s="318"/>
      <c r="AA4" s="318"/>
      <c r="AB4" s="318"/>
      <c r="AC4" s="318"/>
      <c r="AD4" s="318"/>
      <c r="AE4" s="318"/>
      <c r="AF4" s="318"/>
      <c r="AG4" s="318"/>
      <c r="AH4" s="318"/>
      <c r="AI4" s="318"/>
      <c r="AJ4" s="318"/>
      <c r="AK4" s="318"/>
      <c r="AL4" s="318"/>
      <c r="AM4" s="318"/>
      <c r="AN4" s="404"/>
    </row>
    <row r="5" spans="1:40" ht="11.25" customHeight="1" thickBot="1" x14ac:dyDescent="0.25"/>
    <row r="6" spans="1:40" s="3" customFormat="1" ht="33" customHeight="1" x14ac:dyDescent="0.2">
      <c r="B6" s="315" t="s">
        <v>0</v>
      </c>
      <c r="D6" s="315" t="s">
        <v>459</v>
      </c>
      <c r="F6" s="315" t="s">
        <v>2</v>
      </c>
      <c r="H6" s="315" t="s">
        <v>3</v>
      </c>
      <c r="J6" s="315" t="s">
        <v>4</v>
      </c>
      <c r="L6" s="315" t="s">
        <v>5</v>
      </c>
      <c r="N6" s="315" t="s">
        <v>6</v>
      </c>
      <c r="P6" s="315" t="s">
        <v>7</v>
      </c>
      <c r="R6" s="315" t="s">
        <v>8</v>
      </c>
      <c r="T6" s="315" t="s">
        <v>9</v>
      </c>
      <c r="V6" s="315" t="s">
        <v>10</v>
      </c>
      <c r="X6" s="315" t="s">
        <v>11</v>
      </c>
      <c r="Z6" s="315" t="s">
        <v>12</v>
      </c>
      <c r="AB6" s="315" t="s">
        <v>13</v>
      </c>
      <c r="AD6" s="315" t="s">
        <v>14</v>
      </c>
      <c r="AF6" s="315" t="s">
        <v>15</v>
      </c>
      <c r="AH6" s="315" t="s">
        <v>16</v>
      </c>
      <c r="AJ6" s="315" t="s">
        <v>17</v>
      </c>
      <c r="AL6" s="315" t="s">
        <v>125</v>
      </c>
      <c r="AN6" s="315" t="s">
        <v>18</v>
      </c>
    </row>
    <row r="7" spans="1:40" s="5" customFormat="1" ht="15" customHeight="1" x14ac:dyDescent="0.2">
      <c r="A7" s="309"/>
      <c r="B7" s="316" t="s">
        <v>1</v>
      </c>
      <c r="C7" s="309"/>
      <c r="D7" s="316" t="s">
        <v>462</v>
      </c>
      <c r="E7" s="309"/>
      <c r="F7" s="316" t="s">
        <v>19</v>
      </c>
      <c r="G7" s="309"/>
      <c r="H7" s="316" t="s">
        <v>337</v>
      </c>
      <c r="I7" s="309"/>
      <c r="J7" s="316" t="s">
        <v>4</v>
      </c>
      <c r="K7" s="309"/>
      <c r="L7" s="316" t="s">
        <v>5</v>
      </c>
      <c r="M7" s="309"/>
      <c r="N7" s="316" t="s">
        <v>4</v>
      </c>
      <c r="O7" s="309"/>
      <c r="P7" s="316" t="s">
        <v>4</v>
      </c>
      <c r="Q7" s="309"/>
      <c r="R7" s="316" t="s">
        <v>4</v>
      </c>
      <c r="S7" s="309"/>
      <c r="T7" s="316" t="s">
        <v>20</v>
      </c>
      <c r="U7" s="309"/>
      <c r="V7" s="316" t="s">
        <v>21</v>
      </c>
      <c r="W7" s="309"/>
      <c r="X7" s="316" t="s">
        <v>22</v>
      </c>
      <c r="Y7" s="309"/>
      <c r="Z7" s="316" t="s">
        <v>23</v>
      </c>
      <c r="AA7" s="309"/>
      <c r="AB7" s="320" t="s">
        <v>24</v>
      </c>
      <c r="AC7" s="309"/>
      <c r="AD7" s="316" t="s">
        <v>25</v>
      </c>
      <c r="AE7" s="309"/>
      <c r="AF7" s="316" t="s">
        <v>26</v>
      </c>
      <c r="AG7" s="309"/>
      <c r="AH7" s="316" t="s">
        <v>27</v>
      </c>
      <c r="AI7" s="309"/>
      <c r="AJ7" s="316" t="s">
        <v>28</v>
      </c>
      <c r="AK7" s="309"/>
      <c r="AL7" s="316" t="s">
        <v>436</v>
      </c>
      <c r="AM7" s="309"/>
      <c r="AN7" s="322" t="s">
        <v>29</v>
      </c>
    </row>
    <row r="8" spans="1:40" s="5" customFormat="1" ht="15" customHeight="1" thickBot="1" x14ac:dyDescent="0.25">
      <c r="A8" s="309"/>
      <c r="B8" s="316" t="s">
        <v>30</v>
      </c>
      <c r="C8" s="309"/>
      <c r="D8" s="316" t="s">
        <v>463</v>
      </c>
      <c r="E8" s="309"/>
      <c r="F8" s="316" t="s">
        <v>31</v>
      </c>
      <c r="G8" s="309"/>
      <c r="H8" s="316" t="s">
        <v>338</v>
      </c>
      <c r="I8" s="309"/>
      <c r="J8" s="317"/>
      <c r="K8" s="309"/>
      <c r="L8" s="317"/>
      <c r="M8" s="309"/>
      <c r="N8" s="316" t="s">
        <v>5</v>
      </c>
      <c r="O8" s="309"/>
      <c r="P8" s="316" t="s">
        <v>5</v>
      </c>
      <c r="Q8" s="309"/>
      <c r="R8" s="316" t="s">
        <v>5</v>
      </c>
      <c r="S8" s="309"/>
      <c r="T8" s="316" t="s">
        <v>33</v>
      </c>
      <c r="U8" s="309"/>
      <c r="V8" s="316" t="s">
        <v>34</v>
      </c>
      <c r="W8" s="309"/>
      <c r="X8" s="316" t="s">
        <v>35</v>
      </c>
      <c r="Y8" s="309"/>
      <c r="Z8" s="316" t="s">
        <v>36</v>
      </c>
      <c r="AA8" s="309"/>
      <c r="AB8" s="320">
        <v>1</v>
      </c>
      <c r="AC8" s="309"/>
      <c r="AD8" s="316" t="s">
        <v>37</v>
      </c>
      <c r="AE8" s="309"/>
      <c r="AF8" s="316" t="s">
        <v>38</v>
      </c>
      <c r="AG8" s="309"/>
      <c r="AH8" s="316" t="s">
        <v>39</v>
      </c>
      <c r="AI8" s="309"/>
      <c r="AJ8" s="316" t="s">
        <v>40</v>
      </c>
      <c r="AK8" s="309"/>
      <c r="AL8" s="316" t="s">
        <v>309</v>
      </c>
      <c r="AM8" s="309"/>
      <c r="AN8" s="322" t="s">
        <v>41</v>
      </c>
    </row>
    <row r="9" spans="1:40" s="5" customFormat="1" ht="15" customHeight="1" thickBot="1" x14ac:dyDescent="0.25">
      <c r="A9" s="309"/>
      <c r="B9" s="316" t="s">
        <v>42</v>
      </c>
      <c r="C9" s="309"/>
      <c r="D9" s="316" t="s">
        <v>464</v>
      </c>
      <c r="E9" s="309"/>
      <c r="F9" s="316" t="s">
        <v>43</v>
      </c>
      <c r="G9" s="309"/>
      <c r="H9" s="316"/>
      <c r="I9" s="309"/>
      <c r="J9" s="309"/>
      <c r="K9" s="309"/>
      <c r="L9" s="309"/>
      <c r="M9" s="309"/>
      <c r="N9" s="317"/>
      <c r="O9" s="309"/>
      <c r="P9" s="316" t="s">
        <v>45</v>
      </c>
      <c r="Q9" s="309"/>
      <c r="R9" s="316" t="s">
        <v>46</v>
      </c>
      <c r="S9" s="309"/>
      <c r="T9" s="316" t="s">
        <v>47</v>
      </c>
      <c r="U9" s="309"/>
      <c r="V9" s="317"/>
      <c r="W9" s="309"/>
      <c r="X9" s="316" t="s">
        <v>48</v>
      </c>
      <c r="Y9" s="309"/>
      <c r="Z9" s="316" t="s">
        <v>49</v>
      </c>
      <c r="AA9" s="309"/>
      <c r="AB9" s="320">
        <v>2</v>
      </c>
      <c r="AC9" s="309"/>
      <c r="AD9" s="316" t="s">
        <v>50</v>
      </c>
      <c r="AE9" s="309"/>
      <c r="AF9" s="316" t="s">
        <v>51</v>
      </c>
      <c r="AG9" s="309"/>
      <c r="AH9" s="316" t="s">
        <v>45</v>
      </c>
      <c r="AI9" s="309"/>
      <c r="AJ9" s="316" t="s">
        <v>52</v>
      </c>
      <c r="AK9" s="309"/>
      <c r="AL9" s="316" t="s">
        <v>60</v>
      </c>
      <c r="AM9" s="309"/>
      <c r="AN9" s="323"/>
    </row>
    <row r="10" spans="1:40" s="5" customFormat="1" ht="15" customHeight="1" thickBot="1" x14ac:dyDescent="0.25">
      <c r="A10" s="309"/>
      <c r="B10" s="316" t="s">
        <v>53</v>
      </c>
      <c r="C10" s="309"/>
      <c r="D10" s="316" t="s">
        <v>465</v>
      </c>
      <c r="E10" s="309"/>
      <c r="F10" s="316" t="s">
        <v>54</v>
      </c>
      <c r="G10" s="309"/>
      <c r="H10" s="316" t="s">
        <v>292</v>
      </c>
      <c r="I10" s="309"/>
      <c r="J10" s="309"/>
      <c r="K10" s="309"/>
      <c r="L10" s="309"/>
      <c r="M10" s="309"/>
      <c r="N10" s="309"/>
      <c r="O10" s="309"/>
      <c r="P10" s="317"/>
      <c r="Q10" s="309"/>
      <c r="R10" s="316" t="s">
        <v>55</v>
      </c>
      <c r="S10" s="309"/>
      <c r="T10" s="316" t="s">
        <v>56</v>
      </c>
      <c r="U10" s="309"/>
      <c r="V10" s="6"/>
      <c r="W10" s="309"/>
      <c r="X10" s="317"/>
      <c r="Y10" s="309"/>
      <c r="Z10" s="316" t="s">
        <v>46</v>
      </c>
      <c r="AA10" s="309"/>
      <c r="AB10" s="320">
        <v>3</v>
      </c>
      <c r="AC10" s="309"/>
      <c r="AD10" s="316" t="s">
        <v>57</v>
      </c>
      <c r="AE10" s="309"/>
      <c r="AF10" s="316" t="s">
        <v>58</v>
      </c>
      <c r="AG10" s="309"/>
      <c r="AH10" s="317"/>
      <c r="AI10" s="309"/>
      <c r="AJ10" s="316" t="s">
        <v>59</v>
      </c>
      <c r="AK10" s="309"/>
      <c r="AL10" s="316" t="s">
        <v>54</v>
      </c>
      <c r="AM10" s="309"/>
      <c r="AN10" s="7"/>
    </row>
    <row r="11" spans="1:40" s="5" customFormat="1" ht="15" customHeight="1" thickBot="1" x14ac:dyDescent="0.25">
      <c r="A11" s="309"/>
      <c r="B11" s="316" t="s">
        <v>61</v>
      </c>
      <c r="C11" s="309"/>
      <c r="D11" s="316" t="s">
        <v>466</v>
      </c>
      <c r="E11" s="309"/>
      <c r="F11" s="316" t="s">
        <v>585</v>
      </c>
      <c r="G11" s="309"/>
      <c r="H11" s="316" t="s">
        <v>44</v>
      </c>
      <c r="I11" s="309"/>
      <c r="J11" s="309"/>
      <c r="K11" s="309"/>
      <c r="L11" s="309"/>
      <c r="M11" s="309"/>
      <c r="N11" s="309"/>
      <c r="O11" s="309"/>
      <c r="P11" s="6"/>
      <c r="Q11" s="309"/>
      <c r="R11" s="316" t="s">
        <v>56</v>
      </c>
      <c r="S11" s="309"/>
      <c r="T11" s="317"/>
      <c r="U11" s="309"/>
      <c r="V11" s="6"/>
      <c r="W11" s="309"/>
      <c r="X11" s="6"/>
      <c r="Y11" s="309"/>
      <c r="Z11" s="316" t="s">
        <v>62</v>
      </c>
      <c r="AA11" s="309"/>
      <c r="AB11" s="320">
        <v>4</v>
      </c>
      <c r="AC11" s="309"/>
      <c r="AD11" s="317"/>
      <c r="AE11" s="309"/>
      <c r="AF11" s="317"/>
      <c r="AG11" s="309"/>
      <c r="AH11" s="6"/>
      <c r="AI11" s="309"/>
      <c r="AJ11" s="316" t="s">
        <v>63</v>
      </c>
      <c r="AK11" s="309"/>
      <c r="AL11" s="316" t="s">
        <v>64</v>
      </c>
      <c r="AM11" s="309"/>
      <c r="AN11" s="7"/>
    </row>
    <row r="12" spans="1:40" s="5" customFormat="1" ht="15" customHeight="1" thickBot="1" x14ac:dyDescent="0.25">
      <c r="A12" s="309"/>
      <c r="B12" s="316" t="s">
        <v>66</v>
      </c>
      <c r="C12" s="309"/>
      <c r="D12" s="316" t="s">
        <v>467</v>
      </c>
      <c r="E12" s="309"/>
      <c r="F12" s="316" t="s">
        <v>586</v>
      </c>
      <c r="G12" s="309"/>
      <c r="H12" s="316" t="s">
        <v>313</v>
      </c>
      <c r="I12" s="309"/>
      <c r="J12" s="309"/>
      <c r="K12" s="309"/>
      <c r="L12" s="309"/>
      <c r="M12" s="309"/>
      <c r="N12" s="309"/>
      <c r="O12" s="309"/>
      <c r="P12" s="6"/>
      <c r="Q12" s="309"/>
      <c r="R12" s="317"/>
      <c r="S12" s="309"/>
      <c r="T12" s="6"/>
      <c r="U12" s="309"/>
      <c r="V12" s="6"/>
      <c r="W12" s="309"/>
      <c r="X12" s="6"/>
      <c r="Y12" s="309"/>
      <c r="Z12" s="316" t="s">
        <v>67</v>
      </c>
      <c r="AA12" s="309"/>
      <c r="AB12" s="320">
        <v>5</v>
      </c>
      <c r="AC12" s="309"/>
      <c r="AD12" s="6"/>
      <c r="AE12" s="309"/>
      <c r="AF12" s="6"/>
      <c r="AG12" s="309"/>
      <c r="AH12" s="6"/>
      <c r="AI12" s="309"/>
      <c r="AJ12" s="317"/>
      <c r="AK12" s="309"/>
      <c r="AL12" s="316" t="s">
        <v>68</v>
      </c>
      <c r="AM12" s="309"/>
      <c r="AN12" s="7"/>
    </row>
    <row r="13" spans="1:40" s="5" customFormat="1" ht="15" customHeight="1" x14ac:dyDescent="0.2">
      <c r="A13" s="309"/>
      <c r="B13" s="316" t="s">
        <v>70</v>
      </c>
      <c r="C13" s="309"/>
      <c r="D13" s="316" t="s">
        <v>468</v>
      </c>
      <c r="E13" s="309"/>
      <c r="F13" s="316" t="s">
        <v>71</v>
      </c>
      <c r="G13" s="309"/>
      <c r="H13" s="316" t="s">
        <v>335</v>
      </c>
      <c r="I13" s="309"/>
      <c r="J13" s="309"/>
      <c r="K13" s="309"/>
      <c r="L13" s="309"/>
      <c r="M13" s="309"/>
      <c r="N13" s="309"/>
      <c r="O13" s="309"/>
      <c r="P13" s="6"/>
      <c r="Q13" s="309"/>
      <c r="R13" s="6"/>
      <c r="S13" s="309"/>
      <c r="T13" s="309"/>
      <c r="U13" s="309"/>
      <c r="V13" s="309"/>
      <c r="W13" s="309"/>
      <c r="X13" s="6"/>
      <c r="Y13" s="309"/>
      <c r="Z13" s="316" t="s">
        <v>72</v>
      </c>
      <c r="AA13" s="309"/>
      <c r="AB13" s="320">
        <v>6</v>
      </c>
      <c r="AC13" s="309"/>
      <c r="AD13" s="6"/>
      <c r="AE13" s="309"/>
      <c r="AF13" s="6"/>
      <c r="AG13" s="309"/>
      <c r="AH13" s="6"/>
      <c r="AI13" s="309"/>
      <c r="AJ13" s="6"/>
      <c r="AK13" s="309"/>
      <c r="AL13" s="316" t="s">
        <v>311</v>
      </c>
      <c r="AM13" s="309"/>
      <c r="AN13" s="7"/>
    </row>
    <row r="14" spans="1:40" s="5" customFormat="1" ht="15" customHeight="1" thickBot="1" x14ac:dyDescent="0.25">
      <c r="A14" s="309"/>
      <c r="B14" s="316" t="s">
        <v>74</v>
      </c>
      <c r="C14" s="309"/>
      <c r="D14" s="316" t="s">
        <v>469</v>
      </c>
      <c r="E14" s="309"/>
      <c r="F14" s="317"/>
      <c r="G14" s="309"/>
      <c r="H14" s="316" t="s">
        <v>87</v>
      </c>
      <c r="I14" s="309"/>
      <c r="J14" s="309"/>
      <c r="K14" s="309"/>
      <c r="L14" s="309"/>
      <c r="M14" s="309"/>
      <c r="N14" s="309"/>
      <c r="O14" s="309"/>
      <c r="P14" s="6"/>
      <c r="Q14" s="309"/>
      <c r="R14" s="6"/>
      <c r="S14" s="309"/>
      <c r="T14" s="309"/>
      <c r="U14" s="309"/>
      <c r="V14" s="309"/>
      <c r="W14" s="309"/>
      <c r="X14" s="6"/>
      <c r="Y14" s="309"/>
      <c r="Z14" s="316" t="s">
        <v>55</v>
      </c>
      <c r="AA14" s="309"/>
      <c r="AB14" s="320" t="s">
        <v>75</v>
      </c>
      <c r="AC14" s="309"/>
      <c r="AD14" s="6"/>
      <c r="AE14" s="309"/>
      <c r="AF14" s="6"/>
      <c r="AG14" s="309"/>
      <c r="AH14" s="6"/>
      <c r="AI14" s="309"/>
      <c r="AJ14" s="309"/>
      <c r="AK14" s="309"/>
      <c r="AL14" s="316" t="s">
        <v>310</v>
      </c>
      <c r="AM14" s="309"/>
      <c r="AN14" s="7"/>
    </row>
    <row r="15" spans="1:40" s="5" customFormat="1" ht="15" customHeight="1" x14ac:dyDescent="0.2">
      <c r="A15" s="309"/>
      <c r="B15" s="316" t="s">
        <v>409</v>
      </c>
      <c r="C15" s="309"/>
      <c r="D15" s="316" t="s">
        <v>470</v>
      </c>
      <c r="E15" s="309"/>
      <c r="F15" s="6"/>
      <c r="G15" s="309"/>
      <c r="H15" s="316" t="s">
        <v>293</v>
      </c>
      <c r="I15" s="309"/>
      <c r="J15" s="309"/>
      <c r="K15" s="309"/>
      <c r="L15" s="309"/>
      <c r="M15" s="309"/>
      <c r="N15" s="309"/>
      <c r="O15" s="309"/>
      <c r="P15" s="6"/>
      <c r="Q15" s="309"/>
      <c r="R15" s="6"/>
      <c r="S15" s="309"/>
      <c r="T15" s="309"/>
      <c r="U15" s="309"/>
      <c r="V15" s="309"/>
      <c r="W15" s="309"/>
      <c r="X15" s="6"/>
      <c r="Y15" s="309"/>
      <c r="Z15" s="316" t="s">
        <v>77</v>
      </c>
      <c r="AA15" s="309"/>
      <c r="AB15" s="320" t="s">
        <v>78</v>
      </c>
      <c r="AC15" s="309"/>
      <c r="AD15" s="8"/>
      <c r="AE15" s="309"/>
      <c r="AF15" s="8"/>
      <c r="AG15" s="309"/>
      <c r="AH15" s="8"/>
      <c r="AI15" s="309"/>
      <c r="AJ15" s="309"/>
      <c r="AK15" s="309"/>
      <c r="AL15" s="316" t="s">
        <v>73</v>
      </c>
      <c r="AM15" s="309"/>
      <c r="AN15" s="7"/>
    </row>
    <row r="16" spans="1:40" s="5" customFormat="1" ht="15" customHeight="1" x14ac:dyDescent="0.2">
      <c r="A16" s="310"/>
      <c r="B16" s="316" t="s">
        <v>76</v>
      </c>
      <c r="C16" s="310"/>
      <c r="D16" s="316" t="s">
        <v>471</v>
      </c>
      <c r="E16" s="310"/>
      <c r="F16" s="6"/>
      <c r="G16" s="310"/>
      <c r="H16" s="316" t="s">
        <v>579</v>
      </c>
      <c r="I16" s="310"/>
      <c r="J16" s="309"/>
      <c r="K16" s="310"/>
      <c r="L16" s="309"/>
      <c r="M16" s="310"/>
      <c r="N16" s="309"/>
      <c r="O16" s="310"/>
      <c r="P16" s="6"/>
      <c r="Q16" s="310"/>
      <c r="R16" s="6"/>
      <c r="S16" s="309"/>
      <c r="T16" s="309"/>
      <c r="U16" s="309"/>
      <c r="V16" s="309"/>
      <c r="W16" s="310"/>
      <c r="X16" s="6"/>
      <c r="Y16" s="310"/>
      <c r="Z16" s="316" t="s">
        <v>82</v>
      </c>
      <c r="AA16" s="310"/>
      <c r="AB16" s="320" t="s">
        <v>55</v>
      </c>
      <c r="AC16" s="310"/>
      <c r="AD16" s="310"/>
      <c r="AE16" s="309"/>
      <c r="AF16" s="310"/>
      <c r="AG16" s="309"/>
      <c r="AH16" s="310"/>
      <c r="AI16" s="309"/>
      <c r="AJ16" s="309"/>
      <c r="AK16" s="309"/>
      <c r="AL16" s="316" t="s">
        <v>337</v>
      </c>
      <c r="AM16" s="309"/>
      <c r="AN16" s="7"/>
    </row>
    <row r="17" spans="1:40" s="5" customFormat="1" ht="15" customHeight="1" thickBot="1" x14ac:dyDescent="0.25">
      <c r="A17" s="310"/>
      <c r="B17" s="316" t="s">
        <v>81</v>
      </c>
      <c r="C17" s="310"/>
      <c r="D17" s="316" t="s">
        <v>472</v>
      </c>
      <c r="E17" s="310"/>
      <c r="F17" s="6"/>
      <c r="G17" s="310"/>
      <c r="H17" s="316"/>
      <c r="I17" s="310"/>
      <c r="J17" s="309"/>
      <c r="K17" s="310"/>
      <c r="L17" s="309"/>
      <c r="M17" s="310"/>
      <c r="N17" s="309"/>
      <c r="O17" s="310"/>
      <c r="P17" s="6"/>
      <c r="Q17" s="310"/>
      <c r="R17" s="6"/>
      <c r="S17" s="309"/>
      <c r="T17" s="309"/>
      <c r="U17" s="309"/>
      <c r="V17" s="309"/>
      <c r="W17" s="310"/>
      <c r="X17" s="6"/>
      <c r="Y17" s="310"/>
      <c r="Z17" s="317"/>
      <c r="AA17" s="310"/>
      <c r="AB17" s="321"/>
      <c r="AC17" s="310"/>
      <c r="AD17" s="6"/>
      <c r="AE17" s="309"/>
      <c r="AF17" s="6"/>
      <c r="AG17" s="309"/>
      <c r="AH17" s="6"/>
      <c r="AI17" s="309"/>
      <c r="AJ17" s="6"/>
      <c r="AK17" s="309"/>
      <c r="AL17" s="316" t="s">
        <v>325</v>
      </c>
      <c r="AM17" s="309"/>
      <c r="AN17" s="7"/>
    </row>
    <row r="18" spans="1:40" s="5" customFormat="1" ht="15" customHeight="1" x14ac:dyDescent="0.2">
      <c r="A18" s="310"/>
      <c r="B18" s="316" t="s">
        <v>84</v>
      </c>
      <c r="C18" s="310"/>
      <c r="D18" s="316" t="s">
        <v>473</v>
      </c>
      <c r="E18" s="310"/>
      <c r="F18" s="6"/>
      <c r="G18" s="310"/>
      <c r="H18" s="316" t="s">
        <v>294</v>
      </c>
      <c r="I18" s="310"/>
      <c r="J18" s="309"/>
      <c r="K18" s="310"/>
      <c r="L18" s="309"/>
      <c r="M18" s="310"/>
      <c r="N18" s="309"/>
      <c r="O18" s="310"/>
      <c r="P18" s="6"/>
      <c r="Q18" s="310"/>
      <c r="R18" s="6"/>
      <c r="S18" s="309"/>
      <c r="T18" s="309"/>
      <c r="U18" s="309"/>
      <c r="V18" s="309"/>
      <c r="W18" s="310"/>
      <c r="X18" s="6"/>
      <c r="Y18" s="310"/>
      <c r="Z18" s="6"/>
      <c r="AA18" s="310"/>
      <c r="AB18" s="9"/>
      <c r="AC18" s="310"/>
      <c r="AD18" s="6"/>
      <c r="AE18" s="309"/>
      <c r="AF18" s="6"/>
      <c r="AG18" s="309"/>
      <c r="AH18" s="6"/>
      <c r="AI18" s="309"/>
      <c r="AJ18" s="6"/>
      <c r="AK18" s="309"/>
      <c r="AL18" s="316" t="s">
        <v>338</v>
      </c>
      <c r="AM18" s="309"/>
      <c r="AN18" s="7"/>
    </row>
    <row r="19" spans="1:40" s="5" customFormat="1" ht="15" customHeight="1" x14ac:dyDescent="0.2">
      <c r="A19" s="310"/>
      <c r="B19" s="316" t="s">
        <v>86</v>
      </c>
      <c r="C19" s="310"/>
      <c r="D19" s="316" t="s">
        <v>474</v>
      </c>
      <c r="E19" s="310"/>
      <c r="F19" s="6"/>
      <c r="G19" s="310"/>
      <c r="H19" s="316" t="s">
        <v>424</v>
      </c>
      <c r="I19" s="310"/>
      <c r="J19" s="309"/>
      <c r="K19" s="310"/>
      <c r="L19" s="309"/>
      <c r="M19" s="310"/>
      <c r="N19" s="309"/>
      <c r="O19" s="310"/>
      <c r="P19" s="6"/>
      <c r="Q19" s="310"/>
      <c r="R19" s="6"/>
      <c r="S19" s="309"/>
      <c r="T19" s="309"/>
      <c r="U19" s="309"/>
      <c r="V19" s="309"/>
      <c r="W19" s="310"/>
      <c r="X19" s="6"/>
      <c r="Y19" s="310"/>
      <c r="Z19" s="6"/>
      <c r="AA19" s="310"/>
      <c r="AB19" s="6"/>
      <c r="AC19" s="310"/>
      <c r="AD19" s="6"/>
      <c r="AE19" s="309"/>
      <c r="AF19" s="6"/>
      <c r="AG19" s="309"/>
      <c r="AH19" s="6"/>
      <c r="AI19" s="309"/>
      <c r="AJ19" s="6"/>
      <c r="AK19" s="309"/>
      <c r="AL19" s="316" t="s">
        <v>80</v>
      </c>
      <c r="AM19" s="309"/>
      <c r="AN19" s="7"/>
    </row>
    <row r="20" spans="1:40" s="5" customFormat="1" ht="15" customHeight="1" x14ac:dyDescent="0.2">
      <c r="A20" s="310"/>
      <c r="B20" s="316" t="s">
        <v>88</v>
      </c>
      <c r="C20" s="310"/>
      <c r="D20" s="316" t="s">
        <v>475</v>
      </c>
      <c r="E20" s="310"/>
      <c r="F20" s="6"/>
      <c r="G20" s="310"/>
      <c r="H20" s="316" t="s">
        <v>92</v>
      </c>
      <c r="I20" s="310"/>
      <c r="J20" s="309"/>
      <c r="K20" s="310"/>
      <c r="L20" s="309"/>
      <c r="M20" s="310"/>
      <c r="N20" s="309"/>
      <c r="O20" s="310"/>
      <c r="P20" s="6"/>
      <c r="Q20" s="310"/>
      <c r="R20" s="6"/>
      <c r="S20" s="309"/>
      <c r="T20" s="309"/>
      <c r="U20" s="309"/>
      <c r="V20" s="309"/>
      <c r="W20" s="310"/>
      <c r="X20" s="6"/>
      <c r="Y20" s="310"/>
      <c r="Z20" s="6"/>
      <c r="AA20" s="310"/>
      <c r="AB20" s="6"/>
      <c r="AC20" s="310"/>
      <c r="AD20" s="6"/>
      <c r="AE20" s="309"/>
      <c r="AF20" s="6"/>
      <c r="AG20" s="309"/>
      <c r="AH20" s="6"/>
      <c r="AI20" s="309"/>
      <c r="AJ20" s="6"/>
      <c r="AK20" s="309"/>
      <c r="AL20" s="316" t="s">
        <v>79</v>
      </c>
      <c r="AM20" s="309"/>
      <c r="AN20" s="7"/>
    </row>
    <row r="21" spans="1:40" s="5" customFormat="1" ht="15" customHeight="1" x14ac:dyDescent="0.2">
      <c r="A21" s="310"/>
      <c r="B21" s="316" t="s">
        <v>91</v>
      </c>
      <c r="C21" s="310"/>
      <c r="D21" s="316" t="s">
        <v>476</v>
      </c>
      <c r="E21" s="310"/>
      <c r="F21" s="6"/>
      <c r="G21" s="310"/>
      <c r="H21" s="316" t="s">
        <v>425</v>
      </c>
      <c r="I21" s="310"/>
      <c r="J21" s="309"/>
      <c r="K21" s="310"/>
      <c r="L21" s="309"/>
      <c r="M21" s="310"/>
      <c r="N21" s="309"/>
      <c r="O21" s="310"/>
      <c r="P21" s="6"/>
      <c r="Q21" s="310"/>
      <c r="R21" s="6"/>
      <c r="S21" s="309"/>
      <c r="T21" s="309"/>
      <c r="U21" s="309"/>
      <c r="V21" s="309"/>
      <c r="W21" s="310"/>
      <c r="X21" s="6"/>
      <c r="Y21" s="310"/>
      <c r="Z21" s="6"/>
      <c r="AA21" s="310"/>
      <c r="AB21" s="6"/>
      <c r="AC21" s="310"/>
      <c r="AD21" s="6"/>
      <c r="AE21" s="309"/>
      <c r="AF21" s="6"/>
      <c r="AG21" s="309"/>
      <c r="AH21" s="6"/>
      <c r="AI21" s="309"/>
      <c r="AJ21" s="6"/>
      <c r="AK21" s="309"/>
      <c r="AL21" s="316" t="s">
        <v>103</v>
      </c>
      <c r="AM21" s="309"/>
      <c r="AN21" s="7"/>
    </row>
    <row r="22" spans="1:40" s="5" customFormat="1" ht="15" customHeight="1" x14ac:dyDescent="0.2">
      <c r="A22" s="310"/>
      <c r="B22" s="316" t="s">
        <v>94</v>
      </c>
      <c r="C22" s="310"/>
      <c r="D22" s="316" t="s">
        <v>477</v>
      </c>
      <c r="E22" s="310"/>
      <c r="F22" s="6"/>
      <c r="G22" s="310"/>
      <c r="H22" s="316" t="s">
        <v>580</v>
      </c>
      <c r="I22" s="310"/>
      <c r="J22" s="309"/>
      <c r="K22" s="310"/>
      <c r="L22" s="309"/>
      <c r="M22" s="310"/>
      <c r="N22" s="309"/>
      <c r="O22" s="310"/>
      <c r="P22" s="6"/>
      <c r="Q22" s="310"/>
      <c r="R22" s="6"/>
      <c r="S22" s="309"/>
      <c r="T22" s="309"/>
      <c r="U22" s="309"/>
      <c r="V22" s="309"/>
      <c r="W22" s="310"/>
      <c r="X22" s="6"/>
      <c r="Y22" s="310"/>
      <c r="Z22" s="6"/>
      <c r="AA22" s="310"/>
      <c r="AB22" s="6"/>
      <c r="AC22" s="310"/>
      <c r="AD22" s="6"/>
      <c r="AE22" s="309"/>
      <c r="AF22" s="6"/>
      <c r="AG22" s="309"/>
      <c r="AH22" s="6"/>
      <c r="AI22" s="309"/>
      <c r="AJ22" s="6"/>
      <c r="AK22" s="309"/>
      <c r="AL22" s="316" t="s">
        <v>83</v>
      </c>
      <c r="AM22" s="309"/>
      <c r="AN22" s="7"/>
    </row>
    <row r="23" spans="1:40" s="5" customFormat="1" ht="15" customHeight="1" thickBot="1" x14ac:dyDescent="0.25">
      <c r="A23" s="310"/>
      <c r="B23" s="316" t="s">
        <v>97</v>
      </c>
      <c r="C23" s="310"/>
      <c r="D23" s="316" t="s">
        <v>478</v>
      </c>
      <c r="E23" s="310"/>
      <c r="F23" s="6"/>
      <c r="G23" s="310"/>
      <c r="H23" s="317"/>
      <c r="I23" s="310"/>
      <c r="J23" s="309"/>
      <c r="K23" s="310"/>
      <c r="L23" s="309"/>
      <c r="M23" s="310"/>
      <c r="N23" s="309"/>
      <c r="O23" s="310"/>
      <c r="P23" s="311"/>
      <c r="Q23" s="310"/>
      <c r="R23" s="311"/>
      <c r="S23" s="309"/>
      <c r="T23" s="309"/>
      <c r="U23" s="309"/>
      <c r="V23" s="309"/>
      <c r="W23" s="310"/>
      <c r="X23" s="311"/>
      <c r="Y23" s="310"/>
      <c r="Z23" s="312"/>
      <c r="AA23" s="310"/>
      <c r="AB23" s="312"/>
      <c r="AC23" s="310"/>
      <c r="AD23" s="313"/>
      <c r="AE23" s="309"/>
      <c r="AF23" s="313"/>
      <c r="AG23" s="309"/>
      <c r="AH23" s="313"/>
      <c r="AI23" s="309"/>
      <c r="AJ23" s="312"/>
      <c r="AK23" s="309"/>
      <c r="AL23" s="316" t="s">
        <v>85</v>
      </c>
      <c r="AM23" s="309"/>
      <c r="AN23" s="7"/>
    </row>
    <row r="24" spans="1:40" s="5" customFormat="1" ht="15" customHeight="1" x14ac:dyDescent="0.2">
      <c r="A24" s="309"/>
      <c r="B24" s="316" t="s">
        <v>100</v>
      </c>
      <c r="C24" s="309"/>
      <c r="D24" s="316" t="s">
        <v>479</v>
      </c>
      <c r="E24" s="309"/>
      <c r="F24" s="6"/>
      <c r="G24" s="309"/>
      <c r="H24" s="6"/>
      <c r="I24" s="309"/>
      <c r="J24" s="309"/>
      <c r="K24" s="309"/>
      <c r="L24" s="309"/>
      <c r="M24" s="309"/>
      <c r="N24" s="309"/>
      <c r="O24" s="309"/>
      <c r="P24" s="6"/>
      <c r="Q24" s="309"/>
      <c r="R24" s="6"/>
      <c r="S24" s="309"/>
      <c r="T24" s="309"/>
      <c r="U24" s="309"/>
      <c r="V24" s="309"/>
      <c r="W24" s="309"/>
      <c r="X24" s="6"/>
      <c r="Y24" s="309"/>
      <c r="Z24" s="309"/>
      <c r="AA24" s="309"/>
      <c r="AB24" s="309"/>
      <c r="AC24" s="309"/>
      <c r="AD24" s="309"/>
      <c r="AE24" s="309"/>
      <c r="AF24" s="309"/>
      <c r="AG24" s="309"/>
      <c r="AH24" s="309"/>
      <c r="AI24" s="309"/>
      <c r="AJ24" s="309"/>
      <c r="AK24" s="309"/>
      <c r="AL24" s="316" t="s">
        <v>65</v>
      </c>
      <c r="AM24" s="309"/>
      <c r="AN24" s="310"/>
    </row>
    <row r="25" spans="1:40" s="5" customFormat="1" ht="15" customHeight="1" thickBot="1" x14ac:dyDescent="0.25">
      <c r="A25" s="309"/>
      <c r="B25" s="317"/>
      <c r="C25" s="309"/>
      <c r="D25" s="317"/>
      <c r="E25" s="309"/>
      <c r="F25" s="6"/>
      <c r="G25" s="309"/>
      <c r="H25" s="6"/>
      <c r="I25" s="309"/>
      <c r="J25" s="309"/>
      <c r="K25" s="309"/>
      <c r="L25" s="309"/>
      <c r="M25" s="309"/>
      <c r="N25" s="309"/>
      <c r="O25" s="309"/>
      <c r="P25" s="6"/>
      <c r="Q25" s="309"/>
      <c r="R25" s="6"/>
      <c r="S25" s="309"/>
      <c r="T25" s="309"/>
      <c r="U25" s="309"/>
      <c r="V25" s="309"/>
      <c r="W25" s="309"/>
      <c r="X25" s="6"/>
      <c r="Y25" s="309"/>
      <c r="Z25" s="309"/>
      <c r="AA25" s="309"/>
      <c r="AB25" s="309"/>
      <c r="AC25" s="309"/>
      <c r="AD25" s="309"/>
      <c r="AE25" s="309"/>
      <c r="AF25" s="309"/>
      <c r="AG25" s="309"/>
      <c r="AH25" s="309"/>
      <c r="AI25" s="309"/>
      <c r="AJ25" s="309"/>
      <c r="AK25" s="309"/>
      <c r="AL25" s="316" t="s">
        <v>87</v>
      </c>
      <c r="AM25" s="309"/>
      <c r="AN25" s="310"/>
    </row>
    <row r="26" spans="1:40" s="5" customFormat="1" ht="15" customHeight="1" x14ac:dyDescent="0.2">
      <c r="A26" s="309"/>
      <c r="B26" s="309"/>
      <c r="C26" s="309"/>
      <c r="D26" s="309"/>
      <c r="E26" s="309"/>
      <c r="F26" s="309"/>
      <c r="G26" s="309"/>
      <c r="H26" s="309"/>
      <c r="I26" s="309"/>
      <c r="J26" s="309"/>
      <c r="K26" s="309"/>
      <c r="L26" s="309"/>
      <c r="M26" s="309"/>
      <c r="N26" s="309"/>
      <c r="O26" s="309"/>
      <c r="P26" s="314"/>
      <c r="Q26" s="309"/>
      <c r="R26" s="314"/>
      <c r="S26" s="309"/>
      <c r="T26" s="309"/>
      <c r="U26" s="309"/>
      <c r="V26" s="309"/>
      <c r="W26" s="309"/>
      <c r="X26" s="314"/>
      <c r="Y26" s="309"/>
      <c r="Z26" s="309"/>
      <c r="AA26" s="309"/>
      <c r="AB26" s="309"/>
      <c r="AC26" s="309"/>
      <c r="AD26" s="309"/>
      <c r="AE26" s="309"/>
      <c r="AF26" s="309"/>
      <c r="AG26" s="309"/>
      <c r="AH26" s="309"/>
      <c r="AI26" s="309"/>
      <c r="AJ26" s="309"/>
      <c r="AK26" s="309"/>
      <c r="AL26" s="316" t="s">
        <v>69</v>
      </c>
      <c r="AM26" s="309"/>
      <c r="AN26" s="310"/>
    </row>
    <row r="27" spans="1:40" s="5" customFormat="1" ht="15" customHeight="1" x14ac:dyDescent="0.2">
      <c r="A27" s="309"/>
      <c r="B27" s="309"/>
      <c r="C27" s="309"/>
      <c r="D27" s="309"/>
      <c r="E27" s="309"/>
      <c r="F27" s="309"/>
      <c r="G27" s="309"/>
      <c r="H27" s="309"/>
      <c r="I27" s="309"/>
      <c r="J27" s="309"/>
      <c r="K27" s="309"/>
      <c r="L27" s="309"/>
      <c r="M27" s="309"/>
      <c r="N27" s="309"/>
      <c r="O27" s="309"/>
      <c r="P27" s="314"/>
      <c r="Q27" s="309"/>
      <c r="R27" s="314"/>
      <c r="S27" s="309"/>
      <c r="T27" s="309"/>
      <c r="U27" s="309"/>
      <c r="V27" s="309"/>
      <c r="W27" s="309"/>
      <c r="X27" s="314"/>
      <c r="Y27" s="309"/>
      <c r="Z27" s="309"/>
      <c r="AA27" s="309"/>
      <c r="AB27" s="309"/>
      <c r="AC27" s="309"/>
      <c r="AD27" s="309"/>
      <c r="AE27" s="309"/>
      <c r="AF27" s="309"/>
      <c r="AG27" s="309"/>
      <c r="AH27" s="309"/>
      <c r="AI27" s="309"/>
      <c r="AJ27" s="309"/>
      <c r="AK27" s="309"/>
      <c r="AL27" s="316" t="s">
        <v>89</v>
      </c>
      <c r="AM27" s="309"/>
      <c r="AN27" s="310"/>
    </row>
    <row r="28" spans="1:40" s="5" customFormat="1" ht="15" customHeight="1" x14ac:dyDescent="0.2">
      <c r="A28" s="309"/>
      <c r="B28" s="309"/>
      <c r="C28" s="309"/>
      <c r="D28" s="309"/>
      <c r="E28" s="309"/>
      <c r="F28" s="309"/>
      <c r="G28" s="309"/>
      <c r="H28" s="309"/>
      <c r="I28" s="309"/>
      <c r="J28" s="309"/>
      <c r="K28" s="309"/>
      <c r="L28" s="309"/>
      <c r="M28" s="309"/>
      <c r="N28" s="309"/>
      <c r="O28" s="309"/>
      <c r="P28" s="314"/>
      <c r="Q28" s="309"/>
      <c r="R28" s="314"/>
      <c r="S28" s="309"/>
      <c r="T28" s="309"/>
      <c r="U28" s="309"/>
      <c r="V28" s="309"/>
      <c r="W28" s="309"/>
      <c r="X28" s="314"/>
      <c r="Y28" s="309"/>
      <c r="Z28" s="309"/>
      <c r="AA28" s="309"/>
      <c r="AB28" s="309"/>
      <c r="AC28" s="309"/>
      <c r="AD28" s="309"/>
      <c r="AE28" s="309"/>
      <c r="AF28" s="309"/>
      <c r="AG28" s="309"/>
      <c r="AH28" s="309"/>
      <c r="AI28" s="309"/>
      <c r="AJ28" s="309"/>
      <c r="AK28" s="309"/>
      <c r="AL28" s="316" t="s">
        <v>92</v>
      </c>
      <c r="AM28" s="309"/>
      <c r="AN28" s="310"/>
    </row>
    <row r="29" spans="1:40" s="5" customFormat="1" ht="15" customHeight="1" x14ac:dyDescent="0.2">
      <c r="A29" s="309"/>
      <c r="B29" s="309"/>
      <c r="C29" s="309"/>
      <c r="D29" s="309"/>
      <c r="E29" s="309"/>
      <c r="F29" s="309"/>
      <c r="G29" s="309"/>
      <c r="H29" s="309"/>
      <c r="I29" s="309"/>
      <c r="J29" s="309"/>
      <c r="K29" s="309"/>
      <c r="L29" s="309"/>
      <c r="M29" s="309"/>
      <c r="N29" s="309"/>
      <c r="O29" s="309"/>
      <c r="P29" s="314"/>
      <c r="Q29" s="309"/>
      <c r="R29" s="314"/>
      <c r="S29" s="309"/>
      <c r="T29" s="309"/>
      <c r="U29" s="309"/>
      <c r="V29" s="309"/>
      <c r="W29" s="309"/>
      <c r="X29" s="314"/>
      <c r="Y29" s="309"/>
      <c r="Z29" s="309"/>
      <c r="AA29" s="309"/>
      <c r="AB29" s="309"/>
      <c r="AC29" s="309"/>
      <c r="AD29" s="309"/>
      <c r="AE29" s="309"/>
      <c r="AF29" s="309"/>
      <c r="AG29" s="309"/>
      <c r="AH29" s="309"/>
      <c r="AI29" s="309"/>
      <c r="AJ29" s="309"/>
      <c r="AK29" s="309"/>
      <c r="AL29" s="316" t="s">
        <v>308</v>
      </c>
      <c r="AM29" s="309"/>
      <c r="AN29" s="310"/>
    </row>
    <row r="30" spans="1:40" s="5" customFormat="1" ht="15" customHeight="1" x14ac:dyDescent="0.2">
      <c r="A30" s="309"/>
      <c r="B30" s="309"/>
      <c r="C30" s="309"/>
      <c r="D30" s="309"/>
      <c r="E30" s="309"/>
      <c r="F30" s="309"/>
      <c r="G30" s="309"/>
      <c r="H30" s="309"/>
      <c r="I30" s="309"/>
      <c r="J30" s="309"/>
      <c r="K30" s="309"/>
      <c r="L30" s="309"/>
      <c r="M30" s="309"/>
      <c r="N30" s="309"/>
      <c r="O30" s="309"/>
      <c r="P30" s="314"/>
      <c r="Q30" s="309"/>
      <c r="R30" s="314"/>
      <c r="S30" s="309"/>
      <c r="T30" s="309"/>
      <c r="U30" s="309"/>
      <c r="V30" s="309"/>
      <c r="W30" s="309"/>
      <c r="X30" s="314"/>
      <c r="Y30" s="309"/>
      <c r="Z30" s="309"/>
      <c r="AA30" s="309"/>
      <c r="AB30" s="309"/>
      <c r="AC30" s="309"/>
      <c r="AD30" s="309"/>
      <c r="AE30" s="309"/>
      <c r="AF30" s="309"/>
      <c r="AG30" s="309"/>
      <c r="AH30" s="309"/>
      <c r="AI30" s="309"/>
      <c r="AJ30" s="309"/>
      <c r="AK30" s="309"/>
      <c r="AL30" s="316" t="s">
        <v>95</v>
      </c>
      <c r="AM30" s="309"/>
      <c r="AN30" s="310"/>
    </row>
    <row r="31" spans="1:40" s="5" customFormat="1" ht="15" customHeight="1" x14ac:dyDescent="0.2">
      <c r="A31" s="309"/>
      <c r="B31" s="309"/>
      <c r="C31" s="309"/>
      <c r="D31" s="309"/>
      <c r="E31" s="309"/>
      <c r="F31" s="309"/>
      <c r="G31" s="309"/>
      <c r="H31" s="309"/>
      <c r="I31" s="309"/>
      <c r="J31" s="309"/>
      <c r="K31" s="309"/>
      <c r="L31" s="309"/>
      <c r="M31" s="309"/>
      <c r="N31" s="309"/>
      <c r="O31" s="309"/>
      <c r="P31" s="314"/>
      <c r="Q31" s="309"/>
      <c r="R31" s="314"/>
      <c r="S31" s="309"/>
      <c r="T31" s="309"/>
      <c r="U31" s="309"/>
      <c r="V31" s="309"/>
      <c r="W31" s="309"/>
      <c r="X31" s="314"/>
      <c r="Y31" s="309"/>
      <c r="Z31" s="309"/>
      <c r="AA31" s="309"/>
      <c r="AB31" s="309"/>
      <c r="AC31" s="309"/>
      <c r="AD31" s="309"/>
      <c r="AE31" s="309"/>
      <c r="AF31" s="309"/>
      <c r="AG31" s="309"/>
      <c r="AH31" s="309"/>
      <c r="AI31" s="309"/>
      <c r="AJ31" s="309"/>
      <c r="AK31" s="309"/>
      <c r="AL31" s="316" t="s">
        <v>98</v>
      </c>
      <c r="AM31" s="309"/>
      <c r="AN31" s="310"/>
    </row>
    <row r="32" spans="1:40" s="5" customFormat="1" ht="15" customHeight="1" x14ac:dyDescent="0.2">
      <c r="A32" s="309"/>
      <c r="B32" s="309"/>
      <c r="C32" s="309"/>
      <c r="D32" s="309"/>
      <c r="E32" s="309"/>
      <c r="F32" s="309"/>
      <c r="G32" s="309"/>
      <c r="H32" s="309"/>
      <c r="I32" s="309"/>
      <c r="J32" s="309"/>
      <c r="K32" s="309"/>
      <c r="L32" s="309"/>
      <c r="M32" s="309"/>
      <c r="N32" s="309"/>
      <c r="O32" s="309"/>
      <c r="P32" s="314"/>
      <c r="Q32" s="309"/>
      <c r="R32" s="314"/>
      <c r="S32" s="309"/>
      <c r="T32" s="309"/>
      <c r="U32" s="309"/>
      <c r="V32" s="309"/>
      <c r="W32" s="309"/>
      <c r="X32" s="314"/>
      <c r="Y32" s="309"/>
      <c r="Z32" s="309"/>
      <c r="AA32" s="309"/>
      <c r="AB32" s="309"/>
      <c r="AC32" s="309"/>
      <c r="AD32" s="309"/>
      <c r="AE32" s="309"/>
      <c r="AF32" s="309"/>
      <c r="AG32" s="309"/>
      <c r="AH32" s="309"/>
      <c r="AI32" s="309"/>
      <c r="AJ32" s="309"/>
      <c r="AK32" s="309"/>
      <c r="AL32" s="316" t="s">
        <v>101</v>
      </c>
      <c r="AM32" s="309"/>
      <c r="AN32" s="310"/>
    </row>
    <row r="33" spans="1:40" s="5" customFormat="1" ht="15" customHeight="1" x14ac:dyDescent="0.2">
      <c r="A33" s="309"/>
      <c r="B33" s="309"/>
      <c r="C33" s="309"/>
      <c r="D33" s="309"/>
      <c r="E33" s="309"/>
      <c r="F33" s="309"/>
      <c r="G33" s="309"/>
      <c r="H33" s="309"/>
      <c r="I33" s="309"/>
      <c r="J33" s="309"/>
      <c r="K33" s="309"/>
      <c r="L33" s="309"/>
      <c r="M33" s="309"/>
      <c r="N33" s="309"/>
      <c r="O33" s="309"/>
      <c r="P33" s="314"/>
      <c r="Q33" s="309"/>
      <c r="R33" s="314"/>
      <c r="S33" s="309"/>
      <c r="T33" s="309"/>
      <c r="U33" s="309"/>
      <c r="V33" s="309"/>
      <c r="W33" s="309"/>
      <c r="X33" s="314"/>
      <c r="Y33" s="309"/>
      <c r="Z33" s="309"/>
      <c r="AA33" s="309"/>
      <c r="AB33" s="309"/>
      <c r="AC33" s="309"/>
      <c r="AD33" s="309"/>
      <c r="AE33" s="309"/>
      <c r="AF33" s="309"/>
      <c r="AG33" s="309"/>
      <c r="AH33" s="309"/>
      <c r="AI33" s="309"/>
      <c r="AJ33" s="309"/>
      <c r="AK33" s="309"/>
      <c r="AL33" s="316" t="s">
        <v>312</v>
      </c>
      <c r="AM33" s="309"/>
      <c r="AN33" s="310"/>
    </row>
    <row r="34" spans="1:40" s="5" customFormat="1" ht="15" customHeight="1" x14ac:dyDescent="0.2">
      <c r="A34" s="309"/>
      <c r="B34" s="309"/>
      <c r="C34" s="309"/>
      <c r="D34" s="309"/>
      <c r="E34" s="309"/>
      <c r="F34" s="309"/>
      <c r="G34" s="309"/>
      <c r="H34" s="309"/>
      <c r="I34" s="309"/>
      <c r="J34" s="309"/>
      <c r="K34" s="309"/>
      <c r="L34" s="309"/>
      <c r="M34" s="309"/>
      <c r="N34" s="309"/>
      <c r="O34" s="309"/>
      <c r="P34" s="314"/>
      <c r="Q34" s="309"/>
      <c r="R34" s="314"/>
      <c r="S34" s="309"/>
      <c r="T34" s="309"/>
      <c r="U34" s="309"/>
      <c r="V34" s="309"/>
      <c r="W34" s="309"/>
      <c r="X34" s="314"/>
      <c r="Y34" s="309"/>
      <c r="Z34" s="309"/>
      <c r="AA34" s="309"/>
      <c r="AB34" s="309"/>
      <c r="AC34" s="309"/>
      <c r="AD34" s="309"/>
      <c r="AE34" s="309"/>
      <c r="AF34" s="309"/>
      <c r="AG34" s="309"/>
      <c r="AH34" s="309"/>
      <c r="AI34" s="309"/>
      <c r="AJ34" s="309"/>
      <c r="AK34" s="309"/>
      <c r="AL34" s="316" t="s">
        <v>93</v>
      </c>
      <c r="AM34" s="309"/>
      <c r="AN34" s="310"/>
    </row>
    <row r="35" spans="1:40" s="5" customFormat="1" ht="15" customHeight="1" x14ac:dyDescent="0.2">
      <c r="A35" s="309"/>
      <c r="B35" s="309"/>
      <c r="C35" s="309"/>
      <c r="D35" s="309"/>
      <c r="E35" s="309"/>
      <c r="F35" s="309"/>
      <c r="G35" s="309"/>
      <c r="H35" s="309"/>
      <c r="I35" s="309"/>
      <c r="J35" s="309"/>
      <c r="K35" s="309"/>
      <c r="L35" s="309"/>
      <c r="M35" s="309"/>
      <c r="N35" s="309"/>
      <c r="O35" s="309"/>
      <c r="P35" s="314"/>
      <c r="Q35" s="309"/>
      <c r="R35" s="314"/>
      <c r="S35" s="309"/>
      <c r="T35" s="309"/>
      <c r="U35" s="309"/>
      <c r="V35" s="309"/>
      <c r="W35" s="309"/>
      <c r="X35" s="314"/>
      <c r="Y35" s="309"/>
      <c r="Z35" s="309"/>
      <c r="AA35" s="309"/>
      <c r="AB35" s="309"/>
      <c r="AC35" s="309"/>
      <c r="AD35" s="309"/>
      <c r="AE35" s="309"/>
      <c r="AF35" s="309"/>
      <c r="AG35" s="309"/>
      <c r="AH35" s="309"/>
      <c r="AI35" s="309"/>
      <c r="AJ35" s="309"/>
      <c r="AK35" s="309"/>
      <c r="AL35" s="316" t="s">
        <v>104</v>
      </c>
      <c r="AM35" s="309"/>
      <c r="AN35" s="310"/>
    </row>
    <row r="36" spans="1:40" s="5" customFormat="1" ht="15" customHeight="1" x14ac:dyDescent="0.2">
      <c r="A36" s="309"/>
      <c r="B36" s="309"/>
      <c r="C36" s="309"/>
      <c r="D36" s="309"/>
      <c r="E36" s="309"/>
      <c r="F36" s="309"/>
      <c r="G36" s="309"/>
      <c r="H36" s="309"/>
      <c r="I36" s="309"/>
      <c r="J36" s="309"/>
      <c r="K36" s="309"/>
      <c r="L36" s="309"/>
      <c r="M36" s="309"/>
      <c r="N36" s="309"/>
      <c r="O36" s="309"/>
      <c r="P36" s="314"/>
      <c r="Q36" s="309"/>
      <c r="R36" s="314"/>
      <c r="S36" s="309"/>
      <c r="T36" s="309"/>
      <c r="U36" s="309"/>
      <c r="V36" s="309"/>
      <c r="W36" s="309"/>
      <c r="X36" s="314"/>
      <c r="Y36" s="309"/>
      <c r="Z36" s="309"/>
      <c r="AA36" s="309"/>
      <c r="AB36" s="309"/>
      <c r="AC36" s="309"/>
      <c r="AD36" s="309"/>
      <c r="AE36" s="309"/>
      <c r="AF36" s="309"/>
      <c r="AG36" s="309"/>
      <c r="AH36" s="309"/>
      <c r="AI36" s="309"/>
      <c r="AJ36" s="309"/>
      <c r="AK36" s="309"/>
      <c r="AL36" s="316" t="s">
        <v>105</v>
      </c>
      <c r="AM36" s="309"/>
      <c r="AN36" s="309"/>
    </row>
    <row r="37" spans="1:40" s="5" customFormat="1" ht="15" customHeight="1" x14ac:dyDescent="0.2">
      <c r="A37" s="309"/>
      <c r="B37" s="309"/>
      <c r="C37" s="309"/>
      <c r="D37" s="309"/>
      <c r="E37" s="309"/>
      <c r="F37" s="309"/>
      <c r="G37" s="309"/>
      <c r="H37" s="309"/>
      <c r="I37" s="309"/>
      <c r="J37" s="309"/>
      <c r="K37" s="309"/>
      <c r="L37" s="309"/>
      <c r="M37" s="309"/>
      <c r="N37" s="309"/>
      <c r="O37" s="309"/>
      <c r="P37" s="314"/>
      <c r="Q37" s="309"/>
      <c r="R37" s="314"/>
      <c r="S37" s="309"/>
      <c r="T37" s="309"/>
      <c r="U37" s="309"/>
      <c r="V37" s="309"/>
      <c r="W37" s="309"/>
      <c r="X37" s="314"/>
      <c r="Y37" s="309"/>
      <c r="Z37" s="309"/>
      <c r="AA37" s="309"/>
      <c r="AB37" s="309"/>
      <c r="AC37" s="309"/>
      <c r="AD37" s="309"/>
      <c r="AE37" s="309"/>
      <c r="AF37" s="309"/>
      <c r="AG37" s="309"/>
      <c r="AH37" s="309"/>
      <c r="AI37" s="309"/>
      <c r="AJ37" s="309"/>
      <c r="AK37" s="309"/>
      <c r="AL37" s="316" t="s">
        <v>106</v>
      </c>
      <c r="AM37" s="309"/>
      <c r="AN37" s="309"/>
    </row>
    <row r="38" spans="1:40" s="5" customFormat="1" ht="15" customHeight="1" x14ac:dyDescent="0.2">
      <c r="A38" s="309"/>
      <c r="B38" s="309"/>
      <c r="C38" s="309"/>
      <c r="D38" s="309"/>
      <c r="E38" s="309"/>
      <c r="F38" s="309"/>
      <c r="G38" s="309"/>
      <c r="H38" s="309"/>
      <c r="I38" s="309"/>
      <c r="J38" s="309"/>
      <c r="K38" s="309"/>
      <c r="L38" s="309"/>
      <c r="M38" s="309"/>
      <c r="N38" s="309"/>
      <c r="O38" s="309"/>
      <c r="P38" s="314"/>
      <c r="Q38" s="309"/>
      <c r="R38" s="314"/>
      <c r="S38" s="309"/>
      <c r="T38" s="309"/>
      <c r="U38" s="309"/>
      <c r="V38" s="309"/>
      <c r="W38" s="309"/>
      <c r="X38" s="314"/>
      <c r="Y38" s="309"/>
      <c r="Z38" s="309"/>
      <c r="AA38" s="309"/>
      <c r="AB38" s="309"/>
      <c r="AC38" s="309"/>
      <c r="AD38" s="309"/>
      <c r="AE38" s="309"/>
      <c r="AF38" s="309"/>
      <c r="AG38" s="309"/>
      <c r="AH38" s="309"/>
      <c r="AI38" s="309"/>
      <c r="AJ38" s="309"/>
      <c r="AK38" s="309"/>
      <c r="AL38" s="316" t="s">
        <v>107</v>
      </c>
      <c r="AM38" s="309"/>
      <c r="AN38" s="309"/>
    </row>
    <row r="39" spans="1:40" s="5" customFormat="1" ht="15" customHeight="1" x14ac:dyDescent="0.2">
      <c r="A39" s="309"/>
      <c r="B39" s="309"/>
      <c r="C39" s="309"/>
      <c r="D39" s="309"/>
      <c r="E39" s="309"/>
      <c r="F39" s="309"/>
      <c r="G39" s="309"/>
      <c r="H39" s="309"/>
      <c r="I39" s="309"/>
      <c r="J39" s="309"/>
      <c r="K39" s="309"/>
      <c r="L39" s="309"/>
      <c r="M39" s="309"/>
      <c r="N39" s="309"/>
      <c r="O39" s="309"/>
      <c r="P39" s="314"/>
      <c r="Q39" s="309"/>
      <c r="R39" s="314"/>
      <c r="S39" s="309"/>
      <c r="T39" s="309"/>
      <c r="U39" s="309"/>
      <c r="V39" s="309"/>
      <c r="W39" s="309"/>
      <c r="X39" s="314"/>
      <c r="Y39" s="309"/>
      <c r="Z39" s="309"/>
      <c r="AA39" s="309"/>
      <c r="AB39" s="309"/>
      <c r="AC39" s="309"/>
      <c r="AD39" s="309"/>
      <c r="AE39" s="309"/>
      <c r="AF39" s="309"/>
      <c r="AG39" s="309"/>
      <c r="AH39" s="309"/>
      <c r="AI39" s="309"/>
      <c r="AJ39" s="309"/>
      <c r="AK39" s="309"/>
      <c r="AL39" s="316" t="s">
        <v>108</v>
      </c>
      <c r="AM39" s="309"/>
      <c r="AN39" s="309"/>
    </row>
    <row r="40" spans="1:40" s="5" customFormat="1" ht="15" customHeight="1" x14ac:dyDescent="0.2">
      <c r="A40" s="309"/>
      <c r="B40" s="309"/>
      <c r="C40" s="309"/>
      <c r="D40" s="309"/>
      <c r="E40" s="309"/>
      <c r="F40" s="309"/>
      <c r="G40" s="309"/>
      <c r="H40" s="309"/>
      <c r="I40" s="309"/>
      <c r="J40" s="309"/>
      <c r="K40" s="309"/>
      <c r="L40" s="309"/>
      <c r="M40" s="309"/>
      <c r="N40" s="309"/>
      <c r="O40" s="309"/>
      <c r="P40" s="314"/>
      <c r="Q40" s="309"/>
      <c r="R40" s="314"/>
      <c r="S40" s="309"/>
      <c r="T40" s="309"/>
      <c r="U40" s="309"/>
      <c r="V40" s="309"/>
      <c r="W40" s="309"/>
      <c r="X40" s="314"/>
      <c r="Y40" s="309"/>
      <c r="Z40" s="309"/>
      <c r="AA40" s="309"/>
      <c r="AB40" s="309"/>
      <c r="AC40" s="309"/>
      <c r="AD40" s="309"/>
      <c r="AE40" s="309"/>
      <c r="AF40" s="309"/>
      <c r="AG40" s="309"/>
      <c r="AH40" s="309"/>
      <c r="AI40" s="309"/>
      <c r="AJ40" s="309"/>
      <c r="AK40" s="309"/>
      <c r="AL40" s="316" t="s">
        <v>313</v>
      </c>
      <c r="AM40" s="309"/>
      <c r="AN40" s="309"/>
    </row>
    <row r="41" spans="1:40" s="5" customFormat="1" ht="15" customHeight="1" x14ac:dyDescent="0.2">
      <c r="A41" s="309"/>
      <c r="B41" s="309"/>
      <c r="C41" s="309"/>
      <c r="D41" s="309"/>
      <c r="E41" s="309"/>
      <c r="F41" s="309"/>
      <c r="G41" s="309"/>
      <c r="H41" s="309"/>
      <c r="I41" s="309"/>
      <c r="J41" s="309"/>
      <c r="K41" s="309"/>
      <c r="L41" s="309"/>
      <c r="M41" s="309"/>
      <c r="N41" s="309"/>
      <c r="O41" s="309"/>
      <c r="P41" s="314"/>
      <c r="Q41" s="309"/>
      <c r="R41" s="314"/>
      <c r="S41" s="309"/>
      <c r="T41" s="309"/>
      <c r="U41" s="309"/>
      <c r="V41" s="309"/>
      <c r="W41" s="309"/>
      <c r="X41" s="314"/>
      <c r="Y41" s="309"/>
      <c r="Z41" s="309"/>
      <c r="AA41" s="309"/>
      <c r="AB41" s="309"/>
      <c r="AC41" s="309"/>
      <c r="AD41" s="309"/>
      <c r="AE41" s="309"/>
      <c r="AF41" s="309"/>
      <c r="AG41" s="309"/>
      <c r="AH41" s="309"/>
      <c r="AI41" s="309"/>
      <c r="AJ41" s="309"/>
      <c r="AK41" s="309"/>
      <c r="AL41" s="316" t="s">
        <v>109</v>
      </c>
      <c r="AM41" s="309"/>
      <c r="AN41" s="309"/>
    </row>
    <row r="42" spans="1:40" s="5" customFormat="1" ht="15" customHeight="1" x14ac:dyDescent="0.2">
      <c r="A42" s="309"/>
      <c r="B42" s="309"/>
      <c r="C42" s="309"/>
      <c r="D42" s="309"/>
      <c r="E42" s="309"/>
      <c r="F42" s="309"/>
      <c r="G42" s="309"/>
      <c r="H42" s="309"/>
      <c r="I42" s="309"/>
      <c r="J42" s="309"/>
      <c r="K42" s="309"/>
      <c r="L42" s="309"/>
      <c r="M42" s="309"/>
      <c r="N42" s="309"/>
      <c r="O42" s="309"/>
      <c r="P42" s="314"/>
      <c r="Q42" s="309"/>
      <c r="R42" s="314"/>
      <c r="S42" s="309"/>
      <c r="T42" s="309"/>
      <c r="U42" s="309"/>
      <c r="V42" s="309"/>
      <c r="W42" s="309"/>
      <c r="X42" s="314"/>
      <c r="Y42" s="309"/>
      <c r="Z42" s="309"/>
      <c r="AA42" s="309"/>
      <c r="AB42" s="309"/>
      <c r="AC42" s="309"/>
      <c r="AD42" s="309"/>
      <c r="AE42" s="309"/>
      <c r="AF42" s="309"/>
      <c r="AG42" s="309"/>
      <c r="AH42" s="309"/>
      <c r="AI42" s="309"/>
      <c r="AJ42" s="309"/>
      <c r="AK42" s="309"/>
      <c r="AL42" s="316" t="s">
        <v>435</v>
      </c>
      <c r="AM42" s="309"/>
      <c r="AN42" s="309"/>
    </row>
    <row r="43" spans="1:40" s="5" customFormat="1" ht="15" customHeight="1" x14ac:dyDescent="0.2">
      <c r="A43" s="309"/>
      <c r="B43" s="309"/>
      <c r="C43" s="309"/>
      <c r="D43" s="309"/>
      <c r="E43" s="309"/>
      <c r="F43" s="309"/>
      <c r="G43" s="309"/>
      <c r="H43" s="309"/>
      <c r="I43" s="309"/>
      <c r="J43" s="309"/>
      <c r="K43" s="309"/>
      <c r="L43" s="309"/>
      <c r="M43" s="309"/>
      <c r="N43" s="309"/>
      <c r="O43" s="309"/>
      <c r="P43" s="314"/>
      <c r="Q43" s="309"/>
      <c r="R43" s="314"/>
      <c r="S43" s="309"/>
      <c r="T43" s="309"/>
      <c r="U43" s="309"/>
      <c r="V43" s="309"/>
      <c r="W43" s="309"/>
      <c r="X43" s="314"/>
      <c r="Y43" s="309"/>
      <c r="Z43" s="309"/>
      <c r="AA43" s="309"/>
      <c r="AB43" s="309"/>
      <c r="AC43" s="309"/>
      <c r="AD43" s="309"/>
      <c r="AE43" s="309"/>
      <c r="AF43" s="309"/>
      <c r="AG43" s="309"/>
      <c r="AH43" s="309"/>
      <c r="AI43" s="309"/>
      <c r="AJ43" s="309"/>
      <c r="AK43" s="309"/>
      <c r="AL43" s="316" t="s">
        <v>32</v>
      </c>
      <c r="AM43" s="309"/>
      <c r="AN43" s="309"/>
    </row>
    <row r="44" spans="1:40" s="5" customFormat="1" ht="15" customHeight="1" x14ac:dyDescent="0.2">
      <c r="A44" s="309"/>
      <c r="B44" s="309"/>
      <c r="C44" s="309"/>
      <c r="D44" s="309"/>
      <c r="E44" s="309"/>
      <c r="F44" s="309"/>
      <c r="G44" s="309"/>
      <c r="H44" s="309"/>
      <c r="I44" s="309"/>
      <c r="J44" s="309"/>
      <c r="K44" s="309"/>
      <c r="L44" s="309"/>
      <c r="M44" s="309"/>
      <c r="N44" s="309"/>
      <c r="O44" s="309"/>
      <c r="P44" s="314"/>
      <c r="Q44" s="309"/>
      <c r="R44" s="314"/>
      <c r="S44" s="309"/>
      <c r="T44" s="309"/>
      <c r="U44" s="309"/>
      <c r="V44" s="309"/>
      <c r="W44" s="309"/>
      <c r="X44" s="314"/>
      <c r="Y44" s="309"/>
      <c r="Z44" s="309"/>
      <c r="AA44" s="309"/>
      <c r="AB44" s="309"/>
      <c r="AC44" s="309"/>
      <c r="AD44" s="309"/>
      <c r="AE44" s="309"/>
      <c r="AF44" s="309"/>
      <c r="AG44" s="309"/>
      <c r="AH44" s="309"/>
      <c r="AI44" s="309"/>
      <c r="AJ44" s="309"/>
      <c r="AK44" s="309"/>
      <c r="AL44" s="316" t="s">
        <v>110</v>
      </c>
      <c r="AM44" s="309"/>
      <c r="AN44" s="309"/>
    </row>
    <row r="45" spans="1:40" s="5" customFormat="1" ht="15" customHeight="1" x14ac:dyDescent="0.2">
      <c r="A45" s="309"/>
      <c r="B45" s="309"/>
      <c r="C45" s="309"/>
      <c r="D45" s="309"/>
      <c r="E45" s="309"/>
      <c r="F45" s="309"/>
      <c r="G45" s="309"/>
      <c r="H45" s="309"/>
      <c r="I45" s="309"/>
      <c r="J45" s="309"/>
      <c r="K45" s="309"/>
      <c r="L45" s="309"/>
      <c r="M45" s="309"/>
      <c r="N45" s="309"/>
      <c r="O45" s="309"/>
      <c r="P45" s="314"/>
      <c r="Q45" s="309"/>
      <c r="R45" s="314"/>
      <c r="S45" s="309"/>
      <c r="T45" s="309"/>
      <c r="U45" s="309"/>
      <c r="V45" s="309"/>
      <c r="W45" s="309"/>
      <c r="X45" s="314"/>
      <c r="Y45" s="309"/>
      <c r="Z45" s="309"/>
      <c r="AA45" s="309"/>
      <c r="AB45" s="309"/>
      <c r="AC45" s="309"/>
      <c r="AD45" s="309"/>
      <c r="AE45" s="309"/>
      <c r="AF45" s="309"/>
      <c r="AG45" s="309"/>
      <c r="AH45" s="309"/>
      <c r="AI45" s="309"/>
      <c r="AJ45" s="309"/>
      <c r="AK45" s="309"/>
      <c r="AL45" s="316" t="s">
        <v>102</v>
      </c>
      <c r="AM45" s="309"/>
      <c r="AN45" s="309"/>
    </row>
    <row r="46" spans="1:40" s="5" customFormat="1" ht="14.25" customHeight="1" x14ac:dyDescent="0.2">
      <c r="A46" s="309"/>
      <c r="B46" s="309"/>
      <c r="C46" s="309"/>
      <c r="D46" s="309"/>
      <c r="E46" s="309"/>
      <c r="F46" s="309"/>
      <c r="G46" s="309"/>
      <c r="H46" s="309"/>
      <c r="I46" s="309"/>
      <c r="J46" s="309"/>
      <c r="K46" s="309"/>
      <c r="L46" s="309"/>
      <c r="M46" s="309"/>
      <c r="N46" s="309"/>
      <c r="O46" s="309"/>
      <c r="P46" s="314"/>
      <c r="Q46" s="309"/>
      <c r="R46" s="314"/>
      <c r="S46" s="309"/>
      <c r="T46" s="309"/>
      <c r="U46" s="309"/>
      <c r="V46" s="309"/>
      <c r="W46" s="309"/>
      <c r="X46" s="314"/>
      <c r="Y46" s="309"/>
      <c r="Z46" s="309"/>
      <c r="AA46" s="309"/>
      <c r="AB46" s="309"/>
      <c r="AC46" s="309"/>
      <c r="AD46" s="309"/>
      <c r="AE46" s="309"/>
      <c r="AF46" s="309"/>
      <c r="AG46" s="309"/>
      <c r="AH46" s="309"/>
      <c r="AI46" s="309"/>
      <c r="AJ46" s="309"/>
      <c r="AK46" s="309"/>
      <c r="AL46" s="316" t="s">
        <v>90</v>
      </c>
      <c r="AM46" s="309"/>
      <c r="AN46" s="309"/>
    </row>
    <row r="47" spans="1:40" s="5" customFormat="1" ht="15" customHeight="1" x14ac:dyDescent="0.2">
      <c r="A47" s="309"/>
      <c r="B47" s="309"/>
      <c r="C47" s="309"/>
      <c r="D47" s="309"/>
      <c r="E47" s="309"/>
      <c r="F47" s="309"/>
      <c r="G47" s="309"/>
      <c r="H47" s="309"/>
      <c r="I47" s="309"/>
      <c r="J47" s="309"/>
      <c r="K47" s="309"/>
      <c r="L47" s="309"/>
      <c r="M47" s="309"/>
      <c r="N47" s="309"/>
      <c r="O47" s="309"/>
      <c r="P47" s="314"/>
      <c r="Q47" s="309"/>
      <c r="R47" s="314"/>
      <c r="S47" s="309"/>
      <c r="T47" s="309"/>
      <c r="U47" s="309"/>
      <c r="V47" s="309"/>
      <c r="W47" s="309"/>
      <c r="X47" s="314"/>
      <c r="Y47" s="309"/>
      <c r="Z47" s="309"/>
      <c r="AA47" s="309"/>
      <c r="AB47" s="309"/>
      <c r="AC47" s="309"/>
      <c r="AD47" s="309"/>
      <c r="AE47" s="309"/>
      <c r="AF47" s="309"/>
      <c r="AG47" s="309"/>
      <c r="AH47" s="309"/>
      <c r="AI47" s="309"/>
      <c r="AJ47" s="309"/>
      <c r="AK47" s="309"/>
      <c r="AL47" s="316" t="s">
        <v>99</v>
      </c>
      <c r="AM47" s="309"/>
      <c r="AN47" s="309"/>
    </row>
    <row r="48" spans="1:40" s="5" customFormat="1" ht="15" customHeight="1" x14ac:dyDescent="0.2">
      <c r="A48" s="309"/>
      <c r="B48" s="309"/>
      <c r="C48" s="309"/>
      <c r="D48" s="309"/>
      <c r="E48" s="309"/>
      <c r="F48" s="309"/>
      <c r="G48" s="309"/>
      <c r="H48" s="309"/>
      <c r="I48" s="309"/>
      <c r="J48" s="309"/>
      <c r="K48" s="309"/>
      <c r="L48" s="309"/>
      <c r="M48" s="309"/>
      <c r="N48" s="309"/>
      <c r="O48" s="309"/>
      <c r="P48" s="314"/>
      <c r="Q48" s="309"/>
      <c r="R48" s="314"/>
      <c r="S48" s="309"/>
      <c r="T48" s="309"/>
      <c r="U48" s="309"/>
      <c r="V48" s="309"/>
      <c r="W48" s="309"/>
      <c r="X48" s="314"/>
      <c r="Y48" s="309"/>
      <c r="Z48" s="309"/>
      <c r="AA48" s="309"/>
      <c r="AB48" s="309"/>
      <c r="AC48" s="309"/>
      <c r="AD48" s="309"/>
      <c r="AE48" s="309"/>
      <c r="AF48" s="309"/>
      <c r="AG48" s="309"/>
      <c r="AH48" s="309"/>
      <c r="AI48" s="309"/>
      <c r="AJ48" s="309"/>
      <c r="AK48" s="309"/>
      <c r="AL48" s="316" t="s">
        <v>96</v>
      </c>
      <c r="AM48" s="309"/>
      <c r="AN48" s="309"/>
    </row>
    <row r="49" spans="1:40" s="5" customFormat="1" ht="15" customHeight="1" x14ac:dyDescent="0.2">
      <c r="A49" s="309"/>
      <c r="B49" s="309"/>
      <c r="C49" s="309"/>
      <c r="D49" s="309"/>
      <c r="E49" s="309"/>
      <c r="F49" s="309"/>
      <c r="G49" s="309"/>
      <c r="H49" s="309"/>
      <c r="I49" s="309"/>
      <c r="J49" s="309"/>
      <c r="K49" s="309"/>
      <c r="L49" s="309"/>
      <c r="M49" s="309"/>
      <c r="N49" s="309"/>
      <c r="O49" s="309"/>
      <c r="P49" s="314"/>
      <c r="Q49" s="309"/>
      <c r="R49" s="314"/>
      <c r="S49" s="309"/>
      <c r="T49" s="309"/>
      <c r="U49" s="309"/>
      <c r="V49" s="309"/>
      <c r="W49" s="309"/>
      <c r="X49" s="314"/>
      <c r="Y49" s="309"/>
      <c r="Z49" s="309"/>
      <c r="AA49" s="309"/>
      <c r="AB49" s="309"/>
      <c r="AC49" s="309"/>
      <c r="AD49" s="309"/>
      <c r="AE49" s="309"/>
      <c r="AF49" s="309"/>
      <c r="AG49" s="309"/>
      <c r="AH49" s="309"/>
      <c r="AI49" s="309"/>
      <c r="AJ49" s="309"/>
      <c r="AK49" s="309"/>
      <c r="AL49" s="316" t="s">
        <v>113</v>
      </c>
      <c r="AM49" s="309"/>
      <c r="AN49" s="309"/>
    </row>
    <row r="50" spans="1:40" s="5" customFormat="1" ht="15" customHeight="1" x14ac:dyDescent="0.2">
      <c r="A50" s="309"/>
      <c r="B50" s="309"/>
      <c r="C50" s="309"/>
      <c r="D50" s="309"/>
      <c r="E50" s="309"/>
      <c r="F50" s="309"/>
      <c r="G50" s="309"/>
      <c r="H50" s="309"/>
      <c r="I50" s="309"/>
      <c r="J50" s="309"/>
      <c r="K50" s="309"/>
      <c r="L50" s="309"/>
      <c r="M50" s="309"/>
      <c r="N50" s="309"/>
      <c r="O50" s="309"/>
      <c r="P50" s="314"/>
      <c r="Q50" s="309"/>
      <c r="R50" s="314"/>
      <c r="S50" s="309"/>
      <c r="T50" s="309"/>
      <c r="U50" s="309"/>
      <c r="V50" s="309"/>
      <c r="W50" s="309"/>
      <c r="X50" s="314"/>
      <c r="Y50" s="309"/>
      <c r="Z50" s="309"/>
      <c r="AA50" s="309"/>
      <c r="AB50" s="309"/>
      <c r="AC50" s="309"/>
      <c r="AD50" s="309"/>
      <c r="AE50" s="309"/>
      <c r="AF50" s="309"/>
      <c r="AG50" s="309"/>
      <c r="AH50" s="309"/>
      <c r="AI50" s="309"/>
      <c r="AJ50" s="309"/>
      <c r="AK50" s="309"/>
      <c r="AL50" s="316" t="s">
        <v>112</v>
      </c>
      <c r="AM50" s="309"/>
      <c r="AN50" s="309"/>
    </row>
    <row r="51" spans="1:40" s="5" customFormat="1" ht="15" customHeight="1" x14ac:dyDescent="0.2">
      <c r="A51" s="309"/>
      <c r="B51" s="309"/>
      <c r="C51" s="309"/>
      <c r="D51" s="309"/>
      <c r="E51" s="309"/>
      <c r="F51" s="309"/>
      <c r="G51" s="309"/>
      <c r="H51" s="309"/>
      <c r="I51" s="309"/>
      <c r="J51" s="309"/>
      <c r="K51" s="309"/>
      <c r="L51" s="309"/>
      <c r="M51" s="309"/>
      <c r="N51" s="309"/>
      <c r="O51" s="309"/>
      <c r="P51" s="314"/>
      <c r="Q51" s="309"/>
      <c r="R51" s="314"/>
      <c r="S51" s="309"/>
      <c r="T51" s="309"/>
      <c r="U51" s="309"/>
      <c r="V51" s="309"/>
      <c r="W51" s="309"/>
      <c r="X51" s="314"/>
      <c r="Y51" s="309"/>
      <c r="Z51" s="309"/>
      <c r="AA51" s="309"/>
      <c r="AB51" s="309"/>
      <c r="AC51" s="309"/>
      <c r="AD51" s="309"/>
      <c r="AE51" s="309"/>
      <c r="AF51" s="309"/>
      <c r="AG51" s="309"/>
      <c r="AH51" s="309"/>
      <c r="AI51" s="309"/>
      <c r="AJ51" s="309"/>
      <c r="AK51" s="309"/>
      <c r="AL51" s="316" t="s">
        <v>111</v>
      </c>
      <c r="AM51" s="309"/>
      <c r="AN51" s="309"/>
    </row>
    <row r="52" spans="1:40" s="5" customFormat="1" ht="15" customHeight="1" x14ac:dyDescent="0.2">
      <c r="A52" s="309"/>
      <c r="B52" s="309"/>
      <c r="C52" s="309"/>
      <c r="D52" s="309"/>
      <c r="E52" s="309"/>
      <c r="F52" s="309"/>
      <c r="G52" s="309"/>
      <c r="H52" s="309"/>
      <c r="I52" s="309"/>
      <c r="J52" s="309"/>
      <c r="K52" s="309"/>
      <c r="L52" s="309"/>
      <c r="M52" s="309"/>
      <c r="N52" s="309"/>
      <c r="O52" s="309"/>
      <c r="P52" s="314"/>
      <c r="Q52" s="309"/>
      <c r="R52" s="314"/>
      <c r="S52" s="309"/>
      <c r="T52" s="309"/>
      <c r="U52" s="309"/>
      <c r="V52" s="309"/>
      <c r="W52" s="309"/>
      <c r="X52" s="314"/>
      <c r="Y52" s="309"/>
      <c r="Z52" s="309"/>
      <c r="AA52" s="309"/>
      <c r="AB52" s="309"/>
      <c r="AC52" s="309"/>
      <c r="AD52" s="309"/>
      <c r="AE52" s="309"/>
      <c r="AF52" s="309"/>
      <c r="AG52" s="309"/>
      <c r="AH52" s="309"/>
      <c r="AI52" s="309"/>
      <c r="AJ52" s="309"/>
      <c r="AK52" s="309"/>
      <c r="AL52" s="316" t="s">
        <v>114</v>
      </c>
      <c r="AM52" s="309"/>
      <c r="AN52" s="309"/>
    </row>
    <row r="53" spans="1:40" s="5" customFormat="1" ht="15" customHeight="1" x14ac:dyDescent="0.2">
      <c r="A53" s="309"/>
      <c r="B53" s="309"/>
      <c r="C53" s="309"/>
      <c r="D53" s="309"/>
      <c r="E53" s="309"/>
      <c r="F53" s="309"/>
      <c r="G53" s="309"/>
      <c r="H53" s="309"/>
      <c r="I53" s="309"/>
      <c r="J53" s="309"/>
      <c r="K53" s="309"/>
      <c r="L53" s="309"/>
      <c r="M53" s="309"/>
      <c r="N53" s="309"/>
      <c r="O53" s="309"/>
      <c r="P53" s="314"/>
      <c r="Q53" s="309"/>
      <c r="R53" s="314"/>
      <c r="S53" s="309"/>
      <c r="T53" s="309"/>
      <c r="U53" s="309"/>
      <c r="V53" s="309"/>
      <c r="W53" s="309"/>
      <c r="X53" s="314"/>
      <c r="Y53" s="309"/>
      <c r="Z53" s="309"/>
      <c r="AA53" s="309"/>
      <c r="AB53" s="309"/>
      <c r="AC53" s="309"/>
      <c r="AD53" s="309"/>
      <c r="AE53" s="309"/>
      <c r="AF53" s="309"/>
      <c r="AG53" s="309"/>
      <c r="AH53" s="309"/>
      <c r="AI53" s="309"/>
      <c r="AJ53" s="309"/>
      <c r="AK53" s="309"/>
      <c r="AL53" s="316" t="s">
        <v>324</v>
      </c>
      <c r="AM53" s="309"/>
      <c r="AN53" s="309"/>
    </row>
    <row r="54" spans="1:40" s="5" customFormat="1" ht="15" customHeight="1" x14ac:dyDescent="0.2">
      <c r="A54" s="309"/>
      <c r="B54" s="309"/>
      <c r="C54" s="309"/>
      <c r="D54" s="309"/>
      <c r="E54" s="309"/>
      <c r="F54" s="309"/>
      <c r="G54" s="309"/>
      <c r="H54" s="309"/>
      <c r="I54" s="309"/>
      <c r="J54" s="309"/>
      <c r="K54" s="309"/>
      <c r="L54" s="309"/>
      <c r="M54" s="309"/>
      <c r="N54" s="309"/>
      <c r="O54" s="309"/>
      <c r="P54" s="314"/>
      <c r="Q54" s="309"/>
      <c r="R54" s="314"/>
      <c r="S54" s="309"/>
      <c r="T54" s="309"/>
      <c r="U54" s="309"/>
      <c r="V54" s="309"/>
      <c r="W54" s="309"/>
      <c r="X54" s="314"/>
      <c r="Y54" s="309"/>
      <c r="Z54" s="309"/>
      <c r="AA54" s="309"/>
      <c r="AB54" s="309"/>
      <c r="AC54" s="309"/>
      <c r="AD54" s="309"/>
      <c r="AE54" s="309"/>
      <c r="AF54" s="309"/>
      <c r="AG54" s="309"/>
      <c r="AH54" s="309"/>
      <c r="AI54" s="309"/>
      <c r="AJ54" s="309"/>
      <c r="AK54" s="309"/>
      <c r="AL54" s="316" t="s">
        <v>339</v>
      </c>
      <c r="AM54" s="309"/>
      <c r="AN54" s="309"/>
    </row>
    <row r="55" spans="1:40" s="5" customFormat="1" ht="15" customHeight="1" x14ac:dyDescent="0.2">
      <c r="A55" s="309"/>
      <c r="B55" s="309"/>
      <c r="C55" s="309"/>
      <c r="D55" s="309"/>
      <c r="E55" s="309"/>
      <c r="F55" s="309"/>
      <c r="G55" s="309"/>
      <c r="H55" s="309"/>
      <c r="I55" s="309"/>
      <c r="J55" s="309"/>
      <c r="K55" s="309"/>
      <c r="L55" s="309"/>
      <c r="M55" s="309"/>
      <c r="N55" s="309"/>
      <c r="O55" s="309"/>
      <c r="P55" s="314"/>
      <c r="Q55" s="309"/>
      <c r="R55" s="314"/>
      <c r="S55" s="309"/>
      <c r="T55" s="309"/>
      <c r="U55" s="309"/>
      <c r="V55" s="309"/>
      <c r="W55" s="309"/>
      <c r="X55" s="314"/>
      <c r="Y55" s="309"/>
      <c r="Z55" s="309"/>
      <c r="AA55" s="309"/>
      <c r="AB55" s="309"/>
      <c r="AC55" s="309"/>
      <c r="AD55" s="309"/>
      <c r="AE55" s="309"/>
      <c r="AF55" s="309"/>
      <c r="AG55" s="309"/>
      <c r="AH55" s="309"/>
      <c r="AI55" s="309"/>
      <c r="AJ55" s="309"/>
      <c r="AK55" s="309"/>
      <c r="AL55" s="316"/>
      <c r="AM55" s="309"/>
      <c r="AN55" s="309"/>
    </row>
    <row r="56" spans="1:40" s="5" customFormat="1" ht="15" customHeight="1" x14ac:dyDescent="0.2">
      <c r="A56" s="309"/>
      <c r="B56" s="309"/>
      <c r="C56" s="309"/>
      <c r="D56" s="309"/>
      <c r="E56" s="309"/>
      <c r="F56" s="309"/>
      <c r="G56" s="309"/>
      <c r="H56" s="309"/>
      <c r="I56" s="309"/>
      <c r="J56" s="309"/>
      <c r="K56" s="309"/>
      <c r="L56" s="309"/>
      <c r="M56" s="309"/>
      <c r="N56" s="309"/>
      <c r="O56" s="309"/>
      <c r="P56" s="314"/>
      <c r="Q56" s="309"/>
      <c r="R56" s="314"/>
      <c r="S56" s="309"/>
      <c r="T56" s="309"/>
      <c r="U56" s="309"/>
      <c r="V56" s="309"/>
      <c r="W56" s="309"/>
      <c r="X56" s="314"/>
      <c r="Y56" s="309"/>
      <c r="Z56" s="309"/>
      <c r="AA56" s="309"/>
      <c r="AB56" s="309"/>
      <c r="AC56" s="309"/>
      <c r="AD56" s="309"/>
      <c r="AE56" s="309"/>
      <c r="AF56" s="309"/>
      <c r="AG56" s="309"/>
      <c r="AH56" s="309"/>
      <c r="AI56" s="309"/>
      <c r="AJ56" s="309"/>
      <c r="AK56" s="309"/>
      <c r="AL56" s="316" t="s">
        <v>509</v>
      </c>
      <c r="AM56" s="309"/>
      <c r="AN56" s="309"/>
    </row>
    <row r="57" spans="1:40" s="5" customFormat="1" ht="15" customHeight="1" x14ac:dyDescent="0.2">
      <c r="A57" s="309"/>
      <c r="B57" s="309"/>
      <c r="C57" s="309"/>
      <c r="D57" s="309"/>
      <c r="E57" s="309"/>
      <c r="F57" s="309"/>
      <c r="G57" s="309"/>
      <c r="H57" s="309"/>
      <c r="I57" s="309"/>
      <c r="J57" s="309"/>
      <c r="K57" s="309"/>
      <c r="L57" s="309"/>
      <c r="M57" s="309"/>
      <c r="N57" s="309"/>
      <c r="O57" s="309"/>
      <c r="P57" s="314"/>
      <c r="Q57" s="309"/>
      <c r="R57" s="314"/>
      <c r="S57" s="309"/>
      <c r="T57" s="309"/>
      <c r="U57" s="309"/>
      <c r="V57" s="309"/>
      <c r="W57" s="309"/>
      <c r="X57" s="314"/>
      <c r="Y57" s="309"/>
      <c r="Z57" s="309"/>
      <c r="AA57" s="309"/>
      <c r="AB57" s="309"/>
      <c r="AC57" s="309"/>
      <c r="AD57" s="309"/>
      <c r="AE57" s="309"/>
      <c r="AF57" s="309"/>
      <c r="AG57" s="309"/>
      <c r="AH57" s="309"/>
      <c r="AI57" s="309"/>
      <c r="AJ57" s="309"/>
      <c r="AK57" s="309"/>
      <c r="AL57" s="316" t="s">
        <v>510</v>
      </c>
      <c r="AM57" s="309"/>
      <c r="AN57" s="309"/>
    </row>
    <row r="58" spans="1:40" s="5" customFormat="1" ht="15" customHeight="1" x14ac:dyDescent="0.2">
      <c r="A58" s="309"/>
      <c r="B58" s="309"/>
      <c r="C58" s="309"/>
      <c r="D58" s="309"/>
      <c r="E58" s="309"/>
      <c r="F58" s="309"/>
      <c r="G58" s="309"/>
      <c r="H58" s="309"/>
      <c r="I58" s="309"/>
      <c r="J58" s="309"/>
      <c r="K58" s="309"/>
      <c r="L58" s="309"/>
      <c r="M58" s="309"/>
      <c r="N58" s="309"/>
      <c r="O58" s="309"/>
      <c r="P58" s="314"/>
      <c r="Q58" s="309"/>
      <c r="R58" s="314"/>
      <c r="S58" s="309"/>
      <c r="T58" s="309"/>
      <c r="U58" s="309"/>
      <c r="V58" s="309"/>
      <c r="W58" s="309"/>
      <c r="X58" s="314"/>
      <c r="Y58" s="309"/>
      <c r="Z58" s="309"/>
      <c r="AA58" s="309"/>
      <c r="AB58" s="309"/>
      <c r="AC58" s="309"/>
      <c r="AD58" s="309"/>
      <c r="AE58" s="309"/>
      <c r="AF58" s="309"/>
      <c r="AG58" s="309"/>
      <c r="AH58" s="309"/>
      <c r="AI58" s="309"/>
      <c r="AJ58" s="309"/>
      <c r="AK58" s="309"/>
      <c r="AL58" s="316"/>
      <c r="AM58" s="309"/>
      <c r="AN58" s="309"/>
    </row>
    <row r="59" spans="1:40" s="5" customFormat="1" ht="15" customHeight="1" x14ac:dyDescent="0.2">
      <c r="A59" s="309"/>
      <c r="B59" s="309"/>
      <c r="C59" s="309"/>
      <c r="D59" s="309"/>
      <c r="E59" s="309"/>
      <c r="F59" s="309"/>
      <c r="G59" s="309"/>
      <c r="H59" s="309"/>
      <c r="I59" s="309"/>
      <c r="J59" s="309"/>
      <c r="K59" s="309"/>
      <c r="L59" s="309"/>
      <c r="M59" s="309"/>
      <c r="N59" s="309"/>
      <c r="O59" s="309"/>
      <c r="P59" s="314"/>
      <c r="Q59" s="309"/>
      <c r="R59" s="314"/>
      <c r="S59" s="309"/>
      <c r="T59" s="309"/>
      <c r="U59" s="309"/>
      <c r="V59" s="309"/>
      <c r="W59" s="309"/>
      <c r="X59" s="314"/>
      <c r="Y59" s="309"/>
      <c r="Z59" s="309"/>
      <c r="AA59" s="309"/>
      <c r="AB59" s="309"/>
      <c r="AC59" s="309"/>
      <c r="AD59" s="309"/>
      <c r="AE59" s="309"/>
      <c r="AF59" s="309"/>
      <c r="AG59" s="309"/>
      <c r="AH59" s="309"/>
      <c r="AI59" s="309"/>
      <c r="AJ59" s="309"/>
      <c r="AK59" s="309"/>
      <c r="AL59" s="316"/>
      <c r="AM59" s="309"/>
      <c r="AN59" s="309"/>
    </row>
    <row r="60" spans="1:40" s="5" customFormat="1" ht="15" customHeight="1" x14ac:dyDescent="0.2">
      <c r="A60" s="309"/>
      <c r="B60" s="309"/>
      <c r="C60" s="309"/>
      <c r="D60" s="309"/>
      <c r="E60" s="309"/>
      <c r="F60" s="309"/>
      <c r="G60" s="309"/>
      <c r="H60" s="309"/>
      <c r="I60" s="309"/>
      <c r="J60" s="309"/>
      <c r="K60" s="309"/>
      <c r="L60" s="309"/>
      <c r="M60" s="309"/>
      <c r="N60" s="309"/>
      <c r="O60" s="309"/>
      <c r="P60" s="314"/>
      <c r="Q60" s="309"/>
      <c r="R60" s="314"/>
      <c r="S60" s="309"/>
      <c r="T60" s="309"/>
      <c r="U60" s="309"/>
      <c r="V60" s="309"/>
      <c r="W60" s="309"/>
      <c r="X60" s="314"/>
      <c r="Y60" s="309"/>
      <c r="Z60" s="309"/>
      <c r="AA60" s="309"/>
      <c r="AB60" s="309"/>
      <c r="AC60" s="309"/>
      <c r="AD60" s="309"/>
      <c r="AE60" s="309"/>
      <c r="AF60" s="309"/>
      <c r="AG60" s="309"/>
      <c r="AH60" s="309"/>
      <c r="AI60" s="309"/>
      <c r="AJ60" s="309"/>
      <c r="AK60" s="309"/>
      <c r="AL60" s="316"/>
      <c r="AM60" s="309"/>
      <c r="AN60" s="309"/>
    </row>
    <row r="61" spans="1:40" s="5" customFormat="1" ht="12.75" x14ac:dyDescent="0.2">
      <c r="A61" s="309"/>
      <c r="B61" s="309"/>
      <c r="C61" s="309"/>
      <c r="D61" s="309"/>
      <c r="E61" s="309"/>
      <c r="F61" s="309"/>
      <c r="G61" s="309"/>
      <c r="H61" s="309"/>
      <c r="I61" s="309"/>
      <c r="J61" s="309"/>
      <c r="K61" s="309"/>
      <c r="L61" s="309"/>
      <c r="M61" s="309"/>
      <c r="N61" s="309"/>
      <c r="O61" s="309"/>
      <c r="P61" s="314"/>
      <c r="Q61" s="309"/>
      <c r="R61" s="314"/>
      <c r="S61" s="309"/>
      <c r="T61" s="309"/>
      <c r="U61" s="309"/>
      <c r="V61" s="309"/>
      <c r="W61" s="309"/>
      <c r="X61" s="314"/>
      <c r="Y61" s="309"/>
      <c r="Z61" s="309"/>
      <c r="AA61" s="309"/>
      <c r="AB61" s="309"/>
      <c r="AC61" s="309"/>
      <c r="AD61" s="309"/>
      <c r="AE61" s="309"/>
      <c r="AF61" s="309"/>
      <c r="AG61" s="309"/>
      <c r="AH61" s="309"/>
      <c r="AI61" s="309"/>
      <c r="AJ61" s="309"/>
      <c r="AK61" s="309"/>
      <c r="AL61" s="316"/>
      <c r="AM61" s="309"/>
      <c r="AN61" s="309"/>
    </row>
    <row r="62" spans="1:40" s="5" customFormat="1" ht="13.5" thickBot="1" x14ac:dyDescent="0.25">
      <c r="A62" s="309"/>
      <c r="B62" s="309"/>
      <c r="C62" s="309"/>
      <c r="D62" s="309"/>
      <c r="E62" s="309"/>
      <c r="F62" s="309"/>
      <c r="G62" s="309"/>
      <c r="H62" s="309"/>
      <c r="I62" s="309"/>
      <c r="J62" s="309"/>
      <c r="K62" s="309"/>
      <c r="L62" s="309"/>
      <c r="M62" s="309"/>
      <c r="N62" s="309"/>
      <c r="O62" s="309"/>
      <c r="P62" s="314"/>
      <c r="Q62" s="309"/>
      <c r="R62" s="314"/>
      <c r="S62" s="309"/>
      <c r="T62" s="309"/>
      <c r="U62" s="309"/>
      <c r="V62" s="309"/>
      <c r="W62" s="309"/>
      <c r="X62" s="314"/>
      <c r="Y62" s="309"/>
      <c r="Z62" s="309"/>
      <c r="AA62" s="309"/>
      <c r="AB62" s="309"/>
      <c r="AC62" s="309"/>
      <c r="AD62" s="309"/>
      <c r="AE62" s="309"/>
      <c r="AF62" s="309"/>
      <c r="AG62" s="309"/>
      <c r="AH62" s="309"/>
      <c r="AI62" s="309"/>
      <c r="AJ62" s="309"/>
      <c r="AK62" s="309"/>
      <c r="AL62" s="317"/>
      <c r="AM62" s="309"/>
      <c r="AN62" s="309"/>
    </row>
    <row r="63" spans="1:40" s="5" customFormat="1" ht="12.75" x14ac:dyDescent="0.2">
      <c r="A63" s="309"/>
      <c r="B63" s="309"/>
      <c r="C63" s="309"/>
      <c r="D63" s="309"/>
      <c r="E63" s="309"/>
      <c r="F63" s="309"/>
      <c r="G63" s="309"/>
      <c r="H63" s="309"/>
      <c r="I63" s="309"/>
      <c r="J63" s="309"/>
      <c r="K63" s="309"/>
      <c r="L63" s="309"/>
      <c r="M63" s="309"/>
      <c r="N63" s="309"/>
      <c r="O63" s="309"/>
      <c r="P63" s="314"/>
      <c r="Q63" s="309"/>
      <c r="R63" s="314"/>
      <c r="S63" s="309"/>
      <c r="T63" s="309"/>
      <c r="U63" s="309"/>
      <c r="V63" s="309"/>
      <c r="W63" s="309"/>
      <c r="X63" s="314"/>
      <c r="Y63" s="309"/>
      <c r="Z63" s="309"/>
      <c r="AA63" s="309"/>
      <c r="AB63" s="309"/>
      <c r="AC63" s="309"/>
      <c r="AD63" s="309"/>
      <c r="AE63" s="309"/>
      <c r="AF63" s="309"/>
      <c r="AG63" s="309"/>
      <c r="AH63" s="309"/>
      <c r="AI63" s="309"/>
      <c r="AJ63" s="309"/>
      <c r="AK63" s="309"/>
      <c r="AL63" s="309"/>
      <c r="AM63" s="309"/>
      <c r="AN63" s="309"/>
    </row>
    <row r="64" spans="1:40" s="5" customFormat="1" ht="12.75" x14ac:dyDescent="0.2">
      <c r="A64" s="309"/>
      <c r="B64" s="309"/>
      <c r="C64" s="309"/>
      <c r="D64" s="309"/>
      <c r="E64" s="309"/>
      <c r="F64" s="309"/>
      <c r="G64" s="309"/>
      <c r="H64" s="309"/>
      <c r="I64" s="309"/>
      <c r="J64" s="309"/>
      <c r="K64" s="309"/>
      <c r="L64" s="309"/>
      <c r="M64" s="309"/>
      <c r="N64" s="309"/>
      <c r="O64" s="309"/>
      <c r="P64" s="314"/>
      <c r="Q64" s="309"/>
      <c r="R64" s="314"/>
      <c r="S64" s="309"/>
      <c r="T64" s="309"/>
      <c r="U64" s="309"/>
      <c r="V64" s="309"/>
      <c r="W64" s="309"/>
      <c r="X64" s="314"/>
      <c r="Y64" s="309"/>
      <c r="Z64" s="309"/>
      <c r="AA64" s="309"/>
      <c r="AB64" s="309"/>
      <c r="AC64" s="309"/>
      <c r="AD64" s="309"/>
      <c r="AE64" s="309"/>
      <c r="AF64" s="309"/>
      <c r="AG64" s="309"/>
      <c r="AH64" s="309"/>
      <c r="AI64" s="309"/>
      <c r="AJ64" s="309"/>
      <c r="AK64" s="309"/>
      <c r="AL64" s="309"/>
      <c r="AM64" s="309"/>
      <c r="AN64" s="309"/>
    </row>
    <row r="65" spans="1:40" s="5" customFormat="1" ht="12.75" x14ac:dyDescent="0.2">
      <c r="A65" s="309"/>
      <c r="B65" s="309"/>
      <c r="C65" s="309"/>
      <c r="D65" s="309"/>
      <c r="E65" s="309"/>
      <c r="F65" s="309"/>
      <c r="G65" s="309"/>
      <c r="H65" s="309"/>
      <c r="I65" s="309"/>
      <c r="J65" s="309"/>
      <c r="K65" s="309"/>
      <c r="L65" s="309"/>
      <c r="M65" s="309"/>
      <c r="N65" s="309"/>
      <c r="O65" s="309"/>
      <c r="P65" s="314"/>
      <c r="Q65" s="309"/>
      <c r="R65" s="314"/>
      <c r="S65" s="309"/>
      <c r="T65" s="309"/>
      <c r="U65" s="309"/>
      <c r="V65" s="309"/>
      <c r="W65" s="309"/>
      <c r="X65" s="314"/>
      <c r="Y65" s="309"/>
      <c r="Z65" s="309"/>
      <c r="AA65" s="309"/>
      <c r="AB65" s="309"/>
      <c r="AC65" s="309"/>
      <c r="AD65" s="309"/>
      <c r="AE65" s="309"/>
      <c r="AF65" s="309"/>
      <c r="AG65" s="309"/>
      <c r="AH65" s="309"/>
      <c r="AI65" s="309"/>
      <c r="AJ65" s="309"/>
      <c r="AK65" s="309"/>
      <c r="AL65" s="309"/>
      <c r="AM65" s="309"/>
      <c r="AN65" s="309"/>
    </row>
    <row r="66" spans="1:40" s="5" customFormat="1" ht="12.75" x14ac:dyDescent="0.2">
      <c r="A66" s="309"/>
      <c r="B66" s="309"/>
      <c r="C66" s="309"/>
      <c r="D66" s="309"/>
      <c r="E66" s="309"/>
      <c r="F66" s="309"/>
      <c r="G66" s="309"/>
      <c r="H66" s="309"/>
      <c r="I66" s="309"/>
      <c r="J66" s="309"/>
      <c r="K66" s="309"/>
      <c r="L66" s="309"/>
      <c r="M66" s="309"/>
      <c r="N66" s="309"/>
      <c r="O66" s="309"/>
      <c r="P66" s="314"/>
      <c r="Q66" s="309"/>
      <c r="R66" s="314"/>
      <c r="S66" s="309"/>
      <c r="T66" s="309"/>
      <c r="U66" s="309"/>
      <c r="V66" s="309"/>
      <c r="W66" s="309"/>
      <c r="X66" s="314"/>
      <c r="Y66" s="309"/>
      <c r="Z66" s="309"/>
      <c r="AA66" s="309"/>
      <c r="AB66" s="309"/>
      <c r="AC66" s="309"/>
      <c r="AD66" s="309"/>
      <c r="AE66" s="309"/>
      <c r="AF66" s="309"/>
      <c r="AG66" s="309"/>
      <c r="AH66" s="309"/>
      <c r="AI66" s="309"/>
      <c r="AJ66" s="309"/>
      <c r="AK66" s="309"/>
      <c r="AL66" s="309"/>
      <c r="AM66" s="309"/>
      <c r="AN66" s="309"/>
    </row>
    <row r="67" spans="1:40" s="5" customFormat="1" ht="12.75" x14ac:dyDescent="0.2">
      <c r="A67" s="309"/>
      <c r="B67" s="309"/>
      <c r="C67" s="309"/>
      <c r="D67" s="309"/>
      <c r="E67" s="309"/>
      <c r="F67" s="309"/>
      <c r="G67" s="309"/>
      <c r="H67" s="309"/>
      <c r="I67" s="309"/>
      <c r="J67" s="309"/>
      <c r="K67" s="309"/>
      <c r="L67" s="309"/>
      <c r="M67" s="309"/>
      <c r="N67" s="309"/>
      <c r="O67" s="309"/>
      <c r="P67" s="314"/>
      <c r="Q67" s="309"/>
      <c r="R67" s="314"/>
      <c r="S67" s="309"/>
      <c r="T67" s="309"/>
      <c r="U67" s="309"/>
      <c r="V67" s="309"/>
      <c r="W67" s="309"/>
      <c r="X67" s="314"/>
      <c r="Y67" s="309"/>
      <c r="Z67" s="309"/>
      <c r="AA67" s="309"/>
      <c r="AB67" s="309"/>
      <c r="AC67" s="309"/>
      <c r="AD67" s="309"/>
      <c r="AE67" s="309"/>
      <c r="AF67" s="309"/>
      <c r="AG67" s="309"/>
      <c r="AH67" s="309"/>
      <c r="AI67" s="309"/>
      <c r="AJ67" s="309"/>
      <c r="AK67" s="309"/>
      <c r="AL67" s="309"/>
      <c r="AM67" s="309"/>
      <c r="AN67" s="309"/>
    </row>
    <row r="68" spans="1:40" s="5" customFormat="1" ht="12.75" x14ac:dyDescent="0.2">
      <c r="A68" s="309"/>
      <c r="B68" s="309"/>
      <c r="C68" s="309"/>
      <c r="D68" s="309"/>
      <c r="E68" s="309"/>
      <c r="F68" s="309"/>
      <c r="G68" s="309"/>
      <c r="H68" s="309"/>
      <c r="I68" s="309"/>
      <c r="J68" s="309"/>
      <c r="K68" s="309"/>
      <c r="L68" s="309"/>
      <c r="M68" s="309"/>
      <c r="N68" s="309"/>
      <c r="O68" s="309"/>
      <c r="P68" s="314"/>
      <c r="Q68" s="309"/>
      <c r="R68" s="314"/>
      <c r="S68" s="309"/>
      <c r="T68" s="309"/>
      <c r="U68" s="309"/>
      <c r="V68" s="309"/>
      <c r="W68" s="309"/>
      <c r="X68" s="314"/>
      <c r="Y68" s="309"/>
      <c r="Z68" s="309"/>
      <c r="AA68" s="309"/>
      <c r="AB68" s="309"/>
      <c r="AC68" s="309"/>
      <c r="AD68" s="309"/>
      <c r="AE68" s="309"/>
      <c r="AF68" s="309"/>
      <c r="AG68" s="309"/>
      <c r="AH68" s="309"/>
      <c r="AI68" s="309"/>
      <c r="AJ68" s="309"/>
      <c r="AK68" s="309"/>
      <c r="AL68" s="309"/>
      <c r="AM68" s="309"/>
      <c r="AN68" s="309"/>
    </row>
    <row r="69" spans="1:40" s="5" customFormat="1" ht="12.75" x14ac:dyDescent="0.2">
      <c r="A69" s="309"/>
      <c r="B69" s="309"/>
      <c r="C69" s="309"/>
      <c r="D69" s="309"/>
      <c r="E69" s="309"/>
      <c r="F69" s="309"/>
      <c r="G69" s="309"/>
      <c r="H69" s="309"/>
      <c r="I69" s="309"/>
      <c r="J69" s="309"/>
      <c r="K69" s="309"/>
      <c r="L69" s="309"/>
      <c r="M69" s="309"/>
      <c r="N69" s="309"/>
      <c r="O69" s="309"/>
      <c r="P69" s="314"/>
      <c r="Q69" s="309"/>
      <c r="R69" s="314"/>
      <c r="S69" s="309"/>
      <c r="T69" s="309"/>
      <c r="U69" s="309"/>
      <c r="V69" s="309"/>
      <c r="W69" s="309"/>
      <c r="X69" s="314"/>
      <c r="Y69" s="309"/>
      <c r="Z69" s="309"/>
      <c r="AA69" s="309"/>
      <c r="AB69" s="309"/>
      <c r="AC69" s="309"/>
      <c r="AD69" s="309"/>
      <c r="AE69" s="309"/>
      <c r="AF69" s="309"/>
      <c r="AG69" s="309"/>
      <c r="AH69" s="309"/>
      <c r="AI69" s="309"/>
      <c r="AJ69" s="309"/>
      <c r="AK69" s="309"/>
      <c r="AL69" s="309"/>
      <c r="AM69" s="309"/>
      <c r="AN69" s="309"/>
    </row>
    <row r="70" spans="1:40" s="5" customFormat="1" ht="12.75" x14ac:dyDescent="0.2">
      <c r="A70" s="309"/>
      <c r="B70" s="309"/>
      <c r="C70" s="309"/>
      <c r="D70" s="309"/>
      <c r="E70" s="309"/>
      <c r="F70" s="309"/>
      <c r="G70" s="309"/>
      <c r="H70" s="309"/>
      <c r="I70" s="309"/>
      <c r="J70" s="309"/>
      <c r="K70" s="309"/>
      <c r="L70" s="309"/>
      <c r="M70" s="309"/>
      <c r="N70" s="309"/>
      <c r="O70" s="309"/>
      <c r="P70" s="314"/>
      <c r="Q70" s="309"/>
      <c r="R70" s="314"/>
      <c r="S70" s="309"/>
      <c r="T70" s="309"/>
      <c r="U70" s="309"/>
      <c r="V70" s="309"/>
      <c r="W70" s="309"/>
      <c r="X70" s="314"/>
      <c r="Y70" s="309"/>
      <c r="Z70" s="309"/>
      <c r="AA70" s="309"/>
      <c r="AB70" s="309"/>
      <c r="AC70" s="309"/>
      <c r="AD70" s="309"/>
      <c r="AE70" s="309"/>
      <c r="AF70" s="309"/>
      <c r="AG70" s="309"/>
      <c r="AH70" s="309"/>
      <c r="AI70" s="309"/>
      <c r="AJ70" s="309"/>
      <c r="AK70" s="309"/>
      <c r="AL70" s="309"/>
      <c r="AM70" s="309"/>
      <c r="AN70" s="309"/>
    </row>
    <row r="71" spans="1:40" s="5" customFormat="1" ht="12.75" x14ac:dyDescent="0.2">
      <c r="A71" s="309"/>
      <c r="B71" s="309"/>
      <c r="C71" s="309"/>
      <c r="D71" s="309"/>
      <c r="E71" s="309"/>
      <c r="F71" s="309"/>
      <c r="G71" s="309"/>
      <c r="H71" s="309"/>
      <c r="I71" s="309"/>
      <c r="J71" s="309"/>
      <c r="K71" s="309"/>
      <c r="L71" s="309"/>
      <c r="M71" s="309"/>
      <c r="N71" s="309"/>
      <c r="O71" s="309"/>
      <c r="P71" s="314"/>
      <c r="Q71" s="309"/>
      <c r="R71" s="314"/>
      <c r="S71" s="309"/>
      <c r="T71" s="309"/>
      <c r="U71" s="309"/>
      <c r="V71" s="309"/>
      <c r="W71" s="309"/>
      <c r="X71" s="314"/>
      <c r="Y71" s="309"/>
      <c r="Z71" s="309"/>
      <c r="AA71" s="309"/>
      <c r="AB71" s="309"/>
      <c r="AC71" s="309"/>
      <c r="AD71" s="309"/>
      <c r="AE71" s="309"/>
      <c r="AF71" s="309"/>
      <c r="AG71" s="309"/>
      <c r="AH71" s="309"/>
      <c r="AI71" s="309"/>
      <c r="AJ71" s="309"/>
      <c r="AK71" s="309"/>
      <c r="AL71" s="309"/>
      <c r="AM71" s="309"/>
      <c r="AN71" s="309"/>
    </row>
    <row r="72" spans="1:40" s="5" customFormat="1" ht="12.75" x14ac:dyDescent="0.2">
      <c r="P72" s="10"/>
      <c r="R72" s="10"/>
      <c r="X72" s="10"/>
    </row>
    <row r="73" spans="1:40" s="5" customFormat="1" ht="12.75" x14ac:dyDescent="0.2">
      <c r="P73" s="10"/>
      <c r="R73" s="10"/>
      <c r="X73" s="10"/>
    </row>
    <row r="74" spans="1:40" s="5" customFormat="1" ht="12.75" x14ac:dyDescent="0.2">
      <c r="P74" s="10"/>
      <c r="R74" s="10"/>
      <c r="X74" s="10"/>
    </row>
    <row r="75" spans="1:40" s="5" customFormat="1" ht="12.75" x14ac:dyDescent="0.2">
      <c r="P75" s="10"/>
      <c r="R75" s="10"/>
      <c r="X75" s="10"/>
    </row>
    <row r="76" spans="1:40" s="5" customFormat="1" ht="12.75" x14ac:dyDescent="0.2">
      <c r="P76" s="10"/>
      <c r="R76" s="10"/>
      <c r="X76" s="10"/>
    </row>
    <row r="77" spans="1:40" s="5" customFormat="1" ht="12.75" x14ac:dyDescent="0.2">
      <c r="P77" s="10"/>
      <c r="R77" s="10"/>
      <c r="X77" s="10"/>
    </row>
    <row r="78" spans="1:40" s="5" customFormat="1" ht="12.75" x14ac:dyDescent="0.2">
      <c r="P78" s="10"/>
      <c r="R78" s="10"/>
      <c r="X78" s="10"/>
    </row>
    <row r="79" spans="1:40" s="5" customFormat="1" ht="12.75" x14ac:dyDescent="0.2">
      <c r="P79" s="10"/>
      <c r="R79" s="10"/>
      <c r="X79" s="10"/>
    </row>
    <row r="80" spans="1:40" s="5" customFormat="1" ht="12.75" x14ac:dyDescent="0.2">
      <c r="P80" s="10"/>
      <c r="R80" s="10"/>
      <c r="X80" s="10"/>
    </row>
    <row r="81" spans="16:24" s="5" customFormat="1" ht="12.75" x14ac:dyDescent="0.2">
      <c r="P81" s="10"/>
      <c r="R81" s="10"/>
      <c r="X81" s="10"/>
    </row>
    <row r="82" spans="16:24" s="5" customFormat="1" ht="12.75" x14ac:dyDescent="0.2">
      <c r="P82" s="10"/>
      <c r="R82" s="10"/>
      <c r="X82" s="10"/>
    </row>
    <row r="83" spans="16:24" s="5" customFormat="1" ht="12.75" x14ac:dyDescent="0.2">
      <c r="P83" s="10"/>
      <c r="R83" s="10"/>
      <c r="X83" s="10"/>
    </row>
    <row r="84" spans="16:24" s="5" customFormat="1" ht="12.75" x14ac:dyDescent="0.2">
      <c r="P84" s="10"/>
      <c r="R84" s="10"/>
      <c r="X84" s="10"/>
    </row>
    <row r="85" spans="16:24" s="5" customFormat="1" ht="12.75" x14ac:dyDescent="0.2">
      <c r="P85" s="10"/>
      <c r="R85" s="10"/>
      <c r="X85" s="10"/>
    </row>
    <row r="86" spans="16:24" s="5" customFormat="1" ht="12.75" x14ac:dyDescent="0.2">
      <c r="P86" s="10"/>
      <c r="R86" s="10"/>
      <c r="X86" s="10"/>
    </row>
    <row r="87" spans="16:24" s="5" customFormat="1" ht="12.75" x14ac:dyDescent="0.2">
      <c r="P87" s="10"/>
      <c r="R87" s="10"/>
      <c r="X87" s="10"/>
    </row>
    <row r="88" spans="16:24" s="5" customFormat="1" ht="12.75" x14ac:dyDescent="0.2">
      <c r="P88" s="10"/>
      <c r="R88" s="10"/>
      <c r="X88" s="10"/>
    </row>
    <row r="89" spans="16:24" s="5" customFormat="1" ht="12.75" x14ac:dyDescent="0.2">
      <c r="P89" s="10"/>
      <c r="R89" s="10"/>
      <c r="X89" s="10"/>
    </row>
    <row r="90" spans="16:24" s="5" customFormat="1" ht="12.75" x14ac:dyDescent="0.2">
      <c r="P90" s="10"/>
      <c r="R90" s="10"/>
      <c r="X90" s="10"/>
    </row>
    <row r="91" spans="16:24" s="5" customFormat="1" ht="12.75" x14ac:dyDescent="0.2">
      <c r="P91" s="10"/>
      <c r="R91" s="10"/>
      <c r="X91" s="10"/>
    </row>
    <row r="92" spans="16:24" s="5" customFormat="1" ht="12.75" x14ac:dyDescent="0.2">
      <c r="P92" s="10"/>
      <c r="R92" s="10"/>
      <c r="X92" s="10"/>
    </row>
    <row r="93" spans="16:24" s="5" customFormat="1" ht="12.75" x14ac:dyDescent="0.2">
      <c r="P93" s="10"/>
      <c r="R93" s="10"/>
      <c r="X93" s="10"/>
    </row>
    <row r="94" spans="16:24" s="5" customFormat="1" ht="12.75" x14ac:dyDescent="0.2">
      <c r="P94" s="10"/>
      <c r="R94" s="10"/>
      <c r="X94" s="10"/>
    </row>
    <row r="95" spans="16:24" s="5" customFormat="1" ht="12.75" x14ac:dyDescent="0.2">
      <c r="P95" s="10"/>
      <c r="R95" s="10"/>
      <c r="X95" s="10"/>
    </row>
    <row r="96" spans="16:24" s="5" customFormat="1" ht="12.75" x14ac:dyDescent="0.2">
      <c r="P96" s="10"/>
      <c r="R96" s="10"/>
      <c r="X96" s="10"/>
    </row>
    <row r="97" spans="16:24" s="5" customFormat="1" ht="12.75" x14ac:dyDescent="0.2">
      <c r="P97" s="10"/>
      <c r="R97" s="10"/>
      <c r="X97" s="10"/>
    </row>
    <row r="98" spans="16:24" s="5" customFormat="1" ht="12.75" x14ac:dyDescent="0.2">
      <c r="P98" s="10"/>
      <c r="R98" s="10"/>
      <c r="X98" s="10"/>
    </row>
    <row r="99" spans="16:24" s="5" customFormat="1" ht="12.75" x14ac:dyDescent="0.2">
      <c r="P99" s="10"/>
      <c r="R99" s="10"/>
      <c r="X99" s="10"/>
    </row>
    <row r="100" spans="16:24" s="5" customFormat="1" ht="12.75" x14ac:dyDescent="0.2">
      <c r="P100" s="10"/>
      <c r="R100" s="10"/>
      <c r="X100" s="10"/>
    </row>
    <row r="101" spans="16:24" s="5" customFormat="1" ht="12.75" x14ac:dyDescent="0.2">
      <c r="P101" s="10"/>
      <c r="R101" s="10"/>
      <c r="X101" s="10"/>
    </row>
    <row r="102" spans="16:24" s="5" customFormat="1" ht="12.75" x14ac:dyDescent="0.2">
      <c r="P102" s="10"/>
      <c r="R102" s="10"/>
      <c r="X102" s="10"/>
    </row>
  </sheetData>
  <dataValidations disablePrompts="1" count="1">
    <dataValidation type="list" allowBlank="1" showInputMessage="1" showErrorMessage="1" sqref="C2:D2">
      <formula1>$B$7:$B$25</formula1>
    </dataValidation>
  </dataValidations>
  <pageMargins left="0.70866141732283472" right="0.70866141732283472" top="0.74803149606299213" bottom="0.74803149606299213" header="0.31496062992125984" footer="0.31496062992125984"/>
  <pageSetup paperSize="8" scale="45"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ignoredErrors>
    <ignoredError sqref="AB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AI501"/>
  <sheetViews>
    <sheetView zoomScale="85" zoomScaleNormal="85" zoomScalePageLayoutView="70" workbookViewId="0"/>
  </sheetViews>
  <sheetFormatPr defaultColWidth="9" defaultRowHeight="12.75" x14ac:dyDescent="0.2"/>
  <cols>
    <col min="1" max="1" width="38.125" style="201" bestFit="1" customWidth="1"/>
    <col min="2" max="2" width="3.625" style="177" customWidth="1"/>
    <col min="3" max="17" width="11" style="207" customWidth="1"/>
    <col min="18" max="18" width="10.75" style="207" customWidth="1"/>
    <col min="19" max="33" width="11" style="207" customWidth="1"/>
    <col min="34" max="34" width="1.875" style="178" customWidth="1"/>
    <col min="35" max="35" width="12.5" style="178" customWidth="1"/>
    <col min="36" max="16384" width="9" style="178"/>
  </cols>
  <sheetData>
    <row r="1" spans="1:35" ht="30" customHeight="1" x14ac:dyDescent="0.2">
      <c r="A1" s="648" t="s">
        <v>532</v>
      </c>
      <c r="B1" s="644"/>
      <c r="C1" s="645"/>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row>
    <row r="2" spans="1:35" s="181" customFormat="1" ht="22.5" customHeight="1" x14ac:dyDescent="0.2">
      <c r="A2" s="643" t="s">
        <v>547</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row>
    <row r="3" spans="1:35" s="182" customFormat="1" ht="30" customHeight="1" x14ac:dyDescent="0.2">
      <c r="A3" s="209" t="s">
        <v>480</v>
      </c>
      <c r="B3" s="208"/>
      <c r="C3" s="401" t="str">
        <f>INDEX('App1'!G$7:G$106,MATCH($A$3,'App1'!$F$7:$F$106,FALSE))</f>
        <v>Dummy data (leakage)</v>
      </c>
      <c r="D3" s="402"/>
      <c r="E3" s="402"/>
      <c r="F3" s="402"/>
      <c r="G3" s="402"/>
      <c r="H3" s="402"/>
      <c r="I3" s="402"/>
      <c r="J3" s="402"/>
      <c r="K3" s="402"/>
      <c r="L3" s="402"/>
      <c r="M3" s="403"/>
      <c r="N3" s="403"/>
      <c r="O3" s="403"/>
      <c r="P3" s="403"/>
      <c r="Q3" s="403"/>
      <c r="R3" s="403"/>
      <c r="S3" s="403"/>
      <c r="T3" s="403"/>
      <c r="U3" s="403"/>
      <c r="V3" s="403"/>
      <c r="W3" s="403"/>
      <c r="X3" s="403"/>
      <c r="Y3" s="403"/>
      <c r="Z3" s="403"/>
      <c r="AA3" s="403"/>
      <c r="AB3" s="403"/>
      <c r="AC3" s="403"/>
      <c r="AD3" s="403"/>
      <c r="AE3" s="403"/>
      <c r="AF3" s="403"/>
      <c r="AG3" s="403"/>
      <c r="AH3" s="403"/>
      <c r="AI3" s="403"/>
    </row>
    <row r="4" spans="1:35" s="181" customFormat="1" ht="7.5" customHeight="1" x14ac:dyDescent="0.2">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row>
    <row r="5" spans="1:35" s="181" customFormat="1" ht="18.75" customHeight="1" x14ac:dyDescent="0.2">
      <c r="A5" s="183" t="s">
        <v>0</v>
      </c>
      <c r="B5" s="180"/>
      <c r="C5" s="668" t="str">
        <f>AppValidation!D2</f>
        <v>Company name</v>
      </c>
      <c r="D5" s="669"/>
      <c r="E5" s="669"/>
      <c r="F5" s="669"/>
      <c r="G5" s="669"/>
      <c r="H5" s="669"/>
      <c r="I5" s="669"/>
      <c r="J5" s="669"/>
      <c r="K5" s="669"/>
      <c r="L5" s="669"/>
      <c r="M5" s="669"/>
      <c r="N5" s="669"/>
      <c r="O5" s="669"/>
      <c r="P5" s="669"/>
      <c r="Q5" s="669"/>
      <c r="R5" s="180"/>
      <c r="S5" s="180"/>
      <c r="T5" s="180"/>
      <c r="U5" s="180"/>
      <c r="V5" s="180"/>
      <c r="W5" s="180"/>
      <c r="X5" s="180"/>
      <c r="Y5" s="180"/>
      <c r="Z5" s="180"/>
      <c r="AA5" s="180"/>
      <c r="AB5" s="180"/>
      <c r="AC5" s="180"/>
      <c r="AD5" s="180"/>
      <c r="AE5" s="180"/>
      <c r="AF5" s="180"/>
      <c r="AG5" s="180"/>
    </row>
    <row r="6" spans="1:35" s="186" customFormat="1" ht="18.75" customHeight="1" x14ac:dyDescent="0.2">
      <c r="A6" s="183" t="s">
        <v>120</v>
      </c>
      <c r="B6" s="184"/>
      <c r="C6" s="668" t="str">
        <f>INDEX('App1'!D$7:D$106,MATCH($A$3,'App1'!$F$7:$F$106,FALSE))</f>
        <v>Dummy data (outcome 1)</v>
      </c>
      <c r="D6" s="669"/>
      <c r="E6" s="669"/>
      <c r="F6" s="669"/>
      <c r="G6" s="669"/>
      <c r="H6" s="669"/>
      <c r="I6" s="669"/>
      <c r="J6" s="669"/>
      <c r="K6" s="669"/>
      <c r="L6" s="669"/>
      <c r="M6" s="669"/>
      <c r="N6" s="669"/>
      <c r="O6" s="669"/>
      <c r="P6" s="669"/>
      <c r="Q6" s="669"/>
      <c r="R6" s="185"/>
      <c r="S6" s="184"/>
      <c r="T6" s="184"/>
      <c r="U6" s="184"/>
      <c r="V6" s="184"/>
      <c r="W6" s="184"/>
      <c r="X6" s="184"/>
      <c r="Y6" s="184"/>
      <c r="Z6" s="184"/>
      <c r="AA6" s="184"/>
      <c r="AB6" s="184"/>
      <c r="AC6" s="184"/>
      <c r="AD6" s="184"/>
      <c r="AE6" s="184"/>
      <c r="AF6" s="184"/>
      <c r="AG6" s="184"/>
    </row>
    <row r="7" spans="1:35" s="186" customFormat="1" ht="37.5" customHeight="1" x14ac:dyDescent="0.2">
      <c r="A7" s="183" t="s">
        <v>295</v>
      </c>
      <c r="B7" s="184"/>
      <c r="C7" s="668" t="str">
        <f>INDEX('App1'!H$7:H$106,MATCH($A$3,'App1'!$F$7:$F$106,FALSE))</f>
        <v>Dummy data (level of leakage measured in megalitres per day, including customer supply pipe leakage)</v>
      </c>
      <c r="D7" s="669"/>
      <c r="E7" s="669"/>
      <c r="F7" s="669"/>
      <c r="G7" s="669"/>
      <c r="H7" s="669"/>
      <c r="I7" s="669"/>
      <c r="J7" s="669"/>
      <c r="K7" s="669"/>
      <c r="L7" s="669"/>
      <c r="M7" s="669"/>
      <c r="N7" s="669"/>
      <c r="O7" s="669"/>
      <c r="P7" s="669"/>
      <c r="Q7" s="669"/>
      <c r="R7" s="185"/>
      <c r="S7" s="184"/>
      <c r="T7" s="184"/>
      <c r="U7" s="184"/>
      <c r="V7" s="184"/>
      <c r="W7" s="184"/>
      <c r="X7" s="184"/>
      <c r="Y7" s="184"/>
      <c r="Z7" s="184"/>
      <c r="AA7" s="184"/>
      <c r="AB7" s="184"/>
      <c r="AC7" s="184"/>
      <c r="AD7" s="184"/>
      <c r="AE7" s="184"/>
      <c r="AF7" s="184"/>
      <c r="AG7" s="184"/>
    </row>
    <row r="8" spans="1:35" s="186" customFormat="1" ht="18.75" customHeight="1" x14ac:dyDescent="0.2">
      <c r="A8" s="183" t="s">
        <v>11</v>
      </c>
      <c r="B8" s="184"/>
      <c r="C8" s="668" t="str">
        <f>INDEX('App1'!E$7:E$106,MATCH($A$3,'App1'!$F$7:$F$106,FALSE))</f>
        <v>PR14 revision</v>
      </c>
      <c r="D8" s="669"/>
      <c r="E8" s="669"/>
      <c r="F8" s="669"/>
      <c r="G8" s="669"/>
      <c r="H8" s="669"/>
      <c r="I8" s="669"/>
      <c r="J8" s="669"/>
      <c r="K8" s="669"/>
      <c r="L8" s="669"/>
      <c r="M8" s="669"/>
      <c r="N8" s="669"/>
      <c r="O8" s="669"/>
      <c r="P8" s="669"/>
      <c r="Q8" s="669"/>
      <c r="R8" s="185"/>
      <c r="S8" s="184"/>
      <c r="T8" s="184"/>
      <c r="U8" s="184"/>
      <c r="V8" s="184"/>
      <c r="W8" s="184"/>
      <c r="X8" s="184"/>
      <c r="Y8" s="184"/>
      <c r="Z8" s="184"/>
      <c r="AA8" s="184"/>
      <c r="AB8" s="184"/>
      <c r="AC8" s="184"/>
      <c r="AD8" s="184"/>
      <c r="AE8" s="184"/>
      <c r="AF8" s="184"/>
      <c r="AG8" s="184"/>
    </row>
    <row r="9" spans="1:35" s="186" customFormat="1" ht="18.75" customHeight="1" x14ac:dyDescent="0.2">
      <c r="A9" s="183" t="s">
        <v>296</v>
      </c>
      <c r="B9" s="184"/>
      <c r="C9" s="668" t="str">
        <f>INDEX('App1'!AE$7:AE$106,MATCH($A$3,'App1'!$F$7:$F$106,FALSE))</f>
        <v>High</v>
      </c>
      <c r="D9" s="669"/>
      <c r="E9" s="669"/>
      <c r="F9" s="669"/>
      <c r="G9" s="669"/>
      <c r="H9" s="669"/>
      <c r="I9" s="669"/>
      <c r="J9" s="669"/>
      <c r="K9" s="669"/>
      <c r="L9" s="669"/>
      <c r="M9" s="669"/>
      <c r="N9" s="669"/>
      <c r="O9" s="669"/>
      <c r="P9" s="669"/>
      <c r="Q9" s="669"/>
      <c r="R9" s="185"/>
      <c r="S9" s="184"/>
      <c r="T9" s="184"/>
      <c r="U9" s="184"/>
      <c r="V9" s="184"/>
      <c r="W9" s="184"/>
      <c r="X9" s="184"/>
      <c r="Y9" s="184"/>
      <c r="Z9" s="184"/>
      <c r="AA9" s="184"/>
      <c r="AB9" s="184"/>
      <c r="AC9" s="184"/>
      <c r="AD9" s="184"/>
      <c r="AE9" s="184"/>
      <c r="AF9" s="184"/>
      <c r="AG9" s="184"/>
    </row>
    <row r="10" spans="1:35" s="186" customFormat="1" ht="18.75" customHeight="1" x14ac:dyDescent="0.2">
      <c r="A10" s="183" t="s">
        <v>15</v>
      </c>
      <c r="B10" s="184"/>
      <c r="C10" s="184" t="str">
        <f>INDEX('App1'!Q$7:Q$106,MATCH($A$3,'App1'!$F$7:$F$106,FALSE))</f>
        <v>R&amp;P</v>
      </c>
      <c r="D10" s="669" t="str">
        <f>INDEX(AppValidation!AF7:AF11,MATCH(C10,AppValidation!AD7:AD11,FALSE))</f>
        <v>Reward &amp; penalty</v>
      </c>
      <c r="E10" s="669"/>
      <c r="F10" s="669"/>
      <c r="G10" s="669"/>
      <c r="H10" s="669"/>
      <c r="I10" s="669"/>
      <c r="J10" s="669"/>
      <c r="K10" s="669"/>
      <c r="L10" s="669"/>
      <c r="M10" s="669"/>
      <c r="N10" s="669"/>
      <c r="O10" s="669"/>
      <c r="P10" s="669"/>
      <c r="Q10" s="669"/>
      <c r="R10" s="185"/>
      <c r="S10" s="184"/>
      <c r="T10" s="184"/>
      <c r="U10" s="184"/>
      <c r="V10" s="184"/>
      <c r="W10" s="184"/>
      <c r="X10" s="184"/>
      <c r="Y10" s="184"/>
      <c r="Z10" s="184"/>
      <c r="AA10" s="184"/>
      <c r="AB10" s="184"/>
      <c r="AC10" s="184"/>
      <c r="AD10" s="184"/>
      <c r="AE10" s="184"/>
      <c r="AF10" s="184"/>
      <c r="AG10" s="184"/>
    </row>
    <row r="11" spans="1:35" s="186" customFormat="1" ht="18.75" customHeight="1" x14ac:dyDescent="0.2">
      <c r="A11" s="183" t="s">
        <v>297</v>
      </c>
      <c r="B11" s="184"/>
      <c r="C11" s="668" t="str">
        <f>INDEX('App1'!R$7:R$106,MATCH($A$3,'App1'!$F$7:$F$106,FALSE))</f>
        <v xml:space="preserve">Revenue </v>
      </c>
      <c r="D11" s="669"/>
      <c r="E11" s="669"/>
      <c r="F11" s="669"/>
      <c r="G11" s="669"/>
      <c r="H11" s="669"/>
      <c r="I11" s="669"/>
      <c r="J11" s="669"/>
      <c r="K11" s="669"/>
      <c r="L11" s="669"/>
      <c r="M11" s="669"/>
      <c r="N11" s="669"/>
      <c r="O11" s="669"/>
      <c r="P11" s="669"/>
      <c r="Q11" s="669"/>
      <c r="R11" s="185"/>
      <c r="S11" s="184"/>
      <c r="T11" s="184"/>
      <c r="U11" s="184"/>
      <c r="V11" s="184"/>
      <c r="W11" s="184"/>
      <c r="X11" s="184"/>
      <c r="Y11" s="184"/>
      <c r="Z11" s="184"/>
      <c r="AA11" s="184"/>
      <c r="AB11" s="184"/>
      <c r="AC11" s="184"/>
      <c r="AD11" s="184"/>
      <c r="AE11" s="184"/>
      <c r="AF11" s="184"/>
      <c r="AG11" s="184"/>
    </row>
    <row r="12" spans="1:35" s="186" customFormat="1" ht="18.75" customHeight="1" x14ac:dyDescent="0.2">
      <c r="A12" s="183" t="s">
        <v>124</v>
      </c>
      <c r="B12" s="184"/>
      <c r="C12" s="668" t="str">
        <f>INDEX('App1'!S$7:S$106,MATCH($A$3,'App1'!$F$7:$F$106,FALSE))</f>
        <v>End of AMP</v>
      </c>
      <c r="D12" s="669"/>
      <c r="E12" s="669"/>
      <c r="F12" s="669"/>
      <c r="G12" s="669"/>
      <c r="H12" s="669"/>
      <c r="I12" s="669"/>
      <c r="J12" s="669"/>
      <c r="K12" s="669"/>
      <c r="L12" s="669"/>
      <c r="M12" s="669"/>
      <c r="N12" s="669"/>
      <c r="O12" s="669"/>
      <c r="P12" s="669"/>
      <c r="Q12" s="669"/>
      <c r="R12" s="185"/>
      <c r="S12" s="184"/>
      <c r="T12" s="184"/>
      <c r="U12" s="184"/>
      <c r="V12" s="184"/>
      <c r="W12" s="184"/>
      <c r="X12" s="184"/>
      <c r="Y12" s="184"/>
      <c r="Z12" s="184"/>
      <c r="AA12" s="184"/>
      <c r="AB12" s="184"/>
      <c r="AC12" s="184"/>
      <c r="AD12" s="184"/>
      <c r="AE12" s="184"/>
      <c r="AF12" s="184"/>
      <c r="AG12" s="184"/>
    </row>
    <row r="13" spans="1:35" s="186" customFormat="1" ht="18.75" customHeight="1" x14ac:dyDescent="0.2">
      <c r="A13" s="183" t="s">
        <v>163</v>
      </c>
      <c r="B13" s="184"/>
      <c r="C13" s="668">
        <f>INDEX('App1'!CX$7:CX$106,MATCH($A$3,'App1'!$F$7:$F$106,FALSE))</f>
        <v>0</v>
      </c>
      <c r="D13" s="669"/>
      <c r="E13" s="669"/>
      <c r="F13" s="669"/>
      <c r="G13" s="669"/>
      <c r="H13" s="669"/>
      <c r="I13" s="669"/>
      <c r="J13" s="669"/>
      <c r="K13" s="669"/>
      <c r="L13" s="669"/>
      <c r="M13" s="669"/>
      <c r="N13" s="669"/>
      <c r="O13" s="669"/>
      <c r="P13" s="669"/>
      <c r="Q13" s="669"/>
      <c r="R13" s="185"/>
      <c r="S13" s="184"/>
      <c r="T13" s="184"/>
      <c r="U13" s="184"/>
      <c r="V13" s="184"/>
      <c r="W13" s="184"/>
      <c r="X13" s="184"/>
      <c r="Y13" s="184"/>
      <c r="Z13" s="184"/>
      <c r="AA13" s="184"/>
      <c r="AB13" s="184"/>
      <c r="AC13" s="184"/>
      <c r="AD13" s="184"/>
      <c r="AE13" s="184"/>
      <c r="AF13" s="184"/>
      <c r="AG13" s="184"/>
    </row>
    <row r="14" spans="1:35" s="186" customFormat="1" ht="18.75" customHeight="1" x14ac:dyDescent="0.2">
      <c r="A14" s="183" t="s">
        <v>125</v>
      </c>
      <c r="B14" s="184"/>
      <c r="C14" s="668" t="str">
        <f>INDEX('App1'!T$7:T$106,MATCH($A$3,'App1'!$F$7:$F$106,FALSE))</f>
        <v>Leakage</v>
      </c>
      <c r="D14" s="669"/>
      <c r="E14" s="669"/>
      <c r="F14" s="669"/>
      <c r="G14" s="669"/>
      <c r="H14" s="669"/>
      <c r="I14" s="669"/>
      <c r="J14" s="669"/>
      <c r="K14" s="669"/>
      <c r="L14" s="669"/>
      <c r="M14" s="669"/>
      <c r="N14" s="669"/>
      <c r="O14" s="669"/>
      <c r="P14" s="669"/>
      <c r="Q14" s="669"/>
      <c r="R14" s="185"/>
      <c r="S14" s="184"/>
      <c r="T14" s="184"/>
      <c r="U14" s="184"/>
      <c r="V14" s="184"/>
      <c r="W14" s="184"/>
      <c r="X14" s="184"/>
      <c r="Y14" s="184"/>
      <c r="Z14" s="184"/>
      <c r="AA14" s="184"/>
      <c r="AB14" s="184"/>
      <c r="AC14" s="184"/>
      <c r="AD14" s="184"/>
      <c r="AE14" s="184"/>
      <c r="AF14" s="184"/>
      <c r="AG14" s="184"/>
    </row>
    <row r="15" spans="1:35" s="186" customFormat="1" ht="18.75" customHeight="1" x14ac:dyDescent="0.2">
      <c r="A15" s="183" t="s">
        <v>126</v>
      </c>
      <c r="B15" s="184"/>
      <c r="C15" s="668" t="str">
        <f>INDEX('App1'!U$7:U$106,MATCH($A$3,'App1'!$F$7:$F$106,FALSE))</f>
        <v>nr</v>
      </c>
      <c r="D15" s="669"/>
      <c r="E15" s="669"/>
      <c r="F15" s="669"/>
      <c r="G15" s="669"/>
      <c r="H15" s="669"/>
      <c r="I15" s="669"/>
      <c r="J15" s="669"/>
      <c r="K15" s="669"/>
      <c r="L15" s="669"/>
      <c r="M15" s="669"/>
      <c r="N15" s="669"/>
      <c r="O15" s="669"/>
      <c r="P15" s="669"/>
      <c r="Q15" s="669"/>
      <c r="R15" s="185"/>
      <c r="S15" s="184"/>
      <c r="T15" s="184"/>
      <c r="U15" s="184"/>
      <c r="V15" s="184"/>
      <c r="W15" s="184"/>
      <c r="X15" s="184"/>
      <c r="Y15" s="184"/>
      <c r="Z15" s="184"/>
      <c r="AA15" s="184"/>
      <c r="AB15" s="184"/>
      <c r="AC15" s="184"/>
      <c r="AD15" s="184"/>
      <c r="AE15" s="184"/>
      <c r="AF15" s="184"/>
      <c r="AG15" s="184"/>
    </row>
    <row r="16" spans="1:35" s="186" customFormat="1" ht="18.75" customHeight="1" x14ac:dyDescent="0.2">
      <c r="A16" s="183" t="s">
        <v>127</v>
      </c>
      <c r="B16" s="184"/>
      <c r="C16" s="668" t="str">
        <f>INDEX('App1'!V$7:V$106,MATCH($A$3,'App1'!$F$7:$F$106,FALSE))</f>
        <v>Megalitres per day (Ml/d)</v>
      </c>
      <c r="D16" s="669"/>
      <c r="E16" s="669"/>
      <c r="F16" s="669"/>
      <c r="G16" s="669"/>
      <c r="H16" s="669"/>
      <c r="I16" s="669"/>
      <c r="J16" s="669"/>
      <c r="K16" s="669"/>
      <c r="L16" s="669"/>
      <c r="M16" s="669"/>
      <c r="N16" s="669"/>
      <c r="O16" s="669"/>
      <c r="P16" s="669"/>
      <c r="Q16" s="669"/>
      <c r="R16" s="185"/>
      <c r="S16" s="184"/>
      <c r="T16" s="184"/>
      <c r="U16" s="184"/>
      <c r="V16" s="184"/>
      <c r="W16" s="184"/>
      <c r="X16" s="184"/>
      <c r="Y16" s="184"/>
      <c r="Z16" s="184"/>
      <c r="AA16" s="184"/>
      <c r="AB16" s="184"/>
      <c r="AC16" s="184"/>
      <c r="AD16" s="184"/>
      <c r="AE16" s="184"/>
      <c r="AF16" s="184"/>
      <c r="AG16" s="184"/>
    </row>
    <row r="17" spans="1:33" s="186" customFormat="1" ht="18.75" customHeight="1" x14ac:dyDescent="0.2">
      <c r="A17" s="183" t="s">
        <v>128</v>
      </c>
      <c r="B17" s="184"/>
      <c r="C17" s="668">
        <f>INDEX('App1'!W$7:W$106,MATCH($A$3,'App1'!$F$7:$F$106,FALSE))</f>
        <v>1</v>
      </c>
      <c r="D17" s="669"/>
      <c r="E17" s="669"/>
      <c r="F17" s="669"/>
      <c r="G17" s="669"/>
      <c r="H17" s="669"/>
      <c r="I17" s="669"/>
      <c r="J17" s="669"/>
      <c r="K17" s="669"/>
      <c r="L17" s="669"/>
      <c r="M17" s="669"/>
      <c r="N17" s="669"/>
      <c r="O17" s="669"/>
      <c r="P17" s="669"/>
      <c r="Q17" s="669"/>
      <c r="R17" s="185"/>
      <c r="S17" s="184"/>
      <c r="T17" s="184"/>
      <c r="U17" s="184"/>
      <c r="V17" s="184"/>
      <c r="W17" s="184"/>
      <c r="X17" s="184"/>
      <c r="Y17" s="184"/>
      <c r="Z17" s="184"/>
      <c r="AA17" s="184"/>
      <c r="AB17" s="184"/>
      <c r="AC17" s="184"/>
      <c r="AD17" s="184"/>
      <c r="AE17" s="184"/>
      <c r="AF17" s="184"/>
      <c r="AG17" s="184"/>
    </row>
    <row r="18" spans="1:33" s="186" customFormat="1" ht="18.75" customHeight="1" x14ac:dyDescent="0.2">
      <c r="A18" s="183" t="s">
        <v>129</v>
      </c>
      <c r="B18" s="184"/>
      <c r="C18" s="668" t="str">
        <f>INDEX('App1'!X$7:X$106,MATCH($A$3,'App1'!$F$7:$F$106,FALSE))</f>
        <v>Down</v>
      </c>
      <c r="D18" s="669"/>
      <c r="E18" s="669"/>
      <c r="F18" s="669"/>
      <c r="G18" s="669"/>
      <c r="H18" s="669"/>
      <c r="I18" s="669"/>
      <c r="J18" s="669"/>
      <c r="K18" s="669"/>
      <c r="L18" s="669"/>
      <c r="M18" s="669"/>
      <c r="N18" s="669"/>
      <c r="O18" s="669"/>
      <c r="P18" s="669"/>
      <c r="Q18" s="669"/>
      <c r="R18" s="185"/>
      <c r="S18" s="184"/>
      <c r="T18" s="184"/>
      <c r="U18" s="184"/>
      <c r="V18" s="184"/>
      <c r="W18" s="184"/>
      <c r="X18" s="184"/>
      <c r="Y18" s="184"/>
      <c r="Z18" s="184"/>
      <c r="AA18" s="184"/>
      <c r="AB18" s="184"/>
      <c r="AC18" s="184"/>
      <c r="AD18" s="184"/>
      <c r="AE18" s="184"/>
      <c r="AF18" s="184"/>
      <c r="AG18" s="184"/>
    </row>
    <row r="19" spans="1:33" s="186" customFormat="1" ht="18.75" customHeight="1" x14ac:dyDescent="0.2">
      <c r="A19" s="183" t="s">
        <v>186</v>
      </c>
      <c r="B19" s="184"/>
      <c r="C19" s="668">
        <f>INDEX('App1'!Z$7:Z$106,MATCH($A$3,'App1'!$F$7:$F$106,FALSE))</f>
        <v>0</v>
      </c>
      <c r="D19" s="669"/>
      <c r="E19" s="669"/>
      <c r="F19" s="669"/>
      <c r="G19" s="669"/>
      <c r="H19" s="669"/>
      <c r="I19" s="669"/>
      <c r="J19" s="669"/>
      <c r="K19" s="669"/>
      <c r="L19" s="669"/>
      <c r="M19" s="669"/>
      <c r="N19" s="669"/>
      <c r="O19" s="669"/>
      <c r="P19" s="669"/>
      <c r="Q19" s="669"/>
      <c r="R19" s="185"/>
      <c r="S19" s="184"/>
      <c r="T19" s="184"/>
      <c r="U19" s="184"/>
      <c r="V19" s="184"/>
      <c r="W19" s="184"/>
      <c r="X19" s="184"/>
      <c r="Y19" s="184"/>
      <c r="Z19" s="184"/>
      <c r="AA19" s="184"/>
      <c r="AB19" s="184"/>
      <c r="AC19" s="184"/>
      <c r="AD19" s="184"/>
      <c r="AE19" s="184"/>
      <c r="AF19" s="184"/>
      <c r="AG19" s="184"/>
    </row>
    <row r="20" spans="1:33" s="186" customFormat="1" ht="18.75" customHeight="1" x14ac:dyDescent="0.2">
      <c r="A20" s="183" t="s">
        <v>161</v>
      </c>
      <c r="B20" s="184"/>
      <c r="C20" s="668">
        <f>INDEX('App1'!AA$7:AA$106,MATCH($A$3,'App1'!$F$7:$F$106,FALSE))</f>
        <v>0</v>
      </c>
      <c r="D20" s="669"/>
      <c r="E20" s="669"/>
      <c r="F20" s="669"/>
      <c r="G20" s="669"/>
      <c r="H20" s="669"/>
      <c r="I20" s="669"/>
      <c r="J20" s="669"/>
      <c r="K20" s="669"/>
      <c r="L20" s="669"/>
      <c r="M20" s="669"/>
      <c r="N20" s="669"/>
      <c r="O20" s="669"/>
      <c r="P20" s="669"/>
      <c r="Q20" s="669"/>
      <c r="R20" s="185"/>
      <c r="S20" s="184"/>
      <c r="T20" s="184"/>
      <c r="U20" s="184"/>
      <c r="V20" s="184"/>
      <c r="W20" s="184"/>
      <c r="X20" s="184"/>
      <c r="Y20" s="184"/>
      <c r="Z20" s="184"/>
      <c r="AA20" s="184"/>
      <c r="AB20" s="184"/>
      <c r="AC20" s="184"/>
      <c r="AD20" s="184"/>
      <c r="AE20" s="184"/>
      <c r="AF20" s="184"/>
      <c r="AG20" s="184"/>
    </row>
    <row r="21" spans="1:33" s="186" customFormat="1" ht="18.75" customHeight="1" x14ac:dyDescent="0.2">
      <c r="A21" s="183" t="s">
        <v>367</v>
      </c>
      <c r="B21" s="184"/>
      <c r="C21" s="668">
        <f>INDEX('App1'!AB$7:AB$106,MATCH($A$3,'App1'!$F$7:$F$106,FALSE))</f>
        <v>0</v>
      </c>
      <c r="D21" s="669"/>
      <c r="E21" s="669"/>
      <c r="F21" s="669"/>
      <c r="G21" s="669"/>
      <c r="H21" s="669"/>
      <c r="I21" s="669"/>
      <c r="J21" s="669"/>
      <c r="K21" s="669"/>
      <c r="L21" s="669"/>
      <c r="M21" s="669"/>
      <c r="N21" s="669"/>
      <c r="O21" s="669"/>
      <c r="P21" s="669"/>
      <c r="Q21" s="669"/>
      <c r="R21" s="185"/>
      <c r="S21" s="184"/>
      <c r="T21" s="184"/>
      <c r="U21" s="184"/>
      <c r="V21" s="184"/>
      <c r="W21" s="184"/>
      <c r="X21" s="184"/>
      <c r="Y21" s="184"/>
      <c r="Z21" s="184"/>
      <c r="AA21" s="184"/>
      <c r="AB21" s="184"/>
      <c r="AC21" s="184"/>
      <c r="AD21" s="184"/>
      <c r="AE21" s="184"/>
      <c r="AF21" s="184"/>
      <c r="AG21" s="184"/>
    </row>
    <row r="22" spans="1:33" s="186" customFormat="1" ht="18.75" customHeight="1" x14ac:dyDescent="0.2">
      <c r="A22" s="183" t="s">
        <v>298</v>
      </c>
      <c r="B22" s="184"/>
      <c r="C22" s="668">
        <f>INDEX('App1'!AD$7:AD$106,MATCH($A$3,'App1'!$F$7:$F$106,FALSE))</f>
        <v>0</v>
      </c>
      <c r="D22" s="669"/>
      <c r="E22" s="669"/>
      <c r="F22" s="669"/>
      <c r="G22" s="669"/>
      <c r="H22" s="669"/>
      <c r="I22" s="669"/>
      <c r="J22" s="669"/>
      <c r="K22" s="669"/>
      <c r="L22" s="669"/>
      <c r="M22" s="669"/>
      <c r="N22" s="669"/>
      <c r="O22" s="669"/>
      <c r="P22" s="669"/>
      <c r="Q22" s="669"/>
      <c r="R22" s="185"/>
      <c r="S22" s="184"/>
      <c r="T22" s="184"/>
      <c r="U22" s="184"/>
      <c r="V22" s="184"/>
      <c r="W22" s="184"/>
      <c r="X22" s="184"/>
      <c r="Y22" s="184"/>
      <c r="Z22" s="184"/>
      <c r="AA22" s="184"/>
      <c r="AB22" s="184"/>
      <c r="AC22" s="184"/>
      <c r="AD22" s="184"/>
      <c r="AE22" s="184"/>
      <c r="AF22" s="184"/>
      <c r="AG22" s="184"/>
    </row>
    <row r="23" spans="1:33" s="187" customFormat="1" ht="48.75" customHeight="1" x14ac:dyDescent="0.2">
      <c r="A23" s="183" t="s">
        <v>299</v>
      </c>
      <c r="B23" s="180"/>
      <c r="C23" s="395" t="str">
        <f>AppValidation!F7</f>
        <v>Water Resources</v>
      </c>
      <c r="D23" s="396" t="str">
        <f>AppValidation!F8</f>
        <v>Water Network Plus</v>
      </c>
      <c r="E23" s="396" t="str">
        <f>AppValidation!F9</f>
        <v>Wastewater Network Plus</v>
      </c>
      <c r="F23" s="396" t="str">
        <f>AppValidation!F10</f>
        <v>Bioresources (sludge)</v>
      </c>
      <c r="G23" s="396" t="str">
        <f>AppValidation!F11</f>
        <v>Residential Retail</v>
      </c>
      <c r="H23" s="396" t="str">
        <f>AppValidation!F12</f>
        <v>Business Retail</v>
      </c>
      <c r="I23" s="397" t="str">
        <f>AppValidation!F13</f>
        <v>Direct Procurement for Customers</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row>
    <row r="24" spans="1:33" s="187" customFormat="1" ht="18.75" customHeight="1" x14ac:dyDescent="0.2">
      <c r="A24" s="183"/>
      <c r="B24" s="180"/>
      <c r="C24" s="296">
        <f>INDEX('App1'!I$7:I$106,MATCH($A$3,'App1'!$F$7:$F$106,FALSE))</f>
        <v>0</v>
      </c>
      <c r="D24" s="297">
        <f>INDEX('App1'!J$7:J$106,MATCH($A$3,'App1'!$F$7:$F$106,FALSE))</f>
        <v>1</v>
      </c>
      <c r="E24" s="297">
        <f>INDEX('App1'!K$7:K$106,MATCH($A$3,'App1'!$F$7:$F$106,FALSE))</f>
        <v>0</v>
      </c>
      <c r="F24" s="297">
        <f>INDEX('App1'!L$7:L$106,MATCH($A$3,'App1'!$F$7:$F$106,FALSE))</f>
        <v>0</v>
      </c>
      <c r="G24" s="297">
        <f>INDEX('App1'!M$7:M$106,MATCH($A$3,'App1'!$F$7:$F$106,FALSE))</f>
        <v>0</v>
      </c>
      <c r="H24" s="297">
        <f>INDEX('App1'!N$7:N$106,MATCH($A$3,'App1'!$F$7:$F$106,FALSE))</f>
        <v>0</v>
      </c>
      <c r="I24" s="298">
        <f>INDEX('App1'!O$7:O$106,MATCH($A$3,'App1'!$F$7:$F$106,FALSE))</f>
        <v>0</v>
      </c>
      <c r="J24" s="672" t="str">
        <f>IF(SUM(C24:I24)&lt;&gt;1,"** error in price control allocation **","")</f>
        <v/>
      </c>
      <c r="K24" s="673"/>
      <c r="L24" s="673"/>
      <c r="M24" s="180"/>
      <c r="N24" s="180"/>
      <c r="O24" s="180"/>
      <c r="P24" s="180"/>
      <c r="Q24" s="180"/>
      <c r="R24" s="180"/>
      <c r="S24" s="180"/>
      <c r="T24" s="180"/>
      <c r="U24" s="180"/>
      <c r="V24" s="180"/>
      <c r="W24" s="180"/>
      <c r="X24" s="180"/>
      <c r="Y24" s="180"/>
      <c r="Z24" s="180"/>
      <c r="AA24" s="180"/>
      <c r="AB24" s="180"/>
      <c r="AC24" s="180"/>
      <c r="AD24" s="180"/>
      <c r="AE24" s="180"/>
      <c r="AF24" s="180"/>
      <c r="AG24" s="180"/>
    </row>
    <row r="25" spans="1:33" s="187" customFormat="1" ht="11.25" customHeight="1" x14ac:dyDescent="0.2">
      <c r="A25" s="183"/>
      <c r="B25" s="180"/>
      <c r="C25" s="670"/>
      <c r="D25" s="671"/>
      <c r="E25" s="671"/>
      <c r="F25" s="671"/>
      <c r="G25" s="671"/>
      <c r="H25" s="671"/>
      <c r="I25" s="671"/>
      <c r="J25" s="671"/>
      <c r="K25" s="671"/>
      <c r="L25" s="671"/>
      <c r="M25" s="180"/>
      <c r="N25" s="180"/>
      <c r="O25" s="180"/>
      <c r="P25" s="180"/>
      <c r="Q25" s="180"/>
      <c r="R25" s="180"/>
      <c r="S25" s="180"/>
      <c r="T25" s="180"/>
      <c r="U25" s="180"/>
      <c r="V25" s="180"/>
      <c r="W25" s="180"/>
      <c r="X25" s="180"/>
      <c r="Y25" s="180"/>
      <c r="Z25" s="180"/>
      <c r="AA25" s="180"/>
      <c r="AB25" s="180"/>
      <c r="AC25" s="180"/>
      <c r="AD25" s="180"/>
      <c r="AE25" s="180"/>
      <c r="AF25" s="180"/>
      <c r="AG25" s="180"/>
    </row>
    <row r="26" spans="1:33" s="187" customFormat="1" ht="18.75" customHeight="1" x14ac:dyDescent="0.2">
      <c r="A26" s="188" t="s">
        <v>160</v>
      </c>
      <c r="B26" s="180"/>
      <c r="C26" s="271" t="str">
        <f>INDEX('App1'!Y$7:Y$106,MATCH($A$3,'App1'!$F$7:$F$106,FALSE))</f>
        <v>Leakage</v>
      </c>
      <c r="D26" s="272"/>
      <c r="E26" s="272"/>
      <c r="F26" s="272"/>
      <c r="G26" s="272"/>
      <c r="H26" s="272"/>
      <c r="I26" s="272"/>
      <c r="J26" s="272"/>
      <c r="K26" s="272"/>
      <c r="L26" s="272"/>
      <c r="M26" s="272"/>
      <c r="N26" s="272"/>
      <c r="O26" s="272"/>
      <c r="P26" s="272"/>
      <c r="Q26" s="272"/>
      <c r="R26" s="180"/>
      <c r="S26" s="180"/>
      <c r="T26" s="180"/>
      <c r="U26" s="180"/>
      <c r="V26" s="180"/>
      <c r="W26" s="180"/>
      <c r="X26" s="180"/>
      <c r="Y26" s="180"/>
      <c r="Z26" s="180"/>
      <c r="AA26" s="180"/>
      <c r="AB26" s="180"/>
      <c r="AC26" s="180"/>
      <c r="AD26" s="180"/>
      <c r="AE26" s="180"/>
      <c r="AF26" s="180"/>
      <c r="AG26" s="180"/>
    </row>
    <row r="27" spans="1:33" s="187" customFormat="1" ht="18.75" customHeight="1" x14ac:dyDescent="0.2">
      <c r="A27" s="188"/>
      <c r="B27" s="180"/>
      <c r="C27" s="356"/>
      <c r="D27" s="189"/>
      <c r="E27" s="189"/>
      <c r="F27" s="189"/>
      <c r="G27" s="189"/>
      <c r="H27" s="189"/>
      <c r="I27" s="189"/>
      <c r="J27" s="189"/>
      <c r="K27" s="189"/>
      <c r="L27" s="189"/>
      <c r="M27" s="180"/>
      <c r="N27" s="180"/>
      <c r="O27" s="180"/>
      <c r="P27" s="180"/>
      <c r="Q27" s="180"/>
      <c r="R27" s="180"/>
      <c r="S27" s="180"/>
      <c r="T27" s="180"/>
      <c r="U27" s="180"/>
      <c r="V27" s="180"/>
      <c r="W27" s="180"/>
      <c r="X27" s="180"/>
      <c r="Y27" s="180"/>
      <c r="Z27" s="180"/>
      <c r="AA27" s="180"/>
      <c r="AB27" s="180"/>
      <c r="AC27" s="180"/>
      <c r="AD27" s="180"/>
      <c r="AE27" s="180"/>
      <c r="AF27" s="180"/>
      <c r="AG27" s="180"/>
    </row>
    <row r="28" spans="1:33" s="187" customFormat="1" ht="18.75" customHeight="1" x14ac:dyDescent="0.2">
      <c r="A28" s="279" t="s">
        <v>349</v>
      </c>
      <c r="B28" s="180"/>
      <c r="C28" s="356" t="s">
        <v>354</v>
      </c>
      <c r="D28" s="356"/>
      <c r="E28" s="356"/>
      <c r="F28" s="356"/>
      <c r="G28" s="356"/>
      <c r="H28" s="190"/>
      <c r="I28" s="190"/>
      <c r="J28" s="190"/>
      <c r="K28" s="190"/>
      <c r="L28" s="190"/>
      <c r="M28" s="180"/>
      <c r="N28" s="180"/>
      <c r="O28" s="180"/>
      <c r="P28" s="180"/>
      <c r="Q28" s="180"/>
      <c r="R28" s="180"/>
      <c r="S28" s="180"/>
      <c r="T28" s="180"/>
      <c r="U28" s="180"/>
      <c r="V28" s="180"/>
      <c r="W28" s="180"/>
      <c r="X28" s="180"/>
      <c r="Y28" s="180"/>
      <c r="Z28" s="180"/>
      <c r="AA28" s="180"/>
      <c r="AB28" s="180"/>
      <c r="AC28" s="180"/>
      <c r="AD28" s="180"/>
      <c r="AE28" s="180"/>
      <c r="AF28" s="180"/>
      <c r="AG28" s="180"/>
    </row>
    <row r="29" spans="1:33" s="187" customFormat="1" ht="18.75" customHeight="1" x14ac:dyDescent="0.2">
      <c r="A29" s="188" t="s">
        <v>350</v>
      </c>
      <c r="B29" s="180"/>
      <c r="C29" s="295">
        <f>INDEX('App1'!CT$7:CT$106,MATCH($A$3,'App1'!$F$7:$F$106,FALSE))</f>
        <v>0.3579</v>
      </c>
      <c r="D29" s="295"/>
      <c r="E29" s="295"/>
      <c r="F29" s="295"/>
      <c r="G29" s="295"/>
      <c r="H29" s="190"/>
      <c r="I29" s="190"/>
      <c r="J29" s="190"/>
      <c r="K29" s="190"/>
      <c r="L29" s="190"/>
      <c r="M29" s="180"/>
      <c r="N29" s="180"/>
      <c r="O29" s="180"/>
      <c r="P29" s="180"/>
      <c r="Q29" s="180"/>
      <c r="R29" s="180"/>
      <c r="S29" s="180"/>
      <c r="T29" s="180"/>
      <c r="U29" s="180"/>
      <c r="V29" s="180"/>
      <c r="W29" s="180"/>
      <c r="X29" s="180"/>
      <c r="Y29" s="180"/>
      <c r="Z29" s="180"/>
      <c r="AA29" s="180"/>
      <c r="AB29" s="180"/>
      <c r="AC29" s="180"/>
      <c r="AD29" s="180"/>
      <c r="AE29" s="180"/>
      <c r="AF29" s="180"/>
      <c r="AG29" s="180"/>
    </row>
    <row r="30" spans="1:33" s="187" customFormat="1" ht="18.75" customHeight="1" x14ac:dyDescent="0.2">
      <c r="A30" s="188" t="s">
        <v>351</v>
      </c>
      <c r="B30" s="180"/>
      <c r="C30" s="295">
        <f>INDEX('App1'!CU$7:CU$106,MATCH($A$3,'App1'!$F$7:$F$106,FALSE))</f>
        <v>0.24679999999999999</v>
      </c>
      <c r="D30" s="295"/>
      <c r="E30" s="295"/>
      <c r="F30" s="295"/>
      <c r="G30" s="295"/>
      <c r="H30" s="190"/>
      <c r="I30" s="190"/>
      <c r="J30" s="190"/>
      <c r="K30" s="190"/>
      <c r="L30" s="190"/>
      <c r="M30" s="180"/>
      <c r="N30" s="180"/>
      <c r="O30" s="180"/>
      <c r="P30" s="180"/>
      <c r="Q30" s="180"/>
      <c r="R30" s="180"/>
      <c r="S30" s="180"/>
      <c r="T30" s="180"/>
      <c r="U30" s="180"/>
      <c r="V30" s="180"/>
      <c r="W30" s="180"/>
      <c r="X30" s="180"/>
      <c r="Y30" s="180"/>
      <c r="Z30" s="180"/>
      <c r="AA30" s="180"/>
      <c r="AB30" s="180"/>
      <c r="AC30" s="180"/>
      <c r="AD30" s="180"/>
      <c r="AE30" s="180"/>
      <c r="AF30" s="180"/>
      <c r="AG30" s="180"/>
    </row>
    <row r="31" spans="1:33" s="187" customFormat="1" ht="18.75" customHeight="1" x14ac:dyDescent="0.2">
      <c r="A31" s="188" t="s">
        <v>352</v>
      </c>
      <c r="B31" s="180"/>
      <c r="C31" s="295">
        <f>INDEX('App1'!CV$7:CV$106,MATCH($A$3,'App1'!$F$7:$F$106,FALSE))</f>
        <v>0.1234</v>
      </c>
      <c r="D31" s="295"/>
      <c r="E31" s="295"/>
      <c r="F31" s="295"/>
      <c r="G31" s="295"/>
      <c r="H31" s="190"/>
      <c r="I31" s="190"/>
      <c r="J31" s="190"/>
      <c r="K31" s="190"/>
      <c r="L31" s="190"/>
      <c r="M31" s="180"/>
      <c r="N31" s="180"/>
      <c r="O31" s="180"/>
      <c r="P31" s="180"/>
      <c r="Q31" s="180"/>
      <c r="R31" s="180"/>
      <c r="S31" s="180"/>
      <c r="T31" s="180"/>
      <c r="U31" s="180"/>
      <c r="V31" s="180"/>
      <c r="W31" s="180"/>
      <c r="X31" s="180"/>
      <c r="Y31" s="180"/>
      <c r="Z31" s="180"/>
      <c r="AA31" s="180"/>
      <c r="AB31" s="180"/>
      <c r="AC31" s="180"/>
      <c r="AD31" s="180"/>
      <c r="AE31" s="180"/>
      <c r="AF31" s="180"/>
      <c r="AG31" s="180"/>
    </row>
    <row r="32" spans="1:33" s="187" customFormat="1" ht="18.75" customHeight="1" x14ac:dyDescent="0.2">
      <c r="A32" s="188" t="s">
        <v>353</v>
      </c>
      <c r="B32" s="180"/>
      <c r="C32" s="295">
        <f>INDEX('App1'!CW$7:CW$106,MATCH($A$3,'App1'!$F$7:$F$106,FALSE))</f>
        <v>0.23449999999999999</v>
      </c>
      <c r="D32" s="295"/>
      <c r="E32" s="295"/>
      <c r="F32" s="295"/>
      <c r="G32" s="295"/>
      <c r="H32" s="190"/>
      <c r="I32" s="190"/>
      <c r="J32" s="190"/>
      <c r="K32" s="190"/>
      <c r="L32" s="190"/>
      <c r="M32" s="180"/>
      <c r="N32" s="180"/>
      <c r="O32" s="180"/>
      <c r="P32" s="180"/>
      <c r="Q32" s="180"/>
      <c r="R32" s="180"/>
      <c r="S32" s="180"/>
      <c r="T32" s="180"/>
      <c r="U32" s="180"/>
      <c r="V32" s="180"/>
      <c r="W32" s="180"/>
      <c r="X32" s="180"/>
      <c r="Y32" s="180"/>
      <c r="Z32" s="180"/>
      <c r="AA32" s="180"/>
      <c r="AB32" s="180"/>
      <c r="AC32" s="180"/>
      <c r="AD32" s="180"/>
      <c r="AE32" s="180"/>
      <c r="AF32" s="180"/>
      <c r="AG32" s="180"/>
    </row>
    <row r="33" spans="1:35" s="187" customFormat="1" ht="18.75" customHeight="1" x14ac:dyDescent="0.2">
      <c r="A33" s="188" t="s">
        <v>163</v>
      </c>
      <c r="B33" s="459"/>
      <c r="C33" s="460">
        <f>INDEX('App1'!CX$7:CX$106,MATCH($A$3,'App1'!$F$7:$F$106,FALSE))</f>
        <v>0</v>
      </c>
      <c r="D33" s="295"/>
      <c r="E33" s="295"/>
      <c r="F33" s="295"/>
      <c r="G33" s="295"/>
      <c r="H33" s="190"/>
      <c r="I33" s="190"/>
      <c r="J33" s="190"/>
      <c r="K33" s="190"/>
      <c r="L33" s="190"/>
      <c r="M33" s="459"/>
      <c r="N33" s="459"/>
      <c r="O33" s="459"/>
      <c r="P33" s="459"/>
      <c r="Q33" s="459"/>
      <c r="R33" s="459"/>
      <c r="S33" s="459"/>
      <c r="T33" s="459"/>
      <c r="U33" s="459"/>
      <c r="V33" s="459"/>
      <c r="W33" s="459"/>
      <c r="X33" s="459"/>
      <c r="Y33" s="459"/>
      <c r="Z33" s="459"/>
      <c r="AA33" s="459"/>
      <c r="AB33" s="459"/>
      <c r="AC33" s="459"/>
      <c r="AD33" s="459"/>
      <c r="AE33" s="459"/>
      <c r="AF33" s="459"/>
      <c r="AG33" s="459"/>
    </row>
    <row r="34" spans="1:35" s="187" customFormat="1" ht="18.75" customHeight="1" x14ac:dyDescent="0.2">
      <c r="A34" s="188" t="s">
        <v>164</v>
      </c>
      <c r="B34" s="180"/>
      <c r="C34" s="462">
        <f>INDEX('App1'!CY$7:CY$106,MATCH($A$3,'App1'!$F$7:$F$106,FALSE))</f>
        <v>1</v>
      </c>
      <c r="D34" s="355"/>
      <c r="E34" s="355"/>
      <c r="F34" s="355"/>
      <c r="G34" s="190"/>
      <c r="H34" s="190"/>
      <c r="I34" s="190"/>
      <c r="J34" s="190"/>
      <c r="K34" s="190"/>
      <c r="L34" s="190"/>
      <c r="M34" s="180"/>
      <c r="N34" s="180"/>
      <c r="O34" s="180"/>
      <c r="P34" s="180"/>
      <c r="Q34" s="180"/>
      <c r="R34" s="180"/>
      <c r="S34" s="180"/>
      <c r="T34" s="180"/>
      <c r="U34" s="180"/>
      <c r="V34" s="180"/>
      <c r="W34" s="180"/>
      <c r="X34" s="180"/>
      <c r="Y34" s="180"/>
      <c r="Z34" s="180"/>
      <c r="AA34" s="180"/>
      <c r="AB34" s="180"/>
      <c r="AC34" s="180"/>
      <c r="AD34" s="180"/>
      <c r="AE34" s="180"/>
      <c r="AF34" s="180"/>
      <c r="AG34" s="180"/>
    </row>
    <row r="35" spans="1:35" s="187" customFormat="1" ht="18.75" customHeight="1" x14ac:dyDescent="0.2">
      <c r="A35" s="188" t="s">
        <v>165</v>
      </c>
      <c r="B35" s="180"/>
      <c r="C35" s="461">
        <f>INDEX('App1'!CZ$7:CZ$106,MATCH($A$3,'App1'!$F$7:$F$106,FALSE))</f>
        <v>0</v>
      </c>
      <c r="D35" s="280"/>
      <c r="E35" s="280"/>
      <c r="F35" s="280"/>
      <c r="G35" s="281"/>
      <c r="H35" s="190"/>
      <c r="I35" s="190"/>
      <c r="J35" s="190"/>
      <c r="K35" s="190"/>
      <c r="L35" s="190"/>
      <c r="M35" s="180"/>
      <c r="N35" s="180"/>
      <c r="O35" s="180"/>
      <c r="P35" s="180"/>
      <c r="Q35" s="180"/>
      <c r="R35" s="180"/>
      <c r="S35" s="180"/>
      <c r="T35" s="180"/>
      <c r="U35" s="180"/>
      <c r="V35" s="180"/>
      <c r="W35" s="180"/>
      <c r="X35" s="180"/>
      <c r="Y35" s="180"/>
      <c r="Z35" s="180"/>
      <c r="AA35" s="180"/>
      <c r="AB35" s="180"/>
      <c r="AC35" s="180"/>
      <c r="AD35" s="180"/>
      <c r="AE35" s="180"/>
      <c r="AF35" s="180"/>
      <c r="AG35" s="180"/>
    </row>
    <row r="36" spans="1:35" s="194" customFormat="1" ht="6.75" customHeight="1" thickBot="1" x14ac:dyDescent="0.25">
      <c r="A36" s="191"/>
      <c r="B36" s="192"/>
      <c r="C36" s="193"/>
      <c r="D36" s="193"/>
      <c r="E36" s="193"/>
      <c r="F36" s="193"/>
      <c r="G36" s="193"/>
      <c r="H36" s="193"/>
      <c r="I36" s="193"/>
      <c r="J36" s="193"/>
      <c r="K36" s="193"/>
      <c r="L36" s="193"/>
      <c r="M36" s="192"/>
      <c r="N36" s="192"/>
      <c r="O36" s="192"/>
      <c r="P36" s="192"/>
      <c r="Q36" s="192"/>
      <c r="R36" s="192"/>
      <c r="S36" s="192"/>
      <c r="T36" s="192"/>
      <c r="U36" s="192"/>
      <c r="V36" s="192"/>
      <c r="W36" s="192"/>
      <c r="X36" s="192"/>
      <c r="Y36" s="192"/>
      <c r="Z36" s="192"/>
      <c r="AA36" s="192"/>
      <c r="AB36" s="192"/>
      <c r="AC36" s="192"/>
      <c r="AD36" s="192"/>
      <c r="AE36" s="192"/>
      <c r="AF36" s="192"/>
      <c r="AG36" s="192"/>
    </row>
    <row r="37" spans="1:35" s="200" customFormat="1" ht="30" customHeight="1" x14ac:dyDescent="0.2">
      <c r="A37" s="195"/>
      <c r="B37" s="196"/>
      <c r="C37" s="197" t="s">
        <v>130</v>
      </c>
      <c r="D37" s="198" t="s">
        <v>131</v>
      </c>
      <c r="E37" s="198" t="s">
        <v>132</v>
      </c>
      <c r="F37" s="198" t="s">
        <v>133</v>
      </c>
      <c r="G37" s="198" t="s">
        <v>134</v>
      </c>
      <c r="H37" s="198" t="s">
        <v>135</v>
      </c>
      <c r="I37" s="198" t="s">
        <v>136</v>
      </c>
      <c r="J37" s="198" t="s">
        <v>137</v>
      </c>
      <c r="K37" s="198" t="s">
        <v>196</v>
      </c>
      <c r="L37" s="199" t="s">
        <v>197</v>
      </c>
      <c r="M37" s="197" t="s">
        <v>140</v>
      </c>
      <c r="N37" s="198" t="s">
        <v>141</v>
      </c>
      <c r="O37" s="198" t="s">
        <v>142</v>
      </c>
      <c r="P37" s="198" t="s">
        <v>143</v>
      </c>
      <c r="Q37" s="199" t="s">
        <v>144</v>
      </c>
      <c r="R37" s="197" t="s">
        <v>145</v>
      </c>
      <c r="S37" s="198" t="s">
        <v>146</v>
      </c>
      <c r="T37" s="198" t="s">
        <v>147</v>
      </c>
      <c r="U37" s="198" t="s">
        <v>148</v>
      </c>
      <c r="V37" s="198" t="s">
        <v>149</v>
      </c>
      <c r="W37" s="198" t="s">
        <v>150</v>
      </c>
      <c r="X37" s="198" t="s">
        <v>151</v>
      </c>
      <c r="Y37" s="198" t="s">
        <v>152</v>
      </c>
      <c r="Z37" s="198" t="s">
        <v>153</v>
      </c>
      <c r="AA37" s="198" t="s">
        <v>154</v>
      </c>
      <c r="AB37" s="198" t="s">
        <v>155</v>
      </c>
      <c r="AC37" s="198" t="s">
        <v>156</v>
      </c>
      <c r="AD37" s="198" t="s">
        <v>157</v>
      </c>
      <c r="AE37" s="198" t="s">
        <v>158</v>
      </c>
      <c r="AF37" s="198" t="s">
        <v>159</v>
      </c>
      <c r="AG37" s="199" t="s">
        <v>300</v>
      </c>
      <c r="AI37" s="300" t="s">
        <v>305</v>
      </c>
    </row>
    <row r="38" spans="1:35" s="205" customFormat="1" ht="11.25" customHeight="1" x14ac:dyDescent="0.2">
      <c r="A38" s="201"/>
      <c r="B38" s="177"/>
      <c r="C38" s="204"/>
      <c r="D38" s="202"/>
      <c r="E38" s="202"/>
      <c r="F38" s="202"/>
      <c r="G38" s="202"/>
      <c r="H38" s="202"/>
      <c r="I38" s="202"/>
      <c r="J38" s="202"/>
      <c r="K38" s="202"/>
      <c r="L38" s="203"/>
      <c r="M38" s="204"/>
      <c r="N38" s="202"/>
      <c r="O38" s="202"/>
      <c r="P38" s="202"/>
      <c r="Q38" s="203"/>
      <c r="R38" s="204"/>
      <c r="S38" s="202"/>
      <c r="T38" s="202"/>
      <c r="U38" s="202"/>
      <c r="V38" s="202"/>
      <c r="W38" s="202"/>
      <c r="X38" s="202"/>
      <c r="Y38" s="202"/>
      <c r="Z38" s="202"/>
      <c r="AA38" s="202"/>
      <c r="AB38" s="202"/>
      <c r="AC38" s="202"/>
      <c r="AD38" s="202"/>
      <c r="AE38" s="202"/>
      <c r="AF38" s="202"/>
      <c r="AG38" s="203"/>
      <c r="AI38" s="301"/>
    </row>
    <row r="39" spans="1:35" s="205" customFormat="1" ht="15" customHeight="1" thickBot="1" x14ac:dyDescent="0.25">
      <c r="A39" s="279" t="s">
        <v>504</v>
      </c>
      <c r="B39" s="177"/>
      <c r="C39" s="292">
        <f>INDEX('App1'!AF$7:AF$106,MATCH($A$3,'App1'!$F$7:$F$106,FALSE))</f>
        <v>209.4</v>
      </c>
      <c r="D39" s="293">
        <f>INDEX('App1'!AG$7:AG$106,MATCH($A$3,'App1'!$F$7:$F$106,FALSE))</f>
        <v>197</v>
      </c>
      <c r="E39" s="293">
        <f>INDEX('App1'!AH$7:AH$106,MATCH($A$3,'App1'!$F$7:$F$106,FALSE))</f>
        <v>196</v>
      </c>
      <c r="F39" s="293">
        <f>INDEX('App1'!AI$7:AI$106,MATCH($A$3,'App1'!$F$7:$F$106,FALSE))</f>
        <v>198</v>
      </c>
      <c r="G39" s="293">
        <f>INDEX('App1'!AJ$7:AJ$106,MATCH($A$3,'App1'!$F$7:$F$106,FALSE))</f>
        <v>205</v>
      </c>
      <c r="H39" s="293">
        <f>INDEX('App1'!AK$7:AK$106,MATCH($A$3,'App1'!$F$7:$F$106,FALSE))</f>
        <v>195</v>
      </c>
      <c r="I39" s="293">
        <f>INDEX('App1'!AL$7:AL$106,MATCH($A$3,'App1'!$F$7:$F$106,FALSE))</f>
        <v>193</v>
      </c>
      <c r="J39" s="293">
        <f>INDEX('App1'!AM$7:AM$106,MATCH($A$3,'App1'!$F$7:$F$106,FALSE))</f>
        <v>192.5</v>
      </c>
      <c r="K39" s="293">
        <f>INDEX('App1'!AN$7:AN$106,MATCH($A$3,'App1'!$F$7:$F$106,FALSE))</f>
        <v>191.5</v>
      </c>
      <c r="L39" s="294">
        <f>INDEX('App1'!AO$7:AO$106,MATCH($A$3,'App1'!$F$7:$F$106,FALSE))</f>
        <v>189.3</v>
      </c>
      <c r="M39" s="283">
        <f>INDEX('App1'!AP$7:AP$106,MATCH($A$3,'App1'!$F$7:$F$106,FALSE))</f>
        <v>183.9</v>
      </c>
      <c r="N39" s="207">
        <f>INDEX('App1'!AQ$7:AQ$106,MATCH($A$3,'App1'!$F$7:$F$106,FALSE))</f>
        <v>178.5</v>
      </c>
      <c r="O39" s="207">
        <f>INDEX('App1'!AR$7:AR$106,MATCH($A$3,'App1'!$F$7:$F$106,FALSE))</f>
        <v>173.1</v>
      </c>
      <c r="P39" s="207">
        <f>INDEX('App1'!AS$7:AS$106,MATCH($A$3,'App1'!$F$7:$F$106,FALSE))</f>
        <v>167.7</v>
      </c>
      <c r="Q39" s="282">
        <f>INDEX('App1'!AT$7:AT$106,MATCH($A$3,'App1'!$F$7:$F$106,FALSE))</f>
        <v>162.19999999999999</v>
      </c>
      <c r="R39" s="292">
        <f>INDEX('App1'!AU$7:AU$106,MATCH($A$3,'App1'!$F$7:$F$106,FALSE))</f>
        <v>158.5</v>
      </c>
      <c r="S39" s="293">
        <f>INDEX('App1'!AV$7:AV$106,MATCH($A$3,'App1'!$F$7:$F$106,FALSE))</f>
        <v>154.5</v>
      </c>
      <c r="T39" s="293">
        <f>INDEX('App1'!AW$7:AW$106,MATCH($A$3,'App1'!$F$7:$F$106,FALSE))</f>
        <v>151.5</v>
      </c>
      <c r="U39" s="293">
        <f>INDEX('App1'!AX$7:AX$106,MATCH($A$3,'App1'!$F$7:$F$106,FALSE))</f>
        <v>149.5</v>
      </c>
      <c r="V39" s="293">
        <f>INDEX('App1'!AY$7:AY$106,MATCH($A$3,'App1'!$F$7:$F$106,FALSE))</f>
        <v>147</v>
      </c>
      <c r="W39" s="293">
        <f>INDEX('App1'!AZ$7:AZ$106,MATCH($A$3,'App1'!$F$7:$F$106,FALSE))</f>
        <v>145</v>
      </c>
      <c r="X39" s="293">
        <f>INDEX('App1'!BA$7:BA$106,MATCH($A$3,'App1'!$F$7:$F$106,FALSE))</f>
        <v>142</v>
      </c>
      <c r="Y39" s="293">
        <f>INDEX('App1'!BB$7:BB$106,MATCH($A$3,'App1'!$F$7:$F$106,FALSE))</f>
        <v>140</v>
      </c>
      <c r="Z39" s="293">
        <f>INDEX('App1'!BC$7:BC$106,MATCH($A$3,'App1'!$F$7:$F$106,FALSE))</f>
        <v>138</v>
      </c>
      <c r="AA39" s="293">
        <f>INDEX('App1'!BD$7:BD$106,MATCH($A$3,'App1'!$F$7:$F$106,FALSE))</f>
        <v>136</v>
      </c>
      <c r="AB39" s="293">
        <f>INDEX('App1'!BE$7:BE$106,MATCH($A$3,'App1'!$F$7:$F$106,FALSE))</f>
        <v>134</v>
      </c>
      <c r="AC39" s="293">
        <f>INDEX('App1'!BF$7:BF$106,MATCH($A$3,'App1'!$F$7:$F$106,FALSE))</f>
        <v>132</v>
      </c>
      <c r="AD39" s="293">
        <f>INDEX('App1'!BG$7:BG$106,MATCH($A$3,'App1'!$F$7:$F$106,FALSE))</f>
        <v>130</v>
      </c>
      <c r="AE39" s="293">
        <f>INDEX('App1'!BH$7:BH$106,MATCH($A$3,'App1'!$F$7:$F$106,FALSE))</f>
        <v>128</v>
      </c>
      <c r="AF39" s="293">
        <f>INDEX('App1'!BI$7:BI$106,MATCH($A$3,'App1'!$F$7:$F$106,FALSE))</f>
        <v>126</v>
      </c>
      <c r="AG39" s="294">
        <f>INDEX('App1'!BJ$7:BJ$106,MATCH($A$3,'App1'!$F$7:$F$106,FALSE))</f>
        <v>125</v>
      </c>
      <c r="AH39" s="284"/>
      <c r="AI39" s="302"/>
    </row>
    <row r="40" spans="1:35" s="205" customFormat="1" ht="7.5" customHeight="1" x14ac:dyDescent="0.2">
      <c r="A40" s="201"/>
      <c r="B40" s="177"/>
      <c r="C40" s="207"/>
      <c r="D40" s="207"/>
      <c r="E40" s="207"/>
      <c r="F40" s="207"/>
      <c r="G40" s="207"/>
      <c r="H40" s="207"/>
      <c r="I40" s="207"/>
      <c r="J40" s="207"/>
      <c r="K40" s="207"/>
      <c r="L40" s="282"/>
      <c r="M40" s="283"/>
      <c r="N40" s="207"/>
      <c r="O40" s="207"/>
      <c r="P40" s="207"/>
      <c r="Q40" s="282"/>
      <c r="R40" s="207"/>
      <c r="S40" s="207"/>
      <c r="T40" s="207"/>
      <c r="U40" s="207"/>
      <c r="V40" s="207"/>
      <c r="W40" s="207"/>
      <c r="X40" s="207"/>
      <c r="Y40" s="207"/>
      <c r="Z40" s="207"/>
      <c r="AA40" s="207"/>
      <c r="AB40" s="207"/>
      <c r="AC40" s="207"/>
      <c r="AD40" s="207"/>
      <c r="AE40" s="207"/>
      <c r="AF40" s="207"/>
      <c r="AG40" s="207"/>
      <c r="AH40" s="284"/>
      <c r="AI40" s="302"/>
    </row>
    <row r="41" spans="1:35" s="205" customFormat="1" ht="15" customHeight="1" x14ac:dyDescent="0.2">
      <c r="A41" s="206" t="s">
        <v>369</v>
      </c>
      <c r="B41" s="177"/>
      <c r="C41" s="207"/>
      <c r="D41" s="207"/>
      <c r="E41" s="207"/>
      <c r="F41" s="207"/>
      <c r="G41" s="207"/>
      <c r="H41" s="207"/>
      <c r="I41" s="207"/>
      <c r="J41" s="207"/>
      <c r="K41" s="207"/>
      <c r="L41" s="282"/>
      <c r="M41" s="283" t="str">
        <f>INDEX('App1'!BK$7:BK$106,MATCH($A$3,'App1'!$F$7:$F$106,FALSE))</f>
        <v>Yes</v>
      </c>
      <c r="N41" s="207" t="str">
        <f>INDEX('App1'!BL$7:BL$106,MATCH($A$3,'App1'!$F$7:$F$106,FALSE))</f>
        <v>Yes</v>
      </c>
      <c r="O41" s="207" t="str">
        <f>INDEX('App1'!BM$7:BM$106,MATCH($A$3,'App1'!$F$7:$F$106,FALSE))</f>
        <v>Yes</v>
      </c>
      <c r="P41" s="207" t="str">
        <f>INDEX('App1'!BN$7:BN$106,MATCH($A$3,'App1'!$F$7:$F$106,FALSE))</f>
        <v>Yes</v>
      </c>
      <c r="Q41" s="282" t="str">
        <f>INDEX('App1'!BO$7:BO$106,MATCH($A$3,'App1'!$F$7:$F$106,FALSE))</f>
        <v>Yes</v>
      </c>
      <c r="R41" s="207"/>
      <c r="S41" s="207"/>
      <c r="T41" s="207"/>
      <c r="U41" s="207"/>
      <c r="V41" s="207"/>
      <c r="W41" s="207"/>
      <c r="X41" s="207"/>
      <c r="Y41" s="207"/>
      <c r="Z41" s="207"/>
      <c r="AA41" s="207"/>
      <c r="AB41" s="207"/>
      <c r="AC41" s="207"/>
      <c r="AD41" s="207"/>
      <c r="AE41" s="207"/>
      <c r="AF41" s="207"/>
      <c r="AG41" s="207"/>
      <c r="AH41" s="284"/>
      <c r="AI41" s="302"/>
    </row>
    <row r="42" spans="1:35" s="205" customFormat="1" ht="7.5" customHeight="1" x14ac:dyDescent="0.2">
      <c r="A42" s="206"/>
      <c r="B42" s="177"/>
      <c r="C42" s="207"/>
      <c r="D42" s="207"/>
      <c r="E42" s="207"/>
      <c r="F42" s="207"/>
      <c r="G42" s="207"/>
      <c r="H42" s="207"/>
      <c r="I42" s="207"/>
      <c r="J42" s="207"/>
      <c r="K42" s="207"/>
      <c r="L42" s="282"/>
      <c r="M42" s="283"/>
      <c r="N42" s="207"/>
      <c r="O42" s="207"/>
      <c r="P42" s="207"/>
      <c r="Q42" s="282"/>
      <c r="R42" s="207"/>
      <c r="S42" s="207"/>
      <c r="T42" s="207"/>
      <c r="U42" s="207"/>
      <c r="V42" s="207"/>
      <c r="W42" s="207"/>
      <c r="X42" s="207"/>
      <c r="Y42" s="207"/>
      <c r="Z42" s="207"/>
      <c r="AA42" s="207"/>
      <c r="AB42" s="207"/>
      <c r="AC42" s="207"/>
      <c r="AD42" s="207"/>
      <c r="AE42" s="207"/>
      <c r="AF42" s="207"/>
      <c r="AG42" s="207"/>
      <c r="AH42" s="284"/>
      <c r="AI42" s="302"/>
    </row>
    <row r="43" spans="1:35" s="205" customFormat="1" ht="15" customHeight="1" x14ac:dyDescent="0.2">
      <c r="A43" s="206" t="s">
        <v>315</v>
      </c>
      <c r="B43" s="177"/>
      <c r="C43" s="207"/>
      <c r="D43" s="207"/>
      <c r="E43" s="207"/>
      <c r="F43" s="207"/>
      <c r="G43" s="207"/>
      <c r="H43" s="207"/>
      <c r="I43" s="207"/>
      <c r="J43" s="207"/>
      <c r="K43" s="207"/>
      <c r="L43" s="282"/>
      <c r="M43" s="283">
        <f>INDEX('App1'!BP$7:BP$106,MATCH($A$3,'App1'!$F$7:$F$106,FALSE))</f>
        <v>243.9</v>
      </c>
      <c r="N43" s="207">
        <f>INDEX('App1'!BQ$7:BQ$106,MATCH($A$3,'App1'!$F$7:$F$106,FALSE))</f>
        <v>238.5</v>
      </c>
      <c r="O43" s="207">
        <f>INDEX('App1'!BR$7:BR$106,MATCH($A$3,'App1'!$F$7:$F$106,FALSE))</f>
        <v>233.1</v>
      </c>
      <c r="P43" s="207">
        <f>INDEX('App1'!BS$7:BS$106,MATCH($A$3,'App1'!$F$7:$F$106,FALSE))</f>
        <v>227.7</v>
      </c>
      <c r="Q43" s="282">
        <f>INDEX('App1'!BT$7:BT$106,MATCH($A$3,'App1'!$F$7:$F$106,FALSE))</f>
        <v>222.2</v>
      </c>
      <c r="R43" s="207"/>
      <c r="S43" s="207"/>
      <c r="T43" s="207"/>
      <c r="U43" s="207"/>
      <c r="V43" s="207"/>
      <c r="W43" s="207"/>
      <c r="X43" s="207"/>
      <c r="Y43" s="207"/>
      <c r="Z43" s="207"/>
      <c r="AA43" s="207"/>
      <c r="AB43" s="207"/>
      <c r="AC43" s="207"/>
      <c r="AD43" s="207"/>
      <c r="AE43" s="207"/>
      <c r="AF43" s="207"/>
      <c r="AG43" s="207"/>
      <c r="AH43" s="284"/>
      <c r="AI43" s="302"/>
    </row>
    <row r="44" spans="1:35" s="205" customFormat="1" ht="15" customHeight="1" x14ac:dyDescent="0.2">
      <c r="A44" s="206" t="s">
        <v>188</v>
      </c>
      <c r="B44" s="177"/>
      <c r="C44" s="207"/>
      <c r="D44" s="207"/>
      <c r="E44" s="207"/>
      <c r="F44" s="207"/>
      <c r="G44" s="207"/>
      <c r="H44" s="207"/>
      <c r="I44" s="207"/>
      <c r="J44" s="207"/>
      <c r="K44" s="207"/>
      <c r="L44" s="282"/>
      <c r="M44" s="283">
        <f>INDEX('App1'!BU$7:BU$106,MATCH($A$3,'App1'!$F$7:$F$106,FALSE))</f>
        <v>228.9</v>
      </c>
      <c r="N44" s="207">
        <f>INDEX('App1'!BV$7:BV$106,MATCH($A$3,'App1'!$F$7:$F$106,FALSE))</f>
        <v>223.5</v>
      </c>
      <c r="O44" s="207">
        <f>INDEX('App1'!BW$7:BW$106,MATCH($A$3,'App1'!$F$7:$F$106,FALSE))</f>
        <v>218.1</v>
      </c>
      <c r="P44" s="207">
        <f>INDEX('App1'!BX$7:BX$106,MATCH($A$3,'App1'!$F$7:$F$106,FALSE))</f>
        <v>212.7</v>
      </c>
      <c r="Q44" s="282">
        <f>INDEX('App1'!BY$7:BY$106,MATCH($A$3,'App1'!$F$7:$F$106,FALSE))</f>
        <v>207.2</v>
      </c>
      <c r="R44" s="207"/>
      <c r="S44" s="207"/>
      <c r="T44" s="207"/>
      <c r="U44" s="207"/>
      <c r="V44" s="207"/>
      <c r="W44" s="207"/>
      <c r="X44" s="207"/>
      <c r="Y44" s="207"/>
      <c r="Z44" s="207"/>
      <c r="AA44" s="207"/>
      <c r="AB44" s="207"/>
      <c r="AC44" s="207"/>
      <c r="AD44" s="207"/>
      <c r="AE44" s="207"/>
      <c r="AF44" s="207"/>
      <c r="AG44" s="207"/>
      <c r="AH44" s="284"/>
      <c r="AI44" s="302"/>
    </row>
    <row r="45" spans="1:35" s="205" customFormat="1" ht="15" customHeight="1" x14ac:dyDescent="0.2">
      <c r="A45" s="206" t="s">
        <v>118</v>
      </c>
      <c r="B45" s="177"/>
      <c r="C45" s="207"/>
      <c r="D45" s="207"/>
      <c r="E45" s="207"/>
      <c r="F45" s="207"/>
      <c r="G45" s="207"/>
      <c r="H45" s="207"/>
      <c r="I45" s="207"/>
      <c r="J45" s="207"/>
      <c r="K45" s="207"/>
      <c r="L45" s="282"/>
      <c r="M45" s="283">
        <f>INDEX('App1'!BZ$7:BZ$106,MATCH($A$3,'App1'!$F$7:$F$106,FALSE))</f>
        <v>193.9</v>
      </c>
      <c r="N45" s="207">
        <f>INDEX('App1'!CA$7:CA$106,MATCH($A$3,'App1'!$F$7:$F$106,FALSE))</f>
        <v>187.5</v>
      </c>
      <c r="O45" s="207">
        <f>INDEX('App1'!CB$7:CB$106,MATCH($A$3,'App1'!$F$7:$F$106,FALSE))</f>
        <v>181.1</v>
      </c>
      <c r="P45" s="207">
        <f>INDEX('App1'!CC$7:CC$106,MATCH($A$3,'App1'!$F$7:$F$106,FALSE))</f>
        <v>174.7</v>
      </c>
      <c r="Q45" s="282">
        <f>INDEX('App1'!CD$7:CD$106,MATCH($A$3,'App1'!$F$7:$F$106,FALSE))</f>
        <v>167.2</v>
      </c>
      <c r="R45" s="207"/>
      <c r="S45" s="207"/>
      <c r="T45" s="207"/>
      <c r="U45" s="207"/>
      <c r="V45" s="207"/>
      <c r="W45" s="207"/>
      <c r="X45" s="207"/>
      <c r="Y45" s="207"/>
      <c r="Z45" s="207"/>
      <c r="AA45" s="207"/>
      <c r="AB45" s="207"/>
      <c r="AC45" s="207"/>
      <c r="AD45" s="207"/>
      <c r="AE45" s="207"/>
      <c r="AF45" s="207"/>
      <c r="AG45" s="207"/>
      <c r="AH45" s="284"/>
      <c r="AI45" s="302"/>
    </row>
    <row r="46" spans="1:35" s="205" customFormat="1" ht="15" customHeight="1" x14ac:dyDescent="0.2">
      <c r="A46" s="206" t="s">
        <v>119</v>
      </c>
      <c r="B46" s="177"/>
      <c r="C46" s="207"/>
      <c r="D46" s="207"/>
      <c r="E46" s="207"/>
      <c r="F46" s="207"/>
      <c r="G46" s="207"/>
      <c r="H46" s="207"/>
      <c r="I46" s="207"/>
      <c r="J46" s="207"/>
      <c r="K46" s="207"/>
      <c r="L46" s="282"/>
      <c r="M46" s="283">
        <f>INDEX('App1'!CE$7:CE$106,MATCH($A$3,'App1'!$F$7:$F$106,FALSE))</f>
        <v>173.9</v>
      </c>
      <c r="N46" s="207">
        <f>INDEX('App1'!CF$7:CF$106,MATCH($A$3,'App1'!$F$7:$F$106,FALSE))</f>
        <v>169.5</v>
      </c>
      <c r="O46" s="207">
        <f>INDEX('App1'!CG$7:CG$106,MATCH($A$3,'App1'!$F$7:$F$106,FALSE))</f>
        <v>165.1</v>
      </c>
      <c r="P46" s="207">
        <f>INDEX('App1'!CH$7:CH$106,MATCH($A$3,'App1'!$F$7:$F$106,FALSE))</f>
        <v>160.69999999999999</v>
      </c>
      <c r="Q46" s="282">
        <f>INDEX('App1'!CI$7:CI$106,MATCH($A$3,'App1'!$F$7:$F$106,FALSE))</f>
        <v>157.19999999999999</v>
      </c>
      <c r="R46" s="207"/>
      <c r="S46" s="207"/>
      <c r="T46" s="207"/>
      <c r="U46" s="207"/>
      <c r="V46" s="207"/>
      <c r="W46" s="207"/>
      <c r="X46" s="207"/>
      <c r="Y46" s="207"/>
      <c r="Z46" s="207"/>
      <c r="AA46" s="207"/>
      <c r="AB46" s="207"/>
      <c r="AC46" s="207"/>
      <c r="AD46" s="207"/>
      <c r="AE46" s="207"/>
      <c r="AF46" s="207"/>
      <c r="AG46" s="207"/>
      <c r="AH46" s="284"/>
      <c r="AI46" s="302"/>
    </row>
    <row r="47" spans="1:35" s="205" customFormat="1" ht="15" customHeight="1" x14ac:dyDescent="0.2">
      <c r="A47" s="206" t="s">
        <v>189</v>
      </c>
      <c r="B47" s="177"/>
      <c r="C47" s="207"/>
      <c r="D47" s="207"/>
      <c r="E47" s="207"/>
      <c r="F47" s="207"/>
      <c r="G47" s="207"/>
      <c r="H47" s="207"/>
      <c r="I47" s="207"/>
      <c r="J47" s="207"/>
      <c r="K47" s="207"/>
      <c r="L47" s="282"/>
      <c r="M47" s="283">
        <f>INDEX('App1'!CJ$7:CJ$106,MATCH($A$3,'App1'!$F$7:$F$106,FALSE))</f>
        <v>138.9</v>
      </c>
      <c r="N47" s="207">
        <f>INDEX('App1'!CK$7:CK$106,MATCH($A$3,'App1'!$F$7:$F$106,FALSE))</f>
        <v>133.5</v>
      </c>
      <c r="O47" s="207">
        <f>INDEX('App1'!CL$7:CL$106,MATCH($A$3,'App1'!$F$7:$F$106,FALSE))</f>
        <v>128.1</v>
      </c>
      <c r="P47" s="207">
        <f>INDEX('App1'!CM$7:CM$106,MATCH($A$3,'App1'!$F$7:$F$106,FALSE))</f>
        <v>122.7</v>
      </c>
      <c r="Q47" s="282">
        <f>INDEX('App1'!CN$7:CN$106,MATCH($A$3,'App1'!$F$7:$F$106,FALSE))</f>
        <v>117.2</v>
      </c>
      <c r="R47" s="207"/>
      <c r="S47" s="207"/>
      <c r="T47" s="207"/>
      <c r="U47" s="207"/>
      <c r="V47" s="207"/>
      <c r="W47" s="207"/>
      <c r="X47" s="207"/>
      <c r="Y47" s="207"/>
      <c r="Z47" s="207"/>
      <c r="AA47" s="207"/>
      <c r="AB47" s="207"/>
      <c r="AC47" s="207"/>
      <c r="AD47" s="207"/>
      <c r="AE47" s="207"/>
      <c r="AF47" s="207"/>
      <c r="AG47" s="207"/>
      <c r="AH47" s="284"/>
      <c r="AI47" s="302"/>
    </row>
    <row r="48" spans="1:35" s="205" customFormat="1" ht="15" customHeight="1" x14ac:dyDescent="0.2">
      <c r="A48" s="206" t="s">
        <v>316</v>
      </c>
      <c r="B48" s="177"/>
      <c r="C48" s="207"/>
      <c r="D48" s="207"/>
      <c r="E48" s="207"/>
      <c r="F48" s="207"/>
      <c r="G48" s="207"/>
      <c r="H48" s="207"/>
      <c r="I48" s="207"/>
      <c r="J48" s="207"/>
      <c r="K48" s="207"/>
      <c r="L48" s="282"/>
      <c r="M48" s="283">
        <f>INDEX('App1'!CO$7:CO$106,MATCH($A$3,'App1'!$F$7:$F$106,FALSE))</f>
        <v>123.9</v>
      </c>
      <c r="N48" s="207">
        <f>INDEX('App1'!CP$7:CP$106,MATCH($A$3,'App1'!$F$7:$F$106,FALSE))</f>
        <v>118.5</v>
      </c>
      <c r="O48" s="207">
        <f>INDEX('App1'!CQ$7:CQ$106,MATCH($A$3,'App1'!$F$7:$F$106,FALSE))</f>
        <v>113.1</v>
      </c>
      <c r="P48" s="207">
        <f>INDEX('App1'!CR$7:CR$106,MATCH($A$3,'App1'!$F$7:$F$106,FALSE))</f>
        <v>107.7</v>
      </c>
      <c r="Q48" s="282">
        <f>INDEX('App1'!CS$7:CS$106,MATCH($A$3,'App1'!$F$7:$F$106,FALSE))</f>
        <v>102.2</v>
      </c>
      <c r="R48" s="207"/>
      <c r="S48" s="207"/>
      <c r="T48" s="207"/>
      <c r="U48" s="207"/>
      <c r="V48" s="207"/>
      <c r="W48" s="207"/>
      <c r="X48" s="207"/>
      <c r="Y48" s="207"/>
      <c r="Z48" s="207"/>
      <c r="AA48" s="207"/>
      <c r="AB48" s="207"/>
      <c r="AC48" s="207"/>
      <c r="AD48" s="207"/>
      <c r="AE48" s="207"/>
      <c r="AF48" s="207"/>
      <c r="AG48" s="207"/>
      <c r="AH48" s="284"/>
      <c r="AI48" s="302"/>
    </row>
    <row r="49" spans="1:35" s="205" customFormat="1" ht="11.25" customHeight="1" thickBot="1" x14ac:dyDescent="0.25">
      <c r="A49" s="206"/>
      <c r="B49" s="177"/>
      <c r="C49" s="207"/>
      <c r="D49" s="207"/>
      <c r="E49" s="207"/>
      <c r="F49" s="207"/>
      <c r="G49" s="207"/>
      <c r="H49" s="207"/>
      <c r="I49" s="207"/>
      <c r="J49" s="207"/>
      <c r="K49" s="207"/>
      <c r="L49" s="282"/>
      <c r="M49" s="283"/>
      <c r="N49" s="207"/>
      <c r="O49" s="207"/>
      <c r="P49" s="207"/>
      <c r="Q49" s="282"/>
      <c r="R49" s="207"/>
      <c r="S49" s="207"/>
      <c r="T49" s="207"/>
      <c r="U49" s="207"/>
      <c r="V49" s="207"/>
      <c r="W49" s="207"/>
      <c r="X49" s="207"/>
      <c r="Y49" s="207"/>
      <c r="Z49" s="207"/>
      <c r="AA49" s="207"/>
      <c r="AB49" s="207"/>
      <c r="AC49" s="207"/>
      <c r="AD49" s="207"/>
      <c r="AE49" s="207"/>
      <c r="AF49" s="207"/>
      <c r="AG49" s="207"/>
      <c r="AH49" s="284"/>
      <c r="AI49" s="302"/>
    </row>
    <row r="50" spans="1:35" s="205" customFormat="1" ht="30" customHeight="1" x14ac:dyDescent="0.2">
      <c r="A50" s="206"/>
      <c r="B50" s="177"/>
      <c r="C50" s="207"/>
      <c r="D50" s="207"/>
      <c r="E50" s="207"/>
      <c r="F50" s="207"/>
      <c r="G50" s="207"/>
      <c r="H50" s="207"/>
      <c r="I50" s="207"/>
      <c r="J50" s="207"/>
      <c r="K50" s="207"/>
      <c r="L50" s="405" t="s">
        <v>355</v>
      </c>
      <c r="M50" s="197" t="str">
        <f>M37</f>
        <v>2020-21</v>
      </c>
      <c r="N50" s="198" t="str">
        <f>N37</f>
        <v>2021-22</v>
      </c>
      <c r="O50" s="198" t="str">
        <f t="shared" ref="O50:Q50" si="0">O37</f>
        <v>2022-23</v>
      </c>
      <c r="P50" s="198" t="str">
        <f t="shared" si="0"/>
        <v>2023-24</v>
      </c>
      <c r="Q50" s="199" t="str">
        <f t="shared" si="0"/>
        <v>2024-25</v>
      </c>
      <c r="R50" s="199" t="s">
        <v>358</v>
      </c>
      <c r="S50" s="359" t="s">
        <v>359</v>
      </c>
      <c r="T50" s="207"/>
      <c r="U50" s="207"/>
      <c r="V50" s="207"/>
      <c r="W50" s="207"/>
      <c r="X50" s="207"/>
      <c r="Y50" s="207"/>
      <c r="Z50" s="207"/>
      <c r="AA50" s="207"/>
      <c r="AB50" s="207"/>
      <c r="AC50" s="207"/>
      <c r="AD50" s="207"/>
      <c r="AE50" s="207"/>
      <c r="AF50" s="207"/>
      <c r="AG50" s="207"/>
      <c r="AH50" s="284"/>
      <c r="AI50" s="302"/>
    </row>
    <row r="51" spans="1:35" s="205" customFormat="1" ht="15" customHeight="1" x14ac:dyDescent="0.2">
      <c r="A51" s="206"/>
      <c r="B51" s="177"/>
      <c r="C51" s="273"/>
      <c r="D51" s="273"/>
      <c r="E51" s="273"/>
      <c r="F51" s="273"/>
      <c r="G51" s="273"/>
      <c r="H51" s="273"/>
      <c r="I51" s="273"/>
      <c r="J51" s="273"/>
      <c r="K51" s="273"/>
      <c r="L51" s="406" t="s">
        <v>322</v>
      </c>
      <c r="M51" s="286">
        <f>INDEX('App1'!DA$7:DA$106,MATCH($A$3,'App1'!$F$7:$F$106,FALSE))</f>
        <v>-1.25</v>
      </c>
      <c r="N51" s="273">
        <f>INDEX('App1'!DB$7:DB$106,MATCH($A$3,'App1'!$F$7:$F$106,FALSE))</f>
        <v>-1.25</v>
      </c>
      <c r="O51" s="273">
        <f>INDEX('App1'!DC$7:DC$106,MATCH($A$3,'App1'!$F$7:$F$106,FALSE))</f>
        <v>-7</v>
      </c>
      <c r="P51" s="273">
        <f>INDEX('App1'!DD$7:DD$106,MATCH($A$3,'App1'!$F$7:$F$106,FALSE))</f>
        <v>-7.5</v>
      </c>
      <c r="Q51" s="285">
        <f>INDEX('App1'!DE$7:DE$106,MATCH($A$3,'App1'!$F$7:$F$106,FALSE))</f>
        <v>-8</v>
      </c>
      <c r="R51" s="285">
        <f>INDEX('App1'!DF$7:DF$106,MATCH($A$3,'App1'!$F$7:$F$106,FALSE))</f>
        <v>-25.5</v>
      </c>
      <c r="S51" s="357">
        <f>-(SUM(M51:Q51)-R51)</f>
        <v>-0.5</v>
      </c>
      <c r="T51" s="273"/>
      <c r="U51" s="273"/>
      <c r="V51" s="273"/>
      <c r="W51" s="273"/>
      <c r="X51" s="273"/>
      <c r="Y51" s="273"/>
      <c r="Z51" s="273"/>
      <c r="AA51" s="273"/>
      <c r="AB51" s="273"/>
      <c r="AC51" s="273"/>
      <c r="AD51" s="273"/>
      <c r="AE51" s="273"/>
      <c r="AF51" s="273"/>
      <c r="AG51" s="400" t="str">
        <f>L51</f>
        <v>Maximum enhanced penalty</v>
      </c>
      <c r="AH51" s="287"/>
      <c r="AI51" s="303">
        <f>INDEX('App1'!DF$7:DF$106,MATCH($A$3,'App1'!$F$7:$F$106,FALSE))</f>
        <v>-25.5</v>
      </c>
    </row>
    <row r="52" spans="1:35" s="205" customFormat="1" ht="15" customHeight="1" x14ac:dyDescent="0.2">
      <c r="A52" s="206"/>
      <c r="B52" s="177"/>
      <c r="C52" s="273"/>
      <c r="D52" s="273"/>
      <c r="E52" s="273"/>
      <c r="F52" s="273"/>
      <c r="G52" s="273"/>
      <c r="H52" s="273"/>
      <c r="I52" s="273"/>
      <c r="J52" s="273"/>
      <c r="K52" s="273"/>
      <c r="L52" s="406" t="s">
        <v>192</v>
      </c>
      <c r="M52" s="286">
        <f>INDEX('App1'!DG$7:DG$106,MATCH($A$3,'App1'!$F$7:$F$106,FALSE))</f>
        <v>-2.25</v>
      </c>
      <c r="N52" s="273">
        <f>INDEX('App1'!DH$7:DH$106,MATCH($A$3,'App1'!$F$7:$F$106,FALSE))</f>
        <v>-2.25</v>
      </c>
      <c r="O52" s="273">
        <f>INDEX('App1'!DI$7:DI$106,MATCH($A$3,'App1'!$F$7:$F$106,FALSE))</f>
        <v>-9</v>
      </c>
      <c r="P52" s="273">
        <f>INDEX('App1'!DJ$7:DJ$106,MATCH($A$3,'App1'!$F$7:$F$106,FALSE))</f>
        <v>-9.5</v>
      </c>
      <c r="Q52" s="285">
        <f>INDEX('App1'!DK$7:DK$106,MATCH($A$3,'App1'!$F$7:$F$106,FALSE))</f>
        <v>-8</v>
      </c>
      <c r="R52" s="285">
        <f>INDEX('App1'!DL$7:DL$106,MATCH($A$3,'App1'!$F$7:$F$106,FALSE))</f>
        <v>-31</v>
      </c>
      <c r="S52" s="357">
        <f t="shared" ref="S52:S58" si="1">-(SUM(M52:Q52)-R52)</f>
        <v>0</v>
      </c>
      <c r="T52" s="273"/>
      <c r="U52" s="273"/>
      <c r="V52" s="273"/>
      <c r="W52" s="273"/>
      <c r="X52" s="273"/>
      <c r="Y52" s="273"/>
      <c r="Z52" s="273"/>
      <c r="AA52" s="273"/>
      <c r="AB52" s="273"/>
      <c r="AC52" s="273"/>
      <c r="AD52" s="273"/>
      <c r="AE52" s="273"/>
      <c r="AF52" s="273"/>
      <c r="AG52" s="400" t="str">
        <f t="shared" ref="AG52:AG59" si="2">L52</f>
        <v>Maximum standard penalty</v>
      </c>
      <c r="AH52" s="287"/>
      <c r="AI52" s="303">
        <f>INDEX('App1'!DL$7:DL$106,MATCH($A$3,'App1'!$F$7:$F$106,FALSE))</f>
        <v>-31</v>
      </c>
    </row>
    <row r="53" spans="1:35" s="275" customFormat="1" ht="15" customHeight="1" x14ac:dyDescent="0.2">
      <c r="A53" s="276"/>
      <c r="B53" s="274"/>
      <c r="C53" s="288"/>
      <c r="D53" s="288"/>
      <c r="E53" s="288"/>
      <c r="F53" s="288"/>
      <c r="G53" s="288"/>
      <c r="H53" s="288"/>
      <c r="I53" s="288"/>
      <c r="J53" s="288"/>
      <c r="K53" s="288"/>
      <c r="L53" s="407" t="s">
        <v>356</v>
      </c>
      <c r="M53" s="289">
        <f>SUM(M51:M52)</f>
        <v>-3.5</v>
      </c>
      <c r="N53" s="290">
        <f>SUM(N51:N52)</f>
        <v>-3.5</v>
      </c>
      <c r="O53" s="290">
        <f t="shared" ref="O53:R53" si="3">SUM(O51:O52)</f>
        <v>-16</v>
      </c>
      <c r="P53" s="290">
        <f t="shared" si="3"/>
        <v>-17</v>
      </c>
      <c r="Q53" s="299">
        <f t="shared" si="3"/>
        <v>-16</v>
      </c>
      <c r="R53" s="299">
        <f t="shared" si="3"/>
        <v>-56.5</v>
      </c>
      <c r="S53" s="357">
        <f t="shared" si="1"/>
        <v>-0.5</v>
      </c>
      <c r="T53" s="288"/>
      <c r="U53" s="288"/>
      <c r="V53" s="288"/>
      <c r="W53" s="288"/>
      <c r="X53" s="288"/>
      <c r="Y53" s="288"/>
      <c r="Z53" s="288"/>
      <c r="AA53" s="288"/>
      <c r="AB53" s="288"/>
      <c r="AC53" s="288"/>
      <c r="AD53" s="288"/>
      <c r="AE53" s="288"/>
      <c r="AF53" s="288"/>
      <c r="AG53" s="400" t="str">
        <f t="shared" si="2"/>
        <v>Maximum penalties</v>
      </c>
      <c r="AH53" s="291"/>
      <c r="AI53" s="304">
        <f>SUM(AI51:AI52)</f>
        <v>-56.5</v>
      </c>
    </row>
    <row r="54" spans="1:35" s="205" customFormat="1" ht="15" customHeight="1" x14ac:dyDescent="0.2">
      <c r="A54" s="206"/>
      <c r="B54" s="177"/>
      <c r="C54" s="273"/>
      <c r="D54" s="273"/>
      <c r="E54" s="273"/>
      <c r="F54" s="273"/>
      <c r="G54" s="273"/>
      <c r="H54" s="273"/>
      <c r="I54" s="273"/>
      <c r="J54" s="273"/>
      <c r="K54" s="273"/>
      <c r="L54" s="406" t="s">
        <v>193</v>
      </c>
      <c r="M54" s="286">
        <f>INDEX('App1'!DM$7:DM$106,MATCH($A$3,'App1'!$F$7:$F$106,FALSE))</f>
        <v>0.75</v>
      </c>
      <c r="N54" s="273">
        <f>INDEX('App1'!DN$7:DN$106,MATCH($A$3,'App1'!$F$7:$F$106,FALSE))</f>
        <v>0.75</v>
      </c>
      <c r="O54" s="273">
        <f>INDEX('App1'!DO$7:DO$106,MATCH($A$3,'App1'!$F$7:$F$106,FALSE))</f>
        <v>5</v>
      </c>
      <c r="P54" s="273">
        <f>INDEX('App1'!DP$7:DP$106,MATCH($A$3,'App1'!$F$7:$F$106,FALSE))</f>
        <v>5.5</v>
      </c>
      <c r="Q54" s="285">
        <f>INDEX('App1'!DQ$7:DQ$106,MATCH($A$3,'App1'!$F$7:$F$106,FALSE))</f>
        <v>6</v>
      </c>
      <c r="R54" s="285">
        <f>INDEX('App1'!DR$7:DR$106,MATCH($A$3,'App1'!$F$7:$F$106,FALSE))</f>
        <v>18.678899999999999</v>
      </c>
      <c r="S54" s="357">
        <f t="shared" si="1"/>
        <v>0.67889999999999873</v>
      </c>
      <c r="T54" s="273"/>
      <c r="U54" s="273"/>
      <c r="V54" s="273"/>
      <c r="W54" s="273"/>
      <c r="X54" s="273"/>
      <c r="Y54" s="273"/>
      <c r="Z54" s="273"/>
      <c r="AA54" s="273"/>
      <c r="AB54" s="273"/>
      <c r="AC54" s="273"/>
      <c r="AD54" s="273"/>
      <c r="AE54" s="273"/>
      <c r="AF54" s="273"/>
      <c r="AG54" s="400" t="str">
        <f t="shared" si="2"/>
        <v>Maximum standard reward</v>
      </c>
      <c r="AH54" s="287"/>
      <c r="AI54" s="303">
        <f>INDEX('App1'!DR$7:DR$106,MATCH($A$3,'App1'!$F$7:$F$106,FALSE))</f>
        <v>18.678899999999999</v>
      </c>
    </row>
    <row r="55" spans="1:35" s="205" customFormat="1" ht="15" customHeight="1" x14ac:dyDescent="0.2">
      <c r="A55" s="206"/>
      <c r="B55" s="177"/>
      <c r="C55" s="273"/>
      <c r="D55" s="273"/>
      <c r="E55" s="273"/>
      <c r="F55" s="273"/>
      <c r="G55" s="273"/>
      <c r="H55" s="273"/>
      <c r="I55" s="273"/>
      <c r="J55" s="273"/>
      <c r="K55" s="273"/>
      <c r="L55" s="406" t="s">
        <v>323</v>
      </c>
      <c r="M55" s="286">
        <f>INDEX('App1'!DS$7:DS$106,MATCH($A$3,'App1'!$F$7:$F$106,FALSE))</f>
        <v>2</v>
      </c>
      <c r="N55" s="273">
        <f>INDEX('App1'!DT$7:DT$106,MATCH($A$3,'App1'!$F$7:$F$106,FALSE))</f>
        <v>2.1</v>
      </c>
      <c r="O55" s="273">
        <f>INDEX('App1'!DU$7:DU$106,MATCH($A$3,'App1'!$F$7:$F$106,FALSE))</f>
        <v>2.2000000000000002</v>
      </c>
      <c r="P55" s="273">
        <f>INDEX('App1'!DV$7:DV$106,MATCH($A$3,'App1'!$F$7:$F$106,FALSE))</f>
        <v>2.2999999999999998</v>
      </c>
      <c r="Q55" s="285">
        <f>INDEX('App1'!DW$7:DW$106,MATCH($A$3,'App1'!$F$7:$F$106,FALSE))</f>
        <v>2.4</v>
      </c>
      <c r="R55" s="285">
        <f>INDEX('App1'!DX$7:DX$106,MATCH($A$3,'App1'!$F$7:$F$106,FALSE))</f>
        <v>11</v>
      </c>
      <c r="S55" s="357">
        <f t="shared" si="1"/>
        <v>0</v>
      </c>
      <c r="T55" s="273"/>
      <c r="U55" s="273"/>
      <c r="V55" s="273"/>
      <c r="W55" s="273"/>
      <c r="X55" s="273"/>
      <c r="Y55" s="273"/>
      <c r="Z55" s="273"/>
      <c r="AA55" s="273"/>
      <c r="AB55" s="273"/>
      <c r="AC55" s="273"/>
      <c r="AD55" s="273"/>
      <c r="AE55" s="273"/>
      <c r="AF55" s="273"/>
      <c r="AG55" s="400" t="str">
        <f t="shared" si="2"/>
        <v>Maximum enhanced reward</v>
      </c>
      <c r="AH55" s="287"/>
      <c r="AI55" s="303">
        <f>INDEX('App1'!DX$7:DX$106,MATCH($A$3,'App1'!$F$7:$F$106,FALSE))</f>
        <v>11</v>
      </c>
    </row>
    <row r="56" spans="1:35" s="275" customFormat="1" ht="15" customHeight="1" x14ac:dyDescent="0.2">
      <c r="A56" s="276"/>
      <c r="B56" s="274"/>
      <c r="C56" s="288"/>
      <c r="D56" s="288"/>
      <c r="E56" s="288"/>
      <c r="F56" s="288"/>
      <c r="G56" s="288"/>
      <c r="H56" s="288"/>
      <c r="I56" s="288"/>
      <c r="J56" s="288"/>
      <c r="K56" s="288"/>
      <c r="L56" s="407" t="s">
        <v>357</v>
      </c>
      <c r="M56" s="289">
        <f>SUM(M54:M55)</f>
        <v>2.75</v>
      </c>
      <c r="N56" s="290">
        <f t="shared" ref="N56:R56" si="4">SUM(N54:N55)</f>
        <v>2.85</v>
      </c>
      <c r="O56" s="290">
        <f t="shared" si="4"/>
        <v>7.2</v>
      </c>
      <c r="P56" s="290">
        <f t="shared" si="4"/>
        <v>7.8</v>
      </c>
      <c r="Q56" s="299">
        <f t="shared" si="4"/>
        <v>8.4</v>
      </c>
      <c r="R56" s="299">
        <f t="shared" si="4"/>
        <v>29.678899999999999</v>
      </c>
      <c r="S56" s="357">
        <f t="shared" si="1"/>
        <v>0.67889999999999873</v>
      </c>
      <c r="T56" s="288"/>
      <c r="U56" s="288"/>
      <c r="V56" s="288"/>
      <c r="W56" s="288"/>
      <c r="X56" s="288"/>
      <c r="Y56" s="288"/>
      <c r="Z56" s="288"/>
      <c r="AA56" s="288"/>
      <c r="AB56" s="288"/>
      <c r="AC56" s="288"/>
      <c r="AD56" s="288"/>
      <c r="AE56" s="288"/>
      <c r="AF56" s="288"/>
      <c r="AG56" s="400" t="str">
        <f t="shared" si="2"/>
        <v>Maximum rewards</v>
      </c>
      <c r="AH56" s="291"/>
      <c r="AI56" s="304">
        <f>SUM(AI54:AI55)</f>
        <v>29.678899999999999</v>
      </c>
    </row>
    <row r="57" spans="1:35" s="205" customFormat="1" ht="15" customHeight="1" x14ac:dyDescent="0.2">
      <c r="A57" s="206"/>
      <c r="B57" s="177"/>
      <c r="C57" s="273"/>
      <c r="D57" s="273"/>
      <c r="E57" s="273"/>
      <c r="F57" s="273"/>
      <c r="G57" s="273"/>
      <c r="H57" s="273"/>
      <c r="I57" s="273"/>
      <c r="J57" s="273"/>
      <c r="K57" s="273"/>
      <c r="L57" s="406" t="s">
        <v>194</v>
      </c>
      <c r="M57" s="286">
        <f>INDEX('App1'!DY$7:DY$106,MATCH($A$3,'App1'!$F$7:$F$106,FALSE))</f>
        <v>-1.1234</v>
      </c>
      <c r="N57" s="273">
        <f>INDEX('App1'!DZ$7:DZ$106,MATCH($A$3,'App1'!$F$7:$F$106,FALSE))</f>
        <v>-1.1234</v>
      </c>
      <c r="O57" s="273">
        <f>INDEX('App1'!EA$7:EA$106,MATCH($A$3,'App1'!$F$7:$F$106,FALSE))</f>
        <v>-6.7899000000000003</v>
      </c>
      <c r="P57" s="273">
        <f>INDEX('App1'!EB$7:EB$106,MATCH($A$3,'App1'!$F$7:$F$106,FALSE))</f>
        <v>-6.2575000000000003</v>
      </c>
      <c r="Q57" s="285">
        <f>INDEX('App1'!EC$7:EC$106,MATCH($A$3,'App1'!$F$7:$F$106,FALSE))</f>
        <v>-7.6543000000000001</v>
      </c>
      <c r="R57" s="285">
        <f>INDEX('App1'!ED$7:ED$106,MATCH($A$3,'App1'!$F$7:$F$106,FALSE))</f>
        <v>-22.95</v>
      </c>
      <c r="S57" s="357">
        <f t="shared" si="1"/>
        <v>-1.5000000000000568E-3</v>
      </c>
      <c r="T57" s="273"/>
      <c r="U57" s="273"/>
      <c r="V57" s="273"/>
      <c r="W57" s="273"/>
      <c r="X57" s="273"/>
      <c r="Y57" s="273"/>
      <c r="Z57" s="273"/>
      <c r="AA57" s="273"/>
      <c r="AB57" s="273"/>
      <c r="AC57" s="273"/>
      <c r="AD57" s="273"/>
      <c r="AE57" s="273"/>
      <c r="AF57" s="273"/>
      <c r="AG57" s="400" t="str">
        <f t="shared" si="2"/>
        <v>P10 penalty</v>
      </c>
      <c r="AH57" s="287"/>
      <c r="AI57" s="303">
        <f>INDEX('App1'!ED$7:ED$106,MATCH($A$3,'App1'!$F$7:$F$106,FALSE))</f>
        <v>-22.95</v>
      </c>
    </row>
    <row r="58" spans="1:35" ht="15" customHeight="1" x14ac:dyDescent="0.2">
      <c r="A58" s="206"/>
      <c r="C58" s="273"/>
      <c r="D58" s="273"/>
      <c r="E58" s="273"/>
      <c r="F58" s="273"/>
      <c r="G58" s="273"/>
      <c r="H58" s="273"/>
      <c r="I58" s="273"/>
      <c r="J58" s="273"/>
      <c r="K58" s="273"/>
      <c r="L58" s="406" t="s">
        <v>195</v>
      </c>
      <c r="M58" s="286">
        <f>INDEX('App1'!EE$7:EE$106,MATCH($A$3,'App1'!$F$7:$F$106,FALSE))</f>
        <v>0.6</v>
      </c>
      <c r="N58" s="273">
        <f>INDEX('App1'!EF$7:EF$106,MATCH($A$3,'App1'!$F$7:$F$106,FALSE))</f>
        <v>0.6</v>
      </c>
      <c r="O58" s="273">
        <f>INDEX('App1'!EG$7:EG$106,MATCH($A$3,'App1'!$F$7:$F$106,FALSE))</f>
        <v>4</v>
      </c>
      <c r="P58" s="273">
        <f>INDEX('App1'!EH$7:EH$106,MATCH($A$3,'App1'!$F$7:$F$106,FALSE))</f>
        <v>4.75</v>
      </c>
      <c r="Q58" s="285">
        <f>INDEX('App1'!EI$7:EI$106,MATCH($A$3,'App1'!$F$7:$F$106,FALSE))</f>
        <v>5.25</v>
      </c>
      <c r="R58" s="285">
        <f>INDEX('App1'!EJ$7:EJ$106,MATCH($A$3,'App1'!$F$7:$F$106,FALSE))</f>
        <v>15.2075</v>
      </c>
      <c r="S58" s="357">
        <f t="shared" si="1"/>
        <v>7.5000000000002842E-3</v>
      </c>
      <c r="T58" s="273"/>
      <c r="U58" s="273"/>
      <c r="V58" s="273"/>
      <c r="W58" s="273"/>
      <c r="X58" s="273"/>
      <c r="Y58" s="273"/>
      <c r="Z58" s="273"/>
      <c r="AA58" s="273"/>
      <c r="AB58" s="273"/>
      <c r="AC58" s="273"/>
      <c r="AD58" s="273"/>
      <c r="AE58" s="273"/>
      <c r="AF58" s="273"/>
      <c r="AG58" s="400" t="str">
        <f t="shared" si="2"/>
        <v>P90 reward</v>
      </c>
      <c r="AH58" s="273"/>
      <c r="AI58" s="303">
        <f>INDEX('App1'!EJ$7:EJ$106,MATCH($A$3,'App1'!$F$7:$F$106,FALSE))</f>
        <v>15.2075</v>
      </c>
    </row>
    <row r="59" spans="1:35" ht="13.5" thickBot="1" x14ac:dyDescent="0.25">
      <c r="L59" s="282"/>
      <c r="M59" s="292"/>
      <c r="N59" s="293"/>
      <c r="O59" s="293"/>
      <c r="P59" s="293"/>
      <c r="Q59" s="294"/>
      <c r="R59" s="294"/>
      <c r="S59" s="358"/>
      <c r="AG59" s="400">
        <f t="shared" si="2"/>
        <v>0</v>
      </c>
      <c r="AI59" s="305"/>
    </row>
    <row r="60" spans="1:35" ht="10.5" customHeight="1" x14ac:dyDescent="0.2"/>
    <row r="100" spans="1:7" ht="82.5" customHeight="1" x14ac:dyDescent="0.2">
      <c r="A100" s="376"/>
      <c r="B100" s="377"/>
      <c r="C100" s="378" t="str">
        <f>'App1'!EK6</f>
        <v>Marginal stated preference WTP
median value</v>
      </c>
      <c r="D100" s="378" t="str">
        <f>'App1'!EL6</f>
        <v>Marginal stated preference WTP
mean value</v>
      </c>
      <c r="E100" s="378" t="str">
        <f>'App1'!EM6</f>
        <v>Marginal stated preference WTP
upper bound value</v>
      </c>
      <c r="F100" s="378" t="str">
        <f>'App1'!EN6</f>
        <v>Marginal stated preference WTP
lower bound value</v>
      </c>
      <c r="G100" s="379" t="str">
        <f>'App1'!EO6</f>
        <v>Marginal cost</v>
      </c>
    </row>
    <row r="101" spans="1:7" ht="18.75" customHeight="1" x14ac:dyDescent="0.2">
      <c r="A101" s="380" t="s">
        <v>397</v>
      </c>
      <c r="B101" s="381"/>
      <c r="C101" s="382">
        <f>INDEX('App1'!EK$7:EK$106,MATCH($A$3,'App1'!$F$7:$F$106,FALSE))</f>
        <v>7.45</v>
      </c>
      <c r="D101" s="382">
        <f>INDEX('App1'!EL$7:EL$106,MATCH($A$3,'App1'!$F$7:$F$106,FALSE))</f>
        <v>6.76</v>
      </c>
      <c r="E101" s="382">
        <f>INDEX('App1'!EM$7:EM$106,MATCH($A$3,'App1'!$F$7:$F$106,FALSE))</f>
        <v>8.75</v>
      </c>
      <c r="F101" s="382">
        <f>INDEX('App1'!EN$7:EN$106,MATCH($A$3,'App1'!$F$7:$F$106,FALSE))</f>
        <v>5.15</v>
      </c>
      <c r="G101" s="383">
        <f>INDEX('App1'!EO$7:EO$106,MATCH($A$3,'App1'!$F$7:$F$106,FALSE))</f>
        <v>6.5</v>
      </c>
    </row>
    <row r="102" spans="1:7" ht="14.25" customHeight="1" x14ac:dyDescent="0.2"/>
    <row r="103" spans="1:7" ht="14.25" customHeight="1" x14ac:dyDescent="0.2"/>
    <row r="104" spans="1:7" ht="14.25" customHeight="1" x14ac:dyDescent="0.2"/>
    <row r="105" spans="1:7" ht="14.25" customHeight="1" x14ac:dyDescent="0.2"/>
    <row r="106" spans="1:7" ht="14.25" customHeight="1" x14ac:dyDescent="0.2"/>
    <row r="107" spans="1:7" ht="7.5" customHeight="1" x14ac:dyDescent="0.2"/>
    <row r="108" spans="1:7" ht="24" x14ac:dyDescent="0.2">
      <c r="A108" s="600" t="str">
        <f>IF(C5="","",CONCATENATE(C5," PC/ODI summary"))</f>
        <v>Company name PC/ODI summary</v>
      </c>
    </row>
    <row r="109" spans="1:7" ht="7.5" customHeight="1" thickBot="1" x14ac:dyDescent="0.25"/>
    <row r="110" spans="1:7" ht="18" customHeight="1" thickBot="1" x14ac:dyDescent="0.25">
      <c r="A110" s="206" t="s">
        <v>507</v>
      </c>
      <c r="C110" s="646">
        <f>COUNTA('App1'!F$7:F$106)</f>
        <v>2</v>
      </c>
    </row>
    <row r="111" spans="1:7" ht="7.5" customHeight="1" x14ac:dyDescent="0.2">
      <c r="A111" s="206"/>
      <c r="C111" s="583"/>
    </row>
    <row r="112" spans="1:7" ht="30" customHeight="1" x14ac:dyDescent="0.2">
      <c r="C112" s="587" t="str">
        <f>AppValidation!X7</f>
        <v>PR14 continuation</v>
      </c>
      <c r="D112" s="588" t="str">
        <f>AppValidation!X8</f>
        <v>PR14 revision</v>
      </c>
      <c r="E112" s="588" t="str">
        <f>AppValidation!X9</f>
        <v>PR19 new</v>
      </c>
      <c r="F112" s="589"/>
    </row>
    <row r="113" spans="1:9" ht="18.75" customHeight="1" x14ac:dyDescent="0.2">
      <c r="A113" s="206" t="s">
        <v>11</v>
      </c>
      <c r="C113" s="596">
        <f>COUNTIF('App1'!$E$7:$E$106,C112)</f>
        <v>0</v>
      </c>
      <c r="D113" s="597">
        <f>COUNTIF('App1'!$E$7:$E$106,D112)</f>
        <v>1</v>
      </c>
      <c r="E113" s="597">
        <f>COUNTIF('App1'!$E$7:$E$106,E112)</f>
        <v>1</v>
      </c>
      <c r="F113" s="598">
        <f>COUNTIF('App1'!$E$7:$E$106,F112)</f>
        <v>0</v>
      </c>
    </row>
    <row r="114" spans="1:9" ht="7.5" customHeight="1" x14ac:dyDescent="0.2"/>
    <row r="115" spans="1:9" ht="52.5" customHeight="1" x14ac:dyDescent="0.2">
      <c r="C115" s="587" t="str">
        <f>AppValidation!F7</f>
        <v>Water Resources</v>
      </c>
      <c r="D115" s="588" t="str">
        <f>AppValidation!F8</f>
        <v>Water Network Plus</v>
      </c>
      <c r="E115" s="588" t="str">
        <f>AppValidation!F9</f>
        <v>Wastewater Network Plus</v>
      </c>
      <c r="F115" s="588" t="str">
        <f>AppValidation!F10</f>
        <v>Bioresources (sludge)</v>
      </c>
      <c r="G115" s="588" t="str">
        <f>AppValidation!F11</f>
        <v>Residential Retail</v>
      </c>
      <c r="H115" s="588" t="str">
        <f>AppValidation!F12</f>
        <v>Business Retail</v>
      </c>
      <c r="I115" s="589" t="str">
        <f>AppValidation!F13</f>
        <v>Direct Procurement for Customers</v>
      </c>
    </row>
    <row r="116" spans="1:9" ht="18.75" customHeight="1" x14ac:dyDescent="0.2">
      <c r="A116" s="206" t="s">
        <v>535</v>
      </c>
      <c r="C116" s="596">
        <f>COUNTA('App1'!I$7:I$106)</f>
        <v>0</v>
      </c>
      <c r="D116" s="597">
        <f>COUNTA('App1'!J$7:J$106)</f>
        <v>2</v>
      </c>
      <c r="E116" s="597">
        <f>COUNTA('App1'!K$7:K$106)</f>
        <v>0</v>
      </c>
      <c r="F116" s="597">
        <f>COUNTA('App1'!L$7:L$106)</f>
        <v>0</v>
      </c>
      <c r="G116" s="597">
        <f>COUNTA('App1'!M$7:M$106)</f>
        <v>0</v>
      </c>
      <c r="H116" s="597">
        <f>COUNTA('App1'!N$7:N$106)</f>
        <v>0</v>
      </c>
      <c r="I116" s="598">
        <f>COUNTA('App1'!O$7:O$106)</f>
        <v>0</v>
      </c>
    </row>
    <row r="117" spans="1:9" ht="7.5" customHeight="1" x14ac:dyDescent="0.2"/>
    <row r="118" spans="1:9" ht="18.75" customHeight="1" x14ac:dyDescent="0.2">
      <c r="C118" s="587" t="str">
        <f>AppValidation!AD7</f>
        <v>NFI</v>
      </c>
      <c r="D118" s="588" t="str">
        <f>AppValidation!AD8</f>
        <v>RO</v>
      </c>
      <c r="E118" s="588" t="str">
        <f>AppValidation!AD9</f>
        <v>PO</v>
      </c>
      <c r="F118" s="588" t="str">
        <f>AppValidation!AD10</f>
        <v>R&amp;P</v>
      </c>
      <c r="G118" s="588">
        <f>AppValidation!AD11</f>
        <v>0</v>
      </c>
      <c r="H118" s="606" t="s">
        <v>314</v>
      </c>
      <c r="I118" s="609" t="s">
        <v>314</v>
      </c>
    </row>
    <row r="119" spans="1:9" ht="26.25" customHeight="1" x14ac:dyDescent="0.2">
      <c r="C119" s="601" t="str">
        <f>AppValidation!AF7</f>
        <v>Reputational</v>
      </c>
      <c r="D119" s="602" t="str">
        <f>AppValidation!AF8</f>
        <v>Reward only</v>
      </c>
      <c r="E119" s="602" t="str">
        <f>AppValidation!AF9</f>
        <v>Penalty only</v>
      </c>
      <c r="F119" s="602" t="str">
        <f>AppValidation!AF10</f>
        <v>Reward &amp; penalty</v>
      </c>
      <c r="G119" s="602">
        <f>AppValidation!AF11</f>
        <v>0</v>
      </c>
      <c r="H119" s="610" t="s">
        <v>515</v>
      </c>
      <c r="I119" s="607" t="s">
        <v>516</v>
      </c>
    </row>
    <row r="120" spans="1:9" ht="18.75" customHeight="1" x14ac:dyDescent="0.2">
      <c r="A120" s="206" t="s">
        <v>514</v>
      </c>
      <c r="C120" s="596">
        <f>COUNTIF('App1'!$Q$7:$Q$106,C118)</f>
        <v>1</v>
      </c>
      <c r="D120" s="597">
        <f>COUNTIF('App1'!$Q$7:$Q$106,D118)</f>
        <v>0</v>
      </c>
      <c r="E120" s="597">
        <f>COUNTIF('App1'!$Q$7:$Q$106,E118)</f>
        <v>0</v>
      </c>
      <c r="F120" s="597">
        <f>COUNTIF('App1'!$Q$7:$Q$106,F118)</f>
        <v>1</v>
      </c>
      <c r="G120" s="597">
        <f>COUNTIF('App1'!$Q$7:$Q$106,G118)</f>
        <v>0</v>
      </c>
      <c r="H120" s="611">
        <f>C120</f>
        <v>1</v>
      </c>
      <c r="I120" s="608">
        <f>SUM(D120:F120)</f>
        <v>1</v>
      </c>
    </row>
    <row r="121" spans="1:9" ht="7.5" customHeight="1" x14ac:dyDescent="0.2"/>
    <row r="122" spans="1:9" ht="33.75" customHeight="1" x14ac:dyDescent="0.2">
      <c r="C122" s="587" t="str">
        <f>AppValidation!AJ7</f>
        <v xml:space="preserve">Revenue </v>
      </c>
      <c r="D122" s="588" t="str">
        <f>AppValidation!AJ8</f>
        <v>RCV</v>
      </c>
      <c r="E122" s="588" t="str">
        <f>AppValidation!AJ9</f>
        <v>RCV or Revenue</v>
      </c>
      <c r="F122" s="588" t="str">
        <f>AppValidation!AJ10</f>
        <v>Shareholder</v>
      </c>
      <c r="G122" s="588" t="str">
        <f>AppValidation!AJ11</f>
        <v>Revenue or shareholder</v>
      </c>
      <c r="H122" s="589"/>
    </row>
    <row r="123" spans="1:9" ht="18.75" customHeight="1" x14ac:dyDescent="0.2">
      <c r="A123" s="206" t="s">
        <v>533</v>
      </c>
      <c r="C123" s="596">
        <f>COUNTIF('App1'!$R$7:$R$106,C122)</f>
        <v>1</v>
      </c>
      <c r="D123" s="597">
        <f>COUNTIF('App1'!$R$7:$R$106,D122)</f>
        <v>0</v>
      </c>
      <c r="E123" s="597">
        <f>COUNTIF('App1'!$R$7:$R$106,E122)</f>
        <v>0</v>
      </c>
      <c r="F123" s="597">
        <f>COUNTIF('App1'!$R$7:$R$106,F122)</f>
        <v>0</v>
      </c>
      <c r="G123" s="597">
        <f>COUNTIF('App1'!$R$7:$R$106,G122)</f>
        <v>0</v>
      </c>
      <c r="H123" s="598">
        <f>COUNTIF('App1'!$R$7:$R$106,H122)</f>
        <v>0</v>
      </c>
    </row>
    <row r="124" spans="1:9" ht="7.5" customHeight="1" x14ac:dyDescent="0.2">
      <c r="A124" s="206"/>
      <c r="C124" s="583"/>
    </row>
    <row r="125" spans="1:9" ht="18.75" customHeight="1" x14ac:dyDescent="0.2">
      <c r="C125" s="587" t="str">
        <f>AppValidation!AH7</f>
        <v>In-period</v>
      </c>
      <c r="D125" s="588" t="str">
        <f>AppValidation!AH8</f>
        <v>End of AMP</v>
      </c>
      <c r="E125" s="588" t="str">
        <f>AppValidation!AH9</f>
        <v>Both</v>
      </c>
      <c r="F125" s="589"/>
    </row>
    <row r="126" spans="1:9" ht="18.75" customHeight="1" x14ac:dyDescent="0.2">
      <c r="A126" s="206" t="s">
        <v>534</v>
      </c>
      <c r="C126" s="596">
        <f>COUNTIF('App1'!$S$7:$S$106,C125)</f>
        <v>0</v>
      </c>
      <c r="D126" s="597">
        <f>COUNTIF('App1'!$S$7:$S$106,D125)</f>
        <v>1</v>
      </c>
      <c r="E126" s="597">
        <f>COUNTIF('App1'!$S$7:$S$106,E125)</f>
        <v>0</v>
      </c>
      <c r="F126" s="598">
        <f>COUNTIF('App1'!$S$7:$S$106,F125)</f>
        <v>0</v>
      </c>
    </row>
    <row r="127" spans="1:9" ht="7.5" customHeight="1" x14ac:dyDescent="0.2"/>
    <row r="128" spans="1:9" ht="18.75" customHeight="1" x14ac:dyDescent="0.2">
      <c r="A128" s="206" t="s">
        <v>508</v>
      </c>
      <c r="C128" s="587"/>
      <c r="D128" s="588"/>
      <c r="E128" s="588"/>
      <c r="F128" s="595" t="s">
        <v>512</v>
      </c>
    </row>
    <row r="129" spans="1:6" ht="12.75" customHeight="1" x14ac:dyDescent="0.2">
      <c r="A129" s="206"/>
      <c r="C129" s="585" t="str">
        <f>AppValidation!AL7</f>
        <v>Asset/equipment failure</v>
      </c>
      <c r="F129" s="586">
        <f>COUNTIF('App1'!$T$7:$T$106,C129)</f>
        <v>0</v>
      </c>
    </row>
    <row r="130" spans="1:6" x14ac:dyDescent="0.2">
      <c r="C130" s="585" t="str">
        <f>AppValidation!AL8</f>
        <v>Billing, debt, vfm, affordability, vulnerability</v>
      </c>
      <c r="F130" s="586">
        <f>COUNTIF('App1'!$T$7:$T$106,C130)</f>
        <v>0</v>
      </c>
    </row>
    <row r="131" spans="1:6" x14ac:dyDescent="0.2">
      <c r="C131" s="585" t="str">
        <f>AppValidation!AL9</f>
        <v>Biodiversity/SSSIs</v>
      </c>
      <c r="F131" s="586">
        <f>COUNTIF('App1'!$T$7:$T$106,C131)</f>
        <v>0</v>
      </c>
    </row>
    <row r="132" spans="1:6" x14ac:dyDescent="0.2">
      <c r="C132" s="585" t="str">
        <f>AppValidation!AL10</f>
        <v>Bioresources (sludge)</v>
      </c>
      <c r="F132" s="586">
        <f>COUNTIF('App1'!$T$7:$T$106,C132)</f>
        <v>0</v>
      </c>
    </row>
    <row r="133" spans="1:6" x14ac:dyDescent="0.2">
      <c r="C133" s="585" t="str">
        <f>AppValidation!AL11</f>
        <v>Catchment management</v>
      </c>
      <c r="F133" s="586">
        <f>COUNTIF('App1'!$T$7:$T$106,C133)</f>
        <v>0</v>
      </c>
    </row>
    <row r="134" spans="1:6" x14ac:dyDescent="0.2">
      <c r="C134" s="585" t="str">
        <f>AppValidation!AL12</f>
        <v>Community/partnerships</v>
      </c>
      <c r="F134" s="586">
        <f>COUNTIF('App1'!$T$7:$T$106,C134)</f>
        <v>0</v>
      </c>
    </row>
    <row r="135" spans="1:6" x14ac:dyDescent="0.2">
      <c r="C135" s="585" t="str">
        <f>AppValidation!AL13</f>
        <v>Customer contacts - other</v>
      </c>
      <c r="F135" s="586">
        <f>COUNTIF('App1'!$T$7:$T$106,C135)</f>
        <v>0</v>
      </c>
    </row>
    <row r="136" spans="1:6" x14ac:dyDescent="0.2">
      <c r="C136" s="585" t="str">
        <f>AppValidation!AL14</f>
        <v>Customer contacts - water quality</v>
      </c>
      <c r="F136" s="586">
        <f>COUNTIF('App1'!$T$7:$T$106,C136)</f>
        <v>0</v>
      </c>
    </row>
    <row r="137" spans="1:6" x14ac:dyDescent="0.2">
      <c r="C137" s="585" t="str">
        <f>AppValidation!AL15</f>
        <v>Customer education/awareness</v>
      </c>
      <c r="F137" s="586">
        <f>COUNTIF('App1'!$T$7:$T$106,C137)</f>
        <v>0</v>
      </c>
    </row>
    <row r="138" spans="1:6" x14ac:dyDescent="0.2">
      <c r="C138" s="585" t="str">
        <f>AppValidation!AL16</f>
        <v>Customer experience (C-MeX)</v>
      </c>
      <c r="F138" s="586">
        <f>COUNTIF('App1'!$T$7:$T$106,C138)</f>
        <v>0</v>
      </c>
    </row>
    <row r="139" spans="1:6" x14ac:dyDescent="0.2">
      <c r="C139" s="585" t="str">
        <f>AppValidation!AL17</f>
        <v>Customer service/satisfaction (exc. billing etc.)</v>
      </c>
      <c r="F139" s="586">
        <f>COUNTIF('App1'!$T$7:$T$106,C139)</f>
        <v>0</v>
      </c>
    </row>
    <row r="140" spans="1:6" x14ac:dyDescent="0.2">
      <c r="C140" s="585" t="str">
        <f>AppValidation!AL18</f>
        <v>Developer experience (D-MeX)</v>
      </c>
      <c r="F140" s="586">
        <f>COUNTIF('App1'!$T$7:$T$106,C140)</f>
        <v>0</v>
      </c>
    </row>
    <row r="141" spans="1:6" x14ac:dyDescent="0.2">
      <c r="C141" s="585" t="str">
        <f>AppValidation!AL19</f>
        <v>Distribution index TIM</v>
      </c>
      <c r="F141" s="586">
        <f>COUNTIF('App1'!$T$7:$T$106,C141)</f>
        <v>0</v>
      </c>
    </row>
    <row r="142" spans="1:6" x14ac:dyDescent="0.2">
      <c r="C142" s="585" t="str">
        <f>AppValidation!AL20</f>
        <v>Energy/emissions</v>
      </c>
      <c r="F142" s="586">
        <f>COUNTIF('App1'!$T$7:$T$106,C142)</f>
        <v>0</v>
      </c>
    </row>
    <row r="143" spans="1:6" x14ac:dyDescent="0.2">
      <c r="C143" s="585" t="str">
        <f>AppValidation!AL21</f>
        <v>Enforcement</v>
      </c>
      <c r="F143" s="586">
        <f>COUNTIF('App1'!$T$7:$T$106,C143)</f>
        <v>0</v>
      </c>
    </row>
    <row r="144" spans="1:6" x14ac:dyDescent="0.2">
      <c r="C144" s="585" t="str">
        <f>AppValidation!AL22</f>
        <v>Environmental</v>
      </c>
      <c r="F144" s="586">
        <f>COUNTIF('App1'!$T$7:$T$106,C144)</f>
        <v>0</v>
      </c>
    </row>
    <row r="145" spans="3:6" x14ac:dyDescent="0.2">
      <c r="C145" s="585" t="str">
        <f>AppValidation!AL23</f>
        <v>Health &amp; safety</v>
      </c>
      <c r="F145" s="586">
        <f>COUNTIF('App1'!$T$7:$T$106,C145)</f>
        <v>0</v>
      </c>
    </row>
    <row r="146" spans="3:6" x14ac:dyDescent="0.2">
      <c r="C146" s="585" t="str">
        <f>AppValidation!AL24</f>
        <v>Iron</v>
      </c>
      <c r="F146" s="586">
        <f>COUNTIF('App1'!$T$7:$T$106,C146)</f>
        <v>0</v>
      </c>
    </row>
    <row r="147" spans="3:6" x14ac:dyDescent="0.2">
      <c r="C147" s="585" t="str">
        <f>AppValidation!AL25</f>
        <v>Leakage</v>
      </c>
      <c r="F147" s="586">
        <f>COUNTIF('App1'!$T$7:$T$106,C147)</f>
        <v>1</v>
      </c>
    </row>
    <row r="148" spans="3:6" x14ac:dyDescent="0.2">
      <c r="C148" s="585" t="str">
        <f>AppValidation!AL26</f>
        <v>Low pressure</v>
      </c>
      <c r="F148" s="586">
        <f>COUNTIF('App1'!$T$7:$T$106,C148)</f>
        <v>0</v>
      </c>
    </row>
    <row r="149" spans="3:6" x14ac:dyDescent="0.2">
      <c r="C149" s="585" t="str">
        <f>AppValidation!AL27</f>
        <v>Metering</v>
      </c>
      <c r="F149" s="586">
        <f>COUNTIF('App1'!$T$7:$T$106,C149)</f>
        <v>0</v>
      </c>
    </row>
    <row r="150" spans="3:6" x14ac:dyDescent="0.2">
      <c r="C150" s="585" t="str">
        <f>AppValidation!AL28</f>
        <v>Pollution incidents</v>
      </c>
      <c r="F150" s="586">
        <f>COUNTIF('App1'!$T$7:$T$106,C150)</f>
        <v>0</v>
      </c>
    </row>
    <row r="151" spans="3:6" x14ac:dyDescent="0.2">
      <c r="C151" s="585" t="str">
        <f>AppValidation!AL29</f>
        <v>Repair and maintenance</v>
      </c>
      <c r="F151" s="586">
        <f>COUNTIF('App1'!$T$7:$T$106,C151)</f>
        <v>0</v>
      </c>
    </row>
    <row r="152" spans="3:6" x14ac:dyDescent="0.2">
      <c r="C152" s="585" t="str">
        <f>AppValidation!AL30</f>
        <v>Resilience</v>
      </c>
      <c r="F152" s="586">
        <f>COUNTIF('App1'!$T$7:$T$106,C152)</f>
        <v>0</v>
      </c>
    </row>
    <row r="153" spans="3:6" x14ac:dyDescent="0.2">
      <c r="C153" s="585" t="str">
        <f>AppValidation!AL31</f>
        <v>Security of supply</v>
      </c>
      <c r="F153" s="586">
        <f>COUNTIF('App1'!$T$7:$T$106,C153)</f>
        <v>0</v>
      </c>
    </row>
    <row r="154" spans="3:6" x14ac:dyDescent="0.2">
      <c r="C154" s="585" t="str">
        <f>AppValidation!AL32</f>
        <v>SEMD</v>
      </c>
      <c r="F154" s="586">
        <f>COUNTIF('App1'!$T$7:$T$106,C154)</f>
        <v>0</v>
      </c>
    </row>
    <row r="155" spans="3:6" x14ac:dyDescent="0.2">
      <c r="C155" s="585" t="str">
        <f>AppValidation!AL33</f>
        <v>Sewer flooding</v>
      </c>
      <c r="F155" s="586">
        <f>COUNTIF('App1'!$T$7:$T$106,C155)</f>
        <v>0</v>
      </c>
    </row>
    <row r="156" spans="3:6" x14ac:dyDescent="0.2">
      <c r="C156" s="585" t="str">
        <f>AppValidation!AL34</f>
        <v>SR integrity (eg coliform samples)</v>
      </c>
      <c r="F156" s="586">
        <f>COUNTIF('App1'!$T$7:$T$106,C156)</f>
        <v>0</v>
      </c>
    </row>
    <row r="157" spans="3:6" x14ac:dyDescent="0.2">
      <c r="C157" s="585" t="str">
        <f>AppValidation!AL35</f>
        <v>Supply interruptions</v>
      </c>
      <c r="F157" s="586">
        <f>COUNTIF('App1'!$T$7:$T$106,C157)</f>
        <v>0</v>
      </c>
    </row>
    <row r="158" spans="3:6" x14ac:dyDescent="0.2">
      <c r="C158" s="585" t="str">
        <f>AppValidation!AL36</f>
        <v>Supply restrictions</v>
      </c>
      <c r="F158" s="586">
        <f>COUNTIF('App1'!$T$7:$T$106,C158)</f>
        <v>0</v>
      </c>
    </row>
    <row r="159" spans="3:6" x14ac:dyDescent="0.2">
      <c r="C159" s="585" t="str">
        <f>AppValidation!AL37</f>
        <v>Sustainability/innovation</v>
      </c>
      <c r="F159" s="586">
        <f>COUNTIF('App1'!$T$7:$T$106,C159)</f>
        <v>0</v>
      </c>
    </row>
    <row r="160" spans="3:6" x14ac:dyDescent="0.2">
      <c r="C160" s="585" t="str">
        <f>AppValidation!AL38</f>
        <v>Waste disposal</v>
      </c>
      <c r="F160" s="586">
        <f>COUNTIF('App1'!$T$7:$T$106,C160)</f>
        <v>0</v>
      </c>
    </row>
    <row r="161" spans="3:6" x14ac:dyDescent="0.2">
      <c r="C161" s="585" t="str">
        <f>AppValidation!AL39</f>
        <v>Water consumption</v>
      </c>
      <c r="F161" s="586">
        <f>COUNTIF('App1'!$T$7:$T$106,C161)</f>
        <v>1</v>
      </c>
    </row>
    <row r="162" spans="3:6" x14ac:dyDescent="0.2">
      <c r="C162" s="585" t="str">
        <f>AppValidation!AL40</f>
        <v>Water mains bursts</v>
      </c>
      <c r="F162" s="586">
        <f>COUNTIF('App1'!$T$7:$T$106,C162)</f>
        <v>0</v>
      </c>
    </row>
    <row r="163" spans="3:6" x14ac:dyDescent="0.2">
      <c r="C163" s="585" t="str">
        <f>AppValidation!AL41</f>
        <v>Water pressure</v>
      </c>
      <c r="F163" s="586">
        <f>COUNTIF('App1'!$T$7:$T$106,C163)</f>
        <v>0</v>
      </c>
    </row>
    <row r="164" spans="3:6" x14ac:dyDescent="0.2">
      <c r="C164" s="585" t="str">
        <f>AppValidation!AL42</f>
        <v>Water outage</v>
      </c>
      <c r="F164" s="586">
        <f>COUNTIF('App1'!$T$7:$T$106,C164)</f>
        <v>0</v>
      </c>
    </row>
    <row r="165" spans="3:6" x14ac:dyDescent="0.2">
      <c r="C165" s="585" t="str">
        <f>AppValidation!AL43</f>
        <v>Water quality compliance</v>
      </c>
      <c r="F165" s="586">
        <f>COUNTIF('App1'!$T$7:$T$106,C165)</f>
        <v>0</v>
      </c>
    </row>
    <row r="166" spans="3:6" x14ac:dyDescent="0.2">
      <c r="C166" s="585" t="str">
        <f>AppValidation!AL44</f>
        <v>Water resources/ abstraction</v>
      </c>
      <c r="F166" s="586">
        <f>COUNTIF('App1'!$T$7:$T$106,C166)</f>
        <v>0</v>
      </c>
    </row>
    <row r="167" spans="3:6" x14ac:dyDescent="0.2">
      <c r="C167" s="585" t="str">
        <f>AppValidation!AL45</f>
        <v>WTW discharge consents</v>
      </c>
      <c r="F167" s="586">
        <f>COUNTIF('App1'!$T$7:$T$106,C167)</f>
        <v>0</v>
      </c>
    </row>
    <row r="168" spans="3:6" x14ac:dyDescent="0.2">
      <c r="C168" s="585" t="str">
        <f>AppValidation!AL46</f>
        <v>WTW integrity (eg coliform samples)</v>
      </c>
      <c r="F168" s="586">
        <f>COUNTIF('App1'!$T$7:$T$106,C168)</f>
        <v>0</v>
      </c>
    </row>
    <row r="169" spans="3:6" x14ac:dyDescent="0.2">
      <c r="C169" s="585" t="str">
        <f>AppValidation!AL47</f>
        <v>WTW process control</v>
      </c>
      <c r="F169" s="586">
        <f>COUNTIF('App1'!$T$7:$T$106,C169)</f>
        <v>0</v>
      </c>
    </row>
    <row r="170" spans="3:6" x14ac:dyDescent="0.2">
      <c r="C170" s="585" t="str">
        <f>AppValidation!AL48</f>
        <v>WTW turbidity</v>
      </c>
      <c r="F170" s="586">
        <f>COUNTIF('App1'!$T$7:$T$106,C170)</f>
        <v>0</v>
      </c>
    </row>
    <row r="171" spans="3:6" x14ac:dyDescent="0.2">
      <c r="C171" s="585" t="str">
        <f>AppValidation!AL49</f>
        <v>WwTW descriptive consents</v>
      </c>
      <c r="F171" s="586">
        <f>COUNTIF('App1'!$T$7:$T$106,C171)</f>
        <v>0</v>
      </c>
    </row>
    <row r="172" spans="3:6" x14ac:dyDescent="0.2">
      <c r="C172" s="585" t="str">
        <f>AppValidation!AL50</f>
        <v>WwTW numeric consents</v>
      </c>
      <c r="F172" s="586">
        <f>COUNTIF('App1'!$T$7:$T$106,C172)</f>
        <v>0</v>
      </c>
    </row>
    <row r="173" spans="3:6" x14ac:dyDescent="0.2">
      <c r="C173" s="585" t="str">
        <f>AppValidation!AL51</f>
        <v>WwTW odour</v>
      </c>
      <c r="F173" s="586">
        <f>COUNTIF('App1'!$T$7:$T$106,C173)</f>
        <v>0</v>
      </c>
    </row>
    <row r="174" spans="3:6" x14ac:dyDescent="0.2">
      <c r="C174" s="585" t="str">
        <f>AppValidation!AL52</f>
        <v>WwTW p.e. (WRA or UWWTD breaches)</v>
      </c>
      <c r="F174" s="586">
        <f>COUNTIF('App1'!$T$7:$T$106,C174)</f>
        <v>0</v>
      </c>
    </row>
    <row r="175" spans="3:6" x14ac:dyDescent="0.2">
      <c r="C175" s="585" t="str">
        <f>AppValidation!AL53</f>
        <v>WwTW process control</v>
      </c>
      <c r="F175" s="586">
        <f>COUNTIF('App1'!$T$7:$T$106,C175)</f>
        <v>0</v>
      </c>
    </row>
    <row r="176" spans="3:6" x14ac:dyDescent="0.2">
      <c r="C176" s="585" t="str">
        <f>AppValidation!AL54</f>
        <v>WwTW at risk or failing EA permit</v>
      </c>
      <c r="F176" s="586">
        <f>COUNTIF('App1'!$T$7:$T$106,C176)</f>
        <v>0</v>
      </c>
    </row>
    <row r="177" spans="1:18" x14ac:dyDescent="0.2">
      <c r="C177" s="585">
        <f>AppValidation!AL55</f>
        <v>0</v>
      </c>
      <c r="F177" s="586">
        <f>COUNTIF('App1'!$T$7:$T$106,C177)</f>
        <v>0</v>
      </c>
    </row>
    <row r="178" spans="1:18" x14ac:dyDescent="0.2">
      <c r="C178" s="585" t="str">
        <f>AppValidation!AL56</f>
        <v>*** to be confirmed ***</v>
      </c>
      <c r="F178" s="586">
        <f>COUNTIF('App1'!$T$7:$T$106,C178)</f>
        <v>0</v>
      </c>
    </row>
    <row r="179" spans="1:18" x14ac:dyDescent="0.2">
      <c r="C179" s="585" t="str">
        <f>AppValidation!AL57</f>
        <v>*** new primary category required ***</v>
      </c>
      <c r="F179" s="586">
        <f>COUNTIF('App1'!$T$7:$T$106,C179)</f>
        <v>0</v>
      </c>
    </row>
    <row r="180" spans="1:18" x14ac:dyDescent="0.2">
      <c r="C180" s="585">
        <f>AppValidation!AL58</f>
        <v>0</v>
      </c>
      <c r="F180" s="586">
        <f>COUNTIF('App1'!$T$7:$T$106,C180)</f>
        <v>0</v>
      </c>
    </row>
    <row r="181" spans="1:18" x14ac:dyDescent="0.2">
      <c r="C181" s="585">
        <f>AppValidation!AL59</f>
        <v>0</v>
      </c>
      <c r="F181" s="586">
        <f>COUNTIF('App1'!$T$7:$T$106,C181)</f>
        <v>0</v>
      </c>
    </row>
    <row r="182" spans="1:18" x14ac:dyDescent="0.2">
      <c r="C182" s="585">
        <f>AppValidation!AL60</f>
        <v>0</v>
      </c>
      <c r="F182" s="586">
        <f>COUNTIF('App1'!$T$7:$T$106,C182)</f>
        <v>0</v>
      </c>
    </row>
    <row r="183" spans="1:18" x14ac:dyDescent="0.2">
      <c r="C183" s="585">
        <f>AppValidation!AL61</f>
        <v>0</v>
      </c>
      <c r="F183" s="586">
        <f>COUNTIF('App1'!$T$7:$T$106,C183)</f>
        <v>0</v>
      </c>
    </row>
    <row r="184" spans="1:18" x14ac:dyDescent="0.2">
      <c r="C184" s="585">
        <f>AppValidation!AL62</f>
        <v>0</v>
      </c>
      <c r="F184" s="586">
        <f>COUNTIF('App1'!$T$7:$T$106,C184)</f>
        <v>0</v>
      </c>
    </row>
    <row r="185" spans="1:18" ht="18.75" customHeight="1" x14ac:dyDescent="0.2">
      <c r="C185" s="590" t="s">
        <v>314</v>
      </c>
      <c r="D185" s="591"/>
      <c r="E185" s="591"/>
      <c r="F185" s="592">
        <f>SUM(F129:F184)</f>
        <v>2</v>
      </c>
    </row>
    <row r="186" spans="1:18" ht="7.5" customHeight="1" x14ac:dyDescent="0.2"/>
    <row r="187" spans="1:18" ht="67.5" customHeight="1" x14ac:dyDescent="0.2">
      <c r="C187" s="593" t="str">
        <f>AppValidation!H7</f>
        <v>Customer experience (C-MeX)</v>
      </c>
      <c r="D187" s="594" t="str">
        <f>AppValidation!H8</f>
        <v>Developer experience (D-MeX)</v>
      </c>
      <c r="E187" s="594">
        <f>AppValidation!H9</f>
        <v>0</v>
      </c>
      <c r="F187" s="594" t="str">
        <f>AppValidation!H10</f>
        <v>Water quality compliance (CRI)</v>
      </c>
      <c r="G187" s="594" t="str">
        <f>AppValidation!H11</f>
        <v>Water supply interruptions</v>
      </c>
      <c r="H187" s="594" t="str">
        <f>AppValidation!H12</f>
        <v>Water mains bursts</v>
      </c>
      <c r="I187" s="594" t="str">
        <f>AppValidation!H13</f>
        <v>Water unplanned outage</v>
      </c>
      <c r="J187" s="594" t="str">
        <f>AppValidation!H14</f>
        <v>Leakage</v>
      </c>
      <c r="K187" s="594" t="str">
        <f>AppValidation!H15</f>
        <v>Per capita consumption (PCC)</v>
      </c>
      <c r="L187" s="594" t="str">
        <f>AppValidation!H16</f>
        <v>Risk of severe restrictions in a drought</v>
      </c>
      <c r="M187" s="594">
        <f>AppValidation!H17</f>
        <v>0</v>
      </c>
      <c r="N187" s="594" t="str">
        <f>AppValidation!H18</f>
        <v>Internal sewer flooding</v>
      </c>
      <c r="O187" s="594" t="str">
        <f>AppValidation!H19</f>
        <v>Sewer collapses</v>
      </c>
      <c r="P187" s="594" t="str">
        <f>AppValidation!H20</f>
        <v>Pollution incidents</v>
      </c>
      <c r="Q187" s="594" t="str">
        <f>AppValidation!H21</f>
        <v>Non-infra asset failures causing pollution incidents</v>
      </c>
      <c r="R187" s="595" t="str">
        <f>AppValidation!H22</f>
        <v>Risk of flooding of wastewater systems</v>
      </c>
    </row>
    <row r="188" spans="1:18" ht="18.75" customHeight="1" x14ac:dyDescent="0.2">
      <c r="A188" s="206" t="s">
        <v>511</v>
      </c>
      <c r="C188" s="596">
        <f>COUNTIF('App1'!$Y$7:$Y$106,C187)</f>
        <v>0</v>
      </c>
      <c r="D188" s="597">
        <f>COUNTIF('App1'!$Y$7:$Y$106,D187)</f>
        <v>0</v>
      </c>
      <c r="E188" s="597">
        <f>COUNTIF('App1'!$Y$7:$Y$106,E187)</f>
        <v>0</v>
      </c>
      <c r="F188" s="597">
        <f>COUNTIF('App1'!$Y$7:$Y$106,F187)</f>
        <v>0</v>
      </c>
      <c r="G188" s="597">
        <f>COUNTIF('App1'!$Y$7:$Y$106,G187)</f>
        <v>0</v>
      </c>
      <c r="H188" s="597">
        <f>COUNTIF('App1'!$Y$7:$Y$106,H187)</f>
        <v>0</v>
      </c>
      <c r="I188" s="597">
        <f>COUNTIF('App1'!$Y$7:$Y$106,I187)</f>
        <v>0</v>
      </c>
      <c r="J188" s="597">
        <f>COUNTIF('App1'!$Y$7:$Y$106,J187)</f>
        <v>1</v>
      </c>
      <c r="K188" s="597">
        <f>COUNTIF('App1'!$Y$7:$Y$106,K187)</f>
        <v>1</v>
      </c>
      <c r="L188" s="597">
        <f>COUNTIF('App1'!$Y$7:$Y$106,L187)</f>
        <v>0</v>
      </c>
      <c r="M188" s="597">
        <f>COUNTIF('App1'!$Y$7:$Y$106,M187)</f>
        <v>0</v>
      </c>
      <c r="N188" s="597">
        <f>COUNTIF('App1'!$Y$7:$Y$106,N187)</f>
        <v>0</v>
      </c>
      <c r="O188" s="597">
        <f>COUNTIF('App1'!$Y$7:$Y$106,O187)</f>
        <v>0</v>
      </c>
      <c r="P188" s="597">
        <f>COUNTIF('App1'!$Y$7:$Y$106,P187)</f>
        <v>0</v>
      </c>
      <c r="Q188" s="597">
        <f>COUNTIF('App1'!$Y$7:$Y$106,Q187)</f>
        <v>0</v>
      </c>
      <c r="R188" s="598">
        <f>COUNTIF('App1'!$Y$7:$Y$106,R187)</f>
        <v>0</v>
      </c>
    </row>
    <row r="189" spans="1:18" ht="7.5" customHeight="1" x14ac:dyDescent="0.2">
      <c r="A189" s="206"/>
      <c r="C189" s="599"/>
    </row>
    <row r="190" spans="1:18" ht="18.75" customHeight="1" x14ac:dyDescent="0.2">
      <c r="C190" s="587" t="str">
        <f>AppValidation!V7</f>
        <v>All</v>
      </c>
      <c r="D190" s="589" t="str">
        <f>AppValidation!V8</f>
        <v>Part</v>
      </c>
    </row>
    <row r="191" spans="1:18" ht="18.75" customHeight="1" x14ac:dyDescent="0.2">
      <c r="A191" s="206" t="s">
        <v>334</v>
      </c>
      <c r="C191" s="596">
        <f>COUNTIF('App1'!$Z$7:$Z$106,C190)</f>
        <v>0</v>
      </c>
      <c r="D191" s="598">
        <f>COUNTIF('App1'!$Z$7:$Z$106,D190)</f>
        <v>0</v>
      </c>
    </row>
    <row r="192" spans="1:18" ht="7.5" customHeight="1" x14ac:dyDescent="0.2">
      <c r="A192" s="206"/>
      <c r="C192" s="599"/>
    </row>
    <row r="193" spans="1:9" ht="18.75" customHeight="1" x14ac:dyDescent="0.2">
      <c r="C193" s="587" t="str">
        <f>AppValidation!V7</f>
        <v>All</v>
      </c>
      <c r="D193" s="589" t="str">
        <f>AppValidation!V8</f>
        <v>Part</v>
      </c>
    </row>
    <row r="194" spans="1:9" ht="18.75" customHeight="1" x14ac:dyDescent="0.2">
      <c r="A194" s="206" t="s">
        <v>333</v>
      </c>
      <c r="C194" s="596">
        <f>COUNTIF('App1'!$AA$7:$AA$106,C193)</f>
        <v>0</v>
      </c>
      <c r="D194" s="598">
        <f>COUNTIF('App1'!$AA$7:$AA$106,D193)</f>
        <v>0</v>
      </c>
    </row>
    <row r="195" spans="1:9" ht="7.5" customHeight="1" x14ac:dyDescent="0.2">
      <c r="A195" s="206"/>
      <c r="C195" s="599"/>
    </row>
    <row r="196" spans="1:9" ht="18.75" customHeight="1" x14ac:dyDescent="0.2">
      <c r="C196" s="587" t="str">
        <f>AppValidation!V7</f>
        <v>All</v>
      </c>
      <c r="D196" s="589" t="str">
        <f>AppValidation!V8</f>
        <v>Part</v>
      </c>
    </row>
    <row r="197" spans="1:9" ht="18.75" customHeight="1" x14ac:dyDescent="0.2">
      <c r="A197" s="206" t="s">
        <v>367</v>
      </c>
      <c r="C197" s="596">
        <f>COUNTIF('App1'!$AB$7:$AB$106,C196)</f>
        <v>0</v>
      </c>
      <c r="D197" s="598">
        <f>COUNTIF('App1'!$AB$7:$AB$106,D196)</f>
        <v>0</v>
      </c>
    </row>
    <row r="198" spans="1:9" ht="7.5" customHeight="1" x14ac:dyDescent="0.2">
      <c r="A198" s="206"/>
      <c r="C198" s="599"/>
    </row>
    <row r="199" spans="1:9" ht="18.75" customHeight="1" x14ac:dyDescent="0.2">
      <c r="C199" s="587" t="str">
        <f>AppValidation!V7</f>
        <v>All</v>
      </c>
      <c r="D199" s="589" t="str">
        <f>AppValidation!V8</f>
        <v>Part</v>
      </c>
    </row>
    <row r="200" spans="1:9" ht="18.75" customHeight="1" x14ac:dyDescent="0.2">
      <c r="A200" s="206" t="s">
        <v>162</v>
      </c>
      <c r="C200" s="596">
        <f>COUNTIF('App1'!$AC$7:$AC$106,C199)</f>
        <v>0</v>
      </c>
      <c r="D200" s="598">
        <f>COUNTIF('App1'!$AC$7:$AC$106,D199)</f>
        <v>0</v>
      </c>
    </row>
    <row r="201" spans="1:9" ht="7.5" customHeight="1" x14ac:dyDescent="0.2">
      <c r="A201" s="206"/>
      <c r="C201" s="599"/>
    </row>
    <row r="202" spans="1:9" ht="18" customHeight="1" x14ac:dyDescent="0.2">
      <c r="A202" s="206" t="s">
        <v>457</v>
      </c>
      <c r="C202" s="612">
        <f>COUNTIF('App1'!$AD$7:$AD$106, AppValidation!J7)</f>
        <v>1</v>
      </c>
    </row>
    <row r="203" spans="1:9" ht="7.5" customHeight="1" x14ac:dyDescent="0.2">
      <c r="A203" s="206"/>
      <c r="C203" s="599"/>
    </row>
    <row r="204" spans="1:9" ht="18.75" customHeight="1" x14ac:dyDescent="0.2">
      <c r="C204" s="587" t="str">
        <f>'App1'!BK6</f>
        <v>2020-21</v>
      </c>
      <c r="D204" s="588" t="str">
        <f>'App1'!BL6</f>
        <v>2021-22</v>
      </c>
      <c r="E204" s="588" t="str">
        <f>'App1'!BM6</f>
        <v>2022-23</v>
      </c>
      <c r="F204" s="588" t="str">
        <f>'App1'!BN6</f>
        <v>2023-24</v>
      </c>
      <c r="G204" s="589" t="str">
        <f>'App1'!BO6</f>
        <v>2024-25</v>
      </c>
    </row>
    <row r="205" spans="1:9" ht="18.75" customHeight="1" x14ac:dyDescent="0.2">
      <c r="A205" s="206" t="s">
        <v>369</v>
      </c>
      <c r="C205" s="596">
        <f>COUNTIF('App1'!BK$7:BK$106, AppValidation!$J$7)</f>
        <v>1</v>
      </c>
      <c r="D205" s="597">
        <f>COUNTIF('App1'!BL$7:BL$106, AppValidation!$J$7)</f>
        <v>1</v>
      </c>
      <c r="E205" s="597">
        <f>COUNTIF('App1'!BM$7:BM$106, AppValidation!$J$7)</f>
        <v>1</v>
      </c>
      <c r="F205" s="597">
        <f>COUNTIF('App1'!BN$7:BN$106, AppValidation!$J$7)</f>
        <v>1</v>
      </c>
      <c r="G205" s="598">
        <f>COUNTIF('App1'!BO$7:BO$106, AppValidation!$J$7)</f>
        <v>1</v>
      </c>
    </row>
    <row r="206" spans="1:9" ht="7.5" customHeight="1" x14ac:dyDescent="0.2">
      <c r="A206" s="206"/>
      <c r="C206" s="599"/>
    </row>
    <row r="207" spans="1:9" ht="33.75" customHeight="1" x14ac:dyDescent="0.2">
      <c r="A207" s="629" t="s">
        <v>517</v>
      </c>
      <c r="C207" s="613" t="str">
        <f>'App1'!DA6</f>
        <v>2020-21</v>
      </c>
      <c r="D207" s="614" t="str">
        <f>'App1'!DB6</f>
        <v>2021-22</v>
      </c>
      <c r="E207" s="614" t="str">
        <f>'App1'!DC6</f>
        <v>2022-23</v>
      </c>
      <c r="F207" s="614" t="str">
        <f>'App1'!DD6</f>
        <v>2023-24</v>
      </c>
      <c r="G207" s="614" t="str">
        <f>'App1'!DE6</f>
        <v>2024-25</v>
      </c>
      <c r="H207" s="615" t="str">
        <f>'App1'!DF6</f>
        <v>2020-25
(AMP7 max)</v>
      </c>
      <c r="I207" s="622" t="s">
        <v>359</v>
      </c>
    </row>
    <row r="208" spans="1:9" ht="18.75" customHeight="1" x14ac:dyDescent="0.2">
      <c r="A208" s="206" t="str">
        <f>'App1'!DA5</f>
        <v>Maximum enhanced penalty (£m)</v>
      </c>
      <c r="C208" s="616">
        <f>SUM('App1'!DA$7:DA$106)</f>
        <v>-1.25</v>
      </c>
      <c r="D208" s="617">
        <f>SUM('App1'!DB$7:DB$106)</f>
        <v>-1.25</v>
      </c>
      <c r="E208" s="617">
        <f>SUM('App1'!DC$7:DC$106)</f>
        <v>-7</v>
      </c>
      <c r="F208" s="617">
        <f>SUM('App1'!DD$7:DD$106)</f>
        <v>-7.5</v>
      </c>
      <c r="G208" s="617">
        <f>SUM('App1'!DE$7:DE$106)</f>
        <v>-8</v>
      </c>
      <c r="H208" s="618">
        <f>SUM('App1'!DF$7:DF$106)</f>
        <v>-25.5</v>
      </c>
      <c r="I208" s="628">
        <f>-(SUM(C208:G208)-H208)</f>
        <v>-0.5</v>
      </c>
    </row>
    <row r="209" spans="1:9" ht="18.75" customHeight="1" x14ac:dyDescent="0.2">
      <c r="A209" s="206" t="str">
        <f>'App1'!DG5</f>
        <v>Maximum standard penalty (£m)</v>
      </c>
      <c r="C209" s="616">
        <f>SUM('App1'!DG$7:DG$106)</f>
        <v>-2.25</v>
      </c>
      <c r="D209" s="617">
        <f>SUM('App1'!DH$7:DH$106)</f>
        <v>-2.25</v>
      </c>
      <c r="E209" s="617">
        <f>SUM('App1'!DI$7:DI$106)</f>
        <v>-9</v>
      </c>
      <c r="F209" s="617">
        <f>SUM('App1'!DJ$7:DJ$106)</f>
        <v>-9.5</v>
      </c>
      <c r="G209" s="617">
        <f>SUM('App1'!DK$7:DK$106)</f>
        <v>-8</v>
      </c>
      <c r="H209" s="618">
        <f>SUM('App1'!DL$7:DL$106)</f>
        <v>-31</v>
      </c>
      <c r="I209" s="628">
        <f t="shared" ref="I209:I215" si="5">-(SUM(C209:G209)-H209)</f>
        <v>0</v>
      </c>
    </row>
    <row r="210" spans="1:9" ht="18.75" customHeight="1" x14ac:dyDescent="0.2">
      <c r="A210" s="623" t="s">
        <v>356</v>
      </c>
      <c r="B210" s="624"/>
      <c r="C210" s="625">
        <f>SUM(C208:C209)</f>
        <v>-3.5</v>
      </c>
      <c r="D210" s="626">
        <f t="shared" ref="D210:H210" si="6">SUM(D208:D209)</f>
        <v>-3.5</v>
      </c>
      <c r="E210" s="626">
        <f t="shared" si="6"/>
        <v>-16</v>
      </c>
      <c r="F210" s="626">
        <f t="shared" si="6"/>
        <v>-17</v>
      </c>
      <c r="G210" s="626">
        <f t="shared" si="6"/>
        <v>-16</v>
      </c>
      <c r="H210" s="627">
        <f t="shared" si="6"/>
        <v>-56.5</v>
      </c>
      <c r="I210" s="628">
        <f t="shared" si="5"/>
        <v>-0.5</v>
      </c>
    </row>
    <row r="211" spans="1:9" ht="18.75" customHeight="1" x14ac:dyDescent="0.2">
      <c r="A211" s="206" t="str">
        <f>'App1'!DM5</f>
        <v>Maximum standard reward (£m)</v>
      </c>
      <c r="C211" s="616">
        <f>SUM('App1'!DM$7:DM$106)</f>
        <v>0.75</v>
      </c>
      <c r="D211" s="617">
        <f>SUM('App1'!DN$7:DN$106)</f>
        <v>0.75</v>
      </c>
      <c r="E211" s="617">
        <f>SUM('App1'!DO$7:DO$106)</f>
        <v>5</v>
      </c>
      <c r="F211" s="617">
        <f>SUM('App1'!DP$7:DP$106)</f>
        <v>5.5</v>
      </c>
      <c r="G211" s="617">
        <f>SUM('App1'!DQ$7:DQ$106)</f>
        <v>6</v>
      </c>
      <c r="H211" s="618">
        <f>SUM('App1'!DR$7:DR$106)</f>
        <v>18.678899999999999</v>
      </c>
      <c r="I211" s="628">
        <f t="shared" si="5"/>
        <v>0.67889999999999873</v>
      </c>
    </row>
    <row r="212" spans="1:9" ht="18.75" customHeight="1" x14ac:dyDescent="0.2">
      <c r="A212" s="206" t="str">
        <f>'App1'!DS5</f>
        <v>Maximum enhanced reward (£m)</v>
      </c>
      <c r="C212" s="616">
        <f>SUM('App1'!DS$7:DS$106)</f>
        <v>2</v>
      </c>
      <c r="D212" s="617">
        <f>SUM('App1'!DT$7:DT$106)</f>
        <v>2.1</v>
      </c>
      <c r="E212" s="617">
        <f>SUM('App1'!DU$7:DU$106)</f>
        <v>2.2000000000000002</v>
      </c>
      <c r="F212" s="617">
        <f>SUM('App1'!DV$7:DV$106)</f>
        <v>2.2999999999999998</v>
      </c>
      <c r="G212" s="617">
        <f>SUM('App1'!DW$7:DW$106)</f>
        <v>2.4</v>
      </c>
      <c r="H212" s="618">
        <f>SUM('App1'!DX$7:DX$106)</f>
        <v>11</v>
      </c>
      <c r="I212" s="628">
        <f t="shared" si="5"/>
        <v>0</v>
      </c>
    </row>
    <row r="213" spans="1:9" ht="18.75" customHeight="1" x14ac:dyDescent="0.2">
      <c r="A213" s="623" t="s">
        <v>357</v>
      </c>
      <c r="B213" s="624"/>
      <c r="C213" s="625">
        <f>SUM(C211:C212)</f>
        <v>2.75</v>
      </c>
      <c r="D213" s="626">
        <f t="shared" ref="D213:H213" si="7">SUM(D211:D212)</f>
        <v>2.85</v>
      </c>
      <c r="E213" s="626">
        <f t="shared" si="7"/>
        <v>7.2</v>
      </c>
      <c r="F213" s="626">
        <f t="shared" si="7"/>
        <v>7.8</v>
      </c>
      <c r="G213" s="626">
        <f t="shared" si="7"/>
        <v>8.4</v>
      </c>
      <c r="H213" s="627">
        <f t="shared" si="7"/>
        <v>29.678899999999999</v>
      </c>
      <c r="I213" s="628">
        <f t="shared" si="5"/>
        <v>0.67889999999999873</v>
      </c>
    </row>
    <row r="214" spans="1:9" ht="18.75" customHeight="1" x14ac:dyDescent="0.2">
      <c r="A214" s="206" t="str">
        <f>'App1'!DY5</f>
        <v>P10 penalty (£m)</v>
      </c>
      <c r="C214" s="616">
        <f>SUM('App1'!DY$7:DY$106)</f>
        <v>-1.1234</v>
      </c>
      <c r="D214" s="617">
        <f>SUM('App1'!DZ$7:DZ$106)</f>
        <v>-1.1234</v>
      </c>
      <c r="E214" s="617">
        <f>SUM('App1'!EA$7:EA$106)</f>
        <v>-6.7899000000000003</v>
      </c>
      <c r="F214" s="617">
        <f>SUM('App1'!EB$7:EB$106)</f>
        <v>-6.2575000000000003</v>
      </c>
      <c r="G214" s="617">
        <f>SUM('App1'!EC$7:EC$106)</f>
        <v>-7.6543000000000001</v>
      </c>
      <c r="H214" s="618">
        <f>SUM('App1'!ED$7:ED$106)</f>
        <v>-22.95</v>
      </c>
      <c r="I214" s="628">
        <f t="shared" si="5"/>
        <v>-1.5000000000000568E-3</v>
      </c>
    </row>
    <row r="215" spans="1:9" ht="18.75" customHeight="1" x14ac:dyDescent="0.2">
      <c r="A215" s="206" t="str">
        <f>'App1'!EE5</f>
        <v>P90 reward (£m)</v>
      </c>
      <c r="C215" s="619">
        <f>SUM('App1'!EE$7:EE$106)</f>
        <v>0.6</v>
      </c>
      <c r="D215" s="620">
        <f>SUM('App1'!EF$7:EF$106)</f>
        <v>0.6</v>
      </c>
      <c r="E215" s="620">
        <f>SUM('App1'!EG$7:EG$106)</f>
        <v>4</v>
      </c>
      <c r="F215" s="620">
        <f>SUM('App1'!EH$7:EH$106)</f>
        <v>4.75</v>
      </c>
      <c r="G215" s="620">
        <f>SUM('App1'!EI$7:EI$106)</f>
        <v>5.25</v>
      </c>
      <c r="H215" s="621">
        <f>SUM('App1'!EJ$7:EJ$106)</f>
        <v>15.2075</v>
      </c>
      <c r="I215" s="628">
        <f t="shared" si="5"/>
        <v>7.5000000000002842E-3</v>
      </c>
    </row>
    <row r="216" spans="1:9" ht="7.5" customHeight="1" x14ac:dyDescent="0.2">
      <c r="A216" s="206"/>
      <c r="C216" s="599"/>
    </row>
    <row r="217" spans="1:9" ht="18" customHeight="1" x14ac:dyDescent="0.2">
      <c r="A217" s="206" t="s">
        <v>513</v>
      </c>
      <c r="C217" s="612">
        <f>COUNTIF('App1'!$CX$7:$CX$106, AppValidation!L7)</f>
        <v>0</v>
      </c>
    </row>
    <row r="218" spans="1:9" x14ac:dyDescent="0.2">
      <c r="C218" s="584"/>
    </row>
    <row r="219" spans="1:9" x14ac:dyDescent="0.2">
      <c r="C219" s="584"/>
    </row>
    <row r="220" spans="1:9" x14ac:dyDescent="0.2">
      <c r="C220" s="584"/>
    </row>
    <row r="221" spans="1:9" x14ac:dyDescent="0.2">
      <c r="C221" s="584"/>
    </row>
    <row r="222" spans="1:9" x14ac:dyDescent="0.2">
      <c r="C222" s="584"/>
    </row>
    <row r="223" spans="1:9" x14ac:dyDescent="0.2">
      <c r="C223" s="584"/>
    </row>
    <row r="224" spans="1:9" x14ac:dyDescent="0.2">
      <c r="C224" s="584"/>
    </row>
    <row r="225" spans="3:3" x14ac:dyDescent="0.2">
      <c r="C225" s="584"/>
    </row>
    <row r="226" spans="3:3" x14ac:dyDescent="0.2">
      <c r="C226" s="584"/>
    </row>
    <row r="227" spans="3:3" x14ac:dyDescent="0.2">
      <c r="C227" s="584"/>
    </row>
    <row r="228" spans="3:3" x14ac:dyDescent="0.2">
      <c r="C228" s="584"/>
    </row>
    <row r="229" spans="3:3" x14ac:dyDescent="0.2">
      <c r="C229" s="584"/>
    </row>
    <row r="230" spans="3:3" x14ac:dyDescent="0.2">
      <c r="C230" s="584"/>
    </row>
    <row r="231" spans="3:3" x14ac:dyDescent="0.2">
      <c r="C231" s="584"/>
    </row>
    <row r="232" spans="3:3" x14ac:dyDescent="0.2">
      <c r="C232" s="584"/>
    </row>
    <row r="233" spans="3:3" x14ac:dyDescent="0.2">
      <c r="C233" s="584"/>
    </row>
    <row r="234" spans="3:3" x14ac:dyDescent="0.2">
      <c r="C234" s="584"/>
    </row>
    <row r="235" spans="3:3" x14ac:dyDescent="0.2">
      <c r="C235" s="584"/>
    </row>
    <row r="236" spans="3:3" x14ac:dyDescent="0.2">
      <c r="C236" s="584"/>
    </row>
    <row r="237" spans="3:3" x14ac:dyDescent="0.2">
      <c r="C237" s="584"/>
    </row>
    <row r="238" spans="3:3" x14ac:dyDescent="0.2">
      <c r="C238" s="584"/>
    </row>
    <row r="239" spans="3:3" x14ac:dyDescent="0.2">
      <c r="C239" s="584"/>
    </row>
    <row r="240" spans="3:3" x14ac:dyDescent="0.2">
      <c r="C240" s="584"/>
    </row>
    <row r="241" spans="3:3" x14ac:dyDescent="0.2">
      <c r="C241" s="584"/>
    </row>
    <row r="242" spans="3:3" x14ac:dyDescent="0.2">
      <c r="C242" s="584"/>
    </row>
    <row r="243" spans="3:3" x14ac:dyDescent="0.2">
      <c r="C243" s="584"/>
    </row>
    <row r="244" spans="3:3" x14ac:dyDescent="0.2">
      <c r="C244" s="584"/>
    </row>
    <row r="245" spans="3:3" x14ac:dyDescent="0.2">
      <c r="C245" s="584"/>
    </row>
    <row r="246" spans="3:3" x14ac:dyDescent="0.2">
      <c r="C246" s="584"/>
    </row>
    <row r="247" spans="3:3" x14ac:dyDescent="0.2">
      <c r="C247" s="584"/>
    </row>
    <row r="248" spans="3:3" x14ac:dyDescent="0.2">
      <c r="C248" s="584"/>
    </row>
    <row r="249" spans="3:3" x14ac:dyDescent="0.2">
      <c r="C249" s="584"/>
    </row>
    <row r="250" spans="3:3" x14ac:dyDescent="0.2">
      <c r="C250" s="584"/>
    </row>
    <row r="251" spans="3:3" x14ac:dyDescent="0.2">
      <c r="C251" s="584"/>
    </row>
    <row r="252" spans="3:3" x14ac:dyDescent="0.2">
      <c r="C252" s="584"/>
    </row>
    <row r="253" spans="3:3" x14ac:dyDescent="0.2">
      <c r="C253" s="584"/>
    </row>
    <row r="254" spans="3:3" x14ac:dyDescent="0.2">
      <c r="C254" s="584"/>
    </row>
    <row r="255" spans="3:3" x14ac:dyDescent="0.2">
      <c r="C255" s="584"/>
    </row>
    <row r="256" spans="3:3" x14ac:dyDescent="0.2">
      <c r="C256" s="584"/>
    </row>
    <row r="257" spans="3:3" x14ac:dyDescent="0.2">
      <c r="C257" s="584"/>
    </row>
    <row r="258" spans="3:3" x14ac:dyDescent="0.2">
      <c r="C258" s="584"/>
    </row>
    <row r="259" spans="3:3" x14ac:dyDescent="0.2">
      <c r="C259" s="584"/>
    </row>
    <row r="260" spans="3:3" x14ac:dyDescent="0.2">
      <c r="C260" s="584"/>
    </row>
    <row r="261" spans="3:3" x14ac:dyDescent="0.2">
      <c r="C261" s="584"/>
    </row>
    <row r="262" spans="3:3" x14ac:dyDescent="0.2">
      <c r="C262" s="584"/>
    </row>
    <row r="263" spans="3:3" x14ac:dyDescent="0.2">
      <c r="C263" s="584"/>
    </row>
    <row r="264" spans="3:3" x14ac:dyDescent="0.2">
      <c r="C264" s="584"/>
    </row>
    <row r="265" spans="3:3" x14ac:dyDescent="0.2">
      <c r="C265" s="584"/>
    </row>
    <row r="266" spans="3:3" x14ac:dyDescent="0.2">
      <c r="C266" s="584"/>
    </row>
    <row r="267" spans="3:3" x14ac:dyDescent="0.2">
      <c r="C267" s="584"/>
    </row>
    <row r="268" spans="3:3" x14ac:dyDescent="0.2">
      <c r="C268" s="584"/>
    </row>
    <row r="269" spans="3:3" x14ac:dyDescent="0.2">
      <c r="C269" s="584"/>
    </row>
    <row r="270" spans="3:3" x14ac:dyDescent="0.2">
      <c r="C270" s="584"/>
    </row>
    <row r="271" spans="3:3" x14ac:dyDescent="0.2">
      <c r="C271" s="584"/>
    </row>
    <row r="272" spans="3:3" x14ac:dyDescent="0.2">
      <c r="C272" s="584"/>
    </row>
    <row r="273" spans="3:3" x14ac:dyDescent="0.2">
      <c r="C273" s="584"/>
    </row>
    <row r="274" spans="3:3" x14ac:dyDescent="0.2">
      <c r="C274" s="584"/>
    </row>
    <row r="275" spans="3:3" x14ac:dyDescent="0.2">
      <c r="C275" s="584"/>
    </row>
    <row r="276" spans="3:3" x14ac:dyDescent="0.2">
      <c r="C276" s="584"/>
    </row>
    <row r="277" spans="3:3" x14ac:dyDescent="0.2">
      <c r="C277" s="584"/>
    </row>
    <row r="278" spans="3:3" x14ac:dyDescent="0.2">
      <c r="C278" s="584"/>
    </row>
    <row r="279" spans="3:3" x14ac:dyDescent="0.2">
      <c r="C279" s="584"/>
    </row>
    <row r="280" spans="3:3" x14ac:dyDescent="0.2">
      <c r="C280" s="584"/>
    </row>
    <row r="281" spans="3:3" x14ac:dyDescent="0.2">
      <c r="C281" s="584"/>
    </row>
    <row r="282" spans="3:3" x14ac:dyDescent="0.2">
      <c r="C282" s="584"/>
    </row>
    <row r="283" spans="3:3" x14ac:dyDescent="0.2">
      <c r="C283" s="584"/>
    </row>
    <row r="284" spans="3:3" x14ac:dyDescent="0.2">
      <c r="C284" s="584"/>
    </row>
    <row r="285" spans="3:3" x14ac:dyDescent="0.2">
      <c r="C285" s="584"/>
    </row>
    <row r="286" spans="3:3" x14ac:dyDescent="0.2">
      <c r="C286" s="584"/>
    </row>
    <row r="287" spans="3:3" x14ac:dyDescent="0.2">
      <c r="C287" s="584"/>
    </row>
    <row r="288" spans="3:3" x14ac:dyDescent="0.2">
      <c r="C288" s="584"/>
    </row>
    <row r="289" spans="3:3" x14ac:dyDescent="0.2">
      <c r="C289" s="584"/>
    </row>
    <row r="290" spans="3:3" x14ac:dyDescent="0.2">
      <c r="C290" s="584"/>
    </row>
    <row r="291" spans="3:3" x14ac:dyDescent="0.2">
      <c r="C291" s="584"/>
    </row>
    <row r="292" spans="3:3" x14ac:dyDescent="0.2">
      <c r="C292" s="584"/>
    </row>
    <row r="293" spans="3:3" x14ac:dyDescent="0.2">
      <c r="C293" s="584"/>
    </row>
    <row r="294" spans="3:3" x14ac:dyDescent="0.2">
      <c r="C294" s="584"/>
    </row>
    <row r="295" spans="3:3" x14ac:dyDescent="0.2">
      <c r="C295" s="584"/>
    </row>
    <row r="296" spans="3:3" x14ac:dyDescent="0.2">
      <c r="C296" s="584"/>
    </row>
    <row r="297" spans="3:3" x14ac:dyDescent="0.2">
      <c r="C297" s="584"/>
    </row>
    <row r="298" spans="3:3" x14ac:dyDescent="0.2">
      <c r="C298" s="584"/>
    </row>
    <row r="299" spans="3:3" x14ac:dyDescent="0.2">
      <c r="C299" s="584"/>
    </row>
    <row r="300" spans="3:3" x14ac:dyDescent="0.2">
      <c r="C300" s="584"/>
    </row>
    <row r="301" spans="3:3" x14ac:dyDescent="0.2">
      <c r="C301" s="584"/>
    </row>
    <row r="302" spans="3:3" x14ac:dyDescent="0.2">
      <c r="C302" s="584"/>
    </row>
    <row r="303" spans="3:3" x14ac:dyDescent="0.2">
      <c r="C303" s="584"/>
    </row>
    <row r="304" spans="3:3" x14ac:dyDescent="0.2">
      <c r="C304" s="584"/>
    </row>
    <row r="305" spans="3:3" x14ac:dyDescent="0.2">
      <c r="C305" s="584"/>
    </row>
    <row r="306" spans="3:3" x14ac:dyDescent="0.2">
      <c r="C306" s="584"/>
    </row>
    <row r="307" spans="3:3" x14ac:dyDescent="0.2">
      <c r="C307" s="584"/>
    </row>
    <row r="308" spans="3:3" x14ac:dyDescent="0.2">
      <c r="C308" s="584"/>
    </row>
    <row r="309" spans="3:3" x14ac:dyDescent="0.2">
      <c r="C309" s="584"/>
    </row>
    <row r="310" spans="3:3" x14ac:dyDescent="0.2">
      <c r="C310" s="584"/>
    </row>
    <row r="311" spans="3:3" x14ac:dyDescent="0.2">
      <c r="C311" s="584"/>
    </row>
    <row r="312" spans="3:3" x14ac:dyDescent="0.2">
      <c r="C312" s="584"/>
    </row>
    <row r="313" spans="3:3" x14ac:dyDescent="0.2">
      <c r="C313" s="584"/>
    </row>
    <row r="314" spans="3:3" x14ac:dyDescent="0.2">
      <c r="C314" s="584"/>
    </row>
    <row r="315" spans="3:3" x14ac:dyDescent="0.2">
      <c r="C315" s="584"/>
    </row>
    <row r="316" spans="3:3" x14ac:dyDescent="0.2">
      <c r="C316" s="584"/>
    </row>
    <row r="317" spans="3:3" x14ac:dyDescent="0.2">
      <c r="C317" s="584"/>
    </row>
    <row r="318" spans="3:3" x14ac:dyDescent="0.2">
      <c r="C318" s="584"/>
    </row>
    <row r="319" spans="3:3" x14ac:dyDescent="0.2">
      <c r="C319" s="584"/>
    </row>
    <row r="320" spans="3:3" x14ac:dyDescent="0.2">
      <c r="C320" s="584"/>
    </row>
    <row r="321" spans="3:3" x14ac:dyDescent="0.2">
      <c r="C321" s="584"/>
    </row>
    <row r="322" spans="3:3" x14ac:dyDescent="0.2">
      <c r="C322" s="584"/>
    </row>
    <row r="323" spans="3:3" x14ac:dyDescent="0.2">
      <c r="C323" s="584"/>
    </row>
    <row r="324" spans="3:3" x14ac:dyDescent="0.2">
      <c r="C324" s="584"/>
    </row>
    <row r="325" spans="3:3" x14ac:dyDescent="0.2">
      <c r="C325" s="584"/>
    </row>
    <row r="326" spans="3:3" x14ac:dyDescent="0.2">
      <c r="C326" s="584"/>
    </row>
    <row r="327" spans="3:3" x14ac:dyDescent="0.2">
      <c r="C327" s="584"/>
    </row>
    <row r="328" spans="3:3" x14ac:dyDescent="0.2">
      <c r="C328" s="584"/>
    </row>
    <row r="329" spans="3:3" x14ac:dyDescent="0.2">
      <c r="C329" s="584"/>
    </row>
    <row r="330" spans="3:3" x14ac:dyDescent="0.2">
      <c r="C330" s="584"/>
    </row>
    <row r="331" spans="3:3" x14ac:dyDescent="0.2">
      <c r="C331" s="584"/>
    </row>
    <row r="332" spans="3:3" x14ac:dyDescent="0.2">
      <c r="C332" s="584"/>
    </row>
    <row r="333" spans="3:3" x14ac:dyDescent="0.2">
      <c r="C333" s="584"/>
    </row>
    <row r="334" spans="3:3" x14ac:dyDescent="0.2">
      <c r="C334" s="584"/>
    </row>
    <row r="335" spans="3:3" x14ac:dyDescent="0.2">
      <c r="C335" s="584"/>
    </row>
    <row r="336" spans="3:3" x14ac:dyDescent="0.2">
      <c r="C336" s="584"/>
    </row>
    <row r="337" spans="3:3" x14ac:dyDescent="0.2">
      <c r="C337" s="584"/>
    </row>
    <row r="338" spans="3:3" x14ac:dyDescent="0.2">
      <c r="C338" s="584"/>
    </row>
    <row r="339" spans="3:3" x14ac:dyDescent="0.2">
      <c r="C339" s="584"/>
    </row>
    <row r="340" spans="3:3" x14ac:dyDescent="0.2">
      <c r="C340" s="584"/>
    </row>
    <row r="341" spans="3:3" x14ac:dyDescent="0.2">
      <c r="C341" s="584"/>
    </row>
    <row r="342" spans="3:3" x14ac:dyDescent="0.2">
      <c r="C342" s="584"/>
    </row>
    <row r="343" spans="3:3" x14ac:dyDescent="0.2">
      <c r="C343" s="584"/>
    </row>
    <row r="344" spans="3:3" x14ac:dyDescent="0.2">
      <c r="C344" s="584"/>
    </row>
    <row r="345" spans="3:3" x14ac:dyDescent="0.2">
      <c r="C345" s="584"/>
    </row>
    <row r="346" spans="3:3" x14ac:dyDescent="0.2">
      <c r="C346" s="584"/>
    </row>
    <row r="347" spans="3:3" x14ac:dyDescent="0.2">
      <c r="C347" s="584"/>
    </row>
    <row r="348" spans="3:3" x14ac:dyDescent="0.2">
      <c r="C348" s="584"/>
    </row>
    <row r="349" spans="3:3" x14ac:dyDescent="0.2">
      <c r="C349" s="584"/>
    </row>
    <row r="350" spans="3:3" x14ac:dyDescent="0.2">
      <c r="C350" s="584"/>
    </row>
    <row r="351" spans="3:3" x14ac:dyDescent="0.2">
      <c r="C351" s="584"/>
    </row>
    <row r="352" spans="3:3" x14ac:dyDescent="0.2">
      <c r="C352" s="584"/>
    </row>
    <row r="353" spans="3:3" x14ac:dyDescent="0.2">
      <c r="C353" s="584"/>
    </row>
    <row r="354" spans="3:3" x14ac:dyDescent="0.2">
      <c r="C354" s="584"/>
    </row>
    <row r="355" spans="3:3" x14ac:dyDescent="0.2">
      <c r="C355" s="584"/>
    </row>
    <row r="356" spans="3:3" x14ac:dyDescent="0.2">
      <c r="C356" s="584"/>
    </row>
    <row r="357" spans="3:3" x14ac:dyDescent="0.2">
      <c r="C357" s="584"/>
    </row>
    <row r="358" spans="3:3" x14ac:dyDescent="0.2">
      <c r="C358" s="584"/>
    </row>
    <row r="359" spans="3:3" x14ac:dyDescent="0.2">
      <c r="C359" s="584"/>
    </row>
    <row r="360" spans="3:3" x14ac:dyDescent="0.2">
      <c r="C360" s="584"/>
    </row>
    <row r="361" spans="3:3" x14ac:dyDescent="0.2">
      <c r="C361" s="584"/>
    </row>
    <row r="362" spans="3:3" x14ac:dyDescent="0.2">
      <c r="C362" s="584"/>
    </row>
    <row r="363" spans="3:3" x14ac:dyDescent="0.2">
      <c r="C363" s="584"/>
    </row>
    <row r="364" spans="3:3" x14ac:dyDescent="0.2">
      <c r="C364" s="584"/>
    </row>
    <row r="365" spans="3:3" x14ac:dyDescent="0.2">
      <c r="C365" s="584"/>
    </row>
    <row r="366" spans="3:3" x14ac:dyDescent="0.2">
      <c r="C366" s="584"/>
    </row>
    <row r="367" spans="3:3" x14ac:dyDescent="0.2">
      <c r="C367" s="584"/>
    </row>
    <row r="368" spans="3:3" x14ac:dyDescent="0.2">
      <c r="C368" s="584"/>
    </row>
    <row r="369" spans="3:3" x14ac:dyDescent="0.2">
      <c r="C369" s="584"/>
    </row>
    <row r="370" spans="3:3" x14ac:dyDescent="0.2">
      <c r="C370" s="584"/>
    </row>
    <row r="371" spans="3:3" x14ac:dyDescent="0.2">
      <c r="C371" s="584"/>
    </row>
    <row r="372" spans="3:3" x14ac:dyDescent="0.2">
      <c r="C372" s="584"/>
    </row>
    <row r="373" spans="3:3" x14ac:dyDescent="0.2">
      <c r="C373" s="584"/>
    </row>
    <row r="374" spans="3:3" x14ac:dyDescent="0.2">
      <c r="C374" s="584"/>
    </row>
    <row r="375" spans="3:3" x14ac:dyDescent="0.2">
      <c r="C375" s="584"/>
    </row>
    <row r="376" spans="3:3" x14ac:dyDescent="0.2">
      <c r="C376" s="584"/>
    </row>
    <row r="377" spans="3:3" x14ac:dyDescent="0.2">
      <c r="C377" s="584"/>
    </row>
    <row r="378" spans="3:3" x14ac:dyDescent="0.2">
      <c r="C378" s="584"/>
    </row>
    <row r="379" spans="3:3" x14ac:dyDescent="0.2">
      <c r="C379" s="584"/>
    </row>
    <row r="380" spans="3:3" x14ac:dyDescent="0.2">
      <c r="C380" s="584"/>
    </row>
    <row r="381" spans="3:3" x14ac:dyDescent="0.2">
      <c r="C381" s="584"/>
    </row>
    <row r="382" spans="3:3" x14ac:dyDescent="0.2">
      <c r="C382" s="584"/>
    </row>
    <row r="383" spans="3:3" x14ac:dyDescent="0.2">
      <c r="C383" s="584"/>
    </row>
    <row r="384" spans="3:3" x14ac:dyDescent="0.2">
      <c r="C384" s="584"/>
    </row>
    <row r="385" spans="3:3" x14ac:dyDescent="0.2">
      <c r="C385" s="584"/>
    </row>
    <row r="386" spans="3:3" x14ac:dyDescent="0.2">
      <c r="C386" s="584"/>
    </row>
    <row r="387" spans="3:3" x14ac:dyDescent="0.2">
      <c r="C387" s="584"/>
    </row>
    <row r="388" spans="3:3" x14ac:dyDescent="0.2">
      <c r="C388" s="584"/>
    </row>
    <row r="389" spans="3:3" x14ac:dyDescent="0.2">
      <c r="C389" s="584"/>
    </row>
    <row r="390" spans="3:3" x14ac:dyDescent="0.2">
      <c r="C390" s="584"/>
    </row>
    <row r="391" spans="3:3" x14ac:dyDescent="0.2">
      <c r="C391" s="584"/>
    </row>
    <row r="392" spans="3:3" x14ac:dyDescent="0.2">
      <c r="C392" s="584"/>
    </row>
    <row r="393" spans="3:3" x14ac:dyDescent="0.2">
      <c r="C393" s="584"/>
    </row>
    <row r="394" spans="3:3" x14ac:dyDescent="0.2">
      <c r="C394" s="584"/>
    </row>
    <row r="395" spans="3:3" x14ac:dyDescent="0.2">
      <c r="C395" s="584"/>
    </row>
    <row r="396" spans="3:3" x14ac:dyDescent="0.2">
      <c r="C396" s="584"/>
    </row>
    <row r="397" spans="3:3" x14ac:dyDescent="0.2">
      <c r="C397" s="584"/>
    </row>
    <row r="398" spans="3:3" x14ac:dyDescent="0.2">
      <c r="C398" s="584"/>
    </row>
    <row r="399" spans="3:3" x14ac:dyDescent="0.2">
      <c r="C399" s="584"/>
    </row>
    <row r="400" spans="3:3" x14ac:dyDescent="0.2">
      <c r="C400" s="584"/>
    </row>
    <row r="401" spans="3:3" x14ac:dyDescent="0.2">
      <c r="C401" s="584"/>
    </row>
    <row r="402" spans="3:3" x14ac:dyDescent="0.2">
      <c r="C402" s="584"/>
    </row>
    <row r="403" spans="3:3" x14ac:dyDescent="0.2">
      <c r="C403" s="584"/>
    </row>
    <row r="404" spans="3:3" x14ac:dyDescent="0.2">
      <c r="C404" s="584"/>
    </row>
    <row r="405" spans="3:3" x14ac:dyDescent="0.2">
      <c r="C405" s="584"/>
    </row>
    <row r="406" spans="3:3" x14ac:dyDescent="0.2">
      <c r="C406" s="584"/>
    </row>
    <row r="407" spans="3:3" x14ac:dyDescent="0.2">
      <c r="C407" s="584"/>
    </row>
    <row r="408" spans="3:3" x14ac:dyDescent="0.2">
      <c r="C408" s="584"/>
    </row>
    <row r="409" spans="3:3" x14ac:dyDescent="0.2">
      <c r="C409" s="584"/>
    </row>
    <row r="410" spans="3:3" x14ac:dyDescent="0.2">
      <c r="C410" s="584"/>
    </row>
    <row r="411" spans="3:3" x14ac:dyDescent="0.2">
      <c r="C411" s="584"/>
    </row>
    <row r="412" spans="3:3" x14ac:dyDescent="0.2">
      <c r="C412" s="584"/>
    </row>
    <row r="413" spans="3:3" x14ac:dyDescent="0.2">
      <c r="C413" s="584"/>
    </row>
    <row r="414" spans="3:3" x14ac:dyDescent="0.2">
      <c r="C414" s="584"/>
    </row>
    <row r="415" spans="3:3" x14ac:dyDescent="0.2">
      <c r="C415" s="584"/>
    </row>
    <row r="416" spans="3:3" x14ac:dyDescent="0.2">
      <c r="C416" s="584"/>
    </row>
    <row r="417" spans="3:3" x14ac:dyDescent="0.2">
      <c r="C417" s="584"/>
    </row>
    <row r="418" spans="3:3" x14ac:dyDescent="0.2">
      <c r="C418" s="584"/>
    </row>
    <row r="419" spans="3:3" x14ac:dyDescent="0.2">
      <c r="C419" s="584"/>
    </row>
    <row r="420" spans="3:3" x14ac:dyDescent="0.2">
      <c r="C420" s="584"/>
    </row>
    <row r="421" spans="3:3" x14ac:dyDescent="0.2">
      <c r="C421" s="584"/>
    </row>
    <row r="422" spans="3:3" x14ac:dyDescent="0.2">
      <c r="C422" s="584"/>
    </row>
    <row r="423" spans="3:3" x14ac:dyDescent="0.2">
      <c r="C423" s="584"/>
    </row>
    <row r="424" spans="3:3" x14ac:dyDescent="0.2">
      <c r="C424" s="584"/>
    </row>
    <row r="425" spans="3:3" x14ac:dyDescent="0.2">
      <c r="C425" s="584"/>
    </row>
    <row r="426" spans="3:3" x14ac:dyDescent="0.2">
      <c r="C426" s="584"/>
    </row>
    <row r="427" spans="3:3" x14ac:dyDescent="0.2">
      <c r="C427" s="584"/>
    </row>
    <row r="428" spans="3:3" x14ac:dyDescent="0.2">
      <c r="C428" s="584"/>
    </row>
    <row r="429" spans="3:3" x14ac:dyDescent="0.2">
      <c r="C429" s="584"/>
    </row>
    <row r="430" spans="3:3" x14ac:dyDescent="0.2">
      <c r="C430" s="584"/>
    </row>
    <row r="431" spans="3:3" x14ac:dyDescent="0.2">
      <c r="C431" s="584"/>
    </row>
    <row r="432" spans="3:3" x14ac:dyDescent="0.2">
      <c r="C432" s="584"/>
    </row>
    <row r="433" spans="3:3" x14ac:dyDescent="0.2">
      <c r="C433" s="584"/>
    </row>
    <row r="434" spans="3:3" x14ac:dyDescent="0.2">
      <c r="C434" s="584"/>
    </row>
    <row r="435" spans="3:3" x14ac:dyDescent="0.2">
      <c r="C435" s="584"/>
    </row>
    <row r="436" spans="3:3" x14ac:dyDescent="0.2">
      <c r="C436" s="584"/>
    </row>
    <row r="437" spans="3:3" x14ac:dyDescent="0.2">
      <c r="C437" s="584"/>
    </row>
    <row r="438" spans="3:3" x14ac:dyDescent="0.2">
      <c r="C438" s="584"/>
    </row>
    <row r="439" spans="3:3" x14ac:dyDescent="0.2">
      <c r="C439" s="584"/>
    </row>
    <row r="440" spans="3:3" x14ac:dyDescent="0.2">
      <c r="C440" s="584"/>
    </row>
    <row r="441" spans="3:3" x14ac:dyDescent="0.2">
      <c r="C441" s="584"/>
    </row>
    <row r="442" spans="3:3" x14ac:dyDescent="0.2">
      <c r="C442" s="584"/>
    </row>
    <row r="443" spans="3:3" x14ac:dyDescent="0.2">
      <c r="C443" s="584"/>
    </row>
    <row r="444" spans="3:3" x14ac:dyDescent="0.2">
      <c r="C444" s="584"/>
    </row>
    <row r="445" spans="3:3" x14ac:dyDescent="0.2">
      <c r="C445" s="584"/>
    </row>
    <row r="446" spans="3:3" x14ac:dyDescent="0.2">
      <c r="C446" s="584"/>
    </row>
    <row r="447" spans="3:3" x14ac:dyDescent="0.2">
      <c r="C447" s="584"/>
    </row>
    <row r="448" spans="3:3" x14ac:dyDescent="0.2">
      <c r="C448" s="584"/>
    </row>
    <row r="449" spans="3:3" x14ac:dyDescent="0.2">
      <c r="C449" s="584"/>
    </row>
    <row r="450" spans="3:3" x14ac:dyDescent="0.2">
      <c r="C450" s="584"/>
    </row>
    <row r="451" spans="3:3" x14ac:dyDescent="0.2">
      <c r="C451" s="584"/>
    </row>
    <row r="452" spans="3:3" x14ac:dyDescent="0.2">
      <c r="C452" s="584"/>
    </row>
    <row r="453" spans="3:3" x14ac:dyDescent="0.2">
      <c r="C453" s="584"/>
    </row>
    <row r="454" spans="3:3" x14ac:dyDescent="0.2">
      <c r="C454" s="584"/>
    </row>
    <row r="455" spans="3:3" x14ac:dyDescent="0.2">
      <c r="C455" s="584"/>
    </row>
    <row r="456" spans="3:3" x14ac:dyDescent="0.2">
      <c r="C456" s="584"/>
    </row>
    <row r="457" spans="3:3" x14ac:dyDescent="0.2">
      <c r="C457" s="584"/>
    </row>
    <row r="458" spans="3:3" x14ac:dyDescent="0.2">
      <c r="C458" s="584"/>
    </row>
    <row r="459" spans="3:3" x14ac:dyDescent="0.2">
      <c r="C459" s="584"/>
    </row>
    <row r="460" spans="3:3" x14ac:dyDescent="0.2">
      <c r="C460" s="584"/>
    </row>
    <row r="461" spans="3:3" x14ac:dyDescent="0.2">
      <c r="C461" s="584"/>
    </row>
    <row r="462" spans="3:3" x14ac:dyDescent="0.2">
      <c r="C462" s="584"/>
    </row>
    <row r="463" spans="3:3" x14ac:dyDescent="0.2">
      <c r="C463" s="584"/>
    </row>
    <row r="464" spans="3:3" x14ac:dyDescent="0.2">
      <c r="C464" s="584"/>
    </row>
    <row r="465" spans="3:3" x14ac:dyDescent="0.2">
      <c r="C465" s="584"/>
    </row>
    <row r="466" spans="3:3" x14ac:dyDescent="0.2">
      <c r="C466" s="584"/>
    </row>
    <row r="467" spans="3:3" x14ac:dyDescent="0.2">
      <c r="C467" s="584"/>
    </row>
    <row r="468" spans="3:3" x14ac:dyDescent="0.2">
      <c r="C468" s="584"/>
    </row>
    <row r="469" spans="3:3" x14ac:dyDescent="0.2">
      <c r="C469" s="584"/>
    </row>
    <row r="470" spans="3:3" x14ac:dyDescent="0.2">
      <c r="C470" s="584"/>
    </row>
    <row r="471" spans="3:3" x14ac:dyDescent="0.2">
      <c r="C471" s="584"/>
    </row>
    <row r="472" spans="3:3" x14ac:dyDescent="0.2">
      <c r="C472" s="584"/>
    </row>
    <row r="473" spans="3:3" x14ac:dyDescent="0.2">
      <c r="C473" s="584"/>
    </row>
    <row r="474" spans="3:3" x14ac:dyDescent="0.2">
      <c r="C474" s="584"/>
    </row>
    <row r="475" spans="3:3" x14ac:dyDescent="0.2">
      <c r="C475" s="584"/>
    </row>
    <row r="476" spans="3:3" x14ac:dyDescent="0.2">
      <c r="C476" s="584"/>
    </row>
    <row r="477" spans="3:3" x14ac:dyDescent="0.2">
      <c r="C477" s="584"/>
    </row>
    <row r="478" spans="3:3" x14ac:dyDescent="0.2">
      <c r="C478" s="584"/>
    </row>
    <row r="479" spans="3:3" x14ac:dyDescent="0.2">
      <c r="C479" s="584"/>
    </row>
    <row r="480" spans="3:3" x14ac:dyDescent="0.2">
      <c r="C480" s="584"/>
    </row>
    <row r="481" spans="3:3" x14ac:dyDescent="0.2">
      <c r="C481" s="584"/>
    </row>
    <row r="482" spans="3:3" x14ac:dyDescent="0.2">
      <c r="C482" s="584"/>
    </row>
    <row r="483" spans="3:3" x14ac:dyDescent="0.2">
      <c r="C483" s="584"/>
    </row>
    <row r="484" spans="3:3" x14ac:dyDescent="0.2">
      <c r="C484" s="584"/>
    </row>
    <row r="485" spans="3:3" x14ac:dyDescent="0.2">
      <c r="C485" s="584"/>
    </row>
    <row r="486" spans="3:3" x14ac:dyDescent="0.2">
      <c r="C486" s="584"/>
    </row>
    <row r="487" spans="3:3" x14ac:dyDescent="0.2">
      <c r="C487" s="584"/>
    </row>
    <row r="488" spans="3:3" x14ac:dyDescent="0.2">
      <c r="C488" s="584"/>
    </row>
    <row r="489" spans="3:3" x14ac:dyDescent="0.2">
      <c r="C489" s="584"/>
    </row>
    <row r="490" spans="3:3" x14ac:dyDescent="0.2">
      <c r="C490" s="584"/>
    </row>
    <row r="491" spans="3:3" x14ac:dyDescent="0.2">
      <c r="C491" s="584"/>
    </row>
    <row r="492" spans="3:3" x14ac:dyDescent="0.2">
      <c r="C492" s="584"/>
    </row>
    <row r="493" spans="3:3" x14ac:dyDescent="0.2">
      <c r="C493" s="584"/>
    </row>
    <row r="494" spans="3:3" x14ac:dyDescent="0.2">
      <c r="C494" s="584"/>
    </row>
    <row r="495" spans="3:3" x14ac:dyDescent="0.2">
      <c r="C495" s="584"/>
    </row>
    <row r="496" spans="3:3" x14ac:dyDescent="0.2">
      <c r="C496" s="584"/>
    </row>
    <row r="497" spans="3:3" x14ac:dyDescent="0.2">
      <c r="C497" s="584"/>
    </row>
    <row r="498" spans="3:3" x14ac:dyDescent="0.2">
      <c r="C498" s="584"/>
    </row>
    <row r="499" spans="3:3" x14ac:dyDescent="0.2">
      <c r="C499" s="584"/>
    </row>
    <row r="500" spans="3:3" x14ac:dyDescent="0.2">
      <c r="C500" s="584"/>
    </row>
    <row r="501" spans="3:3" x14ac:dyDescent="0.2">
      <c r="C501" s="584"/>
    </row>
  </sheetData>
  <sheetProtection selectLockedCells="1" autoFilter="0"/>
  <mergeCells count="20">
    <mergeCell ref="C25:L25"/>
    <mergeCell ref="C21:Q21"/>
    <mergeCell ref="C22:Q22"/>
    <mergeCell ref="J24:L24"/>
    <mergeCell ref="C8:Q8"/>
    <mergeCell ref="C5:Q5"/>
    <mergeCell ref="C6:Q6"/>
    <mergeCell ref="C7:Q7"/>
    <mergeCell ref="C20:Q20"/>
    <mergeCell ref="C9:Q9"/>
    <mergeCell ref="D10:Q10"/>
    <mergeCell ref="C11:Q11"/>
    <mergeCell ref="C12:Q12"/>
    <mergeCell ref="C13:Q13"/>
    <mergeCell ref="C14:Q14"/>
    <mergeCell ref="C15:Q15"/>
    <mergeCell ref="C16:Q16"/>
    <mergeCell ref="C17:Q17"/>
    <mergeCell ref="C18:Q18"/>
    <mergeCell ref="C19:Q19"/>
  </mergeCells>
  <conditionalFormatting sqref="C24:I24 C27:L35">
    <cfRule type="cellIs" dxfId="80" priority="166" operator="equal">
      <formula>0</formula>
    </cfRule>
  </conditionalFormatting>
  <conditionalFormatting sqref="C12:Q12">
    <cfRule type="cellIs" dxfId="79" priority="164" operator="equal">
      <formula>0</formula>
    </cfRule>
  </conditionalFormatting>
  <conditionalFormatting sqref="C13:Q13">
    <cfRule type="cellIs" dxfId="78" priority="163" operator="equal">
      <formula>0</formula>
    </cfRule>
  </conditionalFormatting>
  <conditionalFormatting sqref="M41:Q41">
    <cfRule type="cellIs" dxfId="77" priority="162" operator="equal">
      <formula>0</formula>
    </cfRule>
  </conditionalFormatting>
  <conditionalFormatting sqref="C18:Q18 C20:Q22">
    <cfRule type="cellIs" dxfId="76" priority="161" operator="equal">
      <formula>0</formula>
    </cfRule>
  </conditionalFormatting>
  <conditionalFormatting sqref="C36:L36">
    <cfRule type="cellIs" dxfId="75" priority="159" operator="equal">
      <formula>0</formula>
    </cfRule>
  </conditionalFormatting>
  <conditionalFormatting sqref="C30:G33">
    <cfRule type="cellIs" dxfId="74" priority="158" operator="equal">
      <formula>0</formula>
    </cfRule>
  </conditionalFormatting>
  <conditionalFormatting sqref="C34">
    <cfRule type="cellIs" dxfId="73" priority="157" operator="equal">
      <formula>1</formula>
    </cfRule>
  </conditionalFormatting>
  <conditionalFormatting sqref="J24">
    <cfRule type="expression" dxfId="72" priority="98">
      <formula>SUM(C24:I24)&lt;&gt;1</formula>
    </cfRule>
  </conditionalFormatting>
  <conditionalFormatting sqref="C35">
    <cfRule type="cellIs" dxfId="71" priority="97" operator="equal">
      <formula>"na"</formula>
    </cfRule>
  </conditionalFormatting>
  <conditionalFormatting sqref="C19:Q19">
    <cfRule type="cellIs" dxfId="70" priority="66" operator="equal">
      <formula>0</formula>
    </cfRule>
  </conditionalFormatting>
  <conditionalFormatting sqref="C29:G29">
    <cfRule type="cellIs" dxfId="69" priority="65" operator="equal">
      <formula>0</formula>
    </cfRule>
  </conditionalFormatting>
  <conditionalFormatting sqref="C29:G29">
    <cfRule type="cellIs" dxfId="68" priority="64" operator="equal">
      <formula>0</formula>
    </cfRule>
  </conditionalFormatting>
  <conditionalFormatting sqref="C26:Q26">
    <cfRule type="cellIs" dxfId="67" priority="63" operator="equal">
      <formula>0</formula>
    </cfRule>
  </conditionalFormatting>
  <conditionalFormatting sqref="G30:G33">
    <cfRule type="cellIs" dxfId="66" priority="62" operator="equal">
      <formula>0</formula>
    </cfRule>
  </conditionalFormatting>
  <conditionalFormatting sqref="G29">
    <cfRule type="cellIs" dxfId="65" priority="61" operator="equal">
      <formula>0</formula>
    </cfRule>
  </conditionalFormatting>
  <conditionalFormatting sqref="G29">
    <cfRule type="cellIs" dxfId="64" priority="60" operator="equal">
      <formula>0</formula>
    </cfRule>
  </conditionalFormatting>
  <conditionalFormatting sqref="C101:G101">
    <cfRule type="cellIs" dxfId="63" priority="56" operator="equal">
      <formula>0</formula>
    </cfRule>
  </conditionalFormatting>
  <conditionalFormatting sqref="C11:Q11">
    <cfRule type="cellIs" dxfId="62" priority="55" operator="equal">
      <formula>0</formula>
    </cfRule>
  </conditionalFormatting>
  <conditionalFormatting sqref="S51:S58">
    <cfRule type="cellIs" dxfId="61" priority="53" operator="equal">
      <formula>0</formula>
    </cfRule>
  </conditionalFormatting>
  <conditionalFormatting sqref="C116:I116">
    <cfRule type="cellIs" dxfId="60" priority="51" operator="equal">
      <formula>0</formula>
    </cfRule>
  </conditionalFormatting>
  <conditionalFormatting sqref="C113:F113">
    <cfRule type="cellIs" dxfId="59" priority="50" operator="equal">
      <formula>0</formula>
    </cfRule>
  </conditionalFormatting>
  <conditionalFormatting sqref="C120:G120">
    <cfRule type="cellIs" dxfId="58" priority="49" operator="equal">
      <formula>0</formula>
    </cfRule>
  </conditionalFormatting>
  <conditionalFormatting sqref="C126:F126">
    <cfRule type="cellIs" dxfId="57" priority="46" operator="equal">
      <formula>0</formula>
    </cfRule>
  </conditionalFormatting>
  <conditionalFormatting sqref="C129:C184">
    <cfRule type="cellIs" dxfId="56" priority="45" operator="equal">
      <formula>0</formula>
    </cfRule>
  </conditionalFormatting>
  <conditionalFormatting sqref="F129:F184">
    <cfRule type="cellIs" dxfId="55" priority="44" operator="equal">
      <formula>0</formula>
    </cfRule>
  </conditionalFormatting>
  <conditionalFormatting sqref="F185">
    <cfRule type="cellIs" dxfId="54" priority="43" operator="equal">
      <formula>0</formula>
    </cfRule>
  </conditionalFormatting>
  <conditionalFormatting sqref="C187:R187">
    <cfRule type="cellIs" dxfId="53" priority="39" operator="equal">
      <formula>0</formula>
    </cfRule>
  </conditionalFormatting>
  <conditionalFormatting sqref="C205:G205">
    <cfRule type="cellIs" dxfId="52" priority="37" operator="equal">
      <formula>0</formula>
    </cfRule>
  </conditionalFormatting>
  <conditionalFormatting sqref="C188:R188">
    <cfRule type="cellIs" dxfId="51" priority="24" operator="equal">
      <formula>0</formula>
    </cfRule>
  </conditionalFormatting>
  <conditionalFormatting sqref="C123:H123">
    <cfRule type="cellIs" dxfId="50" priority="23" operator="equal">
      <formula>0</formula>
    </cfRule>
  </conditionalFormatting>
  <conditionalFormatting sqref="C201:C202">
    <cfRule type="cellIs" dxfId="49" priority="21" operator="equal">
      <formula>0</formula>
    </cfRule>
  </conditionalFormatting>
  <conditionalFormatting sqref="C208:H215">
    <cfRule type="cellIs" dxfId="48" priority="20" operator="equal">
      <formula>0</formula>
    </cfRule>
  </conditionalFormatting>
  <conditionalFormatting sqref="C118:G119">
    <cfRule type="cellIs" dxfId="47" priority="19" operator="equal">
      <formula>0</formula>
    </cfRule>
  </conditionalFormatting>
  <conditionalFormatting sqref="H120">
    <cfRule type="cellIs" dxfId="46" priority="18" operator="equal">
      <formula>0</formula>
    </cfRule>
  </conditionalFormatting>
  <conditionalFormatting sqref="H119">
    <cfRule type="cellIs" dxfId="45" priority="17" operator="equal">
      <formula>0</formula>
    </cfRule>
  </conditionalFormatting>
  <conditionalFormatting sqref="H118">
    <cfRule type="cellIs" dxfId="44" priority="16" operator="equal">
      <formula>0</formula>
    </cfRule>
  </conditionalFormatting>
  <conditionalFormatting sqref="C194:D194">
    <cfRule type="cellIs" dxfId="43" priority="7" operator="equal">
      <formula>0</formula>
    </cfRule>
  </conditionalFormatting>
  <conditionalFormatting sqref="I118">
    <cfRule type="cellIs" dxfId="42" priority="9" operator="equal">
      <formula>0</formula>
    </cfRule>
  </conditionalFormatting>
  <conditionalFormatting sqref="I120">
    <cfRule type="cellIs" dxfId="41" priority="12" operator="equal">
      <formula>0</formula>
    </cfRule>
  </conditionalFormatting>
  <conditionalFormatting sqref="I119">
    <cfRule type="cellIs" dxfId="40" priority="11" operator="equal">
      <formula>0</formula>
    </cfRule>
  </conditionalFormatting>
  <conditionalFormatting sqref="C191:D191">
    <cfRule type="cellIs" dxfId="39" priority="8" operator="equal">
      <formula>0</formula>
    </cfRule>
  </conditionalFormatting>
  <conditionalFormatting sqref="C200:D200">
    <cfRule type="cellIs" dxfId="38" priority="5" operator="equal">
      <formula>0</formula>
    </cfRule>
  </conditionalFormatting>
  <conditionalFormatting sqref="C197:D197">
    <cfRule type="cellIs" dxfId="37" priority="6" operator="equal">
      <formula>0</formula>
    </cfRule>
  </conditionalFormatting>
  <conditionalFormatting sqref="I208:I215">
    <cfRule type="cellIs" dxfId="36" priority="2" operator="equal">
      <formula>0</formula>
    </cfRule>
  </conditionalFormatting>
  <pageMargins left="0.70866141732283472" right="0.70866141732283472" top="0.74803149606299213" bottom="0.74803149606299213" header="0.31496062992125984" footer="0.31496062992125984"/>
  <pageSetup paperSize="8" scale="43"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ignoredErrors>
    <ignoredError sqref="C34:C35" evalError="1"/>
  </ignoredErrors>
  <drawing r:id="rId2"/>
  <extLst>
    <ext xmlns:x14="http://schemas.microsoft.com/office/spreadsheetml/2009/9/main" uri="{78C0D931-6437-407d-A8EE-F0AAD7539E65}">
      <x14:conditionalFormattings>
        <x14:conditionalFormatting xmlns:xm="http://schemas.microsoft.com/office/excel/2006/main">
          <x14:cfRule type="expression" priority="1" id="{793669FE-3A70-4BCD-9175-1516EB1E7083}">
            <xm:f>ISERROR(VLOOKUP(A3,'App1'!F7:F106,1,FALSE))</xm:f>
            <x14:dxf>
              <font>
                <color rgb="FFFF0000"/>
              </font>
              <fill>
                <patternFill>
                  <bgColor rgb="FFFFD1C5"/>
                </patternFill>
              </fill>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EO596"/>
  <sheetViews>
    <sheetView tabSelected="1" zoomScale="80" zoomScaleNormal="80" workbookViewId="0">
      <pane ySplit="6" topLeftCell="A7" activePane="bottomLeft" state="frozen"/>
      <selection activeCell="A7" sqref="A7"/>
      <selection pane="bottomLeft" activeCell="E10" sqref="E10"/>
    </sheetView>
  </sheetViews>
  <sheetFormatPr defaultColWidth="9" defaultRowHeight="12.75" x14ac:dyDescent="0.2"/>
  <cols>
    <col min="1" max="1" width="1.25" style="65" customWidth="1"/>
    <col min="2" max="2" width="12.5" style="65" customWidth="1"/>
    <col min="3" max="3" width="20" style="65" customWidth="1"/>
    <col min="4" max="4" width="44.25" style="23" customWidth="1"/>
    <col min="5" max="5" width="15.375" style="23" customWidth="1"/>
    <col min="6" max="6" width="10.5" style="24" customWidth="1"/>
    <col min="7" max="8" width="62.5" style="23" customWidth="1"/>
    <col min="9" max="10" width="10" style="23" customWidth="1"/>
    <col min="11" max="11" width="10.5" style="23" customWidth="1"/>
    <col min="12" max="12" width="11.25" style="23" customWidth="1"/>
    <col min="13" max="14" width="10" style="23" customWidth="1"/>
    <col min="15" max="15" width="12.5" style="23" customWidth="1"/>
    <col min="16" max="16" width="7" style="23" customWidth="1"/>
    <col min="17" max="17" width="6.75" style="24" customWidth="1"/>
    <col min="18" max="18" width="18.375" style="25" customWidth="1"/>
    <col min="19" max="19" width="10.5" style="24" customWidth="1"/>
    <col min="20" max="20" width="37.5" style="23" customWidth="1"/>
    <col min="21" max="21" width="8.625" style="23" customWidth="1"/>
    <col min="22" max="22" width="43.25" style="23" customWidth="1"/>
    <col min="23" max="23" width="8.375" style="26" customWidth="1"/>
    <col min="24" max="24" width="9.25" style="27" customWidth="1"/>
    <col min="25" max="25" width="38.75" style="23" customWidth="1"/>
    <col min="26" max="26" width="10" style="24" customWidth="1"/>
    <col min="27" max="27" width="9.625" style="24" customWidth="1"/>
    <col min="28" max="30" width="9" style="24" customWidth="1"/>
    <col min="31" max="31" width="12.5" style="24" customWidth="1"/>
    <col min="32" max="62" width="11.125" style="23" customWidth="1"/>
    <col min="63" max="63" width="7.125" style="28" customWidth="1"/>
    <col min="64" max="67" width="7.5" style="28" customWidth="1"/>
    <col min="68" max="87" width="9.875" style="29" customWidth="1"/>
    <col min="88" max="97" width="10" style="29" customWidth="1"/>
    <col min="98" max="98" width="12" style="29" bestFit="1" customWidth="1"/>
    <col min="99" max="101" width="12" style="29" customWidth="1"/>
    <col min="102" max="102" width="10" style="28" customWidth="1"/>
    <col min="103" max="103" width="9.875" style="30" customWidth="1"/>
    <col min="104" max="104" width="10.875" style="31" customWidth="1"/>
    <col min="105" max="109" width="10" style="29" customWidth="1"/>
    <col min="110" max="110" width="10.25" style="29" customWidth="1"/>
    <col min="111" max="115" width="10" style="29" customWidth="1"/>
    <col min="116" max="116" width="10.25" style="29" customWidth="1"/>
    <col min="117" max="121" width="10" style="29" customWidth="1"/>
    <col min="122" max="122" width="10.25" style="29" customWidth="1"/>
    <col min="123" max="127" width="10" style="29" customWidth="1"/>
    <col min="128" max="128" width="10.25" style="29" customWidth="1"/>
    <col min="129" max="133" width="10" style="29" customWidth="1"/>
    <col min="134" max="134" width="10.25" style="29" customWidth="1"/>
    <col min="135" max="139" width="10" style="29" customWidth="1"/>
    <col min="140" max="140" width="10.25" style="29" customWidth="1"/>
    <col min="141" max="145" width="15" style="26" customWidth="1"/>
    <col min="146" max="16384" width="9" style="22"/>
  </cols>
  <sheetData>
    <row r="1" spans="1:145" ht="26.25" customHeight="1" x14ac:dyDescent="0.2">
      <c r="A1" s="11"/>
      <c r="B1" s="12" t="s">
        <v>115</v>
      </c>
      <c r="C1" s="12"/>
      <c r="D1" s="12"/>
      <c r="E1" s="13"/>
      <c r="F1" s="524" t="s">
        <v>499</v>
      </c>
      <c r="G1" s="13"/>
      <c r="H1" s="12" t="str">
        <f>AppValidation!D2</f>
        <v>Company name</v>
      </c>
      <c r="I1" s="12" t="str">
        <f>AppValidation!F2</f>
        <v>XXX</v>
      </c>
      <c r="J1" s="13"/>
      <c r="K1" s="13"/>
      <c r="L1" s="13"/>
      <c r="M1" s="13"/>
      <c r="N1" s="13"/>
      <c r="O1" s="13"/>
      <c r="P1" s="13"/>
      <c r="Q1" s="14"/>
      <c r="R1" s="13"/>
      <c r="S1" s="14"/>
      <c r="T1" s="13"/>
      <c r="U1" s="13"/>
      <c r="V1" s="13"/>
      <c r="W1" s="15"/>
      <c r="X1" s="16"/>
      <c r="Y1" s="13"/>
      <c r="Z1" s="14"/>
      <c r="AA1" s="14"/>
      <c r="AB1" s="14"/>
      <c r="AC1" s="14"/>
      <c r="AD1" s="14"/>
      <c r="AE1" s="14"/>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7"/>
      <c r="BL1" s="17"/>
      <c r="BM1" s="17"/>
      <c r="BN1" s="17"/>
      <c r="BO1" s="17"/>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7"/>
      <c r="CY1" s="19"/>
      <c r="CZ1" s="20"/>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5"/>
      <c r="EL1" s="15"/>
      <c r="EM1" s="15"/>
      <c r="EN1" s="15"/>
      <c r="EO1" s="21" t="str">
        <f>AppValidation!D2</f>
        <v>Company name</v>
      </c>
    </row>
    <row r="2" spans="1:145" ht="6.75" customHeight="1" thickBot="1" x14ac:dyDescent="0.25">
      <c r="A2" s="11"/>
      <c r="B2" s="366"/>
      <c r="C2" s="438"/>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366"/>
      <c r="CI2" s="366"/>
      <c r="CJ2" s="366"/>
      <c r="CK2" s="366"/>
      <c r="CL2" s="366"/>
      <c r="CM2" s="366"/>
      <c r="CN2" s="366"/>
      <c r="CO2" s="366"/>
      <c r="CP2" s="366"/>
      <c r="CQ2" s="366"/>
      <c r="CR2" s="366"/>
      <c r="CS2" s="366"/>
      <c r="CT2" s="366"/>
      <c r="CU2" s="366"/>
      <c r="CV2" s="366"/>
      <c r="CW2" s="366"/>
      <c r="CX2" s="366"/>
      <c r="CY2" s="366"/>
      <c r="CZ2" s="366"/>
      <c r="DA2" s="366"/>
      <c r="DB2" s="366"/>
      <c r="DC2" s="366"/>
      <c r="DD2" s="366"/>
      <c r="DE2" s="366"/>
      <c r="DF2" s="366"/>
      <c r="DG2" s="366"/>
      <c r="DH2" s="366"/>
      <c r="DI2" s="366"/>
      <c r="DJ2" s="366"/>
      <c r="DK2" s="366"/>
      <c r="DL2" s="366"/>
      <c r="DM2" s="366"/>
      <c r="DN2" s="366"/>
      <c r="DO2" s="366"/>
      <c r="DP2" s="366"/>
      <c r="DQ2" s="366"/>
      <c r="DR2" s="366"/>
      <c r="DS2" s="366"/>
      <c r="DT2" s="366"/>
      <c r="DU2" s="366"/>
      <c r="DV2" s="366"/>
      <c r="DW2" s="366"/>
      <c r="DX2" s="366"/>
      <c r="DY2" s="366"/>
      <c r="DZ2" s="366"/>
      <c r="EA2" s="366"/>
      <c r="EB2" s="366"/>
      <c r="EC2" s="366"/>
      <c r="ED2" s="366"/>
      <c r="EE2" s="366"/>
      <c r="EF2" s="366"/>
      <c r="EG2" s="366"/>
      <c r="EH2" s="366"/>
      <c r="EI2" s="366"/>
      <c r="EJ2" s="366"/>
      <c r="EK2" s="366"/>
      <c r="EL2" s="366"/>
      <c r="EM2" s="366"/>
      <c r="EN2" s="366"/>
      <c r="EO2" s="366"/>
    </row>
    <row r="3" spans="1:145" s="33" customFormat="1" ht="18.75" customHeight="1" x14ac:dyDescent="0.2">
      <c r="A3" s="32"/>
      <c r="B3" s="531" t="s">
        <v>406</v>
      </c>
      <c r="C3" s="532">
        <f>SUM(COLUMN()-2)</f>
        <v>1</v>
      </c>
      <c r="D3" s="533">
        <f t="shared" ref="D3:I3" si="0">SUM(COLUMN()-2)</f>
        <v>2</v>
      </c>
      <c r="E3" s="534">
        <f t="shared" si="0"/>
        <v>3</v>
      </c>
      <c r="F3" s="535">
        <f t="shared" si="0"/>
        <v>4</v>
      </c>
      <c r="G3" s="536">
        <f t="shared" si="0"/>
        <v>5</v>
      </c>
      <c r="H3" s="536">
        <f t="shared" si="0"/>
        <v>6</v>
      </c>
      <c r="I3" s="677">
        <f t="shared" si="0"/>
        <v>7</v>
      </c>
      <c r="J3" s="678"/>
      <c r="K3" s="678"/>
      <c r="L3" s="678"/>
      <c r="M3" s="678"/>
      <c r="N3" s="678"/>
      <c r="O3" s="678"/>
      <c r="P3" s="537">
        <f>SUM(COLUMN()-2)</f>
        <v>14</v>
      </c>
      <c r="Q3" s="532">
        <f t="shared" ref="Q3:AF3" si="1">SUM(COLUMN()-2)</f>
        <v>15</v>
      </c>
      <c r="R3" s="534">
        <f t="shared" si="1"/>
        <v>16</v>
      </c>
      <c r="S3" s="537">
        <f t="shared" si="1"/>
        <v>17</v>
      </c>
      <c r="T3" s="534">
        <f t="shared" si="1"/>
        <v>18</v>
      </c>
      <c r="U3" s="534">
        <f t="shared" si="1"/>
        <v>19</v>
      </c>
      <c r="V3" s="534">
        <f t="shared" si="1"/>
        <v>20</v>
      </c>
      <c r="W3" s="538">
        <f t="shared" si="1"/>
        <v>21</v>
      </c>
      <c r="X3" s="539">
        <f t="shared" si="1"/>
        <v>22</v>
      </c>
      <c r="Y3" s="540">
        <f t="shared" si="1"/>
        <v>23</v>
      </c>
      <c r="Z3" s="535">
        <f t="shared" si="1"/>
        <v>24</v>
      </c>
      <c r="AA3" s="535">
        <f t="shared" si="1"/>
        <v>25</v>
      </c>
      <c r="AB3" s="535">
        <f t="shared" si="1"/>
        <v>26</v>
      </c>
      <c r="AC3" s="535">
        <f t="shared" si="1"/>
        <v>27</v>
      </c>
      <c r="AD3" s="535">
        <f t="shared" si="1"/>
        <v>28</v>
      </c>
      <c r="AE3" s="541">
        <f t="shared" si="1"/>
        <v>29</v>
      </c>
      <c r="AF3" s="674">
        <f t="shared" si="1"/>
        <v>30</v>
      </c>
      <c r="AG3" s="675">
        <f>COLUMN()</f>
        <v>33</v>
      </c>
      <c r="AH3" s="675">
        <f>COLUMN()</f>
        <v>34</v>
      </c>
      <c r="AI3" s="675">
        <f>COLUMN()</f>
        <v>35</v>
      </c>
      <c r="AJ3" s="675">
        <f>COLUMN()</f>
        <v>36</v>
      </c>
      <c r="AK3" s="675">
        <f>COLUMN()</f>
        <v>37</v>
      </c>
      <c r="AL3" s="675">
        <f>COLUMN()</f>
        <v>38</v>
      </c>
      <c r="AM3" s="675">
        <f>COLUMN()</f>
        <v>39</v>
      </c>
      <c r="AN3" s="675">
        <f>COLUMN()</f>
        <v>40</v>
      </c>
      <c r="AO3" s="676">
        <f>COLUMN()</f>
        <v>41</v>
      </c>
      <c r="AP3" s="674">
        <f>SUM(COLUMN()-2)</f>
        <v>40</v>
      </c>
      <c r="AQ3" s="675">
        <f>COLUMN()</f>
        <v>43</v>
      </c>
      <c r="AR3" s="675">
        <f>COLUMN()</f>
        <v>44</v>
      </c>
      <c r="AS3" s="675">
        <f>COLUMN()</f>
        <v>45</v>
      </c>
      <c r="AT3" s="676">
        <f>COLUMN()</f>
        <v>46</v>
      </c>
      <c r="AU3" s="674">
        <f>SUM(COLUMN()-2)</f>
        <v>45</v>
      </c>
      <c r="AV3" s="675">
        <f>COLUMN()</f>
        <v>48</v>
      </c>
      <c r="AW3" s="675">
        <f>COLUMN()</f>
        <v>49</v>
      </c>
      <c r="AX3" s="675">
        <f>COLUMN()</f>
        <v>50</v>
      </c>
      <c r="AY3" s="675">
        <f>COLUMN()</f>
        <v>51</v>
      </c>
      <c r="AZ3" s="675">
        <f>COLUMN()</f>
        <v>52</v>
      </c>
      <c r="BA3" s="675">
        <f>COLUMN()</f>
        <v>53</v>
      </c>
      <c r="BB3" s="675">
        <f>COLUMN()</f>
        <v>54</v>
      </c>
      <c r="BC3" s="675">
        <f>COLUMN()</f>
        <v>55</v>
      </c>
      <c r="BD3" s="675">
        <f>COLUMN()</f>
        <v>56</v>
      </c>
      <c r="BE3" s="675">
        <f>COLUMN()</f>
        <v>57</v>
      </c>
      <c r="BF3" s="675">
        <f>COLUMN()</f>
        <v>58</v>
      </c>
      <c r="BG3" s="675">
        <f>COLUMN()</f>
        <v>59</v>
      </c>
      <c r="BH3" s="675">
        <f>COLUMN()</f>
        <v>60</v>
      </c>
      <c r="BI3" s="675">
        <f>COLUMN()</f>
        <v>61</v>
      </c>
      <c r="BJ3" s="676">
        <f>COLUMN()</f>
        <v>62</v>
      </c>
      <c r="BK3" s="674">
        <f>SUM(COLUMN()-2)</f>
        <v>61</v>
      </c>
      <c r="BL3" s="675">
        <f>COLUMN()</f>
        <v>64</v>
      </c>
      <c r="BM3" s="675">
        <f>COLUMN()</f>
        <v>65</v>
      </c>
      <c r="BN3" s="675">
        <f>COLUMN()</f>
        <v>66</v>
      </c>
      <c r="BO3" s="676">
        <f>COLUMN()</f>
        <v>67</v>
      </c>
      <c r="BP3" s="674">
        <f>SUM(COLUMN()-2)</f>
        <v>66</v>
      </c>
      <c r="BQ3" s="675">
        <f>COLUMN()</f>
        <v>69</v>
      </c>
      <c r="BR3" s="675">
        <f>COLUMN()</f>
        <v>70</v>
      </c>
      <c r="BS3" s="675">
        <f>COLUMN()</f>
        <v>71</v>
      </c>
      <c r="BT3" s="676">
        <f>COLUMN()</f>
        <v>72</v>
      </c>
      <c r="BU3" s="674">
        <f>SUM(COLUMN()-2)</f>
        <v>71</v>
      </c>
      <c r="BV3" s="675">
        <f>COLUMN()</f>
        <v>74</v>
      </c>
      <c r="BW3" s="675">
        <f>COLUMN()</f>
        <v>75</v>
      </c>
      <c r="BX3" s="675">
        <f>COLUMN()</f>
        <v>76</v>
      </c>
      <c r="BY3" s="676">
        <f>COLUMN()</f>
        <v>77</v>
      </c>
      <c r="BZ3" s="674">
        <f>SUM(COLUMN()-2)</f>
        <v>76</v>
      </c>
      <c r="CA3" s="675">
        <f>COLUMN()</f>
        <v>79</v>
      </c>
      <c r="CB3" s="675">
        <f>COLUMN()</f>
        <v>80</v>
      </c>
      <c r="CC3" s="675">
        <f>COLUMN()</f>
        <v>81</v>
      </c>
      <c r="CD3" s="676">
        <f>COLUMN()</f>
        <v>82</v>
      </c>
      <c r="CE3" s="674">
        <f>SUM(COLUMN()-2)</f>
        <v>81</v>
      </c>
      <c r="CF3" s="675">
        <f>COLUMN()</f>
        <v>84</v>
      </c>
      <c r="CG3" s="675">
        <f>COLUMN()</f>
        <v>85</v>
      </c>
      <c r="CH3" s="675">
        <f>COLUMN()</f>
        <v>86</v>
      </c>
      <c r="CI3" s="676">
        <f>COLUMN()</f>
        <v>87</v>
      </c>
      <c r="CJ3" s="674">
        <f>SUM(COLUMN()-2)</f>
        <v>86</v>
      </c>
      <c r="CK3" s="675">
        <f>COLUMN()</f>
        <v>89</v>
      </c>
      <c r="CL3" s="675">
        <f>COLUMN()</f>
        <v>90</v>
      </c>
      <c r="CM3" s="675">
        <f>COLUMN()</f>
        <v>91</v>
      </c>
      <c r="CN3" s="676">
        <f>COLUMN()</f>
        <v>92</v>
      </c>
      <c r="CO3" s="674">
        <f>SUM(COLUMN()-2)</f>
        <v>91</v>
      </c>
      <c r="CP3" s="675">
        <f>COLUMN()</f>
        <v>94</v>
      </c>
      <c r="CQ3" s="675">
        <f>COLUMN()</f>
        <v>95</v>
      </c>
      <c r="CR3" s="675">
        <f>COLUMN()</f>
        <v>96</v>
      </c>
      <c r="CS3" s="676">
        <f>COLUMN()</f>
        <v>97</v>
      </c>
      <c r="CT3" s="542">
        <f t="shared" ref="CT3:DA3" si="2">SUM(COLUMN()-2)</f>
        <v>96</v>
      </c>
      <c r="CU3" s="538">
        <f t="shared" si="2"/>
        <v>97</v>
      </c>
      <c r="CV3" s="538">
        <f t="shared" si="2"/>
        <v>98</v>
      </c>
      <c r="CW3" s="539">
        <f t="shared" si="2"/>
        <v>99</v>
      </c>
      <c r="CX3" s="535">
        <f t="shared" si="2"/>
        <v>100</v>
      </c>
      <c r="CY3" s="543">
        <f t="shared" si="2"/>
        <v>101</v>
      </c>
      <c r="CZ3" s="544">
        <f t="shared" si="2"/>
        <v>102</v>
      </c>
      <c r="DA3" s="674">
        <f t="shared" si="2"/>
        <v>103</v>
      </c>
      <c r="DB3" s="675">
        <f>COLUMN()</f>
        <v>106</v>
      </c>
      <c r="DC3" s="675">
        <f>COLUMN()</f>
        <v>107</v>
      </c>
      <c r="DD3" s="675">
        <f>COLUMN()</f>
        <v>108</v>
      </c>
      <c r="DE3" s="675">
        <f>COLUMN()</f>
        <v>109</v>
      </c>
      <c r="DF3" s="676">
        <f>COLUMN()</f>
        <v>110</v>
      </c>
      <c r="DG3" s="674">
        <f>SUM(COLUMN()-2)</f>
        <v>109</v>
      </c>
      <c r="DH3" s="675">
        <f>COLUMN()</f>
        <v>112</v>
      </c>
      <c r="DI3" s="675">
        <f>COLUMN()</f>
        <v>113</v>
      </c>
      <c r="DJ3" s="675">
        <f>COLUMN()</f>
        <v>114</v>
      </c>
      <c r="DK3" s="675">
        <f>COLUMN()</f>
        <v>115</v>
      </c>
      <c r="DL3" s="676">
        <f>COLUMN()</f>
        <v>116</v>
      </c>
      <c r="DM3" s="674">
        <f>SUM(COLUMN()-2)</f>
        <v>115</v>
      </c>
      <c r="DN3" s="675">
        <f>COLUMN()</f>
        <v>118</v>
      </c>
      <c r="DO3" s="675">
        <f>COLUMN()</f>
        <v>119</v>
      </c>
      <c r="DP3" s="675">
        <f>COLUMN()</f>
        <v>120</v>
      </c>
      <c r="DQ3" s="675">
        <f>COLUMN()</f>
        <v>121</v>
      </c>
      <c r="DR3" s="676">
        <f>COLUMN()</f>
        <v>122</v>
      </c>
      <c r="DS3" s="674">
        <f>SUM(COLUMN()-2)</f>
        <v>121</v>
      </c>
      <c r="DT3" s="675">
        <f>COLUMN()</f>
        <v>124</v>
      </c>
      <c r="DU3" s="675">
        <f>COLUMN()</f>
        <v>125</v>
      </c>
      <c r="DV3" s="675">
        <f>COLUMN()</f>
        <v>126</v>
      </c>
      <c r="DW3" s="675">
        <f>COLUMN()</f>
        <v>127</v>
      </c>
      <c r="DX3" s="676">
        <f>COLUMN()</f>
        <v>128</v>
      </c>
      <c r="DY3" s="674">
        <f>SUM(COLUMN()-2)</f>
        <v>127</v>
      </c>
      <c r="DZ3" s="675">
        <f>COLUMN()</f>
        <v>130</v>
      </c>
      <c r="EA3" s="675">
        <f>COLUMN()</f>
        <v>131</v>
      </c>
      <c r="EB3" s="675">
        <f>COLUMN()</f>
        <v>132</v>
      </c>
      <c r="EC3" s="675">
        <f>COLUMN()</f>
        <v>133</v>
      </c>
      <c r="ED3" s="676">
        <f>COLUMN()</f>
        <v>134</v>
      </c>
      <c r="EE3" s="674">
        <f>SUM(COLUMN()-2)</f>
        <v>133</v>
      </c>
      <c r="EF3" s="675">
        <f>COLUMN()</f>
        <v>136</v>
      </c>
      <c r="EG3" s="675">
        <f>COLUMN()</f>
        <v>137</v>
      </c>
      <c r="EH3" s="675">
        <f>COLUMN()</f>
        <v>138</v>
      </c>
      <c r="EI3" s="675">
        <f>COLUMN()</f>
        <v>139</v>
      </c>
      <c r="EJ3" s="675">
        <f>COLUMN()</f>
        <v>140</v>
      </c>
      <c r="EK3" s="578">
        <f>SUM(COLUMN()-2)</f>
        <v>139</v>
      </c>
      <c r="EL3" s="545">
        <f>SUM(COLUMN()-2)</f>
        <v>140</v>
      </c>
      <c r="EM3" s="545">
        <f>SUM(COLUMN()-2)</f>
        <v>141</v>
      </c>
      <c r="EN3" s="545">
        <f>SUM(COLUMN()-2)</f>
        <v>142</v>
      </c>
      <c r="EO3" s="546">
        <f>SUM(COLUMN()-2)</f>
        <v>143</v>
      </c>
    </row>
    <row r="4" spans="1:145" s="33" customFormat="1" ht="18.75" customHeight="1" x14ac:dyDescent="0.2">
      <c r="A4" s="32"/>
      <c r="B4" s="547" t="s">
        <v>395</v>
      </c>
      <c r="C4" s="527" t="s">
        <v>461</v>
      </c>
      <c r="D4" s="367" t="s">
        <v>4</v>
      </c>
      <c r="E4" s="368" t="s">
        <v>4</v>
      </c>
      <c r="F4" s="528" t="s">
        <v>4</v>
      </c>
      <c r="G4" s="369" t="s">
        <v>4</v>
      </c>
      <c r="H4" s="369" t="s">
        <v>4</v>
      </c>
      <c r="I4" s="691" t="s">
        <v>4</v>
      </c>
      <c r="J4" s="692"/>
      <c r="K4" s="692"/>
      <c r="L4" s="692"/>
      <c r="M4" s="692"/>
      <c r="N4" s="692"/>
      <c r="O4" s="692"/>
      <c r="P4" s="529"/>
      <c r="Q4" s="527" t="s">
        <v>4</v>
      </c>
      <c r="R4" s="368" t="s">
        <v>4</v>
      </c>
      <c r="S4" s="529" t="s">
        <v>4</v>
      </c>
      <c r="T4" s="368" t="s">
        <v>4</v>
      </c>
      <c r="U4" s="368" t="s">
        <v>4</v>
      </c>
      <c r="V4" s="368" t="s">
        <v>4</v>
      </c>
      <c r="W4" s="370" t="s">
        <v>4</v>
      </c>
      <c r="X4" s="371" t="s">
        <v>4</v>
      </c>
      <c r="Y4" s="372" t="s">
        <v>4</v>
      </c>
      <c r="Z4" s="528" t="s">
        <v>4</v>
      </c>
      <c r="AA4" s="528" t="s">
        <v>4</v>
      </c>
      <c r="AB4" s="528" t="s">
        <v>4</v>
      </c>
      <c r="AC4" s="528" t="s">
        <v>4</v>
      </c>
      <c r="AD4" s="528" t="s">
        <v>4</v>
      </c>
      <c r="AE4" s="373" t="s">
        <v>5</v>
      </c>
      <c r="AF4" s="688" t="s">
        <v>5</v>
      </c>
      <c r="AG4" s="689"/>
      <c r="AH4" s="689"/>
      <c r="AI4" s="689"/>
      <c r="AJ4" s="689"/>
      <c r="AK4" s="689"/>
      <c r="AL4" s="689"/>
      <c r="AM4" s="689"/>
      <c r="AN4" s="689"/>
      <c r="AO4" s="690"/>
      <c r="AP4" s="688" t="s">
        <v>5</v>
      </c>
      <c r="AQ4" s="689"/>
      <c r="AR4" s="689"/>
      <c r="AS4" s="689"/>
      <c r="AT4" s="690"/>
      <c r="AU4" s="688" t="s">
        <v>5</v>
      </c>
      <c r="AV4" s="689"/>
      <c r="AW4" s="689"/>
      <c r="AX4" s="689"/>
      <c r="AY4" s="689"/>
      <c r="AZ4" s="689"/>
      <c r="BA4" s="689"/>
      <c r="BB4" s="689"/>
      <c r="BC4" s="689"/>
      <c r="BD4" s="689"/>
      <c r="BE4" s="689"/>
      <c r="BF4" s="689"/>
      <c r="BG4" s="689"/>
      <c r="BH4" s="689"/>
      <c r="BI4" s="689"/>
      <c r="BJ4" s="690"/>
      <c r="BK4" s="688" t="s">
        <v>5</v>
      </c>
      <c r="BL4" s="689"/>
      <c r="BM4" s="689"/>
      <c r="BN4" s="689"/>
      <c r="BO4" s="690"/>
      <c r="BP4" s="688" t="s">
        <v>5</v>
      </c>
      <c r="BQ4" s="689"/>
      <c r="BR4" s="689"/>
      <c r="BS4" s="689"/>
      <c r="BT4" s="690"/>
      <c r="BU4" s="688" t="s">
        <v>5</v>
      </c>
      <c r="BV4" s="689"/>
      <c r="BW4" s="689"/>
      <c r="BX4" s="689"/>
      <c r="BY4" s="690"/>
      <c r="BZ4" s="688" t="s">
        <v>5</v>
      </c>
      <c r="CA4" s="689"/>
      <c r="CB4" s="689"/>
      <c r="CC4" s="689"/>
      <c r="CD4" s="690"/>
      <c r="CE4" s="688" t="s">
        <v>5</v>
      </c>
      <c r="CF4" s="689"/>
      <c r="CG4" s="689"/>
      <c r="CH4" s="689"/>
      <c r="CI4" s="690"/>
      <c r="CJ4" s="688" t="s">
        <v>5</v>
      </c>
      <c r="CK4" s="689"/>
      <c r="CL4" s="689"/>
      <c r="CM4" s="689"/>
      <c r="CN4" s="690"/>
      <c r="CO4" s="688" t="s">
        <v>5</v>
      </c>
      <c r="CP4" s="689"/>
      <c r="CQ4" s="689"/>
      <c r="CR4" s="689"/>
      <c r="CS4" s="690"/>
      <c r="CT4" s="375" t="s">
        <v>5</v>
      </c>
      <c r="CU4" s="370" t="s">
        <v>5</v>
      </c>
      <c r="CV4" s="370" t="s">
        <v>5</v>
      </c>
      <c r="CW4" s="371" t="s">
        <v>5</v>
      </c>
      <c r="CX4" s="528" t="s">
        <v>5</v>
      </c>
      <c r="CY4" s="374" t="s">
        <v>5</v>
      </c>
      <c r="CZ4" s="373" t="s">
        <v>5</v>
      </c>
      <c r="DA4" s="688" t="s">
        <v>5</v>
      </c>
      <c r="DB4" s="689"/>
      <c r="DC4" s="689"/>
      <c r="DD4" s="689"/>
      <c r="DE4" s="689"/>
      <c r="DF4" s="690"/>
      <c r="DG4" s="688" t="s">
        <v>5</v>
      </c>
      <c r="DH4" s="689"/>
      <c r="DI4" s="689"/>
      <c r="DJ4" s="689"/>
      <c r="DK4" s="689"/>
      <c r="DL4" s="690"/>
      <c r="DM4" s="688" t="s">
        <v>5</v>
      </c>
      <c r="DN4" s="689"/>
      <c r="DO4" s="689"/>
      <c r="DP4" s="689"/>
      <c r="DQ4" s="689"/>
      <c r="DR4" s="690"/>
      <c r="DS4" s="688" t="s">
        <v>5</v>
      </c>
      <c r="DT4" s="689"/>
      <c r="DU4" s="689"/>
      <c r="DV4" s="689"/>
      <c r="DW4" s="689"/>
      <c r="DX4" s="690"/>
      <c r="DY4" s="688" t="s">
        <v>5</v>
      </c>
      <c r="DZ4" s="689"/>
      <c r="EA4" s="689"/>
      <c r="EB4" s="689"/>
      <c r="EC4" s="689"/>
      <c r="ED4" s="690"/>
      <c r="EE4" s="688" t="s">
        <v>5</v>
      </c>
      <c r="EF4" s="689"/>
      <c r="EG4" s="689"/>
      <c r="EH4" s="689"/>
      <c r="EI4" s="689"/>
      <c r="EJ4" s="689"/>
      <c r="EK4" s="682" t="s">
        <v>5</v>
      </c>
      <c r="EL4" s="683"/>
      <c r="EM4" s="683"/>
      <c r="EN4" s="683"/>
      <c r="EO4" s="684"/>
    </row>
    <row r="5" spans="1:145" s="47" customFormat="1" ht="34.5" customHeight="1" x14ac:dyDescent="0.2">
      <c r="A5" s="11"/>
      <c r="B5" s="548"/>
      <c r="C5" s="439"/>
      <c r="D5" s="34"/>
      <c r="E5" s="35"/>
      <c r="F5" s="36"/>
      <c r="G5" s="37"/>
      <c r="H5" s="37"/>
      <c r="I5" s="693" t="s">
        <v>116</v>
      </c>
      <c r="J5" s="694"/>
      <c r="K5" s="694"/>
      <c r="L5" s="694"/>
      <c r="M5" s="694"/>
      <c r="N5" s="694"/>
      <c r="O5" s="694"/>
      <c r="P5" s="695"/>
      <c r="Q5" s="38"/>
      <c r="R5" s="35"/>
      <c r="S5" s="39"/>
      <c r="T5" s="40"/>
      <c r="U5" s="40"/>
      <c r="V5" s="530"/>
      <c r="W5" s="41"/>
      <c r="X5" s="529"/>
      <c r="Y5" s="42"/>
      <c r="Z5" s="43"/>
      <c r="AA5" s="44"/>
      <c r="AB5" s="44"/>
      <c r="AC5" s="44"/>
      <c r="AD5" s="44"/>
      <c r="AE5" s="350"/>
      <c r="AF5" s="693" t="s">
        <v>117</v>
      </c>
      <c r="AG5" s="694"/>
      <c r="AH5" s="694"/>
      <c r="AI5" s="694"/>
      <c r="AJ5" s="694"/>
      <c r="AK5" s="694"/>
      <c r="AL5" s="694"/>
      <c r="AM5" s="694"/>
      <c r="AN5" s="694"/>
      <c r="AO5" s="696"/>
      <c r="AP5" s="693" t="s">
        <v>526</v>
      </c>
      <c r="AQ5" s="694"/>
      <c r="AR5" s="694"/>
      <c r="AS5" s="694"/>
      <c r="AT5" s="696"/>
      <c r="AU5" s="693" t="s">
        <v>400</v>
      </c>
      <c r="AV5" s="697"/>
      <c r="AW5" s="697"/>
      <c r="AX5" s="697"/>
      <c r="AY5" s="697"/>
      <c r="AZ5" s="697"/>
      <c r="BA5" s="697"/>
      <c r="BB5" s="697"/>
      <c r="BC5" s="697"/>
      <c r="BD5" s="697"/>
      <c r="BE5" s="697"/>
      <c r="BF5" s="697"/>
      <c r="BG5" s="697"/>
      <c r="BH5" s="697"/>
      <c r="BI5" s="697"/>
      <c r="BJ5" s="698"/>
      <c r="BK5" s="699" t="s">
        <v>369</v>
      </c>
      <c r="BL5" s="700"/>
      <c r="BM5" s="700"/>
      <c r="BN5" s="700"/>
      <c r="BO5" s="701"/>
      <c r="BP5" s="685" t="s">
        <v>315</v>
      </c>
      <c r="BQ5" s="686"/>
      <c r="BR5" s="686"/>
      <c r="BS5" s="686"/>
      <c r="BT5" s="687"/>
      <c r="BU5" s="685" t="s">
        <v>188</v>
      </c>
      <c r="BV5" s="686"/>
      <c r="BW5" s="686"/>
      <c r="BX5" s="686"/>
      <c r="BY5" s="687"/>
      <c r="BZ5" s="685" t="s">
        <v>118</v>
      </c>
      <c r="CA5" s="686"/>
      <c r="CB5" s="686"/>
      <c r="CC5" s="686"/>
      <c r="CD5" s="687"/>
      <c r="CE5" s="685" t="s">
        <v>119</v>
      </c>
      <c r="CF5" s="686"/>
      <c r="CG5" s="686"/>
      <c r="CH5" s="686"/>
      <c r="CI5" s="687"/>
      <c r="CJ5" s="685" t="s">
        <v>189</v>
      </c>
      <c r="CK5" s="686"/>
      <c r="CL5" s="686"/>
      <c r="CM5" s="686"/>
      <c r="CN5" s="687"/>
      <c r="CO5" s="685" t="s">
        <v>316</v>
      </c>
      <c r="CP5" s="686"/>
      <c r="CQ5" s="686"/>
      <c r="CR5" s="686"/>
      <c r="CS5" s="687"/>
      <c r="CT5" s="685" t="s">
        <v>349</v>
      </c>
      <c r="CU5" s="702"/>
      <c r="CV5" s="702"/>
      <c r="CW5" s="695"/>
      <c r="CX5" s="44"/>
      <c r="CY5" s="45"/>
      <c r="CZ5" s="46"/>
      <c r="DA5" s="685" t="s">
        <v>317</v>
      </c>
      <c r="DB5" s="686"/>
      <c r="DC5" s="686"/>
      <c r="DD5" s="686"/>
      <c r="DE5" s="686"/>
      <c r="DF5" s="687"/>
      <c r="DG5" s="685" t="s">
        <v>318</v>
      </c>
      <c r="DH5" s="686"/>
      <c r="DI5" s="686"/>
      <c r="DJ5" s="686"/>
      <c r="DK5" s="686"/>
      <c r="DL5" s="687"/>
      <c r="DM5" s="685" t="s">
        <v>319</v>
      </c>
      <c r="DN5" s="686"/>
      <c r="DO5" s="686"/>
      <c r="DP5" s="686"/>
      <c r="DQ5" s="686"/>
      <c r="DR5" s="687"/>
      <c r="DS5" s="685" t="s">
        <v>320</v>
      </c>
      <c r="DT5" s="686"/>
      <c r="DU5" s="686"/>
      <c r="DV5" s="686"/>
      <c r="DW5" s="686"/>
      <c r="DX5" s="687"/>
      <c r="DY5" s="685" t="s">
        <v>321</v>
      </c>
      <c r="DZ5" s="686"/>
      <c r="EA5" s="686"/>
      <c r="EB5" s="686"/>
      <c r="EC5" s="686"/>
      <c r="ED5" s="687"/>
      <c r="EE5" s="685" t="s">
        <v>384</v>
      </c>
      <c r="EF5" s="686"/>
      <c r="EG5" s="686"/>
      <c r="EH5" s="686"/>
      <c r="EI5" s="686"/>
      <c r="EJ5" s="686"/>
      <c r="EK5" s="679" t="s">
        <v>394</v>
      </c>
      <c r="EL5" s="680"/>
      <c r="EM5" s="680" t="s">
        <v>307</v>
      </c>
      <c r="EN5" s="680"/>
      <c r="EO5" s="681"/>
    </row>
    <row r="6" spans="1:145" s="64" customFormat="1" ht="63" customHeight="1" x14ac:dyDescent="0.2">
      <c r="A6" s="48"/>
      <c r="B6" s="549" t="s">
        <v>306</v>
      </c>
      <c r="C6" s="63" t="s">
        <v>460</v>
      </c>
      <c r="D6" s="49" t="s">
        <v>120</v>
      </c>
      <c r="E6" s="50" t="s">
        <v>11</v>
      </c>
      <c r="F6" s="51" t="s">
        <v>121</v>
      </c>
      <c r="G6" s="52" t="s">
        <v>122</v>
      </c>
      <c r="H6" s="52" t="s">
        <v>123</v>
      </c>
      <c r="I6" s="53" t="str">
        <f>AppValidation!F7</f>
        <v>Water Resources</v>
      </c>
      <c r="J6" s="54" t="str">
        <f>AppValidation!F8</f>
        <v>Water Network Plus</v>
      </c>
      <c r="K6" s="54" t="str">
        <f>AppValidation!F9</f>
        <v>Wastewater Network Plus</v>
      </c>
      <c r="L6" s="54" t="str">
        <f>AppValidation!F10</f>
        <v>Bioresources (sludge)</v>
      </c>
      <c r="M6" s="54" t="str">
        <f>AppValidation!F11</f>
        <v>Residential Retail</v>
      </c>
      <c r="N6" s="54" t="str">
        <f>AppValidation!F12</f>
        <v>Business Retail</v>
      </c>
      <c r="O6" s="54" t="str">
        <f>AppValidation!F13</f>
        <v>Direct Procurement for Customers</v>
      </c>
      <c r="P6" s="55" t="s">
        <v>314</v>
      </c>
      <c r="Q6" s="56" t="s">
        <v>15</v>
      </c>
      <c r="R6" s="50" t="s">
        <v>399</v>
      </c>
      <c r="S6" s="57" t="s">
        <v>124</v>
      </c>
      <c r="T6" s="50" t="s">
        <v>125</v>
      </c>
      <c r="U6" s="50" t="s">
        <v>126</v>
      </c>
      <c r="V6" s="50" t="s">
        <v>127</v>
      </c>
      <c r="W6" s="54" t="s">
        <v>128</v>
      </c>
      <c r="X6" s="58" t="s">
        <v>129</v>
      </c>
      <c r="Y6" s="60" t="s">
        <v>160</v>
      </c>
      <c r="Z6" s="61" t="s">
        <v>332</v>
      </c>
      <c r="AA6" s="61" t="s">
        <v>333</v>
      </c>
      <c r="AB6" s="61" t="s">
        <v>367</v>
      </c>
      <c r="AC6" s="61" t="s">
        <v>162</v>
      </c>
      <c r="AD6" s="61" t="s">
        <v>457</v>
      </c>
      <c r="AE6" s="63" t="s">
        <v>180</v>
      </c>
      <c r="AF6" s="53" t="s">
        <v>130</v>
      </c>
      <c r="AG6" s="54" t="s">
        <v>131</v>
      </c>
      <c r="AH6" s="54" t="s">
        <v>132</v>
      </c>
      <c r="AI6" s="54" t="s">
        <v>133</v>
      </c>
      <c r="AJ6" s="54" t="s">
        <v>134</v>
      </c>
      <c r="AK6" s="54" t="s">
        <v>135</v>
      </c>
      <c r="AL6" s="54" t="s">
        <v>136</v>
      </c>
      <c r="AM6" s="54" t="s">
        <v>137</v>
      </c>
      <c r="AN6" s="54" t="s">
        <v>138</v>
      </c>
      <c r="AO6" s="55" t="s">
        <v>139</v>
      </c>
      <c r="AP6" s="53" t="s">
        <v>140</v>
      </c>
      <c r="AQ6" s="54" t="s">
        <v>141</v>
      </c>
      <c r="AR6" s="54" t="s">
        <v>142</v>
      </c>
      <c r="AS6" s="54" t="s">
        <v>143</v>
      </c>
      <c r="AT6" s="55" t="s">
        <v>144</v>
      </c>
      <c r="AU6" s="59" t="s">
        <v>145</v>
      </c>
      <c r="AV6" s="54" t="s">
        <v>146</v>
      </c>
      <c r="AW6" s="54" t="s">
        <v>147</v>
      </c>
      <c r="AX6" s="54" t="s">
        <v>148</v>
      </c>
      <c r="AY6" s="54" t="s">
        <v>149</v>
      </c>
      <c r="AZ6" s="54" t="s">
        <v>150</v>
      </c>
      <c r="BA6" s="54" t="s">
        <v>151</v>
      </c>
      <c r="BB6" s="54" t="s">
        <v>152</v>
      </c>
      <c r="BC6" s="54" t="s">
        <v>153</v>
      </c>
      <c r="BD6" s="54" t="s">
        <v>154</v>
      </c>
      <c r="BE6" s="54" t="s">
        <v>155</v>
      </c>
      <c r="BF6" s="54" t="s">
        <v>156</v>
      </c>
      <c r="BG6" s="54" t="s">
        <v>157</v>
      </c>
      <c r="BH6" s="54" t="s">
        <v>158</v>
      </c>
      <c r="BI6" s="54" t="s">
        <v>159</v>
      </c>
      <c r="BJ6" s="55" t="s">
        <v>328</v>
      </c>
      <c r="BK6" s="53" t="s">
        <v>140</v>
      </c>
      <c r="BL6" s="54" t="s">
        <v>141</v>
      </c>
      <c r="BM6" s="54" t="s">
        <v>142</v>
      </c>
      <c r="BN6" s="54" t="s">
        <v>143</v>
      </c>
      <c r="BO6" s="55" t="s">
        <v>144</v>
      </c>
      <c r="BP6" s="53" t="s">
        <v>140</v>
      </c>
      <c r="BQ6" s="54" t="s">
        <v>141</v>
      </c>
      <c r="BR6" s="54" t="s">
        <v>142</v>
      </c>
      <c r="BS6" s="54" t="s">
        <v>143</v>
      </c>
      <c r="BT6" s="55" t="s">
        <v>144</v>
      </c>
      <c r="BU6" s="53" t="s">
        <v>140</v>
      </c>
      <c r="BV6" s="54" t="s">
        <v>141</v>
      </c>
      <c r="BW6" s="54" t="s">
        <v>142</v>
      </c>
      <c r="BX6" s="54" t="s">
        <v>143</v>
      </c>
      <c r="BY6" s="55" t="s">
        <v>144</v>
      </c>
      <c r="BZ6" s="53" t="s">
        <v>140</v>
      </c>
      <c r="CA6" s="54" t="s">
        <v>141</v>
      </c>
      <c r="CB6" s="54" t="s">
        <v>142</v>
      </c>
      <c r="CC6" s="54" t="s">
        <v>143</v>
      </c>
      <c r="CD6" s="55" t="s">
        <v>144</v>
      </c>
      <c r="CE6" s="53" t="s">
        <v>140</v>
      </c>
      <c r="CF6" s="54" t="s">
        <v>141</v>
      </c>
      <c r="CG6" s="54" t="s">
        <v>142</v>
      </c>
      <c r="CH6" s="54" t="s">
        <v>143</v>
      </c>
      <c r="CI6" s="55" t="s">
        <v>144</v>
      </c>
      <c r="CJ6" s="53" t="s">
        <v>140</v>
      </c>
      <c r="CK6" s="54" t="s">
        <v>141</v>
      </c>
      <c r="CL6" s="54" t="s">
        <v>142</v>
      </c>
      <c r="CM6" s="54" t="s">
        <v>143</v>
      </c>
      <c r="CN6" s="55" t="s">
        <v>144</v>
      </c>
      <c r="CO6" s="53" t="s">
        <v>140</v>
      </c>
      <c r="CP6" s="54" t="s">
        <v>141</v>
      </c>
      <c r="CQ6" s="54" t="s">
        <v>142</v>
      </c>
      <c r="CR6" s="54" t="s">
        <v>143</v>
      </c>
      <c r="CS6" s="55" t="s">
        <v>144</v>
      </c>
      <c r="CT6" s="53" t="s">
        <v>402</v>
      </c>
      <c r="CU6" s="54" t="s">
        <v>403</v>
      </c>
      <c r="CV6" s="54" t="s">
        <v>404</v>
      </c>
      <c r="CW6" s="55" t="s">
        <v>405</v>
      </c>
      <c r="CX6" s="61" t="s">
        <v>163</v>
      </c>
      <c r="CY6" s="62" t="s">
        <v>164</v>
      </c>
      <c r="CZ6" s="63" t="s">
        <v>165</v>
      </c>
      <c r="DA6" s="53" t="s">
        <v>140</v>
      </c>
      <c r="DB6" s="54" t="s">
        <v>141</v>
      </c>
      <c r="DC6" s="54" t="s">
        <v>142</v>
      </c>
      <c r="DD6" s="54" t="s">
        <v>143</v>
      </c>
      <c r="DE6" s="54" t="s">
        <v>144</v>
      </c>
      <c r="DF6" s="55" t="s">
        <v>166</v>
      </c>
      <c r="DG6" s="53" t="s">
        <v>140</v>
      </c>
      <c r="DH6" s="54" t="s">
        <v>141</v>
      </c>
      <c r="DI6" s="54" t="s">
        <v>142</v>
      </c>
      <c r="DJ6" s="54" t="s">
        <v>143</v>
      </c>
      <c r="DK6" s="54" t="s">
        <v>144</v>
      </c>
      <c r="DL6" s="55" t="s">
        <v>166</v>
      </c>
      <c r="DM6" s="53" t="s">
        <v>140</v>
      </c>
      <c r="DN6" s="54" t="s">
        <v>141</v>
      </c>
      <c r="DO6" s="54" t="s">
        <v>142</v>
      </c>
      <c r="DP6" s="54" t="s">
        <v>143</v>
      </c>
      <c r="DQ6" s="54" t="s">
        <v>144</v>
      </c>
      <c r="DR6" s="55" t="s">
        <v>166</v>
      </c>
      <c r="DS6" s="53" t="s">
        <v>140</v>
      </c>
      <c r="DT6" s="54" t="s">
        <v>141</v>
      </c>
      <c r="DU6" s="54" t="s">
        <v>142</v>
      </c>
      <c r="DV6" s="54" t="s">
        <v>143</v>
      </c>
      <c r="DW6" s="54" t="s">
        <v>144</v>
      </c>
      <c r="DX6" s="55" t="s">
        <v>166</v>
      </c>
      <c r="DY6" s="53" t="s">
        <v>140</v>
      </c>
      <c r="DZ6" s="54" t="s">
        <v>141</v>
      </c>
      <c r="EA6" s="54" t="s">
        <v>142</v>
      </c>
      <c r="EB6" s="54" t="s">
        <v>143</v>
      </c>
      <c r="EC6" s="54" t="s">
        <v>144</v>
      </c>
      <c r="ED6" s="55" t="s">
        <v>166</v>
      </c>
      <c r="EE6" s="53" t="s">
        <v>140</v>
      </c>
      <c r="EF6" s="54" t="s">
        <v>141</v>
      </c>
      <c r="EG6" s="54" t="s">
        <v>142</v>
      </c>
      <c r="EH6" s="54" t="s">
        <v>143</v>
      </c>
      <c r="EI6" s="54" t="s">
        <v>144</v>
      </c>
      <c r="EJ6" s="54" t="s">
        <v>166</v>
      </c>
      <c r="EK6" s="579" t="s">
        <v>390</v>
      </c>
      <c r="EL6" s="364" t="s">
        <v>387</v>
      </c>
      <c r="EM6" s="364" t="s">
        <v>388</v>
      </c>
      <c r="EN6" s="364" t="s">
        <v>389</v>
      </c>
      <c r="EO6" s="550" t="s">
        <v>385</v>
      </c>
    </row>
    <row r="7" spans="1:145" s="66" customFormat="1" ht="15.75" customHeight="1" x14ac:dyDescent="0.2">
      <c r="A7" s="65"/>
      <c r="B7" s="551">
        <v>1</v>
      </c>
      <c r="C7" s="450" t="str">
        <f xml:space="preserve"> IF(F7 = "", "", CONCATENATE("PR19", $I$1, "_", F7))</f>
        <v>PR19XXX_ABC01</v>
      </c>
      <c r="D7" s="215" t="s">
        <v>301</v>
      </c>
      <c r="E7" s="215" t="s">
        <v>35</v>
      </c>
      <c r="F7" s="216" t="s">
        <v>480</v>
      </c>
      <c r="G7" s="217" t="s">
        <v>302</v>
      </c>
      <c r="H7" s="217" t="s">
        <v>503</v>
      </c>
      <c r="I7" s="219"/>
      <c r="J7" s="220">
        <v>1</v>
      </c>
      <c r="K7" s="220"/>
      <c r="L7" s="220"/>
      <c r="M7" s="220"/>
      <c r="N7" s="220"/>
      <c r="O7" s="221"/>
      <c r="P7" s="603">
        <f>SUM(I7:O7)</f>
        <v>1</v>
      </c>
      <c r="Q7" s="249" t="s">
        <v>57</v>
      </c>
      <c r="R7" s="215" t="s">
        <v>28</v>
      </c>
      <c r="S7" s="218" t="s">
        <v>39</v>
      </c>
      <c r="T7" s="215" t="s">
        <v>87</v>
      </c>
      <c r="U7" s="215" t="s">
        <v>62</v>
      </c>
      <c r="V7" s="215" t="s">
        <v>168</v>
      </c>
      <c r="W7" s="222">
        <v>1</v>
      </c>
      <c r="X7" s="223" t="s">
        <v>33</v>
      </c>
      <c r="Y7" s="250" t="s">
        <v>87</v>
      </c>
      <c r="Z7" s="229"/>
      <c r="AA7" s="229"/>
      <c r="AB7" s="229"/>
      <c r="AC7" s="229"/>
      <c r="AD7" s="229"/>
      <c r="AE7" s="351" t="s">
        <v>167</v>
      </c>
      <c r="AF7" s="224">
        <v>209.4</v>
      </c>
      <c r="AG7" s="225">
        <v>197</v>
      </c>
      <c r="AH7" s="225">
        <v>196</v>
      </c>
      <c r="AI7" s="225">
        <v>198</v>
      </c>
      <c r="AJ7" s="225">
        <v>205</v>
      </c>
      <c r="AK7" s="225">
        <v>195</v>
      </c>
      <c r="AL7" s="225">
        <v>193</v>
      </c>
      <c r="AM7" s="225">
        <v>192.5</v>
      </c>
      <c r="AN7" s="225">
        <v>191.5</v>
      </c>
      <c r="AO7" s="226">
        <v>189.3</v>
      </c>
      <c r="AP7" s="227">
        <v>183.9</v>
      </c>
      <c r="AQ7" s="227">
        <v>178.5</v>
      </c>
      <c r="AR7" s="227">
        <v>173.1</v>
      </c>
      <c r="AS7" s="227">
        <v>167.7</v>
      </c>
      <c r="AT7" s="227">
        <v>162.19999999999999</v>
      </c>
      <c r="AU7" s="224">
        <v>158.5</v>
      </c>
      <c r="AV7" s="225">
        <v>154.5</v>
      </c>
      <c r="AW7" s="225">
        <v>151.5</v>
      </c>
      <c r="AX7" s="225">
        <v>149.5</v>
      </c>
      <c r="AY7" s="225">
        <v>147</v>
      </c>
      <c r="AZ7" s="225">
        <v>145</v>
      </c>
      <c r="BA7" s="225">
        <v>142</v>
      </c>
      <c r="BB7" s="225">
        <v>140</v>
      </c>
      <c r="BC7" s="225">
        <v>138</v>
      </c>
      <c r="BD7" s="225">
        <v>136</v>
      </c>
      <c r="BE7" s="225">
        <v>134</v>
      </c>
      <c r="BF7" s="225">
        <v>132</v>
      </c>
      <c r="BG7" s="225">
        <v>130</v>
      </c>
      <c r="BH7" s="225">
        <v>128</v>
      </c>
      <c r="BI7" s="225">
        <v>126</v>
      </c>
      <c r="BJ7" s="226">
        <v>125</v>
      </c>
      <c r="BK7" s="249" t="s">
        <v>4</v>
      </c>
      <c r="BL7" s="216" t="s">
        <v>4</v>
      </c>
      <c r="BM7" s="216" t="s">
        <v>4</v>
      </c>
      <c r="BN7" s="216" t="s">
        <v>4</v>
      </c>
      <c r="BO7" s="218" t="s">
        <v>4</v>
      </c>
      <c r="BP7" s="224">
        <v>243.9</v>
      </c>
      <c r="BQ7" s="225">
        <v>238.5</v>
      </c>
      <c r="BR7" s="225">
        <v>233.1</v>
      </c>
      <c r="BS7" s="225">
        <v>227.7</v>
      </c>
      <c r="BT7" s="226">
        <v>222.2</v>
      </c>
      <c r="BU7" s="224">
        <v>228.9</v>
      </c>
      <c r="BV7" s="225">
        <v>223.5</v>
      </c>
      <c r="BW7" s="225">
        <v>218.1</v>
      </c>
      <c r="BX7" s="225">
        <v>212.7</v>
      </c>
      <c r="BY7" s="226">
        <v>207.2</v>
      </c>
      <c r="BZ7" s="224">
        <v>193.9</v>
      </c>
      <c r="CA7" s="225">
        <v>187.5</v>
      </c>
      <c r="CB7" s="225">
        <v>181.1</v>
      </c>
      <c r="CC7" s="225">
        <v>174.7</v>
      </c>
      <c r="CD7" s="225">
        <v>167.2</v>
      </c>
      <c r="CE7" s="224">
        <v>173.9</v>
      </c>
      <c r="CF7" s="225">
        <v>169.5</v>
      </c>
      <c r="CG7" s="225">
        <v>165.1</v>
      </c>
      <c r="CH7" s="225">
        <v>160.69999999999999</v>
      </c>
      <c r="CI7" s="226">
        <v>157.19999999999999</v>
      </c>
      <c r="CJ7" s="224">
        <v>138.9</v>
      </c>
      <c r="CK7" s="225">
        <v>133.5</v>
      </c>
      <c r="CL7" s="225">
        <v>128.1</v>
      </c>
      <c r="CM7" s="225">
        <v>122.7</v>
      </c>
      <c r="CN7" s="226">
        <v>117.2</v>
      </c>
      <c r="CO7" s="224">
        <v>123.9</v>
      </c>
      <c r="CP7" s="225">
        <v>118.5</v>
      </c>
      <c r="CQ7" s="225">
        <v>113.1</v>
      </c>
      <c r="CR7" s="225">
        <v>107.7</v>
      </c>
      <c r="CS7" s="226">
        <v>102.2</v>
      </c>
      <c r="CT7" s="251">
        <v>0.3579</v>
      </c>
      <c r="CU7" s="252">
        <v>0.24679999999999999</v>
      </c>
      <c r="CV7" s="252">
        <v>0.1234</v>
      </c>
      <c r="CW7" s="253">
        <v>0.23449999999999999</v>
      </c>
      <c r="CX7" s="216"/>
      <c r="CY7" s="254">
        <v>1</v>
      </c>
      <c r="CZ7" s="255"/>
      <c r="DA7" s="251">
        <v>-1.25</v>
      </c>
      <c r="DB7" s="252">
        <v>-1.25</v>
      </c>
      <c r="DC7" s="252">
        <v>-7</v>
      </c>
      <c r="DD7" s="252">
        <v>-7.5</v>
      </c>
      <c r="DE7" s="252">
        <v>-8</v>
      </c>
      <c r="DF7" s="253">
        <v>-25.5</v>
      </c>
      <c r="DG7" s="251">
        <v>-2.25</v>
      </c>
      <c r="DH7" s="252">
        <v>-2.25</v>
      </c>
      <c r="DI7" s="252">
        <v>-9</v>
      </c>
      <c r="DJ7" s="252">
        <v>-9.5</v>
      </c>
      <c r="DK7" s="252">
        <v>-8</v>
      </c>
      <c r="DL7" s="253">
        <v>-31</v>
      </c>
      <c r="DM7" s="251">
        <v>0.75</v>
      </c>
      <c r="DN7" s="252">
        <v>0.75</v>
      </c>
      <c r="DO7" s="252">
        <v>5</v>
      </c>
      <c r="DP7" s="252">
        <v>5.5</v>
      </c>
      <c r="DQ7" s="252">
        <v>6</v>
      </c>
      <c r="DR7" s="253">
        <v>18.678899999999999</v>
      </c>
      <c r="DS7" s="251">
        <v>2</v>
      </c>
      <c r="DT7" s="252">
        <v>2.1</v>
      </c>
      <c r="DU7" s="252">
        <v>2.2000000000000002</v>
      </c>
      <c r="DV7" s="252">
        <v>2.2999999999999998</v>
      </c>
      <c r="DW7" s="252">
        <v>2.4</v>
      </c>
      <c r="DX7" s="253">
        <v>11</v>
      </c>
      <c r="DY7" s="251">
        <v>-1.1234</v>
      </c>
      <c r="DZ7" s="252">
        <v>-1.1234</v>
      </c>
      <c r="EA7" s="252">
        <v>-6.7899000000000003</v>
      </c>
      <c r="EB7" s="252">
        <v>-6.2575000000000003</v>
      </c>
      <c r="EC7" s="252">
        <v>-7.6543000000000001</v>
      </c>
      <c r="ED7" s="253">
        <v>-22.95</v>
      </c>
      <c r="EE7" s="251">
        <v>0.6</v>
      </c>
      <c r="EF7" s="252">
        <v>0.6</v>
      </c>
      <c r="EG7" s="252">
        <v>4</v>
      </c>
      <c r="EH7" s="252">
        <v>4.75</v>
      </c>
      <c r="EI7" s="252">
        <v>5.25</v>
      </c>
      <c r="EJ7" s="252">
        <v>15.2075</v>
      </c>
      <c r="EK7" s="580">
        <v>7.45</v>
      </c>
      <c r="EL7" s="365">
        <v>6.76</v>
      </c>
      <c r="EM7" s="365">
        <v>8.75</v>
      </c>
      <c r="EN7" s="365">
        <v>5.15</v>
      </c>
      <c r="EO7" s="552">
        <v>6.5</v>
      </c>
    </row>
    <row r="8" spans="1:145" s="66" customFormat="1" ht="15.75" customHeight="1" x14ac:dyDescent="0.2">
      <c r="A8" s="65"/>
      <c r="B8" s="553">
        <v>2</v>
      </c>
      <c r="C8" s="450" t="str">
        <f t="shared" ref="C8:C71" si="3" xml:space="preserve"> IF(F8 = "", "", CONCATENATE("PR19", $I$1, "_", F8))</f>
        <v>PR19XXX_ABC02</v>
      </c>
      <c r="D8" s="228" t="s">
        <v>301</v>
      </c>
      <c r="E8" s="228" t="s">
        <v>48</v>
      </c>
      <c r="F8" s="229" t="s">
        <v>481</v>
      </c>
      <c r="G8" s="230" t="s">
        <v>303</v>
      </c>
      <c r="H8" s="230" t="s">
        <v>304</v>
      </c>
      <c r="I8" s="232"/>
      <c r="J8" s="233">
        <v>1</v>
      </c>
      <c r="K8" s="233"/>
      <c r="L8" s="233"/>
      <c r="M8" s="233"/>
      <c r="N8" s="233"/>
      <c r="O8" s="234"/>
      <c r="P8" s="604">
        <f t="shared" ref="P8:P71" si="4">SUM(I8:O8)</f>
        <v>1</v>
      </c>
      <c r="Q8" s="210" t="s">
        <v>25</v>
      </c>
      <c r="R8" s="228"/>
      <c r="S8" s="231"/>
      <c r="T8" s="228" t="s">
        <v>108</v>
      </c>
      <c r="U8" s="228" t="s">
        <v>62</v>
      </c>
      <c r="V8" s="228" t="s">
        <v>170</v>
      </c>
      <c r="W8" s="235">
        <v>1</v>
      </c>
      <c r="X8" s="236" t="s">
        <v>33</v>
      </c>
      <c r="Y8" s="256" t="s">
        <v>293</v>
      </c>
      <c r="Z8" s="229"/>
      <c r="AA8" s="229"/>
      <c r="AB8" s="229"/>
      <c r="AC8" s="229"/>
      <c r="AD8" s="229" t="s">
        <v>4</v>
      </c>
      <c r="AE8" s="352" t="s">
        <v>169</v>
      </c>
      <c r="AF8" s="212"/>
      <c r="AG8" s="213"/>
      <c r="AH8" s="213"/>
      <c r="AI8" s="213"/>
      <c r="AJ8" s="213"/>
      <c r="AK8" s="213"/>
      <c r="AL8" s="213"/>
      <c r="AM8" s="213"/>
      <c r="AN8" s="213"/>
      <c r="AO8" s="214"/>
      <c r="AP8" s="213">
        <v>146.69999999999999</v>
      </c>
      <c r="AQ8" s="213">
        <v>144.19999999999999</v>
      </c>
      <c r="AR8" s="213">
        <v>141.5</v>
      </c>
      <c r="AS8" s="213">
        <v>140.80000000000001</v>
      </c>
      <c r="AT8" s="213">
        <v>138.5</v>
      </c>
      <c r="AU8" s="212"/>
      <c r="AV8" s="213"/>
      <c r="AW8" s="213"/>
      <c r="AX8" s="213"/>
      <c r="AY8" s="213"/>
      <c r="AZ8" s="213"/>
      <c r="BA8" s="213"/>
      <c r="BB8" s="213"/>
      <c r="BC8" s="213"/>
      <c r="BD8" s="213"/>
      <c r="BE8" s="213"/>
      <c r="BF8" s="213"/>
      <c r="BG8" s="213"/>
      <c r="BH8" s="213"/>
      <c r="BI8" s="213"/>
      <c r="BJ8" s="214"/>
      <c r="BK8" s="210"/>
      <c r="BL8" s="229"/>
      <c r="BM8" s="229"/>
      <c r="BN8" s="229"/>
      <c r="BO8" s="231"/>
      <c r="BP8" s="257"/>
      <c r="BQ8" s="213"/>
      <c r="BR8" s="213"/>
      <c r="BS8" s="213"/>
      <c r="BT8" s="214"/>
      <c r="BU8" s="257"/>
      <c r="BV8" s="213"/>
      <c r="BW8" s="213"/>
      <c r="BX8" s="213"/>
      <c r="BY8" s="214"/>
      <c r="BZ8" s="212"/>
      <c r="CA8" s="213"/>
      <c r="CB8" s="213"/>
      <c r="CC8" s="213"/>
      <c r="CD8" s="214"/>
      <c r="CE8" s="212"/>
      <c r="CF8" s="213"/>
      <c r="CG8" s="213"/>
      <c r="CH8" s="213"/>
      <c r="CI8" s="214"/>
      <c r="CJ8" s="212"/>
      <c r="CK8" s="213"/>
      <c r="CL8" s="213"/>
      <c r="CM8" s="213"/>
      <c r="CN8" s="214"/>
      <c r="CO8" s="212"/>
      <c r="CP8" s="213"/>
      <c r="CQ8" s="213"/>
      <c r="CR8" s="213"/>
      <c r="CS8" s="214"/>
      <c r="CT8" s="258"/>
      <c r="CU8" s="259"/>
      <c r="CV8" s="259"/>
      <c r="CW8" s="260"/>
      <c r="CX8" s="229"/>
      <c r="CY8" s="241">
        <v>1</v>
      </c>
      <c r="CZ8" s="242"/>
      <c r="DA8" s="258"/>
      <c r="DB8" s="259"/>
      <c r="DC8" s="259"/>
      <c r="DD8" s="259"/>
      <c r="DE8" s="259"/>
      <c r="DF8" s="260"/>
      <c r="DG8" s="258"/>
      <c r="DH8" s="259"/>
      <c r="DI8" s="259"/>
      <c r="DJ8" s="259"/>
      <c r="DK8" s="259"/>
      <c r="DL8" s="260"/>
      <c r="DM8" s="258"/>
      <c r="DN8" s="259"/>
      <c r="DO8" s="259"/>
      <c r="DP8" s="259"/>
      <c r="DQ8" s="259"/>
      <c r="DR8" s="260"/>
      <c r="DS8" s="258"/>
      <c r="DT8" s="259"/>
      <c r="DU8" s="259"/>
      <c r="DV8" s="259"/>
      <c r="DW8" s="259"/>
      <c r="DX8" s="260"/>
      <c r="DY8" s="258"/>
      <c r="DZ8" s="259"/>
      <c r="EA8" s="259"/>
      <c r="EB8" s="259"/>
      <c r="EC8" s="259"/>
      <c r="ED8" s="260"/>
      <c r="EE8" s="258"/>
      <c r="EF8" s="259"/>
      <c r="EG8" s="259"/>
      <c r="EH8" s="259"/>
      <c r="EI8" s="259"/>
      <c r="EJ8" s="259"/>
      <c r="EK8" s="581">
        <v>4.3499999999999996</v>
      </c>
      <c r="EL8" s="363">
        <v>4.0599999999999996</v>
      </c>
      <c r="EM8" s="363">
        <v>5.24</v>
      </c>
      <c r="EN8" s="363">
        <v>3.1</v>
      </c>
      <c r="EO8" s="554">
        <v>3.75</v>
      </c>
    </row>
    <row r="9" spans="1:145" s="66" customFormat="1" ht="15.75" customHeight="1" x14ac:dyDescent="0.2">
      <c r="A9" s="65"/>
      <c r="B9" s="553">
        <v>3</v>
      </c>
      <c r="C9" s="450"/>
      <c r="D9" s="228"/>
      <c r="E9" s="228"/>
      <c r="F9" s="229"/>
      <c r="G9" s="230"/>
      <c r="H9" s="230"/>
      <c r="I9" s="232"/>
      <c r="J9" s="233"/>
      <c r="K9" s="233"/>
      <c r="L9" s="233"/>
      <c r="M9" s="233"/>
      <c r="N9" s="233"/>
      <c r="O9" s="234"/>
      <c r="P9" s="604"/>
      <c r="Q9" s="210"/>
      <c r="R9" s="228"/>
      <c r="S9" s="231"/>
      <c r="T9" s="228"/>
      <c r="U9" s="228"/>
      <c r="V9" s="228"/>
      <c r="W9" s="235"/>
      <c r="X9" s="236"/>
      <c r="Y9" s="256"/>
      <c r="Z9" s="229"/>
      <c r="AA9" s="229"/>
      <c r="AB9" s="229"/>
      <c r="AC9" s="229"/>
      <c r="AD9" s="229"/>
      <c r="AE9" s="352"/>
      <c r="AF9" s="212"/>
      <c r="AG9" s="213"/>
      <c r="AH9" s="213"/>
      <c r="AI9" s="213"/>
      <c r="AJ9" s="213"/>
      <c r="AK9" s="213"/>
      <c r="AL9" s="213"/>
      <c r="AM9" s="213"/>
      <c r="AN9" s="213"/>
      <c r="AO9" s="214"/>
      <c r="AP9" s="213"/>
      <c r="AQ9" s="213"/>
      <c r="AR9" s="213"/>
      <c r="AS9" s="213"/>
      <c r="AT9" s="213"/>
      <c r="AU9" s="212"/>
      <c r="AV9" s="213"/>
      <c r="AW9" s="213"/>
      <c r="AX9" s="213"/>
      <c r="AY9" s="213"/>
      <c r="AZ9" s="213"/>
      <c r="BA9" s="213"/>
      <c r="BB9" s="213"/>
      <c r="BC9" s="213"/>
      <c r="BD9" s="213"/>
      <c r="BE9" s="213"/>
      <c r="BF9" s="213"/>
      <c r="BG9" s="213"/>
      <c r="BH9" s="213"/>
      <c r="BI9" s="213"/>
      <c r="BJ9" s="214"/>
      <c r="BK9" s="210"/>
      <c r="BL9" s="229"/>
      <c r="BM9" s="229"/>
      <c r="BN9" s="229"/>
      <c r="BO9" s="231"/>
      <c r="BP9" s="212"/>
      <c r="BQ9" s="213"/>
      <c r="BR9" s="213"/>
      <c r="BS9" s="213"/>
      <c r="BT9" s="214"/>
      <c r="BU9" s="212"/>
      <c r="BV9" s="213"/>
      <c r="BW9" s="213"/>
      <c r="BX9" s="213"/>
      <c r="BY9" s="214"/>
      <c r="BZ9" s="212"/>
      <c r="CA9" s="213"/>
      <c r="CB9" s="213"/>
      <c r="CC9" s="213"/>
      <c r="CD9" s="214"/>
      <c r="CE9" s="212"/>
      <c r="CF9" s="213"/>
      <c r="CG9" s="213"/>
      <c r="CH9" s="213"/>
      <c r="CI9" s="214"/>
      <c r="CJ9" s="212"/>
      <c r="CK9" s="213"/>
      <c r="CL9" s="213"/>
      <c r="CM9" s="213"/>
      <c r="CN9" s="214"/>
      <c r="CO9" s="212"/>
      <c r="CP9" s="213"/>
      <c r="CQ9" s="213"/>
      <c r="CR9" s="213"/>
      <c r="CS9" s="214"/>
      <c r="CT9" s="258"/>
      <c r="CU9" s="259"/>
      <c r="CV9" s="259"/>
      <c r="CW9" s="260"/>
      <c r="CX9" s="229"/>
      <c r="CY9" s="241">
        <v>1</v>
      </c>
      <c r="CZ9" s="242"/>
      <c r="DA9" s="258"/>
      <c r="DB9" s="259"/>
      <c r="DC9" s="259"/>
      <c r="DD9" s="259"/>
      <c r="DE9" s="259"/>
      <c r="DF9" s="260"/>
      <c r="DG9" s="258"/>
      <c r="DH9" s="259"/>
      <c r="DI9" s="259"/>
      <c r="DJ9" s="259"/>
      <c r="DK9" s="259"/>
      <c r="DL9" s="260"/>
      <c r="DM9" s="258"/>
      <c r="DN9" s="259"/>
      <c r="DO9" s="259"/>
      <c r="DP9" s="259"/>
      <c r="DQ9" s="259"/>
      <c r="DR9" s="260"/>
      <c r="DS9" s="258"/>
      <c r="DT9" s="259"/>
      <c r="DU9" s="259"/>
      <c r="DV9" s="259"/>
      <c r="DW9" s="259"/>
      <c r="DX9" s="260"/>
      <c r="DY9" s="258"/>
      <c r="DZ9" s="259"/>
      <c r="EA9" s="259"/>
      <c r="EB9" s="259"/>
      <c r="EC9" s="259"/>
      <c r="ED9" s="260"/>
      <c r="EE9" s="258"/>
      <c r="EF9" s="259"/>
      <c r="EG9" s="259"/>
      <c r="EH9" s="259"/>
      <c r="EI9" s="259"/>
      <c r="EJ9" s="259"/>
      <c r="EK9" s="581"/>
      <c r="EL9" s="363"/>
      <c r="EM9" s="363"/>
      <c r="EN9" s="363"/>
      <c r="EO9" s="554"/>
    </row>
    <row r="10" spans="1:145" s="66" customFormat="1" ht="15.75" customHeight="1" x14ac:dyDescent="0.2">
      <c r="A10" s="65"/>
      <c r="B10" s="553">
        <v>4</v>
      </c>
      <c r="C10" s="450"/>
      <c r="D10" s="228"/>
      <c r="E10" s="228"/>
      <c r="F10" s="229"/>
      <c r="G10" s="230"/>
      <c r="H10" s="230"/>
      <c r="I10" s="232"/>
      <c r="J10" s="233"/>
      <c r="K10" s="233"/>
      <c r="L10" s="233"/>
      <c r="M10" s="233"/>
      <c r="N10" s="233"/>
      <c r="O10" s="234"/>
      <c r="P10" s="604"/>
      <c r="Q10" s="210"/>
      <c r="R10" s="228"/>
      <c r="S10" s="231"/>
      <c r="T10" s="228"/>
      <c r="U10" s="228"/>
      <c r="V10" s="228"/>
      <c r="W10" s="235"/>
      <c r="X10" s="236"/>
      <c r="Y10" s="256"/>
      <c r="Z10" s="229"/>
      <c r="AA10" s="229"/>
      <c r="AB10" s="229"/>
      <c r="AC10" s="229"/>
      <c r="AD10" s="229"/>
      <c r="AE10" s="352"/>
      <c r="AF10" s="212"/>
      <c r="AG10" s="213"/>
      <c r="AH10" s="213"/>
      <c r="AI10" s="213"/>
      <c r="AJ10" s="213"/>
      <c r="AK10" s="213"/>
      <c r="AL10" s="213"/>
      <c r="AM10" s="213"/>
      <c r="AN10" s="213"/>
      <c r="AO10" s="214"/>
      <c r="AP10" s="213"/>
      <c r="AQ10" s="213"/>
      <c r="AR10" s="213"/>
      <c r="AS10" s="213"/>
      <c r="AT10" s="213"/>
      <c r="AU10" s="212"/>
      <c r="AV10" s="213"/>
      <c r="AW10" s="213"/>
      <c r="AX10" s="213"/>
      <c r="AY10" s="213"/>
      <c r="AZ10" s="213"/>
      <c r="BA10" s="213"/>
      <c r="BB10" s="213"/>
      <c r="BC10" s="213"/>
      <c r="BD10" s="213"/>
      <c r="BE10" s="213"/>
      <c r="BF10" s="213"/>
      <c r="BG10" s="213"/>
      <c r="BH10" s="213"/>
      <c r="BI10" s="213"/>
      <c r="BJ10" s="214"/>
      <c r="BK10" s="210"/>
      <c r="BL10" s="229"/>
      <c r="BM10" s="229"/>
      <c r="BN10" s="229"/>
      <c r="BO10" s="231"/>
      <c r="BP10" s="212"/>
      <c r="BQ10" s="213"/>
      <c r="BR10" s="213"/>
      <c r="BS10" s="213"/>
      <c r="BT10" s="214"/>
      <c r="BU10" s="212"/>
      <c r="BV10" s="213"/>
      <c r="BW10" s="213"/>
      <c r="BX10" s="213"/>
      <c r="BY10" s="214"/>
      <c r="BZ10" s="212"/>
      <c r="CA10" s="213"/>
      <c r="CB10" s="213"/>
      <c r="CC10" s="213"/>
      <c r="CD10" s="213"/>
      <c r="CE10" s="212"/>
      <c r="CF10" s="213"/>
      <c r="CG10" s="213"/>
      <c r="CH10" s="213"/>
      <c r="CI10" s="213"/>
      <c r="CJ10" s="212"/>
      <c r="CK10" s="213"/>
      <c r="CL10" s="213"/>
      <c r="CM10" s="213"/>
      <c r="CN10" s="214"/>
      <c r="CO10" s="212"/>
      <c r="CP10" s="213"/>
      <c r="CQ10" s="213"/>
      <c r="CR10" s="213"/>
      <c r="CS10" s="214"/>
      <c r="CT10" s="258"/>
      <c r="CU10" s="259"/>
      <c r="CV10" s="259"/>
      <c r="CW10" s="260"/>
      <c r="CX10" s="229"/>
      <c r="CY10" s="241">
        <v>1</v>
      </c>
      <c r="CZ10" s="242"/>
      <c r="DA10" s="258"/>
      <c r="DB10" s="259"/>
      <c r="DC10" s="259"/>
      <c r="DD10" s="259"/>
      <c r="DE10" s="259"/>
      <c r="DF10" s="260"/>
      <c r="DG10" s="258"/>
      <c r="DH10" s="259"/>
      <c r="DI10" s="259"/>
      <c r="DJ10" s="259"/>
      <c r="DK10" s="259"/>
      <c r="DL10" s="260"/>
      <c r="DM10" s="258"/>
      <c r="DN10" s="259"/>
      <c r="DO10" s="259"/>
      <c r="DP10" s="259"/>
      <c r="DQ10" s="259"/>
      <c r="DR10" s="260"/>
      <c r="DS10" s="258"/>
      <c r="DT10" s="259"/>
      <c r="DU10" s="259"/>
      <c r="DV10" s="259"/>
      <c r="DW10" s="259"/>
      <c r="DX10" s="260"/>
      <c r="DY10" s="258"/>
      <c r="DZ10" s="259"/>
      <c r="EA10" s="259"/>
      <c r="EB10" s="259"/>
      <c r="EC10" s="259"/>
      <c r="ED10" s="260"/>
      <c r="EE10" s="258"/>
      <c r="EF10" s="259"/>
      <c r="EG10" s="259"/>
      <c r="EH10" s="259"/>
      <c r="EI10" s="259"/>
      <c r="EJ10" s="259"/>
      <c r="EK10" s="581"/>
      <c r="EL10" s="363"/>
      <c r="EM10" s="363"/>
      <c r="EN10" s="363"/>
      <c r="EO10" s="554"/>
    </row>
    <row r="11" spans="1:145" s="66" customFormat="1" ht="15.75" customHeight="1" x14ac:dyDescent="0.2">
      <c r="A11" s="65"/>
      <c r="B11" s="553">
        <v>5</v>
      </c>
      <c r="C11" s="450"/>
      <c r="D11" s="228"/>
      <c r="E11" s="228"/>
      <c r="F11" s="229"/>
      <c r="G11" s="230"/>
      <c r="H11" s="230"/>
      <c r="I11" s="232"/>
      <c r="J11" s="233"/>
      <c r="K11" s="233"/>
      <c r="L11" s="233"/>
      <c r="M11" s="233"/>
      <c r="N11" s="233"/>
      <c r="O11" s="234"/>
      <c r="P11" s="604"/>
      <c r="Q11" s="210"/>
      <c r="R11" s="228"/>
      <c r="S11" s="231"/>
      <c r="T11" s="228"/>
      <c r="U11" s="228"/>
      <c r="V11" s="228"/>
      <c r="W11" s="235"/>
      <c r="X11" s="237"/>
      <c r="Y11" s="256"/>
      <c r="Z11" s="229"/>
      <c r="AA11" s="229"/>
      <c r="AB11" s="229"/>
      <c r="AC11" s="229"/>
      <c r="AD11" s="229"/>
      <c r="AE11" s="352"/>
      <c r="AF11" s="212"/>
      <c r="AG11" s="213"/>
      <c r="AH11" s="213"/>
      <c r="AI11" s="213"/>
      <c r="AJ11" s="213"/>
      <c r="AK11" s="213"/>
      <c r="AL11" s="213"/>
      <c r="AM11" s="213"/>
      <c r="AN11" s="213"/>
      <c r="AO11" s="214"/>
      <c r="AP11" s="213"/>
      <c r="AQ11" s="213"/>
      <c r="AR11" s="213"/>
      <c r="AS11" s="213"/>
      <c r="AT11" s="213"/>
      <c r="AU11" s="212"/>
      <c r="AV11" s="213"/>
      <c r="AW11" s="213"/>
      <c r="AX11" s="213"/>
      <c r="AY11" s="213"/>
      <c r="AZ11" s="213"/>
      <c r="BA11" s="213"/>
      <c r="BB11" s="213"/>
      <c r="BC11" s="213"/>
      <c r="BD11" s="213"/>
      <c r="BE11" s="213"/>
      <c r="BF11" s="213"/>
      <c r="BG11" s="213"/>
      <c r="BH11" s="213"/>
      <c r="BI11" s="213"/>
      <c r="BJ11" s="214"/>
      <c r="BK11" s="210"/>
      <c r="BL11" s="229"/>
      <c r="BM11" s="229"/>
      <c r="BN11" s="229"/>
      <c r="BO11" s="231"/>
      <c r="BP11" s="212"/>
      <c r="BQ11" s="213"/>
      <c r="BR11" s="213"/>
      <c r="BS11" s="213"/>
      <c r="BT11" s="214"/>
      <c r="BU11" s="212"/>
      <c r="BV11" s="213"/>
      <c r="BW11" s="213"/>
      <c r="BX11" s="213"/>
      <c r="BY11" s="214"/>
      <c r="BZ11" s="212"/>
      <c r="CA11" s="213"/>
      <c r="CB11" s="213"/>
      <c r="CC11" s="213"/>
      <c r="CD11" s="214"/>
      <c r="CE11" s="212"/>
      <c r="CF11" s="213"/>
      <c r="CG11" s="213"/>
      <c r="CH11" s="213"/>
      <c r="CI11" s="214"/>
      <c r="CJ11" s="212"/>
      <c r="CK11" s="213"/>
      <c r="CL11" s="213"/>
      <c r="CM11" s="213"/>
      <c r="CN11" s="214"/>
      <c r="CO11" s="212"/>
      <c r="CP11" s="213"/>
      <c r="CQ11" s="213"/>
      <c r="CR11" s="213"/>
      <c r="CS11" s="214"/>
      <c r="CT11" s="258"/>
      <c r="CU11" s="259"/>
      <c r="CV11" s="259"/>
      <c r="CW11" s="260"/>
      <c r="CX11" s="229"/>
      <c r="CY11" s="241">
        <v>1</v>
      </c>
      <c r="CZ11" s="242"/>
      <c r="DA11" s="258"/>
      <c r="DB11" s="259"/>
      <c r="DC11" s="259"/>
      <c r="DD11" s="259"/>
      <c r="DE11" s="259"/>
      <c r="DF11" s="260"/>
      <c r="DG11" s="258"/>
      <c r="DH11" s="259"/>
      <c r="DI11" s="259"/>
      <c r="DJ11" s="259"/>
      <c r="DK11" s="259"/>
      <c r="DL11" s="260"/>
      <c r="DM11" s="258"/>
      <c r="DN11" s="259"/>
      <c r="DO11" s="259"/>
      <c r="DP11" s="259"/>
      <c r="DQ11" s="259"/>
      <c r="DR11" s="260"/>
      <c r="DS11" s="258"/>
      <c r="DT11" s="259"/>
      <c r="DU11" s="259"/>
      <c r="DV11" s="259"/>
      <c r="DW11" s="259"/>
      <c r="DX11" s="260"/>
      <c r="DY11" s="258"/>
      <c r="DZ11" s="259"/>
      <c r="EA11" s="259"/>
      <c r="EB11" s="259"/>
      <c r="EC11" s="259"/>
      <c r="ED11" s="260"/>
      <c r="EE11" s="258"/>
      <c r="EF11" s="259"/>
      <c r="EG11" s="259"/>
      <c r="EH11" s="259"/>
      <c r="EI11" s="259"/>
      <c r="EJ11" s="259"/>
      <c r="EK11" s="581"/>
      <c r="EL11" s="363"/>
      <c r="EM11" s="363"/>
      <c r="EN11" s="363"/>
      <c r="EO11" s="554"/>
    </row>
    <row r="12" spans="1:145" s="66" customFormat="1" ht="15.75" customHeight="1" x14ac:dyDescent="0.2">
      <c r="A12" s="65"/>
      <c r="B12" s="553">
        <v>6</v>
      </c>
      <c r="C12" s="450"/>
      <c r="D12" s="228"/>
      <c r="E12" s="228"/>
      <c r="F12" s="229"/>
      <c r="G12" s="230"/>
      <c r="H12" s="230"/>
      <c r="I12" s="232"/>
      <c r="J12" s="233"/>
      <c r="K12" s="233"/>
      <c r="L12" s="233"/>
      <c r="M12" s="233"/>
      <c r="N12" s="233"/>
      <c r="O12" s="234"/>
      <c r="P12" s="604"/>
      <c r="Q12" s="210"/>
      <c r="R12" s="228"/>
      <c r="S12" s="231"/>
      <c r="T12" s="228"/>
      <c r="U12" s="228"/>
      <c r="V12" s="228"/>
      <c r="W12" s="235"/>
      <c r="X12" s="237"/>
      <c r="Y12" s="256"/>
      <c r="Z12" s="229"/>
      <c r="AA12" s="229"/>
      <c r="AB12" s="229"/>
      <c r="AC12" s="229"/>
      <c r="AD12" s="229"/>
      <c r="AE12" s="352"/>
      <c r="AF12" s="212"/>
      <c r="AG12" s="213"/>
      <c r="AH12" s="213"/>
      <c r="AI12" s="213"/>
      <c r="AJ12" s="213"/>
      <c r="AK12" s="213"/>
      <c r="AL12" s="213"/>
      <c r="AM12" s="213"/>
      <c r="AN12" s="213"/>
      <c r="AO12" s="214"/>
      <c r="AP12" s="213"/>
      <c r="AQ12" s="213"/>
      <c r="AR12" s="213"/>
      <c r="AS12" s="213"/>
      <c r="AT12" s="213"/>
      <c r="AU12" s="212"/>
      <c r="AV12" s="213"/>
      <c r="AW12" s="213"/>
      <c r="AX12" s="213"/>
      <c r="AY12" s="213"/>
      <c r="AZ12" s="213"/>
      <c r="BA12" s="213"/>
      <c r="BB12" s="213"/>
      <c r="BC12" s="213"/>
      <c r="BD12" s="213"/>
      <c r="BE12" s="213"/>
      <c r="BF12" s="213"/>
      <c r="BG12" s="213"/>
      <c r="BH12" s="213"/>
      <c r="BI12" s="213"/>
      <c r="BJ12" s="214"/>
      <c r="BK12" s="210"/>
      <c r="BL12" s="229"/>
      <c r="BM12" s="229"/>
      <c r="BN12" s="229"/>
      <c r="BO12" s="231"/>
      <c r="BP12" s="212"/>
      <c r="BQ12" s="213"/>
      <c r="BR12" s="213"/>
      <c r="BS12" s="213"/>
      <c r="BT12" s="214"/>
      <c r="BU12" s="212"/>
      <c r="BV12" s="213"/>
      <c r="BW12" s="213"/>
      <c r="BX12" s="213"/>
      <c r="BY12" s="214"/>
      <c r="BZ12" s="212"/>
      <c r="CA12" s="213"/>
      <c r="CB12" s="213"/>
      <c r="CC12" s="213"/>
      <c r="CD12" s="213"/>
      <c r="CE12" s="212"/>
      <c r="CF12" s="213"/>
      <c r="CG12" s="213"/>
      <c r="CH12" s="213"/>
      <c r="CI12" s="214"/>
      <c r="CJ12" s="212"/>
      <c r="CK12" s="213"/>
      <c r="CL12" s="213"/>
      <c r="CM12" s="213"/>
      <c r="CN12" s="214"/>
      <c r="CO12" s="212"/>
      <c r="CP12" s="213"/>
      <c r="CQ12" s="213"/>
      <c r="CR12" s="213"/>
      <c r="CS12" s="214"/>
      <c r="CT12" s="258"/>
      <c r="CU12" s="259"/>
      <c r="CV12" s="259"/>
      <c r="CW12" s="260"/>
      <c r="CX12" s="229"/>
      <c r="CY12" s="241">
        <v>1</v>
      </c>
      <c r="CZ12" s="242"/>
      <c r="DA12" s="258"/>
      <c r="DB12" s="259"/>
      <c r="DC12" s="259"/>
      <c r="DD12" s="259"/>
      <c r="DE12" s="259"/>
      <c r="DF12" s="260"/>
      <c r="DG12" s="258"/>
      <c r="DH12" s="259"/>
      <c r="DI12" s="259"/>
      <c r="DJ12" s="259"/>
      <c r="DK12" s="259"/>
      <c r="DL12" s="260"/>
      <c r="DM12" s="258"/>
      <c r="DN12" s="259"/>
      <c r="DO12" s="259"/>
      <c r="DP12" s="259"/>
      <c r="DQ12" s="259"/>
      <c r="DR12" s="260"/>
      <c r="DS12" s="258"/>
      <c r="DT12" s="259"/>
      <c r="DU12" s="259"/>
      <c r="DV12" s="259"/>
      <c r="DW12" s="259"/>
      <c r="DX12" s="260"/>
      <c r="DY12" s="258"/>
      <c r="DZ12" s="259"/>
      <c r="EA12" s="259"/>
      <c r="EB12" s="259"/>
      <c r="EC12" s="259"/>
      <c r="ED12" s="260"/>
      <c r="EE12" s="258"/>
      <c r="EF12" s="259"/>
      <c r="EG12" s="259"/>
      <c r="EH12" s="259"/>
      <c r="EI12" s="259"/>
      <c r="EJ12" s="259"/>
      <c r="EK12" s="581"/>
      <c r="EL12" s="363"/>
      <c r="EM12" s="363"/>
      <c r="EN12" s="363"/>
      <c r="EO12" s="554"/>
    </row>
    <row r="13" spans="1:145" s="66" customFormat="1" ht="15.75" customHeight="1" x14ac:dyDescent="0.2">
      <c r="A13" s="65"/>
      <c r="B13" s="553">
        <v>7</v>
      </c>
      <c r="C13" s="450"/>
      <c r="D13" s="228"/>
      <c r="E13" s="228"/>
      <c r="F13" s="229"/>
      <c r="G13" s="230"/>
      <c r="H13" s="230"/>
      <c r="I13" s="232"/>
      <c r="J13" s="233"/>
      <c r="K13" s="233"/>
      <c r="L13" s="233"/>
      <c r="M13" s="233"/>
      <c r="N13" s="233"/>
      <c r="O13" s="234"/>
      <c r="P13" s="604"/>
      <c r="Q13" s="210"/>
      <c r="R13" s="228"/>
      <c r="S13" s="231"/>
      <c r="T13" s="228"/>
      <c r="U13" s="228"/>
      <c r="V13" s="228"/>
      <c r="W13" s="213"/>
      <c r="X13" s="237"/>
      <c r="Y13" s="256"/>
      <c r="Z13" s="229"/>
      <c r="AA13" s="229"/>
      <c r="AB13" s="229"/>
      <c r="AC13" s="229"/>
      <c r="AD13" s="229"/>
      <c r="AE13" s="352"/>
      <c r="AF13" s="212"/>
      <c r="AG13" s="213"/>
      <c r="AH13" s="213"/>
      <c r="AI13" s="213"/>
      <c r="AJ13" s="213"/>
      <c r="AK13" s="213"/>
      <c r="AL13" s="213"/>
      <c r="AM13" s="213"/>
      <c r="AN13" s="213"/>
      <c r="AO13" s="214"/>
      <c r="AP13" s="213"/>
      <c r="AQ13" s="213"/>
      <c r="AR13" s="213"/>
      <c r="AS13" s="213"/>
      <c r="AT13" s="213"/>
      <c r="AU13" s="212"/>
      <c r="AV13" s="213"/>
      <c r="AW13" s="213"/>
      <c r="AX13" s="213"/>
      <c r="AY13" s="213"/>
      <c r="AZ13" s="213"/>
      <c r="BA13" s="213"/>
      <c r="BB13" s="213"/>
      <c r="BC13" s="213"/>
      <c r="BD13" s="213"/>
      <c r="BE13" s="213"/>
      <c r="BF13" s="213"/>
      <c r="BG13" s="213"/>
      <c r="BH13" s="213"/>
      <c r="BI13" s="213"/>
      <c r="BJ13" s="214"/>
      <c r="BK13" s="210"/>
      <c r="BL13" s="229"/>
      <c r="BM13" s="229"/>
      <c r="BN13" s="229"/>
      <c r="BO13" s="231"/>
      <c r="BP13" s="212"/>
      <c r="BQ13" s="213"/>
      <c r="BR13" s="213"/>
      <c r="BS13" s="213"/>
      <c r="BT13" s="214"/>
      <c r="BU13" s="212"/>
      <c r="BV13" s="213"/>
      <c r="BW13" s="213"/>
      <c r="BX13" s="213"/>
      <c r="BY13" s="214"/>
      <c r="BZ13" s="212"/>
      <c r="CA13" s="213"/>
      <c r="CB13" s="213"/>
      <c r="CC13" s="213"/>
      <c r="CD13" s="214"/>
      <c r="CE13" s="212"/>
      <c r="CF13" s="213"/>
      <c r="CG13" s="213"/>
      <c r="CH13" s="213"/>
      <c r="CI13" s="214"/>
      <c r="CJ13" s="212"/>
      <c r="CK13" s="213"/>
      <c r="CL13" s="213"/>
      <c r="CM13" s="213"/>
      <c r="CN13" s="214"/>
      <c r="CO13" s="212"/>
      <c r="CP13" s="213"/>
      <c r="CQ13" s="213"/>
      <c r="CR13" s="213"/>
      <c r="CS13" s="214"/>
      <c r="CT13" s="258"/>
      <c r="CU13" s="259"/>
      <c r="CV13" s="259"/>
      <c r="CW13" s="260"/>
      <c r="CX13" s="229"/>
      <c r="CY13" s="241">
        <v>1</v>
      </c>
      <c r="CZ13" s="242"/>
      <c r="DA13" s="258"/>
      <c r="DB13" s="259"/>
      <c r="DC13" s="259"/>
      <c r="DD13" s="259"/>
      <c r="DE13" s="259"/>
      <c r="DF13" s="260"/>
      <c r="DG13" s="258"/>
      <c r="DH13" s="259"/>
      <c r="DI13" s="259"/>
      <c r="DJ13" s="259"/>
      <c r="DK13" s="259"/>
      <c r="DL13" s="260"/>
      <c r="DM13" s="258"/>
      <c r="DN13" s="259"/>
      <c r="DO13" s="259"/>
      <c r="DP13" s="259"/>
      <c r="DQ13" s="259"/>
      <c r="DR13" s="260"/>
      <c r="DS13" s="258"/>
      <c r="DT13" s="259"/>
      <c r="DU13" s="259"/>
      <c r="DV13" s="259"/>
      <c r="DW13" s="259"/>
      <c r="DX13" s="260"/>
      <c r="DY13" s="258"/>
      <c r="DZ13" s="259"/>
      <c r="EA13" s="259"/>
      <c r="EB13" s="259"/>
      <c r="EC13" s="259"/>
      <c r="ED13" s="260"/>
      <c r="EE13" s="258"/>
      <c r="EF13" s="259"/>
      <c r="EG13" s="259"/>
      <c r="EH13" s="259"/>
      <c r="EI13" s="259"/>
      <c r="EJ13" s="259"/>
      <c r="EK13" s="581"/>
      <c r="EL13" s="363"/>
      <c r="EM13" s="363"/>
      <c r="EN13" s="363"/>
      <c r="EO13" s="554"/>
    </row>
    <row r="14" spans="1:145" s="66" customFormat="1" ht="15.75" customHeight="1" x14ac:dyDescent="0.2">
      <c r="A14" s="65"/>
      <c r="B14" s="553">
        <v>8</v>
      </c>
      <c r="C14" s="450"/>
      <c r="D14" s="228"/>
      <c r="E14" s="228"/>
      <c r="F14" s="229"/>
      <c r="G14" s="230"/>
      <c r="H14" s="230"/>
      <c r="I14" s="232"/>
      <c r="J14" s="233"/>
      <c r="K14" s="233"/>
      <c r="L14" s="233"/>
      <c r="M14" s="233"/>
      <c r="N14" s="233"/>
      <c r="O14" s="234"/>
      <c r="P14" s="604"/>
      <c r="Q14" s="210"/>
      <c r="R14" s="228"/>
      <c r="S14" s="231"/>
      <c r="T14" s="228"/>
      <c r="U14" s="228"/>
      <c r="V14" s="228"/>
      <c r="W14" s="213"/>
      <c r="X14" s="238"/>
      <c r="Y14" s="256"/>
      <c r="Z14" s="229"/>
      <c r="AA14" s="229"/>
      <c r="AB14" s="229"/>
      <c r="AC14" s="229"/>
      <c r="AD14" s="229"/>
      <c r="AE14" s="352"/>
      <c r="AF14" s="212"/>
      <c r="AG14" s="213"/>
      <c r="AH14" s="213"/>
      <c r="AI14" s="213"/>
      <c r="AJ14" s="213"/>
      <c r="AK14" s="213"/>
      <c r="AL14" s="213"/>
      <c r="AM14" s="213"/>
      <c r="AN14" s="213"/>
      <c r="AO14" s="214"/>
      <c r="AP14" s="213"/>
      <c r="AQ14" s="213"/>
      <c r="AR14" s="213"/>
      <c r="AS14" s="213"/>
      <c r="AT14" s="213"/>
      <c r="AU14" s="212"/>
      <c r="AV14" s="213"/>
      <c r="AW14" s="213"/>
      <c r="AX14" s="213"/>
      <c r="AY14" s="213"/>
      <c r="AZ14" s="213"/>
      <c r="BA14" s="213"/>
      <c r="BB14" s="213"/>
      <c r="BC14" s="213"/>
      <c r="BD14" s="213"/>
      <c r="BE14" s="213"/>
      <c r="BF14" s="213"/>
      <c r="BG14" s="213"/>
      <c r="BH14" s="213"/>
      <c r="BI14" s="213"/>
      <c r="BJ14" s="214"/>
      <c r="BK14" s="210"/>
      <c r="BL14" s="229"/>
      <c r="BM14" s="229"/>
      <c r="BN14" s="229"/>
      <c r="BO14" s="231"/>
      <c r="BP14" s="212"/>
      <c r="BQ14" s="213"/>
      <c r="BR14" s="213"/>
      <c r="BS14" s="213"/>
      <c r="BT14" s="214"/>
      <c r="BU14" s="212"/>
      <c r="BV14" s="213"/>
      <c r="BW14" s="213"/>
      <c r="BX14" s="213"/>
      <c r="BY14" s="214"/>
      <c r="BZ14" s="212"/>
      <c r="CA14" s="213"/>
      <c r="CB14" s="213"/>
      <c r="CC14" s="213"/>
      <c r="CD14" s="214"/>
      <c r="CE14" s="212"/>
      <c r="CF14" s="213"/>
      <c r="CG14" s="213"/>
      <c r="CH14" s="213"/>
      <c r="CI14" s="214"/>
      <c r="CJ14" s="212"/>
      <c r="CK14" s="213"/>
      <c r="CL14" s="213"/>
      <c r="CM14" s="213"/>
      <c r="CN14" s="214"/>
      <c r="CO14" s="212"/>
      <c r="CP14" s="213"/>
      <c r="CQ14" s="213"/>
      <c r="CR14" s="213"/>
      <c r="CS14" s="214"/>
      <c r="CT14" s="258"/>
      <c r="CU14" s="259"/>
      <c r="CV14" s="259"/>
      <c r="CW14" s="260"/>
      <c r="CX14" s="229"/>
      <c r="CY14" s="241">
        <v>1</v>
      </c>
      <c r="CZ14" s="242"/>
      <c r="DA14" s="258"/>
      <c r="DB14" s="259"/>
      <c r="DC14" s="259"/>
      <c r="DD14" s="259"/>
      <c r="DE14" s="259"/>
      <c r="DF14" s="260"/>
      <c r="DG14" s="258"/>
      <c r="DH14" s="259"/>
      <c r="DI14" s="259"/>
      <c r="DJ14" s="259"/>
      <c r="DK14" s="259"/>
      <c r="DL14" s="260"/>
      <c r="DM14" s="258"/>
      <c r="DN14" s="259"/>
      <c r="DO14" s="259"/>
      <c r="DP14" s="259"/>
      <c r="DQ14" s="259"/>
      <c r="DR14" s="260"/>
      <c r="DS14" s="258"/>
      <c r="DT14" s="259"/>
      <c r="DU14" s="259"/>
      <c r="DV14" s="259"/>
      <c r="DW14" s="259"/>
      <c r="DX14" s="260"/>
      <c r="DY14" s="258"/>
      <c r="DZ14" s="259"/>
      <c r="EA14" s="259"/>
      <c r="EB14" s="259"/>
      <c r="EC14" s="259"/>
      <c r="ED14" s="260"/>
      <c r="EE14" s="258"/>
      <c r="EF14" s="259"/>
      <c r="EG14" s="259"/>
      <c r="EH14" s="259"/>
      <c r="EI14" s="259"/>
      <c r="EJ14" s="259"/>
      <c r="EK14" s="581"/>
      <c r="EL14" s="363"/>
      <c r="EM14" s="363"/>
      <c r="EN14" s="363"/>
      <c r="EO14" s="554"/>
    </row>
    <row r="15" spans="1:145" s="66" customFormat="1" ht="15.75" customHeight="1" x14ac:dyDescent="0.2">
      <c r="A15" s="65"/>
      <c r="B15" s="553">
        <v>9</v>
      </c>
      <c r="C15" s="450"/>
      <c r="D15" s="228"/>
      <c r="E15" s="228"/>
      <c r="F15" s="229"/>
      <c r="G15" s="230"/>
      <c r="H15" s="230"/>
      <c r="I15" s="232"/>
      <c r="J15" s="233"/>
      <c r="K15" s="233"/>
      <c r="L15" s="233"/>
      <c r="M15" s="233"/>
      <c r="N15" s="233"/>
      <c r="O15" s="234"/>
      <c r="P15" s="604"/>
      <c r="Q15" s="210"/>
      <c r="R15" s="228"/>
      <c r="S15" s="231"/>
      <c r="T15" s="228"/>
      <c r="U15" s="228"/>
      <c r="V15" s="228"/>
      <c r="W15" s="213"/>
      <c r="X15" s="237"/>
      <c r="Y15" s="256"/>
      <c r="Z15" s="229"/>
      <c r="AA15" s="229"/>
      <c r="AB15" s="229"/>
      <c r="AC15" s="229"/>
      <c r="AD15" s="229"/>
      <c r="AE15" s="352"/>
      <c r="AF15" s="212"/>
      <c r="AG15" s="213"/>
      <c r="AH15" s="213"/>
      <c r="AI15" s="213"/>
      <c r="AJ15" s="213"/>
      <c r="AK15" s="213"/>
      <c r="AL15" s="213"/>
      <c r="AM15" s="213"/>
      <c r="AN15" s="213"/>
      <c r="AO15" s="214"/>
      <c r="AP15" s="213"/>
      <c r="AQ15" s="213"/>
      <c r="AR15" s="213"/>
      <c r="AS15" s="213"/>
      <c r="AT15" s="213"/>
      <c r="AU15" s="212"/>
      <c r="AV15" s="213"/>
      <c r="AW15" s="213"/>
      <c r="AX15" s="213"/>
      <c r="AY15" s="213"/>
      <c r="AZ15" s="213"/>
      <c r="BA15" s="213"/>
      <c r="BB15" s="213"/>
      <c r="BC15" s="213"/>
      <c r="BD15" s="213"/>
      <c r="BE15" s="213"/>
      <c r="BF15" s="213"/>
      <c r="BG15" s="213"/>
      <c r="BH15" s="213"/>
      <c r="BI15" s="213"/>
      <c r="BJ15" s="214"/>
      <c r="BK15" s="210"/>
      <c r="BL15" s="229"/>
      <c r="BM15" s="229"/>
      <c r="BN15" s="229"/>
      <c r="BO15" s="231"/>
      <c r="BP15" s="212"/>
      <c r="BQ15" s="213"/>
      <c r="BR15" s="213"/>
      <c r="BS15" s="213"/>
      <c r="BT15" s="214"/>
      <c r="BU15" s="212"/>
      <c r="BV15" s="213"/>
      <c r="BW15" s="213"/>
      <c r="BX15" s="213"/>
      <c r="BY15" s="214"/>
      <c r="BZ15" s="212"/>
      <c r="CA15" s="213"/>
      <c r="CB15" s="213"/>
      <c r="CC15" s="213"/>
      <c r="CD15" s="214"/>
      <c r="CE15" s="212"/>
      <c r="CF15" s="213"/>
      <c r="CG15" s="213"/>
      <c r="CH15" s="213"/>
      <c r="CI15" s="214"/>
      <c r="CJ15" s="212"/>
      <c r="CK15" s="213"/>
      <c r="CL15" s="213"/>
      <c r="CM15" s="213"/>
      <c r="CN15" s="214"/>
      <c r="CO15" s="212"/>
      <c r="CP15" s="213"/>
      <c r="CQ15" s="213"/>
      <c r="CR15" s="213"/>
      <c r="CS15" s="214"/>
      <c r="CT15" s="258"/>
      <c r="CU15" s="259"/>
      <c r="CV15" s="259"/>
      <c r="CW15" s="260"/>
      <c r="CX15" s="229"/>
      <c r="CY15" s="241">
        <v>1</v>
      </c>
      <c r="CZ15" s="242"/>
      <c r="DA15" s="258"/>
      <c r="DB15" s="259"/>
      <c r="DC15" s="259"/>
      <c r="DD15" s="259"/>
      <c r="DE15" s="259"/>
      <c r="DF15" s="260"/>
      <c r="DG15" s="258"/>
      <c r="DH15" s="259"/>
      <c r="DI15" s="259"/>
      <c r="DJ15" s="259"/>
      <c r="DK15" s="259"/>
      <c r="DL15" s="260"/>
      <c r="DM15" s="258"/>
      <c r="DN15" s="259"/>
      <c r="DO15" s="259"/>
      <c r="DP15" s="259"/>
      <c r="DQ15" s="259"/>
      <c r="DR15" s="260"/>
      <c r="DS15" s="258"/>
      <c r="DT15" s="259"/>
      <c r="DU15" s="259"/>
      <c r="DV15" s="259"/>
      <c r="DW15" s="259"/>
      <c r="DX15" s="260"/>
      <c r="DY15" s="258"/>
      <c r="DZ15" s="259"/>
      <c r="EA15" s="259"/>
      <c r="EB15" s="259"/>
      <c r="EC15" s="259"/>
      <c r="ED15" s="260"/>
      <c r="EE15" s="258"/>
      <c r="EF15" s="259"/>
      <c r="EG15" s="259"/>
      <c r="EH15" s="259"/>
      <c r="EI15" s="259"/>
      <c r="EJ15" s="259"/>
      <c r="EK15" s="581"/>
      <c r="EL15" s="363"/>
      <c r="EM15" s="363"/>
      <c r="EN15" s="363"/>
      <c r="EO15" s="554"/>
    </row>
    <row r="16" spans="1:145" s="66" customFormat="1" ht="15.75" customHeight="1" x14ac:dyDescent="0.2">
      <c r="A16" s="65"/>
      <c r="B16" s="553">
        <v>10</v>
      </c>
      <c r="C16" s="450"/>
      <c r="D16" s="228"/>
      <c r="E16" s="228"/>
      <c r="F16" s="229"/>
      <c r="G16" s="230"/>
      <c r="H16" s="230"/>
      <c r="I16" s="232"/>
      <c r="J16" s="233"/>
      <c r="K16" s="233"/>
      <c r="L16" s="233"/>
      <c r="M16" s="233"/>
      <c r="N16" s="233"/>
      <c r="O16" s="234"/>
      <c r="P16" s="604"/>
      <c r="Q16" s="210"/>
      <c r="R16" s="228"/>
      <c r="S16" s="231"/>
      <c r="T16" s="228"/>
      <c r="U16" s="228"/>
      <c r="V16" s="228"/>
      <c r="W16" s="213"/>
      <c r="X16" s="239"/>
      <c r="Y16" s="256"/>
      <c r="Z16" s="229"/>
      <c r="AA16" s="229"/>
      <c r="AB16" s="229"/>
      <c r="AC16" s="229"/>
      <c r="AD16" s="229"/>
      <c r="AE16" s="352"/>
      <c r="AF16" s="212"/>
      <c r="AG16" s="213"/>
      <c r="AH16" s="213"/>
      <c r="AI16" s="213"/>
      <c r="AJ16" s="213"/>
      <c r="AK16" s="213"/>
      <c r="AL16" s="213"/>
      <c r="AM16" s="213"/>
      <c r="AN16" s="213"/>
      <c r="AO16" s="214"/>
      <c r="AP16" s="213"/>
      <c r="AQ16" s="213"/>
      <c r="AR16" s="213"/>
      <c r="AS16" s="213"/>
      <c r="AT16" s="213"/>
      <c r="AU16" s="212"/>
      <c r="AV16" s="213"/>
      <c r="AW16" s="213"/>
      <c r="AX16" s="213"/>
      <c r="AY16" s="213"/>
      <c r="AZ16" s="213"/>
      <c r="BA16" s="213"/>
      <c r="BB16" s="213"/>
      <c r="BC16" s="213"/>
      <c r="BD16" s="213"/>
      <c r="BE16" s="213"/>
      <c r="BF16" s="213"/>
      <c r="BG16" s="213"/>
      <c r="BH16" s="213"/>
      <c r="BI16" s="213"/>
      <c r="BJ16" s="214"/>
      <c r="BK16" s="210"/>
      <c r="BL16" s="229"/>
      <c r="BM16" s="229"/>
      <c r="BN16" s="229"/>
      <c r="BO16" s="231"/>
      <c r="BP16" s="212"/>
      <c r="BQ16" s="213"/>
      <c r="BR16" s="213"/>
      <c r="BS16" s="213"/>
      <c r="BT16" s="214"/>
      <c r="BU16" s="212"/>
      <c r="BV16" s="213"/>
      <c r="BW16" s="213"/>
      <c r="BX16" s="213"/>
      <c r="BY16" s="214"/>
      <c r="BZ16" s="212"/>
      <c r="CA16" s="213"/>
      <c r="CB16" s="213"/>
      <c r="CC16" s="213"/>
      <c r="CD16" s="214"/>
      <c r="CE16" s="212"/>
      <c r="CF16" s="213"/>
      <c r="CG16" s="213"/>
      <c r="CH16" s="213"/>
      <c r="CI16" s="214"/>
      <c r="CJ16" s="212"/>
      <c r="CK16" s="213"/>
      <c r="CL16" s="213"/>
      <c r="CM16" s="213"/>
      <c r="CN16" s="214"/>
      <c r="CO16" s="212"/>
      <c r="CP16" s="213"/>
      <c r="CQ16" s="213"/>
      <c r="CR16" s="213"/>
      <c r="CS16" s="214"/>
      <c r="CT16" s="258"/>
      <c r="CU16" s="259"/>
      <c r="CV16" s="259"/>
      <c r="CW16" s="260"/>
      <c r="CX16" s="229"/>
      <c r="CY16" s="241">
        <v>1</v>
      </c>
      <c r="CZ16" s="242"/>
      <c r="DA16" s="258"/>
      <c r="DB16" s="259"/>
      <c r="DC16" s="259"/>
      <c r="DD16" s="259"/>
      <c r="DE16" s="259"/>
      <c r="DF16" s="260"/>
      <c r="DG16" s="258"/>
      <c r="DH16" s="259"/>
      <c r="DI16" s="259"/>
      <c r="DJ16" s="259"/>
      <c r="DK16" s="259"/>
      <c r="DL16" s="260"/>
      <c r="DM16" s="258"/>
      <c r="DN16" s="259"/>
      <c r="DO16" s="259"/>
      <c r="DP16" s="259"/>
      <c r="DQ16" s="259"/>
      <c r="DR16" s="260"/>
      <c r="DS16" s="258"/>
      <c r="DT16" s="259"/>
      <c r="DU16" s="259"/>
      <c r="DV16" s="259"/>
      <c r="DW16" s="259"/>
      <c r="DX16" s="260"/>
      <c r="DY16" s="258"/>
      <c r="DZ16" s="259"/>
      <c r="EA16" s="259"/>
      <c r="EB16" s="259"/>
      <c r="EC16" s="259"/>
      <c r="ED16" s="260"/>
      <c r="EE16" s="258"/>
      <c r="EF16" s="259"/>
      <c r="EG16" s="259"/>
      <c r="EH16" s="259"/>
      <c r="EI16" s="259"/>
      <c r="EJ16" s="259"/>
      <c r="EK16" s="581"/>
      <c r="EL16" s="363"/>
      <c r="EM16" s="363"/>
      <c r="EN16" s="363"/>
      <c r="EO16" s="554"/>
    </row>
    <row r="17" spans="1:145" s="66" customFormat="1" ht="15.75" customHeight="1" x14ac:dyDescent="0.2">
      <c r="A17" s="65"/>
      <c r="B17" s="553">
        <v>11</v>
      </c>
      <c r="C17" s="450"/>
      <c r="D17" s="228"/>
      <c r="E17" s="228"/>
      <c r="F17" s="229"/>
      <c r="G17" s="230"/>
      <c r="H17" s="230"/>
      <c r="I17" s="232"/>
      <c r="J17" s="233"/>
      <c r="K17" s="233"/>
      <c r="L17" s="233"/>
      <c r="M17" s="233"/>
      <c r="N17" s="233"/>
      <c r="O17" s="234"/>
      <c r="P17" s="604"/>
      <c r="Q17" s="210"/>
      <c r="R17" s="228"/>
      <c r="S17" s="231"/>
      <c r="T17" s="228"/>
      <c r="U17" s="228"/>
      <c r="V17" s="228"/>
      <c r="W17" s="235"/>
      <c r="X17" s="240"/>
      <c r="Y17" s="256"/>
      <c r="Z17" s="229"/>
      <c r="AA17" s="229"/>
      <c r="AB17" s="229"/>
      <c r="AC17" s="229"/>
      <c r="AD17" s="229"/>
      <c r="AE17" s="352"/>
      <c r="AF17" s="212"/>
      <c r="AG17" s="213"/>
      <c r="AH17" s="213"/>
      <c r="AI17" s="213"/>
      <c r="AJ17" s="213"/>
      <c r="AK17" s="213"/>
      <c r="AL17" s="213"/>
      <c r="AM17" s="213"/>
      <c r="AN17" s="213"/>
      <c r="AO17" s="214"/>
      <c r="AP17" s="213"/>
      <c r="AQ17" s="213"/>
      <c r="AR17" s="213"/>
      <c r="AS17" s="213"/>
      <c r="AT17" s="213"/>
      <c r="AU17" s="212"/>
      <c r="AV17" s="213"/>
      <c r="AW17" s="213"/>
      <c r="AX17" s="213"/>
      <c r="AY17" s="213"/>
      <c r="AZ17" s="213"/>
      <c r="BA17" s="213"/>
      <c r="BB17" s="213"/>
      <c r="BC17" s="213"/>
      <c r="BD17" s="213"/>
      <c r="BE17" s="213"/>
      <c r="BF17" s="213"/>
      <c r="BG17" s="213"/>
      <c r="BH17" s="213"/>
      <c r="BI17" s="213"/>
      <c r="BJ17" s="214"/>
      <c r="BK17" s="210"/>
      <c r="BL17" s="229"/>
      <c r="BM17" s="229"/>
      <c r="BN17" s="229"/>
      <c r="BO17" s="231"/>
      <c r="BP17" s="212"/>
      <c r="BQ17" s="213"/>
      <c r="BR17" s="213"/>
      <c r="BS17" s="213"/>
      <c r="BT17" s="214"/>
      <c r="BU17" s="212"/>
      <c r="BV17" s="213"/>
      <c r="BW17" s="213"/>
      <c r="BX17" s="213"/>
      <c r="BY17" s="214"/>
      <c r="BZ17" s="212"/>
      <c r="CA17" s="213"/>
      <c r="CB17" s="213"/>
      <c r="CC17" s="213"/>
      <c r="CD17" s="214"/>
      <c r="CE17" s="212"/>
      <c r="CF17" s="213"/>
      <c r="CG17" s="213"/>
      <c r="CH17" s="213"/>
      <c r="CI17" s="214"/>
      <c r="CJ17" s="212"/>
      <c r="CK17" s="213"/>
      <c r="CL17" s="213"/>
      <c r="CM17" s="213"/>
      <c r="CN17" s="214"/>
      <c r="CO17" s="212"/>
      <c r="CP17" s="213"/>
      <c r="CQ17" s="213"/>
      <c r="CR17" s="213"/>
      <c r="CS17" s="214"/>
      <c r="CT17" s="258"/>
      <c r="CU17" s="259"/>
      <c r="CV17" s="259"/>
      <c r="CW17" s="260"/>
      <c r="CX17" s="229"/>
      <c r="CY17" s="241">
        <v>1</v>
      </c>
      <c r="CZ17" s="242"/>
      <c r="DA17" s="258"/>
      <c r="DB17" s="259"/>
      <c r="DC17" s="259"/>
      <c r="DD17" s="259"/>
      <c r="DE17" s="259"/>
      <c r="DF17" s="260"/>
      <c r="DG17" s="258"/>
      <c r="DH17" s="259"/>
      <c r="DI17" s="259"/>
      <c r="DJ17" s="259"/>
      <c r="DK17" s="259"/>
      <c r="DL17" s="260"/>
      <c r="DM17" s="258"/>
      <c r="DN17" s="259"/>
      <c r="DO17" s="259"/>
      <c r="DP17" s="259"/>
      <c r="DQ17" s="259"/>
      <c r="DR17" s="260"/>
      <c r="DS17" s="258"/>
      <c r="DT17" s="259"/>
      <c r="DU17" s="259"/>
      <c r="DV17" s="259"/>
      <c r="DW17" s="259"/>
      <c r="DX17" s="260"/>
      <c r="DY17" s="258"/>
      <c r="DZ17" s="259"/>
      <c r="EA17" s="259"/>
      <c r="EB17" s="259"/>
      <c r="EC17" s="259"/>
      <c r="ED17" s="260"/>
      <c r="EE17" s="258"/>
      <c r="EF17" s="259"/>
      <c r="EG17" s="259"/>
      <c r="EH17" s="259"/>
      <c r="EI17" s="259"/>
      <c r="EJ17" s="259"/>
      <c r="EK17" s="581"/>
      <c r="EL17" s="363"/>
      <c r="EM17" s="363"/>
      <c r="EN17" s="363"/>
      <c r="EO17" s="554"/>
    </row>
    <row r="18" spans="1:145" s="66" customFormat="1" ht="15.75" customHeight="1" x14ac:dyDescent="0.2">
      <c r="A18" s="65"/>
      <c r="B18" s="553">
        <v>12</v>
      </c>
      <c r="C18" s="450"/>
      <c r="D18" s="228"/>
      <c r="E18" s="228"/>
      <c r="F18" s="229"/>
      <c r="G18" s="230"/>
      <c r="H18" s="230"/>
      <c r="I18" s="232"/>
      <c r="J18" s="233"/>
      <c r="K18" s="233"/>
      <c r="L18" s="233"/>
      <c r="M18" s="233"/>
      <c r="N18" s="233"/>
      <c r="O18" s="234"/>
      <c r="P18" s="604"/>
      <c r="Q18" s="210"/>
      <c r="R18" s="228"/>
      <c r="S18" s="231"/>
      <c r="T18" s="228"/>
      <c r="U18" s="228"/>
      <c r="V18" s="228"/>
      <c r="W18" s="213"/>
      <c r="X18" s="238"/>
      <c r="Y18" s="256"/>
      <c r="Z18" s="229"/>
      <c r="AA18" s="229"/>
      <c r="AB18" s="229"/>
      <c r="AC18" s="229"/>
      <c r="AD18" s="229"/>
      <c r="AE18" s="352"/>
      <c r="AF18" s="212"/>
      <c r="AG18" s="213"/>
      <c r="AH18" s="213"/>
      <c r="AI18" s="213"/>
      <c r="AJ18" s="213"/>
      <c r="AK18" s="213"/>
      <c r="AL18" s="213"/>
      <c r="AM18" s="213"/>
      <c r="AN18" s="213"/>
      <c r="AO18" s="214"/>
      <c r="AP18" s="213"/>
      <c r="AQ18" s="213"/>
      <c r="AR18" s="213"/>
      <c r="AS18" s="213"/>
      <c r="AT18" s="213"/>
      <c r="AU18" s="212"/>
      <c r="AV18" s="213"/>
      <c r="AW18" s="213"/>
      <c r="AX18" s="213"/>
      <c r="AY18" s="213"/>
      <c r="AZ18" s="213"/>
      <c r="BA18" s="213"/>
      <c r="BB18" s="213"/>
      <c r="BC18" s="213"/>
      <c r="BD18" s="213"/>
      <c r="BE18" s="213"/>
      <c r="BF18" s="213"/>
      <c r="BG18" s="213"/>
      <c r="BH18" s="213"/>
      <c r="BI18" s="213"/>
      <c r="BJ18" s="214"/>
      <c r="BK18" s="210"/>
      <c r="BL18" s="229"/>
      <c r="BM18" s="229"/>
      <c r="BN18" s="229"/>
      <c r="BO18" s="231"/>
      <c r="BP18" s="212"/>
      <c r="BQ18" s="213"/>
      <c r="BR18" s="213"/>
      <c r="BS18" s="213"/>
      <c r="BT18" s="214"/>
      <c r="BU18" s="212"/>
      <c r="BV18" s="213"/>
      <c r="BW18" s="213"/>
      <c r="BX18" s="213"/>
      <c r="BY18" s="214"/>
      <c r="BZ18" s="212"/>
      <c r="CA18" s="213"/>
      <c r="CB18" s="213"/>
      <c r="CC18" s="213"/>
      <c r="CD18" s="214"/>
      <c r="CE18" s="212"/>
      <c r="CF18" s="213"/>
      <c r="CG18" s="213"/>
      <c r="CH18" s="213"/>
      <c r="CI18" s="214"/>
      <c r="CJ18" s="212"/>
      <c r="CK18" s="213"/>
      <c r="CL18" s="213"/>
      <c r="CM18" s="213"/>
      <c r="CN18" s="214"/>
      <c r="CO18" s="212"/>
      <c r="CP18" s="213"/>
      <c r="CQ18" s="213"/>
      <c r="CR18" s="213"/>
      <c r="CS18" s="214"/>
      <c r="CT18" s="258"/>
      <c r="CU18" s="259"/>
      <c r="CV18" s="259"/>
      <c r="CW18" s="260"/>
      <c r="CX18" s="229"/>
      <c r="CY18" s="241">
        <v>1</v>
      </c>
      <c r="CZ18" s="242"/>
      <c r="DA18" s="258"/>
      <c r="DB18" s="259"/>
      <c r="DC18" s="259"/>
      <c r="DD18" s="259"/>
      <c r="DE18" s="259"/>
      <c r="DF18" s="260"/>
      <c r="DG18" s="258"/>
      <c r="DH18" s="259"/>
      <c r="DI18" s="259"/>
      <c r="DJ18" s="259"/>
      <c r="DK18" s="259"/>
      <c r="DL18" s="260"/>
      <c r="DM18" s="258"/>
      <c r="DN18" s="259"/>
      <c r="DO18" s="259"/>
      <c r="DP18" s="259"/>
      <c r="DQ18" s="259"/>
      <c r="DR18" s="260"/>
      <c r="DS18" s="258"/>
      <c r="DT18" s="259"/>
      <c r="DU18" s="259"/>
      <c r="DV18" s="259"/>
      <c r="DW18" s="259"/>
      <c r="DX18" s="260"/>
      <c r="DY18" s="258"/>
      <c r="DZ18" s="259"/>
      <c r="EA18" s="259"/>
      <c r="EB18" s="259"/>
      <c r="EC18" s="259"/>
      <c r="ED18" s="260"/>
      <c r="EE18" s="258"/>
      <c r="EF18" s="259"/>
      <c r="EG18" s="259"/>
      <c r="EH18" s="259"/>
      <c r="EI18" s="259"/>
      <c r="EJ18" s="259"/>
      <c r="EK18" s="581"/>
      <c r="EL18" s="363"/>
      <c r="EM18" s="363"/>
      <c r="EN18" s="363"/>
      <c r="EO18" s="554"/>
    </row>
    <row r="19" spans="1:145" s="66" customFormat="1" ht="15.75" customHeight="1" x14ac:dyDescent="0.2">
      <c r="A19" s="65"/>
      <c r="B19" s="553">
        <v>13</v>
      </c>
      <c r="C19" s="450"/>
      <c r="D19" s="228"/>
      <c r="E19" s="228"/>
      <c r="F19" s="229"/>
      <c r="G19" s="230"/>
      <c r="H19" s="230"/>
      <c r="I19" s="232"/>
      <c r="J19" s="233"/>
      <c r="K19" s="233"/>
      <c r="L19" s="233"/>
      <c r="M19" s="233"/>
      <c r="N19" s="233"/>
      <c r="O19" s="234"/>
      <c r="P19" s="604"/>
      <c r="Q19" s="210"/>
      <c r="R19" s="228"/>
      <c r="S19" s="231"/>
      <c r="T19" s="228"/>
      <c r="U19" s="228"/>
      <c r="V19" s="228"/>
      <c r="W19" s="235"/>
      <c r="X19" s="240"/>
      <c r="Y19" s="256"/>
      <c r="Z19" s="229"/>
      <c r="AA19" s="229"/>
      <c r="AB19" s="229"/>
      <c r="AC19" s="229"/>
      <c r="AD19" s="229"/>
      <c r="AE19" s="352"/>
      <c r="AF19" s="212"/>
      <c r="AG19" s="213"/>
      <c r="AH19" s="213"/>
      <c r="AI19" s="213"/>
      <c r="AJ19" s="213"/>
      <c r="AK19" s="213"/>
      <c r="AL19" s="213"/>
      <c r="AM19" s="213"/>
      <c r="AN19" s="213"/>
      <c r="AO19" s="214"/>
      <c r="AP19" s="213"/>
      <c r="AQ19" s="213"/>
      <c r="AR19" s="213"/>
      <c r="AS19" s="213"/>
      <c r="AT19" s="213"/>
      <c r="AU19" s="212"/>
      <c r="AV19" s="213"/>
      <c r="AW19" s="213"/>
      <c r="AX19" s="213"/>
      <c r="AY19" s="213"/>
      <c r="AZ19" s="213"/>
      <c r="BA19" s="213"/>
      <c r="BB19" s="213"/>
      <c r="BC19" s="213"/>
      <c r="BD19" s="213"/>
      <c r="BE19" s="213"/>
      <c r="BF19" s="213"/>
      <c r="BG19" s="213"/>
      <c r="BH19" s="213"/>
      <c r="BI19" s="213"/>
      <c r="BJ19" s="214"/>
      <c r="BK19" s="210"/>
      <c r="BL19" s="229"/>
      <c r="BM19" s="229"/>
      <c r="BN19" s="229"/>
      <c r="BO19" s="231"/>
      <c r="BP19" s="212"/>
      <c r="BQ19" s="213"/>
      <c r="BR19" s="213"/>
      <c r="BS19" s="213"/>
      <c r="BT19" s="214"/>
      <c r="BU19" s="212"/>
      <c r="BV19" s="213"/>
      <c r="BW19" s="213"/>
      <c r="BX19" s="213"/>
      <c r="BY19" s="214"/>
      <c r="BZ19" s="212"/>
      <c r="CA19" s="213"/>
      <c r="CB19" s="213"/>
      <c r="CC19" s="213"/>
      <c r="CD19" s="214"/>
      <c r="CE19" s="212"/>
      <c r="CF19" s="213"/>
      <c r="CG19" s="213"/>
      <c r="CH19" s="213"/>
      <c r="CI19" s="214"/>
      <c r="CJ19" s="212"/>
      <c r="CK19" s="213"/>
      <c r="CL19" s="213"/>
      <c r="CM19" s="213"/>
      <c r="CN19" s="214"/>
      <c r="CO19" s="212"/>
      <c r="CP19" s="213"/>
      <c r="CQ19" s="213"/>
      <c r="CR19" s="213"/>
      <c r="CS19" s="214"/>
      <c r="CT19" s="258"/>
      <c r="CU19" s="259"/>
      <c r="CV19" s="259"/>
      <c r="CW19" s="260"/>
      <c r="CX19" s="229"/>
      <c r="CY19" s="241">
        <v>1</v>
      </c>
      <c r="CZ19" s="242"/>
      <c r="DA19" s="258"/>
      <c r="DB19" s="259"/>
      <c r="DC19" s="259"/>
      <c r="DD19" s="259"/>
      <c r="DE19" s="259"/>
      <c r="DF19" s="260"/>
      <c r="DG19" s="258"/>
      <c r="DH19" s="259"/>
      <c r="DI19" s="259"/>
      <c r="DJ19" s="259"/>
      <c r="DK19" s="259"/>
      <c r="DL19" s="260"/>
      <c r="DM19" s="258"/>
      <c r="DN19" s="259"/>
      <c r="DO19" s="259"/>
      <c r="DP19" s="259"/>
      <c r="DQ19" s="259"/>
      <c r="DR19" s="260"/>
      <c r="DS19" s="258"/>
      <c r="DT19" s="259"/>
      <c r="DU19" s="259"/>
      <c r="DV19" s="259"/>
      <c r="DW19" s="259"/>
      <c r="DX19" s="260"/>
      <c r="DY19" s="258"/>
      <c r="DZ19" s="259"/>
      <c r="EA19" s="259"/>
      <c r="EB19" s="259"/>
      <c r="EC19" s="259"/>
      <c r="ED19" s="260"/>
      <c r="EE19" s="258"/>
      <c r="EF19" s="259"/>
      <c r="EG19" s="259"/>
      <c r="EH19" s="259"/>
      <c r="EI19" s="259"/>
      <c r="EJ19" s="259"/>
      <c r="EK19" s="581"/>
      <c r="EL19" s="363"/>
      <c r="EM19" s="363"/>
      <c r="EN19" s="363"/>
      <c r="EO19" s="554"/>
    </row>
    <row r="20" spans="1:145" s="66" customFormat="1" ht="15.75" customHeight="1" x14ac:dyDescent="0.2">
      <c r="A20" s="65"/>
      <c r="B20" s="553">
        <v>14</v>
      </c>
      <c r="C20" s="450"/>
      <c r="D20" s="228"/>
      <c r="E20" s="228"/>
      <c r="F20" s="229"/>
      <c r="G20" s="230"/>
      <c r="H20" s="230"/>
      <c r="I20" s="232"/>
      <c r="J20" s="233"/>
      <c r="K20" s="233"/>
      <c r="L20" s="233"/>
      <c r="M20" s="233"/>
      <c r="N20" s="233"/>
      <c r="O20" s="234"/>
      <c r="P20" s="604"/>
      <c r="Q20" s="210"/>
      <c r="R20" s="228"/>
      <c r="S20" s="231"/>
      <c r="T20" s="228"/>
      <c r="U20" s="228"/>
      <c r="V20" s="228"/>
      <c r="W20" s="213"/>
      <c r="X20" s="238"/>
      <c r="Y20" s="256"/>
      <c r="Z20" s="229"/>
      <c r="AA20" s="229"/>
      <c r="AB20" s="229"/>
      <c r="AC20" s="229"/>
      <c r="AD20" s="229"/>
      <c r="AE20" s="352"/>
      <c r="AF20" s="212"/>
      <c r="AG20" s="213"/>
      <c r="AH20" s="213"/>
      <c r="AI20" s="213"/>
      <c r="AJ20" s="213"/>
      <c r="AK20" s="213"/>
      <c r="AL20" s="213"/>
      <c r="AM20" s="213"/>
      <c r="AN20" s="213"/>
      <c r="AO20" s="214"/>
      <c r="AP20" s="213"/>
      <c r="AQ20" s="213"/>
      <c r="AR20" s="213"/>
      <c r="AS20" s="213"/>
      <c r="AT20" s="213"/>
      <c r="AU20" s="212"/>
      <c r="AV20" s="213"/>
      <c r="AW20" s="213"/>
      <c r="AX20" s="213"/>
      <c r="AY20" s="213"/>
      <c r="AZ20" s="213"/>
      <c r="BA20" s="213"/>
      <c r="BB20" s="213"/>
      <c r="BC20" s="213"/>
      <c r="BD20" s="213"/>
      <c r="BE20" s="213"/>
      <c r="BF20" s="213"/>
      <c r="BG20" s="213"/>
      <c r="BH20" s="213"/>
      <c r="BI20" s="213"/>
      <c r="BJ20" s="214"/>
      <c r="BK20" s="210"/>
      <c r="BL20" s="229"/>
      <c r="BM20" s="229"/>
      <c r="BN20" s="229"/>
      <c r="BO20" s="231"/>
      <c r="BP20" s="212"/>
      <c r="BQ20" s="213"/>
      <c r="BR20" s="213"/>
      <c r="BS20" s="213"/>
      <c r="BT20" s="214"/>
      <c r="BU20" s="212"/>
      <c r="BV20" s="213"/>
      <c r="BW20" s="213"/>
      <c r="BX20" s="213"/>
      <c r="BY20" s="214"/>
      <c r="BZ20" s="212"/>
      <c r="CA20" s="213"/>
      <c r="CB20" s="213"/>
      <c r="CC20" s="213"/>
      <c r="CD20" s="213"/>
      <c r="CE20" s="212"/>
      <c r="CF20" s="213"/>
      <c r="CG20" s="213"/>
      <c r="CH20" s="213"/>
      <c r="CI20" s="213"/>
      <c r="CJ20" s="212"/>
      <c r="CK20" s="213"/>
      <c r="CL20" s="213"/>
      <c r="CM20" s="213"/>
      <c r="CN20" s="214"/>
      <c r="CO20" s="212"/>
      <c r="CP20" s="213"/>
      <c r="CQ20" s="213"/>
      <c r="CR20" s="213"/>
      <c r="CS20" s="214"/>
      <c r="CT20" s="258"/>
      <c r="CU20" s="259"/>
      <c r="CV20" s="259"/>
      <c r="CW20" s="260"/>
      <c r="CX20" s="229"/>
      <c r="CY20" s="241">
        <v>1</v>
      </c>
      <c r="CZ20" s="242"/>
      <c r="DA20" s="258"/>
      <c r="DB20" s="259"/>
      <c r="DC20" s="259"/>
      <c r="DD20" s="259"/>
      <c r="DE20" s="259"/>
      <c r="DF20" s="260"/>
      <c r="DG20" s="258"/>
      <c r="DH20" s="259"/>
      <c r="DI20" s="259"/>
      <c r="DJ20" s="259"/>
      <c r="DK20" s="259"/>
      <c r="DL20" s="260"/>
      <c r="DM20" s="258"/>
      <c r="DN20" s="259"/>
      <c r="DO20" s="259"/>
      <c r="DP20" s="259"/>
      <c r="DQ20" s="259"/>
      <c r="DR20" s="260"/>
      <c r="DS20" s="258"/>
      <c r="DT20" s="259"/>
      <c r="DU20" s="259"/>
      <c r="DV20" s="259"/>
      <c r="DW20" s="259"/>
      <c r="DX20" s="260"/>
      <c r="DY20" s="258"/>
      <c r="DZ20" s="259"/>
      <c r="EA20" s="259"/>
      <c r="EB20" s="259"/>
      <c r="EC20" s="259"/>
      <c r="ED20" s="260"/>
      <c r="EE20" s="258"/>
      <c r="EF20" s="259"/>
      <c r="EG20" s="259"/>
      <c r="EH20" s="259"/>
      <c r="EI20" s="259"/>
      <c r="EJ20" s="259"/>
      <c r="EK20" s="581"/>
      <c r="EL20" s="363"/>
      <c r="EM20" s="363"/>
      <c r="EN20" s="363"/>
      <c r="EO20" s="554"/>
    </row>
    <row r="21" spans="1:145" s="66" customFormat="1" ht="15.75" customHeight="1" x14ac:dyDescent="0.2">
      <c r="A21" s="65"/>
      <c r="B21" s="553">
        <v>15</v>
      </c>
      <c r="C21" s="450"/>
      <c r="D21" s="228"/>
      <c r="E21" s="228"/>
      <c r="F21" s="229"/>
      <c r="G21" s="230"/>
      <c r="H21" s="230"/>
      <c r="I21" s="232"/>
      <c r="J21" s="233"/>
      <c r="K21" s="233"/>
      <c r="L21" s="233"/>
      <c r="M21" s="233"/>
      <c r="N21" s="233"/>
      <c r="O21" s="234"/>
      <c r="P21" s="604"/>
      <c r="Q21" s="210"/>
      <c r="R21" s="228"/>
      <c r="S21" s="231"/>
      <c r="T21" s="228"/>
      <c r="U21" s="228"/>
      <c r="V21" s="228"/>
      <c r="W21" s="235"/>
      <c r="X21" s="237"/>
      <c r="Y21" s="256"/>
      <c r="Z21" s="229"/>
      <c r="AA21" s="229"/>
      <c r="AB21" s="229"/>
      <c r="AC21" s="229"/>
      <c r="AD21" s="229"/>
      <c r="AE21" s="352"/>
      <c r="AF21" s="212"/>
      <c r="AG21" s="213"/>
      <c r="AH21" s="213"/>
      <c r="AI21" s="213"/>
      <c r="AJ21" s="213"/>
      <c r="AK21" s="213"/>
      <c r="AL21" s="213"/>
      <c r="AM21" s="213"/>
      <c r="AN21" s="213"/>
      <c r="AO21" s="214"/>
      <c r="AP21" s="213"/>
      <c r="AQ21" s="213"/>
      <c r="AR21" s="213"/>
      <c r="AS21" s="213"/>
      <c r="AT21" s="213"/>
      <c r="AU21" s="212"/>
      <c r="AV21" s="213"/>
      <c r="AW21" s="213"/>
      <c r="AX21" s="213"/>
      <c r="AY21" s="213"/>
      <c r="AZ21" s="213"/>
      <c r="BA21" s="213"/>
      <c r="BB21" s="213"/>
      <c r="BC21" s="213"/>
      <c r="BD21" s="213"/>
      <c r="BE21" s="213"/>
      <c r="BF21" s="213"/>
      <c r="BG21" s="213"/>
      <c r="BH21" s="213"/>
      <c r="BI21" s="213"/>
      <c r="BJ21" s="214"/>
      <c r="BK21" s="210"/>
      <c r="BL21" s="229"/>
      <c r="BM21" s="229"/>
      <c r="BN21" s="229"/>
      <c r="BO21" s="231"/>
      <c r="BP21" s="212"/>
      <c r="BQ21" s="213"/>
      <c r="BR21" s="213"/>
      <c r="BS21" s="213"/>
      <c r="BT21" s="214"/>
      <c r="BU21" s="212"/>
      <c r="BV21" s="213"/>
      <c r="BW21" s="213"/>
      <c r="BX21" s="213"/>
      <c r="BY21" s="214"/>
      <c r="BZ21" s="212"/>
      <c r="CA21" s="213"/>
      <c r="CB21" s="213"/>
      <c r="CC21" s="213"/>
      <c r="CD21" s="214"/>
      <c r="CE21" s="212"/>
      <c r="CF21" s="213"/>
      <c r="CG21" s="213"/>
      <c r="CH21" s="213"/>
      <c r="CI21" s="214"/>
      <c r="CJ21" s="212"/>
      <c r="CK21" s="213"/>
      <c r="CL21" s="213"/>
      <c r="CM21" s="213"/>
      <c r="CN21" s="214"/>
      <c r="CO21" s="212"/>
      <c r="CP21" s="213"/>
      <c r="CQ21" s="213"/>
      <c r="CR21" s="213"/>
      <c r="CS21" s="214"/>
      <c r="CT21" s="258"/>
      <c r="CU21" s="259"/>
      <c r="CV21" s="259"/>
      <c r="CW21" s="260"/>
      <c r="CX21" s="229"/>
      <c r="CY21" s="241">
        <v>1</v>
      </c>
      <c r="CZ21" s="242"/>
      <c r="DA21" s="258"/>
      <c r="DB21" s="259"/>
      <c r="DC21" s="259"/>
      <c r="DD21" s="259"/>
      <c r="DE21" s="259"/>
      <c r="DF21" s="260"/>
      <c r="DG21" s="258"/>
      <c r="DH21" s="259"/>
      <c r="DI21" s="259"/>
      <c r="DJ21" s="259"/>
      <c r="DK21" s="259"/>
      <c r="DL21" s="260"/>
      <c r="DM21" s="258"/>
      <c r="DN21" s="259"/>
      <c r="DO21" s="259"/>
      <c r="DP21" s="259"/>
      <c r="DQ21" s="259"/>
      <c r="DR21" s="260"/>
      <c r="DS21" s="258"/>
      <c r="DT21" s="259"/>
      <c r="DU21" s="259"/>
      <c r="DV21" s="259"/>
      <c r="DW21" s="259"/>
      <c r="DX21" s="260"/>
      <c r="DY21" s="258"/>
      <c r="DZ21" s="259"/>
      <c r="EA21" s="259"/>
      <c r="EB21" s="259"/>
      <c r="EC21" s="259"/>
      <c r="ED21" s="260"/>
      <c r="EE21" s="258"/>
      <c r="EF21" s="259"/>
      <c r="EG21" s="259"/>
      <c r="EH21" s="259"/>
      <c r="EI21" s="259"/>
      <c r="EJ21" s="259"/>
      <c r="EK21" s="581"/>
      <c r="EL21" s="363"/>
      <c r="EM21" s="363"/>
      <c r="EN21" s="363"/>
      <c r="EO21" s="554"/>
    </row>
    <row r="22" spans="1:145" s="66" customFormat="1" ht="15.75" customHeight="1" x14ac:dyDescent="0.2">
      <c r="A22" s="65"/>
      <c r="B22" s="553">
        <v>16</v>
      </c>
      <c r="C22" s="450"/>
      <c r="D22" s="228"/>
      <c r="E22" s="228"/>
      <c r="F22" s="229"/>
      <c r="G22" s="230"/>
      <c r="H22" s="230"/>
      <c r="I22" s="232"/>
      <c r="J22" s="233"/>
      <c r="K22" s="233"/>
      <c r="L22" s="233"/>
      <c r="M22" s="233"/>
      <c r="N22" s="233"/>
      <c r="O22" s="234"/>
      <c r="P22" s="604"/>
      <c r="Q22" s="210"/>
      <c r="R22" s="228"/>
      <c r="S22" s="231"/>
      <c r="T22" s="228"/>
      <c r="U22" s="228"/>
      <c r="V22" s="228"/>
      <c r="W22" s="235"/>
      <c r="X22" s="237"/>
      <c r="Y22" s="256"/>
      <c r="Z22" s="229"/>
      <c r="AA22" s="229"/>
      <c r="AB22" s="229"/>
      <c r="AC22" s="229"/>
      <c r="AD22" s="229"/>
      <c r="AE22" s="352"/>
      <c r="AF22" s="212"/>
      <c r="AG22" s="213"/>
      <c r="AH22" s="213"/>
      <c r="AI22" s="213"/>
      <c r="AJ22" s="213"/>
      <c r="AK22" s="213"/>
      <c r="AL22" s="213"/>
      <c r="AM22" s="213"/>
      <c r="AN22" s="213"/>
      <c r="AO22" s="214"/>
      <c r="AP22" s="213"/>
      <c r="AQ22" s="213"/>
      <c r="AR22" s="213"/>
      <c r="AS22" s="213"/>
      <c r="AT22" s="213"/>
      <c r="AU22" s="212"/>
      <c r="AV22" s="213"/>
      <c r="AW22" s="213"/>
      <c r="AX22" s="213"/>
      <c r="AY22" s="213"/>
      <c r="AZ22" s="213"/>
      <c r="BA22" s="213"/>
      <c r="BB22" s="213"/>
      <c r="BC22" s="213"/>
      <c r="BD22" s="213"/>
      <c r="BE22" s="213"/>
      <c r="BF22" s="213"/>
      <c r="BG22" s="213"/>
      <c r="BH22" s="213"/>
      <c r="BI22" s="213"/>
      <c r="BJ22" s="214"/>
      <c r="BK22" s="210"/>
      <c r="BL22" s="229"/>
      <c r="BM22" s="229"/>
      <c r="BN22" s="229"/>
      <c r="BO22" s="231"/>
      <c r="BP22" s="212"/>
      <c r="BQ22" s="213"/>
      <c r="BR22" s="213"/>
      <c r="BS22" s="213"/>
      <c r="BT22" s="214"/>
      <c r="BU22" s="212"/>
      <c r="BV22" s="213"/>
      <c r="BW22" s="213"/>
      <c r="BX22" s="213"/>
      <c r="BY22" s="214"/>
      <c r="BZ22" s="212"/>
      <c r="CA22" s="213"/>
      <c r="CB22" s="213"/>
      <c r="CC22" s="213"/>
      <c r="CD22" s="214"/>
      <c r="CE22" s="212"/>
      <c r="CF22" s="213"/>
      <c r="CG22" s="213"/>
      <c r="CH22" s="213"/>
      <c r="CI22" s="214"/>
      <c r="CJ22" s="212"/>
      <c r="CK22" s="213"/>
      <c r="CL22" s="213"/>
      <c r="CM22" s="213"/>
      <c r="CN22" s="214"/>
      <c r="CO22" s="212"/>
      <c r="CP22" s="213"/>
      <c r="CQ22" s="213"/>
      <c r="CR22" s="213"/>
      <c r="CS22" s="214"/>
      <c r="CT22" s="258"/>
      <c r="CU22" s="259"/>
      <c r="CV22" s="259"/>
      <c r="CW22" s="260"/>
      <c r="CX22" s="229"/>
      <c r="CY22" s="241">
        <v>1</v>
      </c>
      <c r="CZ22" s="242"/>
      <c r="DA22" s="258"/>
      <c r="DB22" s="259"/>
      <c r="DC22" s="259"/>
      <c r="DD22" s="259"/>
      <c r="DE22" s="259"/>
      <c r="DF22" s="260"/>
      <c r="DG22" s="258"/>
      <c r="DH22" s="259"/>
      <c r="DI22" s="259"/>
      <c r="DJ22" s="259"/>
      <c r="DK22" s="259"/>
      <c r="DL22" s="260"/>
      <c r="DM22" s="258"/>
      <c r="DN22" s="259"/>
      <c r="DO22" s="259"/>
      <c r="DP22" s="259"/>
      <c r="DQ22" s="259"/>
      <c r="DR22" s="260"/>
      <c r="DS22" s="258"/>
      <c r="DT22" s="259"/>
      <c r="DU22" s="259"/>
      <c r="DV22" s="259"/>
      <c r="DW22" s="259"/>
      <c r="DX22" s="260"/>
      <c r="DY22" s="258"/>
      <c r="DZ22" s="259"/>
      <c r="EA22" s="259"/>
      <c r="EB22" s="259"/>
      <c r="EC22" s="259"/>
      <c r="ED22" s="260"/>
      <c r="EE22" s="258"/>
      <c r="EF22" s="259"/>
      <c r="EG22" s="259"/>
      <c r="EH22" s="259"/>
      <c r="EI22" s="259"/>
      <c r="EJ22" s="259"/>
      <c r="EK22" s="581"/>
      <c r="EL22" s="363"/>
      <c r="EM22" s="363"/>
      <c r="EN22" s="363"/>
      <c r="EO22" s="554"/>
    </row>
    <row r="23" spans="1:145" s="66" customFormat="1" ht="15.75" customHeight="1" x14ac:dyDescent="0.2">
      <c r="A23" s="65"/>
      <c r="B23" s="553">
        <v>17</v>
      </c>
      <c r="C23" s="450"/>
      <c r="D23" s="228"/>
      <c r="E23" s="228"/>
      <c r="F23" s="229"/>
      <c r="G23" s="230"/>
      <c r="H23" s="230"/>
      <c r="I23" s="232"/>
      <c r="J23" s="233"/>
      <c r="K23" s="233"/>
      <c r="L23" s="233"/>
      <c r="M23" s="233"/>
      <c r="N23" s="233"/>
      <c r="O23" s="234"/>
      <c r="P23" s="604"/>
      <c r="Q23" s="210"/>
      <c r="R23" s="228"/>
      <c r="S23" s="231"/>
      <c r="T23" s="228"/>
      <c r="U23" s="228"/>
      <c r="V23" s="228"/>
      <c r="W23" s="235"/>
      <c r="X23" s="237"/>
      <c r="Y23" s="256"/>
      <c r="Z23" s="229"/>
      <c r="AA23" s="229"/>
      <c r="AB23" s="229"/>
      <c r="AC23" s="229"/>
      <c r="AD23" s="229"/>
      <c r="AE23" s="352"/>
      <c r="AF23" s="212"/>
      <c r="AG23" s="213"/>
      <c r="AH23" s="213"/>
      <c r="AI23" s="213"/>
      <c r="AJ23" s="213"/>
      <c r="AK23" s="213"/>
      <c r="AL23" s="213"/>
      <c r="AM23" s="213"/>
      <c r="AN23" s="213"/>
      <c r="AO23" s="214"/>
      <c r="AP23" s="213"/>
      <c r="AQ23" s="213"/>
      <c r="AR23" s="213"/>
      <c r="AS23" s="213"/>
      <c r="AT23" s="213"/>
      <c r="AU23" s="212"/>
      <c r="AV23" s="213"/>
      <c r="AW23" s="213"/>
      <c r="AX23" s="213"/>
      <c r="AY23" s="213"/>
      <c r="AZ23" s="213"/>
      <c r="BA23" s="213"/>
      <c r="BB23" s="213"/>
      <c r="BC23" s="213"/>
      <c r="BD23" s="213"/>
      <c r="BE23" s="213"/>
      <c r="BF23" s="213"/>
      <c r="BG23" s="213"/>
      <c r="BH23" s="213"/>
      <c r="BI23" s="213"/>
      <c r="BJ23" s="214"/>
      <c r="BK23" s="210"/>
      <c r="BL23" s="229"/>
      <c r="BM23" s="229"/>
      <c r="BN23" s="229"/>
      <c r="BO23" s="231"/>
      <c r="BP23" s="212"/>
      <c r="BQ23" s="213"/>
      <c r="BR23" s="213"/>
      <c r="BS23" s="213"/>
      <c r="BT23" s="214"/>
      <c r="BU23" s="212"/>
      <c r="BV23" s="213"/>
      <c r="BW23" s="213"/>
      <c r="BX23" s="213"/>
      <c r="BY23" s="214"/>
      <c r="BZ23" s="212"/>
      <c r="CA23" s="213"/>
      <c r="CB23" s="213"/>
      <c r="CC23" s="213"/>
      <c r="CD23" s="214"/>
      <c r="CE23" s="212"/>
      <c r="CF23" s="213"/>
      <c r="CG23" s="213"/>
      <c r="CH23" s="213"/>
      <c r="CI23" s="214"/>
      <c r="CJ23" s="212"/>
      <c r="CK23" s="213"/>
      <c r="CL23" s="213"/>
      <c r="CM23" s="213"/>
      <c r="CN23" s="214"/>
      <c r="CO23" s="212"/>
      <c r="CP23" s="213"/>
      <c r="CQ23" s="213"/>
      <c r="CR23" s="213"/>
      <c r="CS23" s="214"/>
      <c r="CT23" s="258"/>
      <c r="CU23" s="259"/>
      <c r="CV23" s="259"/>
      <c r="CW23" s="260"/>
      <c r="CX23" s="229"/>
      <c r="CY23" s="241">
        <v>1</v>
      </c>
      <c r="CZ23" s="242"/>
      <c r="DA23" s="258"/>
      <c r="DB23" s="259"/>
      <c r="DC23" s="259"/>
      <c r="DD23" s="259"/>
      <c r="DE23" s="259"/>
      <c r="DF23" s="260"/>
      <c r="DG23" s="258"/>
      <c r="DH23" s="259"/>
      <c r="DI23" s="259"/>
      <c r="DJ23" s="259"/>
      <c r="DK23" s="259"/>
      <c r="DL23" s="260"/>
      <c r="DM23" s="258"/>
      <c r="DN23" s="259"/>
      <c r="DO23" s="259"/>
      <c r="DP23" s="259"/>
      <c r="DQ23" s="259"/>
      <c r="DR23" s="260"/>
      <c r="DS23" s="258"/>
      <c r="DT23" s="259"/>
      <c r="DU23" s="259"/>
      <c r="DV23" s="259"/>
      <c r="DW23" s="259"/>
      <c r="DX23" s="260"/>
      <c r="DY23" s="258"/>
      <c r="DZ23" s="259"/>
      <c r="EA23" s="259"/>
      <c r="EB23" s="259"/>
      <c r="EC23" s="259"/>
      <c r="ED23" s="260"/>
      <c r="EE23" s="258"/>
      <c r="EF23" s="259"/>
      <c r="EG23" s="259"/>
      <c r="EH23" s="259"/>
      <c r="EI23" s="259"/>
      <c r="EJ23" s="259"/>
      <c r="EK23" s="581"/>
      <c r="EL23" s="363"/>
      <c r="EM23" s="363"/>
      <c r="EN23" s="363"/>
      <c r="EO23" s="554"/>
    </row>
    <row r="24" spans="1:145" s="66" customFormat="1" ht="15.75" customHeight="1" x14ac:dyDescent="0.2">
      <c r="A24" s="65"/>
      <c r="B24" s="553">
        <v>18</v>
      </c>
      <c r="C24" s="450"/>
      <c r="D24" s="228"/>
      <c r="E24" s="228"/>
      <c r="F24" s="229"/>
      <c r="G24" s="230"/>
      <c r="H24" s="230"/>
      <c r="I24" s="232"/>
      <c r="J24" s="233"/>
      <c r="K24" s="233"/>
      <c r="L24" s="233"/>
      <c r="M24" s="233"/>
      <c r="N24" s="233"/>
      <c r="O24" s="234"/>
      <c r="P24" s="604"/>
      <c r="Q24" s="210"/>
      <c r="R24" s="228"/>
      <c r="S24" s="231"/>
      <c r="T24" s="228"/>
      <c r="U24" s="228"/>
      <c r="V24" s="228"/>
      <c r="W24" s="235"/>
      <c r="X24" s="237"/>
      <c r="Y24" s="256"/>
      <c r="Z24" s="229"/>
      <c r="AA24" s="229"/>
      <c r="AB24" s="229"/>
      <c r="AC24" s="229"/>
      <c r="AD24" s="229"/>
      <c r="AE24" s="352"/>
      <c r="AF24" s="212"/>
      <c r="AG24" s="213"/>
      <c r="AH24" s="213"/>
      <c r="AI24" s="213"/>
      <c r="AJ24" s="213"/>
      <c r="AK24" s="213"/>
      <c r="AL24" s="213"/>
      <c r="AM24" s="213"/>
      <c r="AN24" s="213"/>
      <c r="AO24" s="214"/>
      <c r="AP24" s="213"/>
      <c r="AQ24" s="213"/>
      <c r="AR24" s="213"/>
      <c r="AS24" s="213"/>
      <c r="AT24" s="213"/>
      <c r="AU24" s="212"/>
      <c r="AV24" s="213"/>
      <c r="AW24" s="213"/>
      <c r="AX24" s="213"/>
      <c r="AY24" s="213"/>
      <c r="AZ24" s="213"/>
      <c r="BA24" s="213"/>
      <c r="BB24" s="213"/>
      <c r="BC24" s="213"/>
      <c r="BD24" s="213"/>
      <c r="BE24" s="213"/>
      <c r="BF24" s="213"/>
      <c r="BG24" s="213"/>
      <c r="BH24" s="213"/>
      <c r="BI24" s="213"/>
      <c r="BJ24" s="214"/>
      <c r="BK24" s="210"/>
      <c r="BL24" s="229"/>
      <c r="BM24" s="229"/>
      <c r="BN24" s="229"/>
      <c r="BO24" s="231"/>
      <c r="BP24" s="212"/>
      <c r="BQ24" s="213"/>
      <c r="BR24" s="213"/>
      <c r="BS24" s="213"/>
      <c r="BT24" s="214"/>
      <c r="BU24" s="212"/>
      <c r="BV24" s="213"/>
      <c r="BW24" s="213"/>
      <c r="BX24" s="213"/>
      <c r="BY24" s="214"/>
      <c r="BZ24" s="212"/>
      <c r="CA24" s="213"/>
      <c r="CB24" s="213"/>
      <c r="CC24" s="213"/>
      <c r="CD24" s="214"/>
      <c r="CE24" s="212"/>
      <c r="CF24" s="213"/>
      <c r="CG24" s="213"/>
      <c r="CH24" s="213"/>
      <c r="CI24" s="214"/>
      <c r="CJ24" s="212"/>
      <c r="CK24" s="213"/>
      <c r="CL24" s="213"/>
      <c r="CM24" s="213"/>
      <c r="CN24" s="214"/>
      <c r="CO24" s="212"/>
      <c r="CP24" s="213"/>
      <c r="CQ24" s="213"/>
      <c r="CR24" s="213"/>
      <c r="CS24" s="214"/>
      <c r="CT24" s="258"/>
      <c r="CU24" s="259"/>
      <c r="CV24" s="259"/>
      <c r="CW24" s="260"/>
      <c r="CX24" s="229"/>
      <c r="CY24" s="241">
        <v>1</v>
      </c>
      <c r="CZ24" s="242"/>
      <c r="DA24" s="258"/>
      <c r="DB24" s="259"/>
      <c r="DC24" s="259"/>
      <c r="DD24" s="259"/>
      <c r="DE24" s="259"/>
      <c r="DF24" s="260"/>
      <c r="DG24" s="258"/>
      <c r="DH24" s="259"/>
      <c r="DI24" s="259"/>
      <c r="DJ24" s="259"/>
      <c r="DK24" s="259"/>
      <c r="DL24" s="260"/>
      <c r="DM24" s="258"/>
      <c r="DN24" s="259"/>
      <c r="DO24" s="259"/>
      <c r="DP24" s="259"/>
      <c r="DQ24" s="259"/>
      <c r="DR24" s="260"/>
      <c r="DS24" s="258"/>
      <c r="DT24" s="259"/>
      <c r="DU24" s="259"/>
      <c r="DV24" s="259"/>
      <c r="DW24" s="259"/>
      <c r="DX24" s="260"/>
      <c r="DY24" s="258"/>
      <c r="DZ24" s="259"/>
      <c r="EA24" s="259"/>
      <c r="EB24" s="259"/>
      <c r="EC24" s="259"/>
      <c r="ED24" s="260"/>
      <c r="EE24" s="258"/>
      <c r="EF24" s="259"/>
      <c r="EG24" s="259"/>
      <c r="EH24" s="259"/>
      <c r="EI24" s="259"/>
      <c r="EJ24" s="259"/>
      <c r="EK24" s="581"/>
      <c r="EL24" s="363"/>
      <c r="EM24" s="363"/>
      <c r="EN24" s="363"/>
      <c r="EO24" s="554"/>
    </row>
    <row r="25" spans="1:145" s="66" customFormat="1" ht="15.75" customHeight="1" x14ac:dyDescent="0.2">
      <c r="A25" s="65"/>
      <c r="B25" s="553">
        <v>19</v>
      </c>
      <c r="C25" s="450"/>
      <c r="D25" s="228"/>
      <c r="E25" s="228"/>
      <c r="F25" s="229"/>
      <c r="G25" s="230"/>
      <c r="H25" s="230"/>
      <c r="I25" s="232"/>
      <c r="J25" s="233"/>
      <c r="K25" s="233"/>
      <c r="L25" s="233"/>
      <c r="M25" s="233"/>
      <c r="N25" s="233"/>
      <c r="O25" s="234"/>
      <c r="P25" s="604"/>
      <c r="Q25" s="210"/>
      <c r="R25" s="228"/>
      <c r="S25" s="231"/>
      <c r="T25" s="228"/>
      <c r="U25" s="228"/>
      <c r="V25" s="228"/>
      <c r="W25" s="213"/>
      <c r="X25" s="238"/>
      <c r="Y25" s="256"/>
      <c r="Z25" s="229"/>
      <c r="AA25" s="229"/>
      <c r="AB25" s="229"/>
      <c r="AC25" s="229"/>
      <c r="AD25" s="229"/>
      <c r="AE25" s="352"/>
      <c r="AF25" s="212"/>
      <c r="AG25" s="213"/>
      <c r="AH25" s="213"/>
      <c r="AI25" s="213"/>
      <c r="AJ25" s="213"/>
      <c r="AK25" s="213"/>
      <c r="AL25" s="213"/>
      <c r="AM25" s="213"/>
      <c r="AN25" s="213"/>
      <c r="AO25" s="214"/>
      <c r="AP25" s="213"/>
      <c r="AQ25" s="213"/>
      <c r="AR25" s="213"/>
      <c r="AS25" s="213"/>
      <c r="AT25" s="213"/>
      <c r="AU25" s="212"/>
      <c r="AV25" s="213"/>
      <c r="AW25" s="213"/>
      <c r="AX25" s="213"/>
      <c r="AY25" s="213"/>
      <c r="AZ25" s="213"/>
      <c r="BA25" s="213"/>
      <c r="BB25" s="213"/>
      <c r="BC25" s="213"/>
      <c r="BD25" s="213"/>
      <c r="BE25" s="213"/>
      <c r="BF25" s="213"/>
      <c r="BG25" s="213"/>
      <c r="BH25" s="213"/>
      <c r="BI25" s="213"/>
      <c r="BJ25" s="214"/>
      <c r="BK25" s="210"/>
      <c r="BL25" s="229"/>
      <c r="BM25" s="229"/>
      <c r="BN25" s="229"/>
      <c r="BO25" s="231"/>
      <c r="BP25" s="212"/>
      <c r="BQ25" s="213"/>
      <c r="BR25" s="213"/>
      <c r="BS25" s="213"/>
      <c r="BT25" s="214"/>
      <c r="BU25" s="212"/>
      <c r="BV25" s="213"/>
      <c r="BW25" s="213"/>
      <c r="BX25" s="213"/>
      <c r="BY25" s="214"/>
      <c r="BZ25" s="212"/>
      <c r="CA25" s="213"/>
      <c r="CB25" s="213"/>
      <c r="CC25" s="213"/>
      <c r="CD25" s="214"/>
      <c r="CE25" s="212"/>
      <c r="CF25" s="213"/>
      <c r="CG25" s="213"/>
      <c r="CH25" s="213"/>
      <c r="CI25" s="214"/>
      <c r="CJ25" s="212"/>
      <c r="CK25" s="213"/>
      <c r="CL25" s="213"/>
      <c r="CM25" s="213"/>
      <c r="CN25" s="214"/>
      <c r="CO25" s="212"/>
      <c r="CP25" s="213"/>
      <c r="CQ25" s="213"/>
      <c r="CR25" s="213"/>
      <c r="CS25" s="214"/>
      <c r="CT25" s="258"/>
      <c r="CU25" s="259"/>
      <c r="CV25" s="259"/>
      <c r="CW25" s="260"/>
      <c r="CX25" s="229"/>
      <c r="CY25" s="241">
        <v>1</v>
      </c>
      <c r="CZ25" s="242"/>
      <c r="DA25" s="258"/>
      <c r="DB25" s="259"/>
      <c r="DC25" s="259"/>
      <c r="DD25" s="259"/>
      <c r="DE25" s="259"/>
      <c r="DF25" s="260"/>
      <c r="DG25" s="258"/>
      <c r="DH25" s="259"/>
      <c r="DI25" s="259"/>
      <c r="DJ25" s="259"/>
      <c r="DK25" s="259"/>
      <c r="DL25" s="260"/>
      <c r="DM25" s="258"/>
      <c r="DN25" s="259"/>
      <c r="DO25" s="259"/>
      <c r="DP25" s="259"/>
      <c r="DQ25" s="259"/>
      <c r="DR25" s="260"/>
      <c r="DS25" s="258"/>
      <c r="DT25" s="259"/>
      <c r="DU25" s="259"/>
      <c r="DV25" s="259"/>
      <c r="DW25" s="259"/>
      <c r="DX25" s="260"/>
      <c r="DY25" s="258"/>
      <c r="DZ25" s="259"/>
      <c r="EA25" s="259"/>
      <c r="EB25" s="259"/>
      <c r="EC25" s="259"/>
      <c r="ED25" s="260"/>
      <c r="EE25" s="258"/>
      <c r="EF25" s="259"/>
      <c r="EG25" s="259"/>
      <c r="EH25" s="259"/>
      <c r="EI25" s="259"/>
      <c r="EJ25" s="259"/>
      <c r="EK25" s="581"/>
      <c r="EL25" s="363"/>
      <c r="EM25" s="363"/>
      <c r="EN25" s="363"/>
      <c r="EO25" s="554"/>
    </row>
    <row r="26" spans="1:145" s="66" customFormat="1" ht="15.75" customHeight="1" x14ac:dyDescent="0.2">
      <c r="A26" s="65"/>
      <c r="B26" s="553">
        <v>20</v>
      </c>
      <c r="C26" s="450" t="str">
        <f t="shared" si="3"/>
        <v/>
      </c>
      <c r="D26" s="228"/>
      <c r="E26" s="228"/>
      <c r="F26" s="229"/>
      <c r="G26" s="230"/>
      <c r="H26" s="230"/>
      <c r="I26" s="232"/>
      <c r="J26" s="233"/>
      <c r="K26" s="233"/>
      <c r="L26" s="233"/>
      <c r="M26" s="233"/>
      <c r="N26" s="233"/>
      <c r="O26" s="234"/>
      <c r="P26" s="604">
        <f t="shared" si="4"/>
        <v>0</v>
      </c>
      <c r="Q26" s="210"/>
      <c r="R26" s="228"/>
      <c r="S26" s="231"/>
      <c r="T26" s="228"/>
      <c r="U26" s="228"/>
      <c r="V26" s="228"/>
      <c r="W26" s="213"/>
      <c r="X26" s="238"/>
      <c r="Y26" s="256"/>
      <c r="Z26" s="229"/>
      <c r="AA26" s="229"/>
      <c r="AB26" s="229"/>
      <c r="AC26" s="229"/>
      <c r="AD26" s="229"/>
      <c r="AE26" s="352"/>
      <c r="AF26" s="212"/>
      <c r="AG26" s="213"/>
      <c r="AH26" s="213"/>
      <c r="AI26" s="213"/>
      <c r="AJ26" s="213"/>
      <c r="AK26" s="213"/>
      <c r="AL26" s="213"/>
      <c r="AM26" s="213"/>
      <c r="AN26" s="213"/>
      <c r="AO26" s="214"/>
      <c r="AP26" s="213"/>
      <c r="AQ26" s="213"/>
      <c r="AR26" s="213"/>
      <c r="AS26" s="213"/>
      <c r="AT26" s="213"/>
      <c r="AU26" s="212"/>
      <c r="AV26" s="213"/>
      <c r="AW26" s="213"/>
      <c r="AX26" s="213"/>
      <c r="AY26" s="213"/>
      <c r="AZ26" s="213"/>
      <c r="BA26" s="213"/>
      <c r="BB26" s="213"/>
      <c r="BC26" s="213"/>
      <c r="BD26" s="213"/>
      <c r="BE26" s="213"/>
      <c r="BF26" s="213"/>
      <c r="BG26" s="213"/>
      <c r="BH26" s="213"/>
      <c r="BI26" s="213"/>
      <c r="BJ26" s="214"/>
      <c r="BK26" s="210"/>
      <c r="BL26" s="229"/>
      <c r="BM26" s="229"/>
      <c r="BN26" s="229"/>
      <c r="BO26" s="231"/>
      <c r="BP26" s="212"/>
      <c r="BQ26" s="213"/>
      <c r="BR26" s="213"/>
      <c r="BS26" s="213"/>
      <c r="BT26" s="214"/>
      <c r="BU26" s="212"/>
      <c r="BV26" s="213"/>
      <c r="BW26" s="213"/>
      <c r="BX26" s="213"/>
      <c r="BY26" s="214"/>
      <c r="BZ26" s="212"/>
      <c r="CA26" s="213"/>
      <c r="CB26" s="213"/>
      <c r="CC26" s="213"/>
      <c r="CD26" s="214"/>
      <c r="CE26" s="212"/>
      <c r="CF26" s="213"/>
      <c r="CG26" s="213"/>
      <c r="CH26" s="213"/>
      <c r="CI26" s="214"/>
      <c r="CJ26" s="212"/>
      <c r="CK26" s="213"/>
      <c r="CL26" s="213"/>
      <c r="CM26" s="213"/>
      <c r="CN26" s="214"/>
      <c r="CO26" s="212"/>
      <c r="CP26" s="213"/>
      <c r="CQ26" s="213"/>
      <c r="CR26" s="213"/>
      <c r="CS26" s="214"/>
      <c r="CT26" s="258"/>
      <c r="CU26" s="259"/>
      <c r="CV26" s="259"/>
      <c r="CW26" s="260"/>
      <c r="CX26" s="229"/>
      <c r="CY26" s="241">
        <v>1</v>
      </c>
      <c r="CZ26" s="242"/>
      <c r="DA26" s="258"/>
      <c r="DB26" s="259"/>
      <c r="DC26" s="259"/>
      <c r="DD26" s="259"/>
      <c r="DE26" s="259"/>
      <c r="DF26" s="260"/>
      <c r="DG26" s="258"/>
      <c r="DH26" s="259"/>
      <c r="DI26" s="259"/>
      <c r="DJ26" s="259"/>
      <c r="DK26" s="259"/>
      <c r="DL26" s="260"/>
      <c r="DM26" s="258"/>
      <c r="DN26" s="259"/>
      <c r="DO26" s="259"/>
      <c r="DP26" s="259"/>
      <c r="DQ26" s="259"/>
      <c r="DR26" s="260"/>
      <c r="DS26" s="258"/>
      <c r="DT26" s="259"/>
      <c r="DU26" s="259"/>
      <c r="DV26" s="259"/>
      <c r="DW26" s="259"/>
      <c r="DX26" s="260"/>
      <c r="DY26" s="258"/>
      <c r="DZ26" s="259"/>
      <c r="EA26" s="259"/>
      <c r="EB26" s="259"/>
      <c r="EC26" s="259"/>
      <c r="ED26" s="260"/>
      <c r="EE26" s="258"/>
      <c r="EF26" s="259"/>
      <c r="EG26" s="259"/>
      <c r="EH26" s="259"/>
      <c r="EI26" s="259"/>
      <c r="EJ26" s="259"/>
      <c r="EK26" s="581"/>
      <c r="EL26" s="363"/>
      <c r="EM26" s="363"/>
      <c r="EN26" s="363"/>
      <c r="EO26" s="554"/>
    </row>
    <row r="27" spans="1:145" s="66" customFormat="1" ht="15.75" customHeight="1" x14ac:dyDescent="0.2">
      <c r="A27" s="65"/>
      <c r="B27" s="553">
        <v>21</v>
      </c>
      <c r="C27" s="450" t="str">
        <f t="shared" si="3"/>
        <v/>
      </c>
      <c r="D27" s="228"/>
      <c r="E27" s="228"/>
      <c r="F27" s="229"/>
      <c r="G27" s="230"/>
      <c r="H27" s="230"/>
      <c r="I27" s="232"/>
      <c r="J27" s="233"/>
      <c r="K27" s="233"/>
      <c r="L27" s="233"/>
      <c r="M27" s="233"/>
      <c r="N27" s="233"/>
      <c r="O27" s="234"/>
      <c r="P27" s="604">
        <f t="shared" si="4"/>
        <v>0</v>
      </c>
      <c r="Q27" s="210"/>
      <c r="R27" s="228"/>
      <c r="S27" s="231"/>
      <c r="T27" s="228"/>
      <c r="U27" s="228"/>
      <c r="V27" s="228"/>
      <c r="W27" s="213"/>
      <c r="X27" s="238"/>
      <c r="Y27" s="256"/>
      <c r="Z27" s="229"/>
      <c r="AA27" s="229"/>
      <c r="AB27" s="229"/>
      <c r="AC27" s="229"/>
      <c r="AD27" s="229"/>
      <c r="AE27" s="352"/>
      <c r="AF27" s="212"/>
      <c r="AG27" s="213"/>
      <c r="AH27" s="213"/>
      <c r="AI27" s="213"/>
      <c r="AJ27" s="213"/>
      <c r="AK27" s="213"/>
      <c r="AL27" s="213"/>
      <c r="AM27" s="213"/>
      <c r="AN27" s="213"/>
      <c r="AO27" s="214"/>
      <c r="AP27" s="213"/>
      <c r="AQ27" s="213"/>
      <c r="AR27" s="213"/>
      <c r="AS27" s="213"/>
      <c r="AT27" s="213"/>
      <c r="AU27" s="212"/>
      <c r="AV27" s="213"/>
      <c r="AW27" s="213"/>
      <c r="AX27" s="213"/>
      <c r="AY27" s="213"/>
      <c r="AZ27" s="213"/>
      <c r="BA27" s="213"/>
      <c r="BB27" s="213"/>
      <c r="BC27" s="213"/>
      <c r="BD27" s="213"/>
      <c r="BE27" s="213"/>
      <c r="BF27" s="213"/>
      <c r="BG27" s="213"/>
      <c r="BH27" s="213"/>
      <c r="BI27" s="213"/>
      <c r="BJ27" s="214"/>
      <c r="BK27" s="210"/>
      <c r="BL27" s="229"/>
      <c r="BM27" s="229"/>
      <c r="BN27" s="229"/>
      <c r="BO27" s="231"/>
      <c r="BP27" s="212"/>
      <c r="BQ27" s="213"/>
      <c r="BR27" s="213"/>
      <c r="BS27" s="213"/>
      <c r="BT27" s="214"/>
      <c r="BU27" s="212"/>
      <c r="BV27" s="213"/>
      <c r="BW27" s="213"/>
      <c r="BX27" s="213"/>
      <c r="BY27" s="214"/>
      <c r="BZ27" s="212"/>
      <c r="CA27" s="213"/>
      <c r="CB27" s="213"/>
      <c r="CC27" s="213"/>
      <c r="CD27" s="214"/>
      <c r="CE27" s="212"/>
      <c r="CF27" s="213"/>
      <c r="CG27" s="213"/>
      <c r="CH27" s="213"/>
      <c r="CI27" s="214"/>
      <c r="CJ27" s="212"/>
      <c r="CK27" s="213"/>
      <c r="CL27" s="213"/>
      <c r="CM27" s="213"/>
      <c r="CN27" s="214"/>
      <c r="CO27" s="212"/>
      <c r="CP27" s="213"/>
      <c r="CQ27" s="213"/>
      <c r="CR27" s="213"/>
      <c r="CS27" s="214"/>
      <c r="CT27" s="258"/>
      <c r="CU27" s="259"/>
      <c r="CV27" s="259"/>
      <c r="CW27" s="260"/>
      <c r="CX27" s="229"/>
      <c r="CY27" s="241">
        <v>1</v>
      </c>
      <c r="CZ27" s="242"/>
      <c r="DA27" s="258"/>
      <c r="DB27" s="259"/>
      <c r="DC27" s="259"/>
      <c r="DD27" s="259"/>
      <c r="DE27" s="259"/>
      <c r="DF27" s="260"/>
      <c r="DG27" s="258"/>
      <c r="DH27" s="259"/>
      <c r="DI27" s="259"/>
      <c r="DJ27" s="259"/>
      <c r="DK27" s="259"/>
      <c r="DL27" s="260"/>
      <c r="DM27" s="258"/>
      <c r="DN27" s="259"/>
      <c r="DO27" s="259"/>
      <c r="DP27" s="259"/>
      <c r="DQ27" s="259"/>
      <c r="DR27" s="260"/>
      <c r="DS27" s="258"/>
      <c r="DT27" s="259"/>
      <c r="DU27" s="259"/>
      <c r="DV27" s="259"/>
      <c r="DW27" s="259"/>
      <c r="DX27" s="260"/>
      <c r="DY27" s="258"/>
      <c r="DZ27" s="259"/>
      <c r="EA27" s="259"/>
      <c r="EB27" s="259"/>
      <c r="EC27" s="259"/>
      <c r="ED27" s="260"/>
      <c r="EE27" s="258"/>
      <c r="EF27" s="259"/>
      <c r="EG27" s="259"/>
      <c r="EH27" s="259"/>
      <c r="EI27" s="259"/>
      <c r="EJ27" s="259"/>
      <c r="EK27" s="581"/>
      <c r="EL27" s="363"/>
      <c r="EM27" s="363"/>
      <c r="EN27" s="363"/>
      <c r="EO27" s="554"/>
    </row>
    <row r="28" spans="1:145" s="66" customFormat="1" ht="15.75" customHeight="1" x14ac:dyDescent="0.2">
      <c r="A28" s="65"/>
      <c r="B28" s="553">
        <v>22</v>
      </c>
      <c r="C28" s="450" t="str">
        <f t="shared" si="3"/>
        <v/>
      </c>
      <c r="D28" s="228"/>
      <c r="E28" s="228"/>
      <c r="F28" s="229"/>
      <c r="G28" s="230"/>
      <c r="H28" s="230"/>
      <c r="I28" s="232"/>
      <c r="J28" s="233"/>
      <c r="K28" s="233"/>
      <c r="L28" s="233"/>
      <c r="M28" s="233"/>
      <c r="N28" s="233"/>
      <c r="O28" s="234"/>
      <c r="P28" s="604">
        <f t="shared" si="4"/>
        <v>0</v>
      </c>
      <c r="Q28" s="210"/>
      <c r="R28" s="228"/>
      <c r="S28" s="231"/>
      <c r="T28" s="228"/>
      <c r="U28" s="228"/>
      <c r="V28" s="228"/>
      <c r="W28" s="213"/>
      <c r="X28" s="238"/>
      <c r="Y28" s="256"/>
      <c r="Z28" s="229"/>
      <c r="AA28" s="229"/>
      <c r="AB28" s="229"/>
      <c r="AC28" s="229"/>
      <c r="AD28" s="229"/>
      <c r="AE28" s="352"/>
      <c r="AF28" s="212"/>
      <c r="AG28" s="213"/>
      <c r="AH28" s="213"/>
      <c r="AI28" s="213"/>
      <c r="AJ28" s="213"/>
      <c r="AK28" s="213"/>
      <c r="AL28" s="213"/>
      <c r="AM28" s="213"/>
      <c r="AN28" s="213"/>
      <c r="AO28" s="214"/>
      <c r="AP28" s="213"/>
      <c r="AQ28" s="213"/>
      <c r="AR28" s="213"/>
      <c r="AS28" s="213"/>
      <c r="AT28" s="213"/>
      <c r="AU28" s="212"/>
      <c r="AV28" s="213"/>
      <c r="AW28" s="213"/>
      <c r="AX28" s="213"/>
      <c r="AY28" s="213"/>
      <c r="AZ28" s="213"/>
      <c r="BA28" s="213"/>
      <c r="BB28" s="213"/>
      <c r="BC28" s="213"/>
      <c r="BD28" s="213"/>
      <c r="BE28" s="213"/>
      <c r="BF28" s="213"/>
      <c r="BG28" s="213"/>
      <c r="BH28" s="213"/>
      <c r="BI28" s="213"/>
      <c r="BJ28" s="214"/>
      <c r="BK28" s="210"/>
      <c r="BL28" s="229"/>
      <c r="BM28" s="229"/>
      <c r="BN28" s="229"/>
      <c r="BO28" s="231"/>
      <c r="BP28" s="212"/>
      <c r="BQ28" s="213"/>
      <c r="BR28" s="213"/>
      <c r="BS28" s="213"/>
      <c r="BT28" s="214"/>
      <c r="BU28" s="212"/>
      <c r="BV28" s="213"/>
      <c r="BW28" s="213"/>
      <c r="BX28" s="213"/>
      <c r="BY28" s="214"/>
      <c r="BZ28" s="212"/>
      <c r="CA28" s="213"/>
      <c r="CB28" s="213"/>
      <c r="CC28" s="213"/>
      <c r="CD28" s="214"/>
      <c r="CE28" s="212"/>
      <c r="CF28" s="213"/>
      <c r="CG28" s="213"/>
      <c r="CH28" s="213"/>
      <c r="CI28" s="214"/>
      <c r="CJ28" s="212"/>
      <c r="CK28" s="213"/>
      <c r="CL28" s="213"/>
      <c r="CM28" s="213"/>
      <c r="CN28" s="214"/>
      <c r="CO28" s="212"/>
      <c r="CP28" s="213"/>
      <c r="CQ28" s="213"/>
      <c r="CR28" s="213"/>
      <c r="CS28" s="214"/>
      <c r="CT28" s="258"/>
      <c r="CU28" s="259"/>
      <c r="CV28" s="259"/>
      <c r="CW28" s="260"/>
      <c r="CX28" s="229"/>
      <c r="CY28" s="241">
        <v>1</v>
      </c>
      <c r="CZ28" s="242"/>
      <c r="DA28" s="258"/>
      <c r="DB28" s="259"/>
      <c r="DC28" s="259"/>
      <c r="DD28" s="259"/>
      <c r="DE28" s="259"/>
      <c r="DF28" s="260"/>
      <c r="DG28" s="258"/>
      <c r="DH28" s="259"/>
      <c r="DI28" s="259"/>
      <c r="DJ28" s="259"/>
      <c r="DK28" s="259"/>
      <c r="DL28" s="260"/>
      <c r="DM28" s="258"/>
      <c r="DN28" s="259"/>
      <c r="DO28" s="259"/>
      <c r="DP28" s="259"/>
      <c r="DQ28" s="259"/>
      <c r="DR28" s="260"/>
      <c r="DS28" s="258"/>
      <c r="DT28" s="259"/>
      <c r="DU28" s="259"/>
      <c r="DV28" s="259"/>
      <c r="DW28" s="259"/>
      <c r="DX28" s="260"/>
      <c r="DY28" s="258"/>
      <c r="DZ28" s="259"/>
      <c r="EA28" s="259"/>
      <c r="EB28" s="259"/>
      <c r="EC28" s="259"/>
      <c r="ED28" s="260"/>
      <c r="EE28" s="258"/>
      <c r="EF28" s="259"/>
      <c r="EG28" s="259"/>
      <c r="EH28" s="259"/>
      <c r="EI28" s="259"/>
      <c r="EJ28" s="259"/>
      <c r="EK28" s="581"/>
      <c r="EL28" s="363"/>
      <c r="EM28" s="363"/>
      <c r="EN28" s="363"/>
      <c r="EO28" s="554"/>
    </row>
    <row r="29" spans="1:145" s="66" customFormat="1" ht="15.75" customHeight="1" x14ac:dyDescent="0.2">
      <c r="A29" s="65"/>
      <c r="B29" s="553">
        <v>23</v>
      </c>
      <c r="C29" s="450" t="str">
        <f t="shared" si="3"/>
        <v/>
      </c>
      <c r="D29" s="228"/>
      <c r="E29" s="228"/>
      <c r="F29" s="229"/>
      <c r="G29" s="230"/>
      <c r="H29" s="230"/>
      <c r="I29" s="232"/>
      <c r="J29" s="233"/>
      <c r="K29" s="233"/>
      <c r="L29" s="233"/>
      <c r="M29" s="233"/>
      <c r="N29" s="233"/>
      <c r="O29" s="234"/>
      <c r="P29" s="604">
        <f t="shared" si="4"/>
        <v>0</v>
      </c>
      <c r="Q29" s="210"/>
      <c r="R29" s="228"/>
      <c r="S29" s="231"/>
      <c r="T29" s="228"/>
      <c r="U29" s="228"/>
      <c r="V29" s="228"/>
      <c r="W29" s="213"/>
      <c r="X29" s="238"/>
      <c r="Y29" s="256"/>
      <c r="Z29" s="229"/>
      <c r="AA29" s="229"/>
      <c r="AB29" s="229"/>
      <c r="AC29" s="229"/>
      <c r="AD29" s="229"/>
      <c r="AE29" s="352"/>
      <c r="AF29" s="212"/>
      <c r="AG29" s="213"/>
      <c r="AH29" s="213"/>
      <c r="AI29" s="213"/>
      <c r="AJ29" s="213"/>
      <c r="AK29" s="213"/>
      <c r="AL29" s="213"/>
      <c r="AM29" s="213"/>
      <c r="AN29" s="213"/>
      <c r="AO29" s="214"/>
      <c r="AP29" s="213"/>
      <c r="AQ29" s="213"/>
      <c r="AR29" s="213"/>
      <c r="AS29" s="213"/>
      <c r="AT29" s="213"/>
      <c r="AU29" s="212"/>
      <c r="AV29" s="213"/>
      <c r="AW29" s="213"/>
      <c r="AX29" s="213"/>
      <c r="AY29" s="213"/>
      <c r="AZ29" s="213"/>
      <c r="BA29" s="213"/>
      <c r="BB29" s="213"/>
      <c r="BC29" s="213"/>
      <c r="BD29" s="213"/>
      <c r="BE29" s="213"/>
      <c r="BF29" s="213"/>
      <c r="BG29" s="213"/>
      <c r="BH29" s="213"/>
      <c r="BI29" s="213"/>
      <c r="BJ29" s="214"/>
      <c r="BK29" s="210"/>
      <c r="BL29" s="229"/>
      <c r="BM29" s="229"/>
      <c r="BN29" s="229"/>
      <c r="BO29" s="231"/>
      <c r="BP29" s="212"/>
      <c r="BQ29" s="213"/>
      <c r="BR29" s="213"/>
      <c r="BS29" s="213"/>
      <c r="BT29" s="214"/>
      <c r="BU29" s="212"/>
      <c r="BV29" s="213"/>
      <c r="BW29" s="213"/>
      <c r="BX29" s="213"/>
      <c r="BY29" s="214"/>
      <c r="BZ29" s="212"/>
      <c r="CA29" s="213"/>
      <c r="CB29" s="213"/>
      <c r="CC29" s="213"/>
      <c r="CD29" s="213"/>
      <c r="CE29" s="212"/>
      <c r="CF29" s="213"/>
      <c r="CG29" s="213"/>
      <c r="CH29" s="213"/>
      <c r="CI29" s="213"/>
      <c r="CJ29" s="212"/>
      <c r="CK29" s="213"/>
      <c r="CL29" s="213"/>
      <c r="CM29" s="213"/>
      <c r="CN29" s="214"/>
      <c r="CO29" s="212"/>
      <c r="CP29" s="213"/>
      <c r="CQ29" s="213"/>
      <c r="CR29" s="213"/>
      <c r="CS29" s="214"/>
      <c r="CT29" s="258"/>
      <c r="CU29" s="259"/>
      <c r="CV29" s="259"/>
      <c r="CW29" s="260"/>
      <c r="CX29" s="229"/>
      <c r="CY29" s="241">
        <v>1</v>
      </c>
      <c r="CZ29" s="242"/>
      <c r="DA29" s="258"/>
      <c r="DB29" s="259"/>
      <c r="DC29" s="259"/>
      <c r="DD29" s="259"/>
      <c r="DE29" s="259"/>
      <c r="DF29" s="260"/>
      <c r="DG29" s="258"/>
      <c r="DH29" s="259"/>
      <c r="DI29" s="259"/>
      <c r="DJ29" s="259"/>
      <c r="DK29" s="259"/>
      <c r="DL29" s="260"/>
      <c r="DM29" s="258"/>
      <c r="DN29" s="259"/>
      <c r="DO29" s="259"/>
      <c r="DP29" s="259"/>
      <c r="DQ29" s="259"/>
      <c r="DR29" s="260"/>
      <c r="DS29" s="258"/>
      <c r="DT29" s="259"/>
      <c r="DU29" s="259"/>
      <c r="DV29" s="259"/>
      <c r="DW29" s="259"/>
      <c r="DX29" s="260"/>
      <c r="DY29" s="258"/>
      <c r="DZ29" s="259"/>
      <c r="EA29" s="259"/>
      <c r="EB29" s="259"/>
      <c r="EC29" s="259"/>
      <c r="ED29" s="260"/>
      <c r="EE29" s="258"/>
      <c r="EF29" s="259"/>
      <c r="EG29" s="259"/>
      <c r="EH29" s="259"/>
      <c r="EI29" s="259"/>
      <c r="EJ29" s="259"/>
      <c r="EK29" s="581"/>
      <c r="EL29" s="363"/>
      <c r="EM29" s="363"/>
      <c r="EN29" s="363"/>
      <c r="EO29" s="554"/>
    </row>
    <row r="30" spans="1:145" s="66" customFormat="1" ht="15.75" customHeight="1" x14ac:dyDescent="0.2">
      <c r="A30" s="65"/>
      <c r="B30" s="553">
        <v>24</v>
      </c>
      <c r="C30" s="450" t="str">
        <f t="shared" si="3"/>
        <v/>
      </c>
      <c r="D30" s="228"/>
      <c r="E30" s="228"/>
      <c r="F30" s="229"/>
      <c r="G30" s="230"/>
      <c r="H30" s="230"/>
      <c r="I30" s="232"/>
      <c r="J30" s="233"/>
      <c r="K30" s="233"/>
      <c r="L30" s="233"/>
      <c r="M30" s="233"/>
      <c r="N30" s="233"/>
      <c r="O30" s="234"/>
      <c r="P30" s="604">
        <f t="shared" si="4"/>
        <v>0</v>
      </c>
      <c r="Q30" s="210"/>
      <c r="R30" s="228"/>
      <c r="S30" s="231"/>
      <c r="T30" s="228"/>
      <c r="U30" s="228"/>
      <c r="V30" s="228"/>
      <c r="W30" s="213"/>
      <c r="X30" s="238"/>
      <c r="Y30" s="256"/>
      <c r="Z30" s="229"/>
      <c r="AA30" s="229"/>
      <c r="AB30" s="229"/>
      <c r="AC30" s="229"/>
      <c r="AD30" s="229"/>
      <c r="AE30" s="352"/>
      <c r="AF30" s="212"/>
      <c r="AG30" s="213"/>
      <c r="AH30" s="213"/>
      <c r="AI30" s="213"/>
      <c r="AJ30" s="213"/>
      <c r="AK30" s="213"/>
      <c r="AL30" s="213"/>
      <c r="AM30" s="213"/>
      <c r="AN30" s="213"/>
      <c r="AO30" s="214"/>
      <c r="AP30" s="213"/>
      <c r="AQ30" s="213"/>
      <c r="AR30" s="213"/>
      <c r="AS30" s="213"/>
      <c r="AT30" s="213"/>
      <c r="AU30" s="212"/>
      <c r="AV30" s="213"/>
      <c r="AW30" s="213"/>
      <c r="AX30" s="213"/>
      <c r="AY30" s="213"/>
      <c r="AZ30" s="213"/>
      <c r="BA30" s="213"/>
      <c r="BB30" s="213"/>
      <c r="BC30" s="213"/>
      <c r="BD30" s="213"/>
      <c r="BE30" s="213"/>
      <c r="BF30" s="213"/>
      <c r="BG30" s="213"/>
      <c r="BH30" s="213"/>
      <c r="BI30" s="213"/>
      <c r="BJ30" s="214"/>
      <c r="BK30" s="210"/>
      <c r="BL30" s="229"/>
      <c r="BM30" s="229"/>
      <c r="BN30" s="229"/>
      <c r="BO30" s="231"/>
      <c r="BP30" s="212"/>
      <c r="BQ30" s="213"/>
      <c r="BR30" s="213"/>
      <c r="BS30" s="213"/>
      <c r="BT30" s="214"/>
      <c r="BU30" s="212"/>
      <c r="BV30" s="213"/>
      <c r="BW30" s="213"/>
      <c r="BX30" s="213"/>
      <c r="BY30" s="214"/>
      <c r="BZ30" s="212"/>
      <c r="CA30" s="213"/>
      <c r="CB30" s="213"/>
      <c r="CC30" s="213"/>
      <c r="CD30" s="214"/>
      <c r="CE30" s="212"/>
      <c r="CF30" s="213"/>
      <c r="CG30" s="213"/>
      <c r="CH30" s="213"/>
      <c r="CI30" s="214"/>
      <c r="CJ30" s="212"/>
      <c r="CK30" s="213"/>
      <c r="CL30" s="213"/>
      <c r="CM30" s="213"/>
      <c r="CN30" s="214"/>
      <c r="CO30" s="212"/>
      <c r="CP30" s="213"/>
      <c r="CQ30" s="213"/>
      <c r="CR30" s="213"/>
      <c r="CS30" s="214"/>
      <c r="CT30" s="258"/>
      <c r="CU30" s="259"/>
      <c r="CV30" s="259"/>
      <c r="CW30" s="260"/>
      <c r="CX30" s="229"/>
      <c r="CY30" s="241">
        <v>1</v>
      </c>
      <c r="CZ30" s="242"/>
      <c r="DA30" s="258"/>
      <c r="DB30" s="259"/>
      <c r="DC30" s="259"/>
      <c r="DD30" s="259"/>
      <c r="DE30" s="259"/>
      <c r="DF30" s="260"/>
      <c r="DG30" s="258"/>
      <c r="DH30" s="259"/>
      <c r="DI30" s="259"/>
      <c r="DJ30" s="259"/>
      <c r="DK30" s="259"/>
      <c r="DL30" s="260"/>
      <c r="DM30" s="258"/>
      <c r="DN30" s="259"/>
      <c r="DO30" s="259"/>
      <c r="DP30" s="259"/>
      <c r="DQ30" s="259"/>
      <c r="DR30" s="260"/>
      <c r="DS30" s="258"/>
      <c r="DT30" s="259"/>
      <c r="DU30" s="259"/>
      <c r="DV30" s="259"/>
      <c r="DW30" s="259"/>
      <c r="DX30" s="260"/>
      <c r="DY30" s="258"/>
      <c r="DZ30" s="259"/>
      <c r="EA30" s="259"/>
      <c r="EB30" s="259"/>
      <c r="EC30" s="259"/>
      <c r="ED30" s="260"/>
      <c r="EE30" s="258"/>
      <c r="EF30" s="259"/>
      <c r="EG30" s="259"/>
      <c r="EH30" s="259"/>
      <c r="EI30" s="259"/>
      <c r="EJ30" s="259"/>
      <c r="EK30" s="581"/>
      <c r="EL30" s="363"/>
      <c r="EM30" s="363"/>
      <c r="EN30" s="363"/>
      <c r="EO30" s="554"/>
    </row>
    <row r="31" spans="1:145" s="66" customFormat="1" ht="15.75" customHeight="1" x14ac:dyDescent="0.2">
      <c r="A31" s="65"/>
      <c r="B31" s="553">
        <v>25</v>
      </c>
      <c r="C31" s="450" t="str">
        <f t="shared" si="3"/>
        <v/>
      </c>
      <c r="D31" s="228"/>
      <c r="E31" s="228"/>
      <c r="F31" s="229"/>
      <c r="G31" s="230"/>
      <c r="H31" s="230"/>
      <c r="I31" s="232"/>
      <c r="J31" s="233"/>
      <c r="K31" s="233"/>
      <c r="L31" s="233"/>
      <c r="M31" s="233"/>
      <c r="N31" s="233"/>
      <c r="O31" s="234"/>
      <c r="P31" s="604">
        <f t="shared" si="4"/>
        <v>0</v>
      </c>
      <c r="Q31" s="210"/>
      <c r="R31" s="228"/>
      <c r="S31" s="231"/>
      <c r="T31" s="228"/>
      <c r="U31" s="228"/>
      <c r="V31" s="228"/>
      <c r="W31" s="213"/>
      <c r="X31" s="238"/>
      <c r="Y31" s="256"/>
      <c r="Z31" s="229"/>
      <c r="AA31" s="229"/>
      <c r="AB31" s="229"/>
      <c r="AC31" s="229"/>
      <c r="AD31" s="229"/>
      <c r="AE31" s="352"/>
      <c r="AF31" s="212"/>
      <c r="AG31" s="213"/>
      <c r="AH31" s="213"/>
      <c r="AI31" s="213"/>
      <c r="AJ31" s="213"/>
      <c r="AK31" s="213"/>
      <c r="AL31" s="213"/>
      <c r="AM31" s="213"/>
      <c r="AN31" s="213"/>
      <c r="AO31" s="214"/>
      <c r="AP31" s="213"/>
      <c r="AQ31" s="213"/>
      <c r="AR31" s="213"/>
      <c r="AS31" s="213"/>
      <c r="AT31" s="213"/>
      <c r="AU31" s="212"/>
      <c r="AV31" s="213"/>
      <c r="AW31" s="213"/>
      <c r="AX31" s="213"/>
      <c r="AY31" s="213"/>
      <c r="AZ31" s="213"/>
      <c r="BA31" s="213"/>
      <c r="BB31" s="213"/>
      <c r="BC31" s="213"/>
      <c r="BD31" s="213"/>
      <c r="BE31" s="213"/>
      <c r="BF31" s="213"/>
      <c r="BG31" s="213"/>
      <c r="BH31" s="213"/>
      <c r="BI31" s="213"/>
      <c r="BJ31" s="214"/>
      <c r="BK31" s="210"/>
      <c r="BL31" s="229"/>
      <c r="BM31" s="229"/>
      <c r="BN31" s="229"/>
      <c r="BO31" s="231"/>
      <c r="BP31" s="212"/>
      <c r="BQ31" s="213"/>
      <c r="BR31" s="213"/>
      <c r="BS31" s="213"/>
      <c r="BT31" s="214"/>
      <c r="BU31" s="212"/>
      <c r="BV31" s="213"/>
      <c r="BW31" s="213"/>
      <c r="BX31" s="213"/>
      <c r="BY31" s="214"/>
      <c r="BZ31" s="212"/>
      <c r="CA31" s="213"/>
      <c r="CB31" s="213"/>
      <c r="CC31" s="213"/>
      <c r="CD31" s="214"/>
      <c r="CE31" s="212"/>
      <c r="CF31" s="213"/>
      <c r="CG31" s="213"/>
      <c r="CH31" s="213"/>
      <c r="CI31" s="214"/>
      <c r="CJ31" s="212"/>
      <c r="CK31" s="213"/>
      <c r="CL31" s="213"/>
      <c r="CM31" s="213"/>
      <c r="CN31" s="214"/>
      <c r="CO31" s="212"/>
      <c r="CP31" s="213"/>
      <c r="CQ31" s="213"/>
      <c r="CR31" s="213"/>
      <c r="CS31" s="214"/>
      <c r="CT31" s="258"/>
      <c r="CU31" s="259"/>
      <c r="CV31" s="259"/>
      <c r="CW31" s="260"/>
      <c r="CX31" s="229"/>
      <c r="CY31" s="241">
        <v>1</v>
      </c>
      <c r="CZ31" s="242"/>
      <c r="DA31" s="258"/>
      <c r="DB31" s="259"/>
      <c r="DC31" s="259"/>
      <c r="DD31" s="259"/>
      <c r="DE31" s="259"/>
      <c r="DF31" s="260"/>
      <c r="DG31" s="258"/>
      <c r="DH31" s="259"/>
      <c r="DI31" s="259"/>
      <c r="DJ31" s="259"/>
      <c r="DK31" s="259"/>
      <c r="DL31" s="260"/>
      <c r="DM31" s="258"/>
      <c r="DN31" s="259"/>
      <c r="DO31" s="259"/>
      <c r="DP31" s="259"/>
      <c r="DQ31" s="259"/>
      <c r="DR31" s="260"/>
      <c r="DS31" s="258"/>
      <c r="DT31" s="259"/>
      <c r="DU31" s="259"/>
      <c r="DV31" s="259"/>
      <c r="DW31" s="259"/>
      <c r="DX31" s="260"/>
      <c r="DY31" s="258"/>
      <c r="DZ31" s="259"/>
      <c r="EA31" s="259"/>
      <c r="EB31" s="259"/>
      <c r="EC31" s="259"/>
      <c r="ED31" s="260"/>
      <c r="EE31" s="258"/>
      <c r="EF31" s="259"/>
      <c r="EG31" s="259"/>
      <c r="EH31" s="259"/>
      <c r="EI31" s="259"/>
      <c r="EJ31" s="259"/>
      <c r="EK31" s="581"/>
      <c r="EL31" s="363"/>
      <c r="EM31" s="363"/>
      <c r="EN31" s="363"/>
      <c r="EO31" s="554"/>
    </row>
    <row r="32" spans="1:145" s="66" customFormat="1" ht="15.75" customHeight="1" x14ac:dyDescent="0.2">
      <c r="A32" s="65"/>
      <c r="B32" s="553">
        <v>26</v>
      </c>
      <c r="C32" s="450" t="str">
        <f t="shared" si="3"/>
        <v/>
      </c>
      <c r="D32" s="228"/>
      <c r="E32" s="228"/>
      <c r="F32" s="229"/>
      <c r="G32" s="230"/>
      <c r="H32" s="230"/>
      <c r="I32" s="232"/>
      <c r="J32" s="233"/>
      <c r="K32" s="233"/>
      <c r="L32" s="233"/>
      <c r="M32" s="233"/>
      <c r="N32" s="233"/>
      <c r="O32" s="234"/>
      <c r="P32" s="604">
        <f t="shared" si="4"/>
        <v>0</v>
      </c>
      <c r="Q32" s="210"/>
      <c r="R32" s="228"/>
      <c r="S32" s="231"/>
      <c r="T32" s="228"/>
      <c r="U32" s="228"/>
      <c r="V32" s="228"/>
      <c r="W32" s="213"/>
      <c r="X32" s="238"/>
      <c r="Y32" s="256"/>
      <c r="Z32" s="229"/>
      <c r="AA32" s="229"/>
      <c r="AB32" s="229"/>
      <c r="AC32" s="229"/>
      <c r="AD32" s="229"/>
      <c r="AE32" s="352"/>
      <c r="AF32" s="212"/>
      <c r="AG32" s="213"/>
      <c r="AH32" s="213"/>
      <c r="AI32" s="213"/>
      <c r="AJ32" s="213"/>
      <c r="AK32" s="213"/>
      <c r="AL32" s="213"/>
      <c r="AM32" s="213"/>
      <c r="AN32" s="213"/>
      <c r="AO32" s="214"/>
      <c r="AP32" s="213"/>
      <c r="AQ32" s="213"/>
      <c r="AR32" s="213"/>
      <c r="AS32" s="213"/>
      <c r="AT32" s="213"/>
      <c r="AU32" s="212"/>
      <c r="AV32" s="213"/>
      <c r="AW32" s="213"/>
      <c r="AX32" s="213"/>
      <c r="AY32" s="213"/>
      <c r="AZ32" s="213"/>
      <c r="BA32" s="213"/>
      <c r="BB32" s="213"/>
      <c r="BC32" s="213"/>
      <c r="BD32" s="213"/>
      <c r="BE32" s="213"/>
      <c r="BF32" s="213"/>
      <c r="BG32" s="213"/>
      <c r="BH32" s="213"/>
      <c r="BI32" s="213"/>
      <c r="BJ32" s="214"/>
      <c r="BK32" s="210"/>
      <c r="BL32" s="229"/>
      <c r="BM32" s="229"/>
      <c r="BN32" s="229"/>
      <c r="BO32" s="231"/>
      <c r="BP32" s="212"/>
      <c r="BQ32" s="213"/>
      <c r="BR32" s="213"/>
      <c r="BS32" s="213"/>
      <c r="BT32" s="214"/>
      <c r="BU32" s="212"/>
      <c r="BV32" s="213"/>
      <c r="BW32" s="213"/>
      <c r="BX32" s="213"/>
      <c r="BY32" s="214"/>
      <c r="BZ32" s="212"/>
      <c r="CA32" s="213"/>
      <c r="CB32" s="213"/>
      <c r="CC32" s="213"/>
      <c r="CD32" s="214"/>
      <c r="CE32" s="212"/>
      <c r="CF32" s="213"/>
      <c r="CG32" s="213"/>
      <c r="CH32" s="213"/>
      <c r="CI32" s="214"/>
      <c r="CJ32" s="212"/>
      <c r="CK32" s="213"/>
      <c r="CL32" s="213"/>
      <c r="CM32" s="213"/>
      <c r="CN32" s="214"/>
      <c r="CO32" s="212"/>
      <c r="CP32" s="213"/>
      <c r="CQ32" s="213"/>
      <c r="CR32" s="213"/>
      <c r="CS32" s="214"/>
      <c r="CT32" s="258"/>
      <c r="CU32" s="259"/>
      <c r="CV32" s="259"/>
      <c r="CW32" s="260"/>
      <c r="CX32" s="229"/>
      <c r="CY32" s="241">
        <v>1</v>
      </c>
      <c r="CZ32" s="242"/>
      <c r="DA32" s="258"/>
      <c r="DB32" s="259"/>
      <c r="DC32" s="259"/>
      <c r="DD32" s="259"/>
      <c r="DE32" s="259"/>
      <c r="DF32" s="260"/>
      <c r="DG32" s="258"/>
      <c r="DH32" s="259"/>
      <c r="DI32" s="259"/>
      <c r="DJ32" s="259"/>
      <c r="DK32" s="259"/>
      <c r="DL32" s="260"/>
      <c r="DM32" s="258"/>
      <c r="DN32" s="259"/>
      <c r="DO32" s="259"/>
      <c r="DP32" s="259"/>
      <c r="DQ32" s="259"/>
      <c r="DR32" s="260"/>
      <c r="DS32" s="258"/>
      <c r="DT32" s="259"/>
      <c r="DU32" s="259"/>
      <c r="DV32" s="259"/>
      <c r="DW32" s="259"/>
      <c r="DX32" s="260"/>
      <c r="DY32" s="258"/>
      <c r="DZ32" s="259"/>
      <c r="EA32" s="259"/>
      <c r="EB32" s="259"/>
      <c r="EC32" s="259"/>
      <c r="ED32" s="260"/>
      <c r="EE32" s="258"/>
      <c r="EF32" s="259"/>
      <c r="EG32" s="259"/>
      <c r="EH32" s="259"/>
      <c r="EI32" s="259"/>
      <c r="EJ32" s="259"/>
      <c r="EK32" s="581"/>
      <c r="EL32" s="363"/>
      <c r="EM32" s="363"/>
      <c r="EN32" s="363"/>
      <c r="EO32" s="554"/>
    </row>
    <row r="33" spans="1:145" s="66" customFormat="1" ht="15.75" customHeight="1" x14ac:dyDescent="0.2">
      <c r="A33" s="65"/>
      <c r="B33" s="553">
        <v>27</v>
      </c>
      <c r="C33" s="450" t="str">
        <f t="shared" si="3"/>
        <v/>
      </c>
      <c r="D33" s="228"/>
      <c r="E33" s="228"/>
      <c r="F33" s="229"/>
      <c r="G33" s="230"/>
      <c r="H33" s="230"/>
      <c r="I33" s="232"/>
      <c r="J33" s="233"/>
      <c r="K33" s="233"/>
      <c r="L33" s="233"/>
      <c r="M33" s="233"/>
      <c r="N33" s="233"/>
      <c r="O33" s="234"/>
      <c r="P33" s="604">
        <f t="shared" si="4"/>
        <v>0</v>
      </c>
      <c r="Q33" s="210"/>
      <c r="R33" s="228"/>
      <c r="S33" s="231"/>
      <c r="T33" s="228"/>
      <c r="U33" s="228"/>
      <c r="V33" s="228"/>
      <c r="W33" s="213"/>
      <c r="X33" s="238"/>
      <c r="Y33" s="256"/>
      <c r="Z33" s="229"/>
      <c r="AA33" s="229"/>
      <c r="AB33" s="229"/>
      <c r="AC33" s="229"/>
      <c r="AD33" s="229"/>
      <c r="AE33" s="352"/>
      <c r="AF33" s="212"/>
      <c r="AG33" s="213"/>
      <c r="AH33" s="213"/>
      <c r="AI33" s="213"/>
      <c r="AJ33" s="213"/>
      <c r="AK33" s="213"/>
      <c r="AL33" s="213"/>
      <c r="AM33" s="213"/>
      <c r="AN33" s="213"/>
      <c r="AO33" s="214"/>
      <c r="AP33" s="213"/>
      <c r="AQ33" s="213"/>
      <c r="AR33" s="213"/>
      <c r="AS33" s="213"/>
      <c r="AT33" s="213"/>
      <c r="AU33" s="212"/>
      <c r="AV33" s="213"/>
      <c r="AW33" s="213"/>
      <c r="AX33" s="213"/>
      <c r="AY33" s="213"/>
      <c r="AZ33" s="213"/>
      <c r="BA33" s="213"/>
      <c r="BB33" s="213"/>
      <c r="BC33" s="213"/>
      <c r="BD33" s="213"/>
      <c r="BE33" s="213"/>
      <c r="BF33" s="213"/>
      <c r="BG33" s="213"/>
      <c r="BH33" s="213"/>
      <c r="BI33" s="213"/>
      <c r="BJ33" s="214"/>
      <c r="BK33" s="210"/>
      <c r="BL33" s="229"/>
      <c r="BM33" s="229"/>
      <c r="BN33" s="229"/>
      <c r="BO33" s="231"/>
      <c r="BP33" s="212"/>
      <c r="BQ33" s="213"/>
      <c r="BR33" s="213"/>
      <c r="BS33" s="213"/>
      <c r="BT33" s="214"/>
      <c r="BU33" s="212"/>
      <c r="BV33" s="213"/>
      <c r="BW33" s="213"/>
      <c r="BX33" s="213"/>
      <c r="BY33" s="214"/>
      <c r="BZ33" s="212"/>
      <c r="CA33" s="213"/>
      <c r="CB33" s="213"/>
      <c r="CC33" s="213"/>
      <c r="CD33" s="214"/>
      <c r="CE33" s="212"/>
      <c r="CF33" s="213"/>
      <c r="CG33" s="213"/>
      <c r="CH33" s="213"/>
      <c r="CI33" s="214"/>
      <c r="CJ33" s="212"/>
      <c r="CK33" s="213"/>
      <c r="CL33" s="213"/>
      <c r="CM33" s="213"/>
      <c r="CN33" s="214"/>
      <c r="CO33" s="212"/>
      <c r="CP33" s="213"/>
      <c r="CQ33" s="213"/>
      <c r="CR33" s="213"/>
      <c r="CS33" s="214"/>
      <c r="CT33" s="258"/>
      <c r="CU33" s="259"/>
      <c r="CV33" s="259"/>
      <c r="CW33" s="260"/>
      <c r="CX33" s="229"/>
      <c r="CY33" s="241">
        <v>1</v>
      </c>
      <c r="CZ33" s="242"/>
      <c r="DA33" s="258"/>
      <c r="DB33" s="259"/>
      <c r="DC33" s="259"/>
      <c r="DD33" s="259"/>
      <c r="DE33" s="259"/>
      <c r="DF33" s="260"/>
      <c r="DG33" s="258"/>
      <c r="DH33" s="259"/>
      <c r="DI33" s="259"/>
      <c r="DJ33" s="259"/>
      <c r="DK33" s="259"/>
      <c r="DL33" s="260"/>
      <c r="DM33" s="258"/>
      <c r="DN33" s="259"/>
      <c r="DO33" s="259"/>
      <c r="DP33" s="259"/>
      <c r="DQ33" s="259"/>
      <c r="DR33" s="260"/>
      <c r="DS33" s="258"/>
      <c r="DT33" s="259"/>
      <c r="DU33" s="259"/>
      <c r="DV33" s="259"/>
      <c r="DW33" s="259"/>
      <c r="DX33" s="260"/>
      <c r="DY33" s="258"/>
      <c r="DZ33" s="259"/>
      <c r="EA33" s="259"/>
      <c r="EB33" s="259"/>
      <c r="EC33" s="259"/>
      <c r="ED33" s="260"/>
      <c r="EE33" s="258"/>
      <c r="EF33" s="259"/>
      <c r="EG33" s="259"/>
      <c r="EH33" s="259"/>
      <c r="EI33" s="259"/>
      <c r="EJ33" s="259"/>
      <c r="EK33" s="581"/>
      <c r="EL33" s="363"/>
      <c r="EM33" s="363"/>
      <c r="EN33" s="363"/>
      <c r="EO33" s="554"/>
    </row>
    <row r="34" spans="1:145" s="66" customFormat="1" ht="15.75" customHeight="1" x14ac:dyDescent="0.2">
      <c r="A34" s="65"/>
      <c r="B34" s="553">
        <v>28</v>
      </c>
      <c r="C34" s="450" t="str">
        <f t="shared" si="3"/>
        <v/>
      </c>
      <c r="D34" s="228"/>
      <c r="E34" s="228"/>
      <c r="F34" s="229"/>
      <c r="G34" s="230"/>
      <c r="H34" s="230"/>
      <c r="I34" s="232"/>
      <c r="J34" s="233"/>
      <c r="K34" s="233"/>
      <c r="L34" s="233"/>
      <c r="M34" s="233"/>
      <c r="N34" s="233"/>
      <c r="O34" s="234"/>
      <c r="P34" s="604">
        <f t="shared" si="4"/>
        <v>0</v>
      </c>
      <c r="Q34" s="210"/>
      <c r="R34" s="228"/>
      <c r="S34" s="231"/>
      <c r="T34" s="228"/>
      <c r="U34" s="228"/>
      <c r="V34" s="228"/>
      <c r="W34" s="235"/>
      <c r="X34" s="238"/>
      <c r="Y34" s="256"/>
      <c r="Z34" s="229"/>
      <c r="AA34" s="229"/>
      <c r="AB34" s="229"/>
      <c r="AC34" s="229"/>
      <c r="AD34" s="229"/>
      <c r="AE34" s="352"/>
      <c r="AF34" s="212"/>
      <c r="AG34" s="213"/>
      <c r="AH34" s="213"/>
      <c r="AI34" s="213"/>
      <c r="AJ34" s="213"/>
      <c r="AK34" s="213"/>
      <c r="AL34" s="213"/>
      <c r="AM34" s="213"/>
      <c r="AN34" s="213"/>
      <c r="AO34" s="214"/>
      <c r="AP34" s="213"/>
      <c r="AQ34" s="213"/>
      <c r="AR34" s="213"/>
      <c r="AS34" s="213"/>
      <c r="AT34" s="213"/>
      <c r="AU34" s="212"/>
      <c r="AV34" s="213"/>
      <c r="AW34" s="213"/>
      <c r="AX34" s="213"/>
      <c r="AY34" s="213"/>
      <c r="AZ34" s="213"/>
      <c r="BA34" s="213"/>
      <c r="BB34" s="213"/>
      <c r="BC34" s="213"/>
      <c r="BD34" s="213"/>
      <c r="BE34" s="213"/>
      <c r="BF34" s="213"/>
      <c r="BG34" s="213"/>
      <c r="BH34" s="213"/>
      <c r="BI34" s="213"/>
      <c r="BJ34" s="214"/>
      <c r="BK34" s="210"/>
      <c r="BL34" s="229"/>
      <c r="BM34" s="229"/>
      <c r="BN34" s="229"/>
      <c r="BO34" s="231"/>
      <c r="BP34" s="212"/>
      <c r="BQ34" s="213"/>
      <c r="BR34" s="213"/>
      <c r="BS34" s="213"/>
      <c r="BT34" s="214"/>
      <c r="BU34" s="212"/>
      <c r="BV34" s="213"/>
      <c r="BW34" s="213"/>
      <c r="BX34" s="213"/>
      <c r="BY34" s="214"/>
      <c r="BZ34" s="212"/>
      <c r="CA34" s="213"/>
      <c r="CB34" s="213"/>
      <c r="CC34" s="213"/>
      <c r="CD34" s="214"/>
      <c r="CE34" s="212"/>
      <c r="CF34" s="213"/>
      <c r="CG34" s="213"/>
      <c r="CH34" s="213"/>
      <c r="CI34" s="214"/>
      <c r="CJ34" s="212"/>
      <c r="CK34" s="213"/>
      <c r="CL34" s="213"/>
      <c r="CM34" s="213"/>
      <c r="CN34" s="214"/>
      <c r="CO34" s="212"/>
      <c r="CP34" s="213"/>
      <c r="CQ34" s="213"/>
      <c r="CR34" s="213"/>
      <c r="CS34" s="214"/>
      <c r="CT34" s="258"/>
      <c r="CU34" s="259"/>
      <c r="CV34" s="259"/>
      <c r="CW34" s="260"/>
      <c r="CX34" s="229"/>
      <c r="CY34" s="241">
        <v>1</v>
      </c>
      <c r="CZ34" s="242"/>
      <c r="DA34" s="258"/>
      <c r="DB34" s="259"/>
      <c r="DC34" s="259"/>
      <c r="DD34" s="259"/>
      <c r="DE34" s="259"/>
      <c r="DF34" s="260"/>
      <c r="DG34" s="258"/>
      <c r="DH34" s="259"/>
      <c r="DI34" s="259"/>
      <c r="DJ34" s="259"/>
      <c r="DK34" s="259"/>
      <c r="DL34" s="260"/>
      <c r="DM34" s="258"/>
      <c r="DN34" s="259"/>
      <c r="DO34" s="259"/>
      <c r="DP34" s="259"/>
      <c r="DQ34" s="259"/>
      <c r="DR34" s="260"/>
      <c r="DS34" s="258"/>
      <c r="DT34" s="259"/>
      <c r="DU34" s="259"/>
      <c r="DV34" s="259"/>
      <c r="DW34" s="259"/>
      <c r="DX34" s="260"/>
      <c r="DY34" s="258"/>
      <c r="DZ34" s="259"/>
      <c r="EA34" s="259"/>
      <c r="EB34" s="259"/>
      <c r="EC34" s="259"/>
      <c r="ED34" s="260"/>
      <c r="EE34" s="258"/>
      <c r="EF34" s="259"/>
      <c r="EG34" s="259"/>
      <c r="EH34" s="259"/>
      <c r="EI34" s="259"/>
      <c r="EJ34" s="259"/>
      <c r="EK34" s="581"/>
      <c r="EL34" s="363"/>
      <c r="EM34" s="363"/>
      <c r="EN34" s="363"/>
      <c r="EO34" s="554"/>
    </row>
    <row r="35" spans="1:145" s="66" customFormat="1" ht="15.75" customHeight="1" x14ac:dyDescent="0.2">
      <c r="A35" s="65"/>
      <c r="B35" s="553">
        <v>29</v>
      </c>
      <c r="C35" s="450" t="str">
        <f t="shared" si="3"/>
        <v/>
      </c>
      <c r="D35" s="228"/>
      <c r="E35" s="228"/>
      <c r="F35" s="229"/>
      <c r="G35" s="230"/>
      <c r="H35" s="230"/>
      <c r="I35" s="232"/>
      <c r="J35" s="233"/>
      <c r="K35" s="233"/>
      <c r="L35" s="233"/>
      <c r="M35" s="233"/>
      <c r="N35" s="233"/>
      <c r="O35" s="234"/>
      <c r="P35" s="604">
        <f t="shared" si="4"/>
        <v>0</v>
      </c>
      <c r="Q35" s="210"/>
      <c r="R35" s="228"/>
      <c r="S35" s="231"/>
      <c r="T35" s="228"/>
      <c r="U35" s="228"/>
      <c r="V35" s="228"/>
      <c r="W35" s="235"/>
      <c r="X35" s="237"/>
      <c r="Y35" s="256"/>
      <c r="Z35" s="229"/>
      <c r="AA35" s="229"/>
      <c r="AB35" s="229"/>
      <c r="AC35" s="229"/>
      <c r="AD35" s="229"/>
      <c r="AE35" s="352"/>
      <c r="AF35" s="212"/>
      <c r="AG35" s="213"/>
      <c r="AH35" s="213"/>
      <c r="AI35" s="213"/>
      <c r="AJ35" s="213"/>
      <c r="AK35" s="213"/>
      <c r="AL35" s="213"/>
      <c r="AM35" s="213"/>
      <c r="AN35" s="213"/>
      <c r="AO35" s="214"/>
      <c r="AP35" s="213"/>
      <c r="AQ35" s="213"/>
      <c r="AR35" s="213"/>
      <c r="AS35" s="213"/>
      <c r="AT35" s="213"/>
      <c r="AU35" s="212"/>
      <c r="AV35" s="213"/>
      <c r="AW35" s="213"/>
      <c r="AX35" s="213"/>
      <c r="AY35" s="213"/>
      <c r="AZ35" s="213"/>
      <c r="BA35" s="213"/>
      <c r="BB35" s="213"/>
      <c r="BC35" s="213"/>
      <c r="BD35" s="213"/>
      <c r="BE35" s="213"/>
      <c r="BF35" s="213"/>
      <c r="BG35" s="213"/>
      <c r="BH35" s="213"/>
      <c r="BI35" s="213"/>
      <c r="BJ35" s="214"/>
      <c r="BK35" s="210"/>
      <c r="BL35" s="229"/>
      <c r="BM35" s="229"/>
      <c r="BN35" s="229"/>
      <c r="BO35" s="231"/>
      <c r="BP35" s="212"/>
      <c r="BQ35" s="213"/>
      <c r="BR35" s="213"/>
      <c r="BS35" s="213"/>
      <c r="BT35" s="214"/>
      <c r="BU35" s="212"/>
      <c r="BV35" s="213"/>
      <c r="BW35" s="213"/>
      <c r="BX35" s="213"/>
      <c r="BY35" s="214"/>
      <c r="BZ35" s="212"/>
      <c r="CA35" s="213"/>
      <c r="CB35" s="213"/>
      <c r="CC35" s="213"/>
      <c r="CD35" s="214"/>
      <c r="CE35" s="212"/>
      <c r="CF35" s="213"/>
      <c r="CG35" s="213"/>
      <c r="CH35" s="213"/>
      <c r="CI35" s="214"/>
      <c r="CJ35" s="212"/>
      <c r="CK35" s="213"/>
      <c r="CL35" s="213"/>
      <c r="CM35" s="213"/>
      <c r="CN35" s="214"/>
      <c r="CO35" s="212"/>
      <c r="CP35" s="213"/>
      <c r="CQ35" s="213"/>
      <c r="CR35" s="213"/>
      <c r="CS35" s="214"/>
      <c r="CT35" s="258"/>
      <c r="CU35" s="259"/>
      <c r="CV35" s="259"/>
      <c r="CW35" s="260"/>
      <c r="CX35" s="229"/>
      <c r="CY35" s="241">
        <v>1</v>
      </c>
      <c r="CZ35" s="242"/>
      <c r="DA35" s="258"/>
      <c r="DB35" s="259"/>
      <c r="DC35" s="259"/>
      <c r="DD35" s="259"/>
      <c r="DE35" s="259"/>
      <c r="DF35" s="260"/>
      <c r="DG35" s="258"/>
      <c r="DH35" s="259"/>
      <c r="DI35" s="259"/>
      <c r="DJ35" s="259"/>
      <c r="DK35" s="259"/>
      <c r="DL35" s="260"/>
      <c r="DM35" s="258"/>
      <c r="DN35" s="259"/>
      <c r="DO35" s="259"/>
      <c r="DP35" s="259"/>
      <c r="DQ35" s="259"/>
      <c r="DR35" s="260"/>
      <c r="DS35" s="258"/>
      <c r="DT35" s="259"/>
      <c r="DU35" s="259"/>
      <c r="DV35" s="259"/>
      <c r="DW35" s="259"/>
      <c r="DX35" s="260"/>
      <c r="DY35" s="258"/>
      <c r="DZ35" s="259"/>
      <c r="EA35" s="259"/>
      <c r="EB35" s="259"/>
      <c r="EC35" s="259"/>
      <c r="ED35" s="260"/>
      <c r="EE35" s="258"/>
      <c r="EF35" s="259"/>
      <c r="EG35" s="259"/>
      <c r="EH35" s="259"/>
      <c r="EI35" s="259"/>
      <c r="EJ35" s="259"/>
      <c r="EK35" s="581"/>
      <c r="EL35" s="363"/>
      <c r="EM35" s="363"/>
      <c r="EN35" s="363"/>
      <c r="EO35" s="554"/>
    </row>
    <row r="36" spans="1:145" s="66" customFormat="1" ht="15.75" customHeight="1" x14ac:dyDescent="0.2">
      <c r="A36" s="65"/>
      <c r="B36" s="553">
        <v>30</v>
      </c>
      <c r="C36" s="450" t="str">
        <f t="shared" si="3"/>
        <v/>
      </c>
      <c r="D36" s="228"/>
      <c r="E36" s="228"/>
      <c r="F36" s="229"/>
      <c r="G36" s="230"/>
      <c r="H36" s="230"/>
      <c r="I36" s="232"/>
      <c r="J36" s="233"/>
      <c r="K36" s="233"/>
      <c r="L36" s="233"/>
      <c r="M36" s="233"/>
      <c r="N36" s="233"/>
      <c r="O36" s="234"/>
      <c r="P36" s="604">
        <f t="shared" si="4"/>
        <v>0</v>
      </c>
      <c r="Q36" s="210"/>
      <c r="R36" s="228"/>
      <c r="S36" s="231"/>
      <c r="T36" s="228"/>
      <c r="U36" s="228"/>
      <c r="V36" s="228"/>
      <c r="W36" s="235"/>
      <c r="X36" s="237"/>
      <c r="Y36" s="256"/>
      <c r="Z36" s="229"/>
      <c r="AA36" s="229"/>
      <c r="AB36" s="229"/>
      <c r="AC36" s="229"/>
      <c r="AD36" s="229"/>
      <c r="AE36" s="352"/>
      <c r="AF36" s="212"/>
      <c r="AG36" s="213"/>
      <c r="AH36" s="213"/>
      <c r="AI36" s="213"/>
      <c r="AJ36" s="213"/>
      <c r="AK36" s="213"/>
      <c r="AL36" s="213"/>
      <c r="AM36" s="213"/>
      <c r="AN36" s="213"/>
      <c r="AO36" s="214"/>
      <c r="AP36" s="213"/>
      <c r="AQ36" s="213"/>
      <c r="AR36" s="213"/>
      <c r="AS36" s="213"/>
      <c r="AT36" s="213"/>
      <c r="AU36" s="212"/>
      <c r="AV36" s="213"/>
      <c r="AW36" s="213"/>
      <c r="AX36" s="213"/>
      <c r="AY36" s="213"/>
      <c r="AZ36" s="213"/>
      <c r="BA36" s="213"/>
      <c r="BB36" s="213"/>
      <c r="BC36" s="213"/>
      <c r="BD36" s="213"/>
      <c r="BE36" s="213"/>
      <c r="BF36" s="213"/>
      <c r="BG36" s="213"/>
      <c r="BH36" s="213"/>
      <c r="BI36" s="213"/>
      <c r="BJ36" s="214"/>
      <c r="BK36" s="210"/>
      <c r="BL36" s="229"/>
      <c r="BM36" s="229"/>
      <c r="BN36" s="229"/>
      <c r="BO36" s="231"/>
      <c r="BP36" s="212"/>
      <c r="BQ36" s="213"/>
      <c r="BR36" s="213"/>
      <c r="BS36" s="213"/>
      <c r="BT36" s="214"/>
      <c r="BU36" s="212"/>
      <c r="BV36" s="213"/>
      <c r="BW36" s="213"/>
      <c r="BX36" s="213"/>
      <c r="BY36" s="214"/>
      <c r="BZ36" s="212"/>
      <c r="CA36" s="213"/>
      <c r="CB36" s="213"/>
      <c r="CC36" s="213"/>
      <c r="CD36" s="214"/>
      <c r="CE36" s="212"/>
      <c r="CF36" s="213"/>
      <c r="CG36" s="213"/>
      <c r="CH36" s="213"/>
      <c r="CI36" s="214"/>
      <c r="CJ36" s="212"/>
      <c r="CK36" s="213"/>
      <c r="CL36" s="213"/>
      <c r="CM36" s="213"/>
      <c r="CN36" s="214"/>
      <c r="CO36" s="212"/>
      <c r="CP36" s="213"/>
      <c r="CQ36" s="213"/>
      <c r="CR36" s="213"/>
      <c r="CS36" s="214"/>
      <c r="CT36" s="258"/>
      <c r="CU36" s="259"/>
      <c r="CV36" s="259"/>
      <c r="CW36" s="260"/>
      <c r="CX36" s="229"/>
      <c r="CY36" s="241">
        <v>1</v>
      </c>
      <c r="CZ36" s="242"/>
      <c r="DA36" s="258"/>
      <c r="DB36" s="259"/>
      <c r="DC36" s="259"/>
      <c r="DD36" s="259"/>
      <c r="DE36" s="259"/>
      <c r="DF36" s="260"/>
      <c r="DG36" s="258"/>
      <c r="DH36" s="259"/>
      <c r="DI36" s="259"/>
      <c r="DJ36" s="259"/>
      <c r="DK36" s="259"/>
      <c r="DL36" s="260"/>
      <c r="DM36" s="258"/>
      <c r="DN36" s="259"/>
      <c r="DO36" s="259"/>
      <c r="DP36" s="259"/>
      <c r="DQ36" s="259"/>
      <c r="DR36" s="260"/>
      <c r="DS36" s="258"/>
      <c r="DT36" s="259"/>
      <c r="DU36" s="259"/>
      <c r="DV36" s="259"/>
      <c r="DW36" s="259"/>
      <c r="DX36" s="260"/>
      <c r="DY36" s="258"/>
      <c r="DZ36" s="259"/>
      <c r="EA36" s="259"/>
      <c r="EB36" s="259"/>
      <c r="EC36" s="259"/>
      <c r="ED36" s="260"/>
      <c r="EE36" s="258"/>
      <c r="EF36" s="259"/>
      <c r="EG36" s="259"/>
      <c r="EH36" s="259"/>
      <c r="EI36" s="259"/>
      <c r="EJ36" s="259"/>
      <c r="EK36" s="581"/>
      <c r="EL36" s="363"/>
      <c r="EM36" s="363"/>
      <c r="EN36" s="363"/>
      <c r="EO36" s="554"/>
    </row>
    <row r="37" spans="1:145" s="66" customFormat="1" ht="15.75" customHeight="1" x14ac:dyDescent="0.2">
      <c r="A37" s="65"/>
      <c r="B37" s="553">
        <v>31</v>
      </c>
      <c r="C37" s="450" t="str">
        <f t="shared" si="3"/>
        <v/>
      </c>
      <c r="D37" s="228"/>
      <c r="E37" s="228"/>
      <c r="F37" s="229"/>
      <c r="G37" s="230"/>
      <c r="H37" s="230"/>
      <c r="I37" s="232"/>
      <c r="J37" s="233"/>
      <c r="K37" s="233"/>
      <c r="L37" s="233"/>
      <c r="M37" s="233"/>
      <c r="N37" s="233"/>
      <c r="O37" s="234"/>
      <c r="P37" s="604">
        <f t="shared" si="4"/>
        <v>0</v>
      </c>
      <c r="Q37" s="210"/>
      <c r="R37" s="228"/>
      <c r="S37" s="231"/>
      <c r="T37" s="228"/>
      <c r="U37" s="228"/>
      <c r="V37" s="228"/>
      <c r="W37" s="235"/>
      <c r="X37" s="240"/>
      <c r="Y37" s="256"/>
      <c r="Z37" s="229"/>
      <c r="AA37" s="229"/>
      <c r="AB37" s="229"/>
      <c r="AC37" s="229"/>
      <c r="AD37" s="229"/>
      <c r="AE37" s="352"/>
      <c r="AF37" s="212"/>
      <c r="AG37" s="213"/>
      <c r="AH37" s="213"/>
      <c r="AI37" s="213"/>
      <c r="AJ37" s="213"/>
      <c r="AK37" s="213"/>
      <c r="AL37" s="213"/>
      <c r="AM37" s="213"/>
      <c r="AN37" s="213"/>
      <c r="AO37" s="214"/>
      <c r="AP37" s="213"/>
      <c r="AQ37" s="213"/>
      <c r="AR37" s="213"/>
      <c r="AS37" s="213"/>
      <c r="AT37" s="213"/>
      <c r="AU37" s="212"/>
      <c r="AV37" s="213"/>
      <c r="AW37" s="213"/>
      <c r="AX37" s="213"/>
      <c r="AY37" s="213"/>
      <c r="AZ37" s="213"/>
      <c r="BA37" s="213"/>
      <c r="BB37" s="213"/>
      <c r="BC37" s="213"/>
      <c r="BD37" s="213"/>
      <c r="BE37" s="213"/>
      <c r="BF37" s="213"/>
      <c r="BG37" s="213"/>
      <c r="BH37" s="213"/>
      <c r="BI37" s="213"/>
      <c r="BJ37" s="214"/>
      <c r="BK37" s="261"/>
      <c r="BL37" s="262"/>
      <c r="BM37" s="262"/>
      <c r="BN37" s="262"/>
      <c r="BO37" s="263"/>
      <c r="BP37" s="212"/>
      <c r="BQ37" s="213"/>
      <c r="BR37" s="213"/>
      <c r="BS37" s="213"/>
      <c r="BT37" s="214"/>
      <c r="BU37" s="212"/>
      <c r="BV37" s="213"/>
      <c r="BW37" s="213"/>
      <c r="BX37" s="213"/>
      <c r="BY37" s="214"/>
      <c r="BZ37" s="212"/>
      <c r="CA37" s="213"/>
      <c r="CB37" s="213"/>
      <c r="CC37" s="213"/>
      <c r="CD37" s="214"/>
      <c r="CE37" s="212"/>
      <c r="CF37" s="213"/>
      <c r="CG37" s="213"/>
      <c r="CH37" s="213"/>
      <c r="CI37" s="214"/>
      <c r="CJ37" s="212"/>
      <c r="CK37" s="213"/>
      <c r="CL37" s="213"/>
      <c r="CM37" s="213"/>
      <c r="CN37" s="214"/>
      <c r="CO37" s="212"/>
      <c r="CP37" s="213"/>
      <c r="CQ37" s="213"/>
      <c r="CR37" s="213"/>
      <c r="CS37" s="214"/>
      <c r="CT37" s="258"/>
      <c r="CU37" s="259"/>
      <c r="CV37" s="259"/>
      <c r="CW37" s="260"/>
      <c r="CX37" s="229"/>
      <c r="CY37" s="241">
        <v>1</v>
      </c>
      <c r="CZ37" s="242"/>
      <c r="DA37" s="258"/>
      <c r="DB37" s="259"/>
      <c r="DC37" s="259"/>
      <c r="DD37" s="259"/>
      <c r="DE37" s="259"/>
      <c r="DF37" s="260"/>
      <c r="DG37" s="258"/>
      <c r="DH37" s="259"/>
      <c r="DI37" s="259"/>
      <c r="DJ37" s="259"/>
      <c r="DK37" s="259"/>
      <c r="DL37" s="260"/>
      <c r="DM37" s="258"/>
      <c r="DN37" s="259"/>
      <c r="DO37" s="259"/>
      <c r="DP37" s="259"/>
      <c r="DQ37" s="259"/>
      <c r="DR37" s="260"/>
      <c r="DS37" s="258"/>
      <c r="DT37" s="259"/>
      <c r="DU37" s="259"/>
      <c r="DV37" s="259"/>
      <c r="DW37" s="259"/>
      <c r="DX37" s="260"/>
      <c r="DY37" s="258"/>
      <c r="DZ37" s="259"/>
      <c r="EA37" s="259"/>
      <c r="EB37" s="259"/>
      <c r="EC37" s="259"/>
      <c r="ED37" s="260"/>
      <c r="EE37" s="258"/>
      <c r="EF37" s="259"/>
      <c r="EG37" s="259"/>
      <c r="EH37" s="259"/>
      <c r="EI37" s="259"/>
      <c r="EJ37" s="259"/>
      <c r="EK37" s="581"/>
      <c r="EL37" s="363"/>
      <c r="EM37" s="363"/>
      <c r="EN37" s="363"/>
      <c r="EO37" s="554"/>
    </row>
    <row r="38" spans="1:145" s="66" customFormat="1" ht="15.75" customHeight="1" x14ac:dyDescent="0.2">
      <c r="A38" s="65"/>
      <c r="B38" s="553">
        <v>32</v>
      </c>
      <c r="C38" s="450" t="str">
        <f t="shared" si="3"/>
        <v/>
      </c>
      <c r="D38" s="228"/>
      <c r="E38" s="228"/>
      <c r="F38" s="229"/>
      <c r="G38" s="230"/>
      <c r="H38" s="230"/>
      <c r="I38" s="232"/>
      <c r="J38" s="233"/>
      <c r="K38" s="233"/>
      <c r="L38" s="233"/>
      <c r="M38" s="233"/>
      <c r="N38" s="233"/>
      <c r="O38" s="234"/>
      <c r="P38" s="604">
        <f t="shared" si="4"/>
        <v>0</v>
      </c>
      <c r="Q38" s="210"/>
      <c r="R38" s="228"/>
      <c r="S38" s="231"/>
      <c r="T38" s="228"/>
      <c r="U38" s="228"/>
      <c r="V38" s="228"/>
      <c r="W38" s="213"/>
      <c r="X38" s="238"/>
      <c r="Y38" s="256"/>
      <c r="Z38" s="229"/>
      <c r="AA38" s="229"/>
      <c r="AB38" s="229"/>
      <c r="AC38" s="229"/>
      <c r="AD38" s="229"/>
      <c r="AE38" s="352"/>
      <c r="AF38" s="212"/>
      <c r="AG38" s="213"/>
      <c r="AH38" s="213"/>
      <c r="AI38" s="213"/>
      <c r="AJ38" s="213"/>
      <c r="AK38" s="213"/>
      <c r="AL38" s="213"/>
      <c r="AM38" s="213"/>
      <c r="AN38" s="213"/>
      <c r="AO38" s="214"/>
      <c r="AP38" s="213"/>
      <c r="AQ38" s="213"/>
      <c r="AR38" s="213"/>
      <c r="AS38" s="213"/>
      <c r="AT38" s="213"/>
      <c r="AU38" s="212"/>
      <c r="AV38" s="213"/>
      <c r="AW38" s="213"/>
      <c r="AX38" s="213"/>
      <c r="AY38" s="213"/>
      <c r="AZ38" s="213"/>
      <c r="BA38" s="213"/>
      <c r="BB38" s="213"/>
      <c r="BC38" s="213"/>
      <c r="BD38" s="213"/>
      <c r="BE38" s="213"/>
      <c r="BF38" s="213"/>
      <c r="BG38" s="213"/>
      <c r="BH38" s="213"/>
      <c r="BI38" s="213"/>
      <c r="BJ38" s="214"/>
      <c r="BK38" s="210"/>
      <c r="BL38" s="229"/>
      <c r="BM38" s="229"/>
      <c r="BN38" s="229"/>
      <c r="BO38" s="231"/>
      <c r="BP38" s="212"/>
      <c r="BQ38" s="213"/>
      <c r="BR38" s="213"/>
      <c r="BS38" s="213"/>
      <c r="BT38" s="214"/>
      <c r="BU38" s="212"/>
      <c r="BV38" s="213"/>
      <c r="BW38" s="213"/>
      <c r="BX38" s="213"/>
      <c r="BY38" s="214"/>
      <c r="BZ38" s="212"/>
      <c r="CA38" s="213"/>
      <c r="CB38" s="213"/>
      <c r="CC38" s="213"/>
      <c r="CD38" s="214"/>
      <c r="CE38" s="212"/>
      <c r="CF38" s="213"/>
      <c r="CG38" s="213"/>
      <c r="CH38" s="213"/>
      <c r="CI38" s="214"/>
      <c r="CJ38" s="212"/>
      <c r="CK38" s="213"/>
      <c r="CL38" s="213"/>
      <c r="CM38" s="213"/>
      <c r="CN38" s="214"/>
      <c r="CO38" s="212"/>
      <c r="CP38" s="213"/>
      <c r="CQ38" s="213"/>
      <c r="CR38" s="213"/>
      <c r="CS38" s="214"/>
      <c r="CT38" s="258"/>
      <c r="CU38" s="259"/>
      <c r="CV38" s="259"/>
      <c r="CW38" s="260"/>
      <c r="CX38" s="229"/>
      <c r="CY38" s="241">
        <v>1</v>
      </c>
      <c r="CZ38" s="242"/>
      <c r="DA38" s="258"/>
      <c r="DB38" s="259"/>
      <c r="DC38" s="259"/>
      <c r="DD38" s="259"/>
      <c r="DE38" s="259"/>
      <c r="DF38" s="260"/>
      <c r="DG38" s="258"/>
      <c r="DH38" s="259"/>
      <c r="DI38" s="259"/>
      <c r="DJ38" s="259"/>
      <c r="DK38" s="259"/>
      <c r="DL38" s="260"/>
      <c r="DM38" s="258"/>
      <c r="DN38" s="259"/>
      <c r="DO38" s="259"/>
      <c r="DP38" s="259"/>
      <c r="DQ38" s="259"/>
      <c r="DR38" s="260"/>
      <c r="DS38" s="258"/>
      <c r="DT38" s="259"/>
      <c r="DU38" s="259"/>
      <c r="DV38" s="259"/>
      <c r="DW38" s="259"/>
      <c r="DX38" s="260"/>
      <c r="DY38" s="258"/>
      <c r="DZ38" s="259"/>
      <c r="EA38" s="259"/>
      <c r="EB38" s="259"/>
      <c r="EC38" s="259"/>
      <c r="ED38" s="260"/>
      <c r="EE38" s="258"/>
      <c r="EF38" s="259"/>
      <c r="EG38" s="259"/>
      <c r="EH38" s="259"/>
      <c r="EI38" s="259"/>
      <c r="EJ38" s="259"/>
      <c r="EK38" s="581"/>
      <c r="EL38" s="363"/>
      <c r="EM38" s="363"/>
      <c r="EN38" s="363"/>
      <c r="EO38" s="554"/>
    </row>
    <row r="39" spans="1:145" s="66" customFormat="1" ht="15.75" customHeight="1" x14ac:dyDescent="0.2">
      <c r="A39" s="65"/>
      <c r="B39" s="553">
        <v>33</v>
      </c>
      <c r="C39" s="450" t="str">
        <f t="shared" si="3"/>
        <v/>
      </c>
      <c r="D39" s="228"/>
      <c r="E39" s="228"/>
      <c r="F39" s="229"/>
      <c r="G39" s="230"/>
      <c r="H39" s="230"/>
      <c r="I39" s="232"/>
      <c r="J39" s="233"/>
      <c r="K39" s="233"/>
      <c r="L39" s="233"/>
      <c r="M39" s="233"/>
      <c r="N39" s="233"/>
      <c r="O39" s="234"/>
      <c r="P39" s="604">
        <f t="shared" si="4"/>
        <v>0</v>
      </c>
      <c r="Q39" s="210"/>
      <c r="R39" s="228"/>
      <c r="S39" s="231"/>
      <c r="T39" s="228"/>
      <c r="U39" s="228"/>
      <c r="V39" s="228"/>
      <c r="W39" s="213"/>
      <c r="X39" s="238"/>
      <c r="Y39" s="256"/>
      <c r="Z39" s="229"/>
      <c r="AA39" s="229"/>
      <c r="AB39" s="229"/>
      <c r="AC39" s="229"/>
      <c r="AD39" s="229"/>
      <c r="AE39" s="352"/>
      <c r="AF39" s="212"/>
      <c r="AG39" s="213"/>
      <c r="AH39" s="213"/>
      <c r="AI39" s="213"/>
      <c r="AJ39" s="213"/>
      <c r="AK39" s="213"/>
      <c r="AL39" s="213"/>
      <c r="AM39" s="213"/>
      <c r="AN39" s="213"/>
      <c r="AO39" s="214"/>
      <c r="AP39" s="213"/>
      <c r="AQ39" s="213"/>
      <c r="AR39" s="213"/>
      <c r="AS39" s="213"/>
      <c r="AT39" s="213"/>
      <c r="AU39" s="212"/>
      <c r="AV39" s="213"/>
      <c r="AW39" s="213"/>
      <c r="AX39" s="213"/>
      <c r="AY39" s="213"/>
      <c r="AZ39" s="213"/>
      <c r="BA39" s="213"/>
      <c r="BB39" s="213"/>
      <c r="BC39" s="213"/>
      <c r="BD39" s="213"/>
      <c r="BE39" s="213"/>
      <c r="BF39" s="213"/>
      <c r="BG39" s="213"/>
      <c r="BH39" s="213"/>
      <c r="BI39" s="213"/>
      <c r="BJ39" s="214"/>
      <c r="BK39" s="210"/>
      <c r="BL39" s="229"/>
      <c r="BM39" s="229"/>
      <c r="BN39" s="229"/>
      <c r="BO39" s="231"/>
      <c r="BP39" s="212"/>
      <c r="BQ39" s="213"/>
      <c r="BR39" s="213"/>
      <c r="BS39" s="213"/>
      <c r="BT39" s="214"/>
      <c r="BU39" s="212"/>
      <c r="BV39" s="213"/>
      <c r="BW39" s="213"/>
      <c r="BX39" s="213"/>
      <c r="BY39" s="214"/>
      <c r="BZ39" s="212"/>
      <c r="CA39" s="213"/>
      <c r="CB39" s="213"/>
      <c r="CC39" s="213"/>
      <c r="CD39" s="214"/>
      <c r="CE39" s="212"/>
      <c r="CF39" s="213"/>
      <c r="CG39" s="213"/>
      <c r="CH39" s="213"/>
      <c r="CI39" s="214"/>
      <c r="CJ39" s="212"/>
      <c r="CK39" s="213"/>
      <c r="CL39" s="213"/>
      <c r="CM39" s="213"/>
      <c r="CN39" s="214"/>
      <c r="CO39" s="212"/>
      <c r="CP39" s="213"/>
      <c r="CQ39" s="213"/>
      <c r="CR39" s="213"/>
      <c r="CS39" s="214"/>
      <c r="CT39" s="258"/>
      <c r="CU39" s="259"/>
      <c r="CV39" s="259"/>
      <c r="CW39" s="260"/>
      <c r="CX39" s="229"/>
      <c r="CY39" s="241">
        <v>1</v>
      </c>
      <c r="CZ39" s="242"/>
      <c r="DA39" s="258"/>
      <c r="DB39" s="259"/>
      <c r="DC39" s="259"/>
      <c r="DD39" s="259"/>
      <c r="DE39" s="259"/>
      <c r="DF39" s="260"/>
      <c r="DG39" s="258"/>
      <c r="DH39" s="259"/>
      <c r="DI39" s="259"/>
      <c r="DJ39" s="259"/>
      <c r="DK39" s="259"/>
      <c r="DL39" s="260"/>
      <c r="DM39" s="258"/>
      <c r="DN39" s="259"/>
      <c r="DO39" s="259"/>
      <c r="DP39" s="259"/>
      <c r="DQ39" s="259"/>
      <c r="DR39" s="260"/>
      <c r="DS39" s="258"/>
      <c r="DT39" s="259"/>
      <c r="DU39" s="259"/>
      <c r="DV39" s="259"/>
      <c r="DW39" s="259"/>
      <c r="DX39" s="260"/>
      <c r="DY39" s="258"/>
      <c r="DZ39" s="259"/>
      <c r="EA39" s="259"/>
      <c r="EB39" s="259"/>
      <c r="EC39" s="259"/>
      <c r="ED39" s="260"/>
      <c r="EE39" s="258"/>
      <c r="EF39" s="259"/>
      <c r="EG39" s="259"/>
      <c r="EH39" s="259"/>
      <c r="EI39" s="259"/>
      <c r="EJ39" s="259"/>
      <c r="EK39" s="581"/>
      <c r="EL39" s="363"/>
      <c r="EM39" s="363"/>
      <c r="EN39" s="363"/>
      <c r="EO39" s="554"/>
    </row>
    <row r="40" spans="1:145" s="66" customFormat="1" ht="15.75" customHeight="1" x14ac:dyDescent="0.2">
      <c r="A40" s="65"/>
      <c r="B40" s="553">
        <v>34</v>
      </c>
      <c r="C40" s="450" t="str">
        <f t="shared" si="3"/>
        <v/>
      </c>
      <c r="D40" s="228"/>
      <c r="E40" s="228"/>
      <c r="F40" s="229"/>
      <c r="G40" s="230"/>
      <c r="H40" s="230"/>
      <c r="I40" s="232"/>
      <c r="J40" s="233"/>
      <c r="K40" s="233"/>
      <c r="L40" s="233"/>
      <c r="M40" s="233"/>
      <c r="N40" s="233"/>
      <c r="O40" s="234"/>
      <c r="P40" s="604">
        <f t="shared" si="4"/>
        <v>0</v>
      </c>
      <c r="Q40" s="210"/>
      <c r="R40" s="228"/>
      <c r="S40" s="231"/>
      <c r="T40" s="228"/>
      <c r="U40" s="228"/>
      <c r="V40" s="228"/>
      <c r="W40" s="213"/>
      <c r="X40" s="238"/>
      <c r="Y40" s="256"/>
      <c r="Z40" s="229"/>
      <c r="AA40" s="229"/>
      <c r="AB40" s="229"/>
      <c r="AC40" s="229"/>
      <c r="AD40" s="229"/>
      <c r="AE40" s="352"/>
      <c r="AF40" s="212"/>
      <c r="AG40" s="213"/>
      <c r="AH40" s="213"/>
      <c r="AI40" s="213"/>
      <c r="AJ40" s="213"/>
      <c r="AK40" s="213"/>
      <c r="AL40" s="213"/>
      <c r="AM40" s="213"/>
      <c r="AN40" s="213"/>
      <c r="AO40" s="214"/>
      <c r="AP40" s="213"/>
      <c r="AQ40" s="213"/>
      <c r="AR40" s="213"/>
      <c r="AS40" s="213"/>
      <c r="AT40" s="213"/>
      <c r="AU40" s="212"/>
      <c r="AV40" s="213"/>
      <c r="AW40" s="213"/>
      <c r="AX40" s="213"/>
      <c r="AY40" s="213"/>
      <c r="AZ40" s="213"/>
      <c r="BA40" s="213"/>
      <c r="BB40" s="213"/>
      <c r="BC40" s="213"/>
      <c r="BD40" s="213"/>
      <c r="BE40" s="213"/>
      <c r="BF40" s="213"/>
      <c r="BG40" s="213"/>
      <c r="BH40" s="213"/>
      <c r="BI40" s="213"/>
      <c r="BJ40" s="214"/>
      <c r="BK40" s="210"/>
      <c r="BL40" s="229"/>
      <c r="BM40" s="229"/>
      <c r="BN40" s="229"/>
      <c r="BO40" s="231"/>
      <c r="BP40" s="212"/>
      <c r="BQ40" s="213"/>
      <c r="BR40" s="213"/>
      <c r="BS40" s="213"/>
      <c r="BT40" s="214"/>
      <c r="BU40" s="212"/>
      <c r="BV40" s="213"/>
      <c r="BW40" s="213"/>
      <c r="BX40" s="213"/>
      <c r="BY40" s="214"/>
      <c r="BZ40" s="212"/>
      <c r="CA40" s="213"/>
      <c r="CB40" s="213"/>
      <c r="CC40" s="213"/>
      <c r="CD40" s="214"/>
      <c r="CE40" s="212"/>
      <c r="CF40" s="213"/>
      <c r="CG40" s="213"/>
      <c r="CH40" s="213"/>
      <c r="CI40" s="214"/>
      <c r="CJ40" s="212"/>
      <c r="CK40" s="213"/>
      <c r="CL40" s="213"/>
      <c r="CM40" s="213"/>
      <c r="CN40" s="214"/>
      <c r="CO40" s="212"/>
      <c r="CP40" s="213"/>
      <c r="CQ40" s="213"/>
      <c r="CR40" s="213"/>
      <c r="CS40" s="214"/>
      <c r="CT40" s="258"/>
      <c r="CU40" s="259"/>
      <c r="CV40" s="259"/>
      <c r="CW40" s="260"/>
      <c r="CX40" s="229"/>
      <c r="CY40" s="241">
        <v>1</v>
      </c>
      <c r="CZ40" s="242"/>
      <c r="DA40" s="258"/>
      <c r="DB40" s="259"/>
      <c r="DC40" s="259"/>
      <c r="DD40" s="259"/>
      <c r="DE40" s="259"/>
      <c r="DF40" s="260"/>
      <c r="DG40" s="258"/>
      <c r="DH40" s="259"/>
      <c r="DI40" s="259"/>
      <c r="DJ40" s="259"/>
      <c r="DK40" s="259"/>
      <c r="DL40" s="260"/>
      <c r="DM40" s="258"/>
      <c r="DN40" s="259"/>
      <c r="DO40" s="259"/>
      <c r="DP40" s="259"/>
      <c r="DQ40" s="259"/>
      <c r="DR40" s="260"/>
      <c r="DS40" s="258"/>
      <c r="DT40" s="259"/>
      <c r="DU40" s="259"/>
      <c r="DV40" s="259"/>
      <c r="DW40" s="259"/>
      <c r="DX40" s="260"/>
      <c r="DY40" s="258"/>
      <c r="DZ40" s="259"/>
      <c r="EA40" s="259"/>
      <c r="EB40" s="259"/>
      <c r="EC40" s="259"/>
      <c r="ED40" s="260"/>
      <c r="EE40" s="258"/>
      <c r="EF40" s="259"/>
      <c r="EG40" s="259"/>
      <c r="EH40" s="259"/>
      <c r="EI40" s="259"/>
      <c r="EJ40" s="259"/>
      <c r="EK40" s="581"/>
      <c r="EL40" s="363"/>
      <c r="EM40" s="363"/>
      <c r="EN40" s="363"/>
      <c r="EO40" s="554"/>
    </row>
    <row r="41" spans="1:145" s="66" customFormat="1" ht="15.75" customHeight="1" x14ac:dyDescent="0.2">
      <c r="A41" s="65"/>
      <c r="B41" s="553">
        <v>35</v>
      </c>
      <c r="C41" s="450" t="str">
        <f t="shared" si="3"/>
        <v/>
      </c>
      <c r="D41" s="228"/>
      <c r="E41" s="228"/>
      <c r="F41" s="229"/>
      <c r="G41" s="230"/>
      <c r="H41" s="230"/>
      <c r="I41" s="232"/>
      <c r="J41" s="233"/>
      <c r="K41" s="233"/>
      <c r="L41" s="233"/>
      <c r="M41" s="233"/>
      <c r="N41" s="233"/>
      <c r="O41" s="234"/>
      <c r="P41" s="604">
        <f t="shared" si="4"/>
        <v>0</v>
      </c>
      <c r="Q41" s="210"/>
      <c r="R41" s="228"/>
      <c r="S41" s="231"/>
      <c r="T41" s="228"/>
      <c r="U41" s="228"/>
      <c r="V41" s="228"/>
      <c r="W41" s="213"/>
      <c r="X41" s="238"/>
      <c r="Y41" s="256"/>
      <c r="Z41" s="229"/>
      <c r="AA41" s="229"/>
      <c r="AB41" s="229"/>
      <c r="AC41" s="229"/>
      <c r="AD41" s="229"/>
      <c r="AE41" s="352"/>
      <c r="AF41" s="212"/>
      <c r="AG41" s="213"/>
      <c r="AH41" s="213"/>
      <c r="AI41" s="213"/>
      <c r="AJ41" s="213"/>
      <c r="AK41" s="213"/>
      <c r="AL41" s="213"/>
      <c r="AM41" s="213"/>
      <c r="AN41" s="213"/>
      <c r="AO41" s="214"/>
      <c r="AP41" s="213"/>
      <c r="AQ41" s="213"/>
      <c r="AR41" s="213"/>
      <c r="AS41" s="213"/>
      <c r="AT41" s="213"/>
      <c r="AU41" s="212"/>
      <c r="AV41" s="213"/>
      <c r="AW41" s="213"/>
      <c r="AX41" s="213"/>
      <c r="AY41" s="213"/>
      <c r="AZ41" s="213"/>
      <c r="BA41" s="213"/>
      <c r="BB41" s="213"/>
      <c r="BC41" s="213"/>
      <c r="BD41" s="213"/>
      <c r="BE41" s="213"/>
      <c r="BF41" s="213"/>
      <c r="BG41" s="213"/>
      <c r="BH41" s="213"/>
      <c r="BI41" s="213"/>
      <c r="BJ41" s="214"/>
      <c r="BK41" s="210"/>
      <c r="BL41" s="229"/>
      <c r="BM41" s="229"/>
      <c r="BN41" s="229"/>
      <c r="BO41" s="231"/>
      <c r="BP41" s="212"/>
      <c r="BQ41" s="213"/>
      <c r="BR41" s="213"/>
      <c r="BS41" s="213"/>
      <c r="BT41" s="214"/>
      <c r="BU41" s="212"/>
      <c r="BV41" s="213"/>
      <c r="BW41" s="213"/>
      <c r="BX41" s="213"/>
      <c r="BY41" s="214"/>
      <c r="BZ41" s="212"/>
      <c r="CA41" s="213"/>
      <c r="CB41" s="213"/>
      <c r="CC41" s="213"/>
      <c r="CD41" s="213"/>
      <c r="CE41" s="212"/>
      <c r="CF41" s="213"/>
      <c r="CG41" s="213"/>
      <c r="CH41" s="213"/>
      <c r="CI41" s="213"/>
      <c r="CJ41" s="212"/>
      <c r="CK41" s="213"/>
      <c r="CL41" s="213"/>
      <c r="CM41" s="213"/>
      <c r="CN41" s="214"/>
      <c r="CO41" s="212"/>
      <c r="CP41" s="213"/>
      <c r="CQ41" s="213"/>
      <c r="CR41" s="213"/>
      <c r="CS41" s="214"/>
      <c r="CT41" s="258"/>
      <c r="CU41" s="259"/>
      <c r="CV41" s="259"/>
      <c r="CW41" s="260"/>
      <c r="CX41" s="229"/>
      <c r="CY41" s="241">
        <v>1</v>
      </c>
      <c r="CZ41" s="242"/>
      <c r="DA41" s="258"/>
      <c r="DB41" s="259"/>
      <c r="DC41" s="259"/>
      <c r="DD41" s="259"/>
      <c r="DE41" s="259"/>
      <c r="DF41" s="260"/>
      <c r="DG41" s="258"/>
      <c r="DH41" s="259"/>
      <c r="DI41" s="259"/>
      <c r="DJ41" s="259"/>
      <c r="DK41" s="259"/>
      <c r="DL41" s="260"/>
      <c r="DM41" s="258"/>
      <c r="DN41" s="259"/>
      <c r="DO41" s="259"/>
      <c r="DP41" s="259"/>
      <c r="DQ41" s="259"/>
      <c r="DR41" s="260"/>
      <c r="DS41" s="258"/>
      <c r="DT41" s="259"/>
      <c r="DU41" s="259"/>
      <c r="DV41" s="259"/>
      <c r="DW41" s="259"/>
      <c r="DX41" s="260"/>
      <c r="DY41" s="258"/>
      <c r="DZ41" s="259"/>
      <c r="EA41" s="259"/>
      <c r="EB41" s="259"/>
      <c r="EC41" s="259"/>
      <c r="ED41" s="260"/>
      <c r="EE41" s="258"/>
      <c r="EF41" s="259"/>
      <c r="EG41" s="259"/>
      <c r="EH41" s="259"/>
      <c r="EI41" s="259"/>
      <c r="EJ41" s="259"/>
      <c r="EK41" s="581"/>
      <c r="EL41" s="363"/>
      <c r="EM41" s="363"/>
      <c r="EN41" s="363"/>
      <c r="EO41" s="554"/>
    </row>
    <row r="42" spans="1:145" s="66" customFormat="1" ht="15.75" customHeight="1" x14ac:dyDescent="0.2">
      <c r="A42" s="65"/>
      <c r="B42" s="553">
        <v>36</v>
      </c>
      <c r="C42" s="450" t="str">
        <f t="shared" si="3"/>
        <v/>
      </c>
      <c r="D42" s="228"/>
      <c r="E42" s="228"/>
      <c r="F42" s="229"/>
      <c r="G42" s="230"/>
      <c r="H42" s="230"/>
      <c r="I42" s="232"/>
      <c r="J42" s="233"/>
      <c r="K42" s="233"/>
      <c r="L42" s="233"/>
      <c r="M42" s="233"/>
      <c r="N42" s="233"/>
      <c r="O42" s="234"/>
      <c r="P42" s="604">
        <f t="shared" si="4"/>
        <v>0</v>
      </c>
      <c r="Q42" s="210"/>
      <c r="R42" s="228"/>
      <c r="S42" s="231"/>
      <c r="T42" s="228"/>
      <c r="U42" s="228"/>
      <c r="V42" s="228"/>
      <c r="W42" s="213"/>
      <c r="X42" s="238"/>
      <c r="Y42" s="256"/>
      <c r="Z42" s="229"/>
      <c r="AA42" s="229"/>
      <c r="AB42" s="229"/>
      <c r="AC42" s="229"/>
      <c r="AD42" s="229"/>
      <c r="AE42" s="352"/>
      <c r="AF42" s="212"/>
      <c r="AG42" s="213"/>
      <c r="AH42" s="213"/>
      <c r="AI42" s="213"/>
      <c r="AJ42" s="213"/>
      <c r="AK42" s="213"/>
      <c r="AL42" s="213"/>
      <c r="AM42" s="213"/>
      <c r="AN42" s="213"/>
      <c r="AO42" s="214"/>
      <c r="AP42" s="213"/>
      <c r="AQ42" s="213"/>
      <c r="AR42" s="213"/>
      <c r="AS42" s="213"/>
      <c r="AT42" s="213"/>
      <c r="AU42" s="212"/>
      <c r="AV42" s="213"/>
      <c r="AW42" s="213"/>
      <c r="AX42" s="213"/>
      <c r="AY42" s="213"/>
      <c r="AZ42" s="213"/>
      <c r="BA42" s="213"/>
      <c r="BB42" s="213"/>
      <c r="BC42" s="213"/>
      <c r="BD42" s="213"/>
      <c r="BE42" s="213"/>
      <c r="BF42" s="213"/>
      <c r="BG42" s="213"/>
      <c r="BH42" s="213"/>
      <c r="BI42" s="213"/>
      <c r="BJ42" s="214"/>
      <c r="BK42" s="210"/>
      <c r="BL42" s="229"/>
      <c r="BM42" s="229"/>
      <c r="BN42" s="229"/>
      <c r="BO42" s="231"/>
      <c r="BP42" s="212"/>
      <c r="BQ42" s="213"/>
      <c r="BR42" s="213"/>
      <c r="BS42" s="213"/>
      <c r="BT42" s="214"/>
      <c r="BU42" s="212"/>
      <c r="BV42" s="213"/>
      <c r="BW42" s="213"/>
      <c r="BX42" s="213"/>
      <c r="BY42" s="214"/>
      <c r="BZ42" s="212"/>
      <c r="CA42" s="213"/>
      <c r="CB42" s="213"/>
      <c r="CC42" s="213"/>
      <c r="CD42" s="214"/>
      <c r="CE42" s="212"/>
      <c r="CF42" s="213"/>
      <c r="CG42" s="213"/>
      <c r="CH42" s="213"/>
      <c r="CI42" s="214"/>
      <c r="CJ42" s="212"/>
      <c r="CK42" s="213"/>
      <c r="CL42" s="213"/>
      <c r="CM42" s="213"/>
      <c r="CN42" s="214"/>
      <c r="CO42" s="212"/>
      <c r="CP42" s="213"/>
      <c r="CQ42" s="213"/>
      <c r="CR42" s="213"/>
      <c r="CS42" s="214"/>
      <c r="CT42" s="258"/>
      <c r="CU42" s="259"/>
      <c r="CV42" s="259"/>
      <c r="CW42" s="260"/>
      <c r="CX42" s="229"/>
      <c r="CY42" s="241">
        <v>1</v>
      </c>
      <c r="CZ42" s="242"/>
      <c r="DA42" s="258"/>
      <c r="DB42" s="259"/>
      <c r="DC42" s="259"/>
      <c r="DD42" s="259"/>
      <c r="DE42" s="259"/>
      <c r="DF42" s="260"/>
      <c r="DG42" s="258"/>
      <c r="DH42" s="259"/>
      <c r="DI42" s="259"/>
      <c r="DJ42" s="259"/>
      <c r="DK42" s="259"/>
      <c r="DL42" s="260"/>
      <c r="DM42" s="258"/>
      <c r="DN42" s="259"/>
      <c r="DO42" s="259"/>
      <c r="DP42" s="259"/>
      <c r="DQ42" s="259"/>
      <c r="DR42" s="260"/>
      <c r="DS42" s="258"/>
      <c r="DT42" s="259"/>
      <c r="DU42" s="259"/>
      <c r="DV42" s="259"/>
      <c r="DW42" s="259"/>
      <c r="DX42" s="260"/>
      <c r="DY42" s="258"/>
      <c r="DZ42" s="259"/>
      <c r="EA42" s="259"/>
      <c r="EB42" s="259"/>
      <c r="EC42" s="259"/>
      <c r="ED42" s="260"/>
      <c r="EE42" s="258"/>
      <c r="EF42" s="259"/>
      <c r="EG42" s="259"/>
      <c r="EH42" s="259"/>
      <c r="EI42" s="259"/>
      <c r="EJ42" s="259"/>
      <c r="EK42" s="581"/>
      <c r="EL42" s="363"/>
      <c r="EM42" s="363"/>
      <c r="EN42" s="363"/>
      <c r="EO42" s="554"/>
    </row>
    <row r="43" spans="1:145" s="66" customFormat="1" ht="15.75" customHeight="1" x14ac:dyDescent="0.2">
      <c r="A43" s="65"/>
      <c r="B43" s="553">
        <v>37</v>
      </c>
      <c r="C43" s="450" t="str">
        <f t="shared" si="3"/>
        <v/>
      </c>
      <c r="D43" s="228"/>
      <c r="E43" s="228"/>
      <c r="F43" s="229"/>
      <c r="G43" s="230"/>
      <c r="H43" s="230"/>
      <c r="I43" s="232"/>
      <c r="J43" s="233"/>
      <c r="K43" s="233"/>
      <c r="L43" s="233"/>
      <c r="M43" s="233"/>
      <c r="N43" s="233"/>
      <c r="O43" s="234"/>
      <c r="P43" s="604">
        <f t="shared" si="4"/>
        <v>0</v>
      </c>
      <c r="Q43" s="210"/>
      <c r="R43" s="228"/>
      <c r="S43" s="231"/>
      <c r="T43" s="228"/>
      <c r="U43" s="228"/>
      <c r="V43" s="228"/>
      <c r="W43" s="213"/>
      <c r="X43" s="238"/>
      <c r="Y43" s="256"/>
      <c r="Z43" s="229"/>
      <c r="AA43" s="229"/>
      <c r="AB43" s="229"/>
      <c r="AC43" s="229"/>
      <c r="AD43" s="229"/>
      <c r="AE43" s="352"/>
      <c r="AF43" s="212"/>
      <c r="AG43" s="213"/>
      <c r="AH43" s="213"/>
      <c r="AI43" s="213"/>
      <c r="AJ43" s="213"/>
      <c r="AK43" s="213"/>
      <c r="AL43" s="213"/>
      <c r="AM43" s="213"/>
      <c r="AN43" s="213"/>
      <c r="AO43" s="214"/>
      <c r="AP43" s="213"/>
      <c r="AQ43" s="213"/>
      <c r="AR43" s="213"/>
      <c r="AS43" s="213"/>
      <c r="AT43" s="213"/>
      <c r="AU43" s="212"/>
      <c r="AV43" s="213"/>
      <c r="AW43" s="213"/>
      <c r="AX43" s="213"/>
      <c r="AY43" s="213"/>
      <c r="AZ43" s="213"/>
      <c r="BA43" s="213"/>
      <c r="BB43" s="213"/>
      <c r="BC43" s="213"/>
      <c r="BD43" s="213"/>
      <c r="BE43" s="213"/>
      <c r="BF43" s="213"/>
      <c r="BG43" s="213"/>
      <c r="BH43" s="213"/>
      <c r="BI43" s="213"/>
      <c r="BJ43" s="214"/>
      <c r="BK43" s="210"/>
      <c r="BL43" s="229"/>
      <c r="BM43" s="229"/>
      <c r="BN43" s="229"/>
      <c r="BO43" s="231"/>
      <c r="BP43" s="212"/>
      <c r="BQ43" s="213"/>
      <c r="BR43" s="213"/>
      <c r="BS43" s="213"/>
      <c r="BT43" s="214"/>
      <c r="BU43" s="212"/>
      <c r="BV43" s="213"/>
      <c r="BW43" s="213"/>
      <c r="BX43" s="213"/>
      <c r="BY43" s="214"/>
      <c r="BZ43" s="212"/>
      <c r="CA43" s="213"/>
      <c r="CB43" s="213"/>
      <c r="CC43" s="213"/>
      <c r="CD43" s="214"/>
      <c r="CE43" s="212"/>
      <c r="CF43" s="213"/>
      <c r="CG43" s="213"/>
      <c r="CH43" s="213"/>
      <c r="CI43" s="214"/>
      <c r="CJ43" s="212"/>
      <c r="CK43" s="213"/>
      <c r="CL43" s="213"/>
      <c r="CM43" s="213"/>
      <c r="CN43" s="214"/>
      <c r="CO43" s="212"/>
      <c r="CP43" s="213"/>
      <c r="CQ43" s="213"/>
      <c r="CR43" s="213"/>
      <c r="CS43" s="214"/>
      <c r="CT43" s="258"/>
      <c r="CU43" s="259"/>
      <c r="CV43" s="259"/>
      <c r="CW43" s="260"/>
      <c r="CX43" s="229"/>
      <c r="CY43" s="241">
        <v>1</v>
      </c>
      <c r="CZ43" s="242"/>
      <c r="DA43" s="258"/>
      <c r="DB43" s="259"/>
      <c r="DC43" s="259"/>
      <c r="DD43" s="259"/>
      <c r="DE43" s="259"/>
      <c r="DF43" s="260"/>
      <c r="DG43" s="258"/>
      <c r="DH43" s="259"/>
      <c r="DI43" s="259"/>
      <c r="DJ43" s="259"/>
      <c r="DK43" s="259"/>
      <c r="DL43" s="260"/>
      <c r="DM43" s="258"/>
      <c r="DN43" s="259"/>
      <c r="DO43" s="259"/>
      <c r="DP43" s="259"/>
      <c r="DQ43" s="259"/>
      <c r="DR43" s="260"/>
      <c r="DS43" s="258"/>
      <c r="DT43" s="259"/>
      <c r="DU43" s="259"/>
      <c r="DV43" s="259"/>
      <c r="DW43" s="259"/>
      <c r="DX43" s="260"/>
      <c r="DY43" s="258"/>
      <c r="DZ43" s="259"/>
      <c r="EA43" s="259"/>
      <c r="EB43" s="259"/>
      <c r="EC43" s="259"/>
      <c r="ED43" s="260"/>
      <c r="EE43" s="258"/>
      <c r="EF43" s="259"/>
      <c r="EG43" s="259"/>
      <c r="EH43" s="259"/>
      <c r="EI43" s="259"/>
      <c r="EJ43" s="259"/>
      <c r="EK43" s="581"/>
      <c r="EL43" s="363"/>
      <c r="EM43" s="363"/>
      <c r="EN43" s="363"/>
      <c r="EO43" s="554"/>
    </row>
    <row r="44" spans="1:145" s="66" customFormat="1" ht="15.75" customHeight="1" x14ac:dyDescent="0.2">
      <c r="A44" s="65"/>
      <c r="B44" s="553">
        <v>38</v>
      </c>
      <c r="C44" s="450" t="str">
        <f t="shared" si="3"/>
        <v/>
      </c>
      <c r="D44" s="228"/>
      <c r="E44" s="228"/>
      <c r="F44" s="229"/>
      <c r="G44" s="230"/>
      <c r="H44" s="230"/>
      <c r="I44" s="232"/>
      <c r="J44" s="233"/>
      <c r="K44" s="233"/>
      <c r="L44" s="233"/>
      <c r="M44" s="233"/>
      <c r="N44" s="233"/>
      <c r="O44" s="234"/>
      <c r="P44" s="604">
        <f t="shared" si="4"/>
        <v>0</v>
      </c>
      <c r="Q44" s="210"/>
      <c r="R44" s="228"/>
      <c r="S44" s="231"/>
      <c r="T44" s="228"/>
      <c r="U44" s="228"/>
      <c r="V44" s="228"/>
      <c r="W44" s="213"/>
      <c r="X44" s="238"/>
      <c r="Y44" s="256"/>
      <c r="Z44" s="229"/>
      <c r="AA44" s="229"/>
      <c r="AB44" s="229"/>
      <c r="AC44" s="229"/>
      <c r="AD44" s="229"/>
      <c r="AE44" s="352"/>
      <c r="AF44" s="212"/>
      <c r="AG44" s="213"/>
      <c r="AH44" s="213"/>
      <c r="AI44" s="213"/>
      <c r="AJ44" s="213"/>
      <c r="AK44" s="213"/>
      <c r="AL44" s="213"/>
      <c r="AM44" s="213"/>
      <c r="AN44" s="213"/>
      <c r="AO44" s="214"/>
      <c r="AP44" s="213"/>
      <c r="AQ44" s="213"/>
      <c r="AR44" s="213"/>
      <c r="AS44" s="213"/>
      <c r="AT44" s="213"/>
      <c r="AU44" s="212"/>
      <c r="AV44" s="213"/>
      <c r="AW44" s="213"/>
      <c r="AX44" s="213"/>
      <c r="AY44" s="213"/>
      <c r="AZ44" s="213"/>
      <c r="BA44" s="213"/>
      <c r="BB44" s="213"/>
      <c r="BC44" s="213"/>
      <c r="BD44" s="213"/>
      <c r="BE44" s="213"/>
      <c r="BF44" s="213"/>
      <c r="BG44" s="213"/>
      <c r="BH44" s="213"/>
      <c r="BI44" s="213"/>
      <c r="BJ44" s="214"/>
      <c r="BK44" s="264"/>
      <c r="BL44" s="211"/>
      <c r="BM44" s="211"/>
      <c r="BN44" s="211"/>
      <c r="BO44" s="265"/>
      <c r="BP44" s="212"/>
      <c r="BQ44" s="213"/>
      <c r="BR44" s="213"/>
      <c r="BS44" s="213"/>
      <c r="BT44" s="214"/>
      <c r="BU44" s="212"/>
      <c r="BV44" s="213"/>
      <c r="BW44" s="213"/>
      <c r="BX44" s="213"/>
      <c r="BY44" s="214"/>
      <c r="BZ44" s="212"/>
      <c r="CA44" s="213"/>
      <c r="CB44" s="213"/>
      <c r="CC44" s="213"/>
      <c r="CD44" s="214"/>
      <c r="CE44" s="212"/>
      <c r="CF44" s="213"/>
      <c r="CG44" s="213"/>
      <c r="CH44" s="213"/>
      <c r="CI44" s="214"/>
      <c r="CJ44" s="212"/>
      <c r="CK44" s="213"/>
      <c r="CL44" s="213"/>
      <c r="CM44" s="213"/>
      <c r="CN44" s="214"/>
      <c r="CO44" s="212"/>
      <c r="CP44" s="213"/>
      <c r="CQ44" s="213"/>
      <c r="CR44" s="213"/>
      <c r="CS44" s="214"/>
      <c r="CT44" s="258"/>
      <c r="CU44" s="259"/>
      <c r="CV44" s="259"/>
      <c r="CW44" s="260"/>
      <c r="CX44" s="229"/>
      <c r="CY44" s="241">
        <v>1</v>
      </c>
      <c r="CZ44" s="242"/>
      <c r="DA44" s="258"/>
      <c r="DB44" s="259"/>
      <c r="DC44" s="259"/>
      <c r="DD44" s="259"/>
      <c r="DE44" s="259"/>
      <c r="DF44" s="260"/>
      <c r="DG44" s="258"/>
      <c r="DH44" s="259"/>
      <c r="DI44" s="259"/>
      <c r="DJ44" s="259"/>
      <c r="DK44" s="259"/>
      <c r="DL44" s="260"/>
      <c r="DM44" s="258"/>
      <c r="DN44" s="259"/>
      <c r="DO44" s="259"/>
      <c r="DP44" s="259"/>
      <c r="DQ44" s="259"/>
      <c r="DR44" s="260"/>
      <c r="DS44" s="258"/>
      <c r="DT44" s="259"/>
      <c r="DU44" s="259"/>
      <c r="DV44" s="259"/>
      <c r="DW44" s="259"/>
      <c r="DX44" s="260"/>
      <c r="DY44" s="258"/>
      <c r="DZ44" s="259"/>
      <c r="EA44" s="259"/>
      <c r="EB44" s="259"/>
      <c r="EC44" s="259"/>
      <c r="ED44" s="260"/>
      <c r="EE44" s="258"/>
      <c r="EF44" s="259"/>
      <c r="EG44" s="259"/>
      <c r="EH44" s="259"/>
      <c r="EI44" s="259"/>
      <c r="EJ44" s="259"/>
      <c r="EK44" s="581"/>
      <c r="EL44" s="363"/>
      <c r="EM44" s="363"/>
      <c r="EN44" s="363"/>
      <c r="EO44" s="554"/>
    </row>
    <row r="45" spans="1:145" s="66" customFormat="1" ht="15.75" customHeight="1" x14ac:dyDescent="0.2">
      <c r="A45" s="65"/>
      <c r="B45" s="553">
        <v>39</v>
      </c>
      <c r="C45" s="450" t="str">
        <f t="shared" si="3"/>
        <v/>
      </c>
      <c r="D45" s="228"/>
      <c r="E45" s="228"/>
      <c r="F45" s="229"/>
      <c r="G45" s="230"/>
      <c r="H45" s="230"/>
      <c r="I45" s="232"/>
      <c r="J45" s="233"/>
      <c r="K45" s="233"/>
      <c r="L45" s="233"/>
      <c r="M45" s="233"/>
      <c r="N45" s="233"/>
      <c r="O45" s="234"/>
      <c r="P45" s="604">
        <f t="shared" si="4"/>
        <v>0</v>
      </c>
      <c r="Q45" s="210"/>
      <c r="R45" s="228"/>
      <c r="S45" s="231"/>
      <c r="T45" s="228"/>
      <c r="U45" s="228"/>
      <c r="V45" s="228"/>
      <c r="W45" s="213"/>
      <c r="X45" s="238"/>
      <c r="Y45" s="256"/>
      <c r="Z45" s="229"/>
      <c r="AA45" s="229"/>
      <c r="AB45" s="229"/>
      <c r="AC45" s="229"/>
      <c r="AD45" s="229"/>
      <c r="AE45" s="352"/>
      <c r="AF45" s="212"/>
      <c r="AG45" s="213"/>
      <c r="AH45" s="213"/>
      <c r="AI45" s="213"/>
      <c r="AJ45" s="213"/>
      <c r="AK45" s="213"/>
      <c r="AL45" s="213"/>
      <c r="AM45" s="213"/>
      <c r="AN45" s="213"/>
      <c r="AO45" s="214"/>
      <c r="AP45" s="213"/>
      <c r="AQ45" s="213"/>
      <c r="AR45" s="213"/>
      <c r="AS45" s="213"/>
      <c r="AT45" s="213"/>
      <c r="AU45" s="212"/>
      <c r="AV45" s="213"/>
      <c r="AW45" s="213"/>
      <c r="AX45" s="213"/>
      <c r="AY45" s="213"/>
      <c r="AZ45" s="213"/>
      <c r="BA45" s="213"/>
      <c r="BB45" s="213"/>
      <c r="BC45" s="213"/>
      <c r="BD45" s="213"/>
      <c r="BE45" s="213"/>
      <c r="BF45" s="213"/>
      <c r="BG45" s="213"/>
      <c r="BH45" s="213"/>
      <c r="BI45" s="213"/>
      <c r="BJ45" s="214"/>
      <c r="BK45" s="210"/>
      <c r="BL45" s="229"/>
      <c r="BM45" s="229"/>
      <c r="BN45" s="229"/>
      <c r="BO45" s="231"/>
      <c r="BP45" s="212"/>
      <c r="BQ45" s="213"/>
      <c r="BR45" s="213"/>
      <c r="BS45" s="213"/>
      <c r="BT45" s="214"/>
      <c r="BU45" s="212"/>
      <c r="BV45" s="213"/>
      <c r="BW45" s="213"/>
      <c r="BX45" s="213"/>
      <c r="BY45" s="214"/>
      <c r="BZ45" s="212"/>
      <c r="CA45" s="213"/>
      <c r="CB45" s="213"/>
      <c r="CC45" s="213"/>
      <c r="CD45" s="214"/>
      <c r="CE45" s="212"/>
      <c r="CF45" s="213"/>
      <c r="CG45" s="213"/>
      <c r="CH45" s="213"/>
      <c r="CI45" s="214"/>
      <c r="CJ45" s="212"/>
      <c r="CK45" s="213"/>
      <c r="CL45" s="213"/>
      <c r="CM45" s="213"/>
      <c r="CN45" s="214"/>
      <c r="CO45" s="212"/>
      <c r="CP45" s="213"/>
      <c r="CQ45" s="213"/>
      <c r="CR45" s="213"/>
      <c r="CS45" s="214"/>
      <c r="CT45" s="258"/>
      <c r="CU45" s="259"/>
      <c r="CV45" s="259"/>
      <c r="CW45" s="260"/>
      <c r="CX45" s="229"/>
      <c r="CY45" s="241">
        <v>1</v>
      </c>
      <c r="CZ45" s="242"/>
      <c r="DA45" s="258"/>
      <c r="DB45" s="259"/>
      <c r="DC45" s="259"/>
      <c r="DD45" s="259"/>
      <c r="DE45" s="259"/>
      <c r="DF45" s="260"/>
      <c r="DG45" s="258"/>
      <c r="DH45" s="259"/>
      <c r="DI45" s="259"/>
      <c r="DJ45" s="259"/>
      <c r="DK45" s="259"/>
      <c r="DL45" s="260"/>
      <c r="DM45" s="258"/>
      <c r="DN45" s="259"/>
      <c r="DO45" s="259"/>
      <c r="DP45" s="259"/>
      <c r="DQ45" s="259"/>
      <c r="DR45" s="260"/>
      <c r="DS45" s="258"/>
      <c r="DT45" s="259"/>
      <c r="DU45" s="259"/>
      <c r="DV45" s="259"/>
      <c r="DW45" s="259"/>
      <c r="DX45" s="260"/>
      <c r="DY45" s="258"/>
      <c r="DZ45" s="259"/>
      <c r="EA45" s="259"/>
      <c r="EB45" s="259"/>
      <c r="EC45" s="259"/>
      <c r="ED45" s="260"/>
      <c r="EE45" s="258"/>
      <c r="EF45" s="259"/>
      <c r="EG45" s="259"/>
      <c r="EH45" s="259"/>
      <c r="EI45" s="259"/>
      <c r="EJ45" s="259"/>
      <c r="EK45" s="581"/>
      <c r="EL45" s="363"/>
      <c r="EM45" s="363"/>
      <c r="EN45" s="363"/>
      <c r="EO45" s="554"/>
    </row>
    <row r="46" spans="1:145" s="66" customFormat="1" ht="15.75" customHeight="1" x14ac:dyDescent="0.2">
      <c r="A46" s="65"/>
      <c r="B46" s="553">
        <v>40</v>
      </c>
      <c r="C46" s="450" t="str">
        <f t="shared" si="3"/>
        <v/>
      </c>
      <c r="D46" s="228"/>
      <c r="E46" s="228"/>
      <c r="F46" s="229"/>
      <c r="G46" s="230"/>
      <c r="H46" s="230"/>
      <c r="I46" s="232"/>
      <c r="J46" s="233"/>
      <c r="K46" s="233"/>
      <c r="L46" s="233"/>
      <c r="M46" s="233"/>
      <c r="N46" s="233"/>
      <c r="O46" s="234"/>
      <c r="P46" s="604">
        <f t="shared" si="4"/>
        <v>0</v>
      </c>
      <c r="Q46" s="210"/>
      <c r="R46" s="228"/>
      <c r="S46" s="231"/>
      <c r="T46" s="228"/>
      <c r="U46" s="228"/>
      <c r="V46" s="228"/>
      <c r="W46" s="213"/>
      <c r="X46" s="238"/>
      <c r="Y46" s="256"/>
      <c r="Z46" s="229"/>
      <c r="AA46" s="229"/>
      <c r="AB46" s="229"/>
      <c r="AC46" s="229"/>
      <c r="AD46" s="229"/>
      <c r="AE46" s="352"/>
      <c r="AF46" s="212"/>
      <c r="AG46" s="213"/>
      <c r="AH46" s="213"/>
      <c r="AI46" s="213"/>
      <c r="AJ46" s="213"/>
      <c r="AK46" s="213"/>
      <c r="AL46" s="213"/>
      <c r="AM46" s="213"/>
      <c r="AN46" s="213"/>
      <c r="AO46" s="214"/>
      <c r="AP46" s="213"/>
      <c r="AQ46" s="213"/>
      <c r="AR46" s="213"/>
      <c r="AS46" s="213"/>
      <c r="AT46" s="213"/>
      <c r="AU46" s="212"/>
      <c r="AV46" s="213"/>
      <c r="AW46" s="213"/>
      <c r="AX46" s="213"/>
      <c r="AY46" s="213"/>
      <c r="AZ46" s="213"/>
      <c r="BA46" s="213"/>
      <c r="BB46" s="213"/>
      <c r="BC46" s="213"/>
      <c r="BD46" s="213"/>
      <c r="BE46" s="213"/>
      <c r="BF46" s="213"/>
      <c r="BG46" s="213"/>
      <c r="BH46" s="213"/>
      <c r="BI46" s="213"/>
      <c r="BJ46" s="214"/>
      <c r="BK46" s="210"/>
      <c r="BL46" s="229"/>
      <c r="BM46" s="229"/>
      <c r="BN46" s="229"/>
      <c r="BO46" s="231"/>
      <c r="BP46" s="212"/>
      <c r="BQ46" s="213"/>
      <c r="BR46" s="213"/>
      <c r="BS46" s="213"/>
      <c r="BT46" s="214"/>
      <c r="BU46" s="212"/>
      <c r="BV46" s="213"/>
      <c r="BW46" s="213"/>
      <c r="BX46" s="213"/>
      <c r="BY46" s="214"/>
      <c r="BZ46" s="212"/>
      <c r="CA46" s="213"/>
      <c r="CB46" s="213"/>
      <c r="CC46" s="213"/>
      <c r="CD46" s="214"/>
      <c r="CE46" s="212"/>
      <c r="CF46" s="213"/>
      <c r="CG46" s="213"/>
      <c r="CH46" s="213"/>
      <c r="CI46" s="214"/>
      <c r="CJ46" s="212"/>
      <c r="CK46" s="213"/>
      <c r="CL46" s="213"/>
      <c r="CM46" s="213"/>
      <c r="CN46" s="214"/>
      <c r="CO46" s="212"/>
      <c r="CP46" s="213"/>
      <c r="CQ46" s="213"/>
      <c r="CR46" s="213"/>
      <c r="CS46" s="214"/>
      <c r="CT46" s="258"/>
      <c r="CU46" s="259"/>
      <c r="CV46" s="259"/>
      <c r="CW46" s="260"/>
      <c r="CX46" s="229"/>
      <c r="CY46" s="241">
        <v>1</v>
      </c>
      <c r="CZ46" s="242"/>
      <c r="DA46" s="258"/>
      <c r="DB46" s="259"/>
      <c r="DC46" s="259"/>
      <c r="DD46" s="259"/>
      <c r="DE46" s="259"/>
      <c r="DF46" s="260"/>
      <c r="DG46" s="258"/>
      <c r="DH46" s="259"/>
      <c r="DI46" s="259"/>
      <c r="DJ46" s="259"/>
      <c r="DK46" s="259"/>
      <c r="DL46" s="260"/>
      <c r="DM46" s="258"/>
      <c r="DN46" s="259"/>
      <c r="DO46" s="259"/>
      <c r="DP46" s="259"/>
      <c r="DQ46" s="259"/>
      <c r="DR46" s="260"/>
      <c r="DS46" s="258"/>
      <c r="DT46" s="259"/>
      <c r="DU46" s="259"/>
      <c r="DV46" s="259"/>
      <c r="DW46" s="259"/>
      <c r="DX46" s="260"/>
      <c r="DY46" s="258"/>
      <c r="DZ46" s="259"/>
      <c r="EA46" s="259"/>
      <c r="EB46" s="259"/>
      <c r="EC46" s="259"/>
      <c r="ED46" s="260"/>
      <c r="EE46" s="258"/>
      <c r="EF46" s="259"/>
      <c r="EG46" s="259"/>
      <c r="EH46" s="259"/>
      <c r="EI46" s="259"/>
      <c r="EJ46" s="259"/>
      <c r="EK46" s="581"/>
      <c r="EL46" s="363"/>
      <c r="EM46" s="363"/>
      <c r="EN46" s="363"/>
      <c r="EO46" s="554"/>
    </row>
    <row r="47" spans="1:145" s="66" customFormat="1" ht="15.75" customHeight="1" x14ac:dyDescent="0.2">
      <c r="A47" s="65"/>
      <c r="B47" s="553">
        <v>41</v>
      </c>
      <c r="C47" s="450" t="str">
        <f t="shared" si="3"/>
        <v/>
      </c>
      <c r="D47" s="228"/>
      <c r="E47" s="228"/>
      <c r="F47" s="229"/>
      <c r="G47" s="230"/>
      <c r="H47" s="230"/>
      <c r="I47" s="232"/>
      <c r="J47" s="233"/>
      <c r="K47" s="233"/>
      <c r="L47" s="233"/>
      <c r="M47" s="233"/>
      <c r="N47" s="233"/>
      <c r="O47" s="234"/>
      <c r="P47" s="604">
        <f t="shared" si="4"/>
        <v>0</v>
      </c>
      <c r="Q47" s="210"/>
      <c r="R47" s="228"/>
      <c r="S47" s="231"/>
      <c r="T47" s="228"/>
      <c r="U47" s="228"/>
      <c r="V47" s="228"/>
      <c r="W47" s="213"/>
      <c r="X47" s="238"/>
      <c r="Y47" s="256"/>
      <c r="Z47" s="229"/>
      <c r="AA47" s="229"/>
      <c r="AB47" s="229"/>
      <c r="AC47" s="229"/>
      <c r="AD47" s="229"/>
      <c r="AE47" s="352"/>
      <c r="AF47" s="212"/>
      <c r="AG47" s="213"/>
      <c r="AH47" s="213"/>
      <c r="AI47" s="213"/>
      <c r="AJ47" s="213"/>
      <c r="AK47" s="213"/>
      <c r="AL47" s="213"/>
      <c r="AM47" s="213"/>
      <c r="AN47" s="213"/>
      <c r="AO47" s="214"/>
      <c r="AP47" s="213"/>
      <c r="AQ47" s="213"/>
      <c r="AR47" s="213"/>
      <c r="AS47" s="213"/>
      <c r="AT47" s="213"/>
      <c r="AU47" s="212"/>
      <c r="AV47" s="213"/>
      <c r="AW47" s="213"/>
      <c r="AX47" s="213"/>
      <c r="AY47" s="213"/>
      <c r="AZ47" s="213"/>
      <c r="BA47" s="213"/>
      <c r="BB47" s="213"/>
      <c r="BC47" s="213"/>
      <c r="BD47" s="213"/>
      <c r="BE47" s="213"/>
      <c r="BF47" s="213"/>
      <c r="BG47" s="213"/>
      <c r="BH47" s="213"/>
      <c r="BI47" s="213"/>
      <c r="BJ47" s="214"/>
      <c r="BK47" s="210"/>
      <c r="BL47" s="229"/>
      <c r="BM47" s="229"/>
      <c r="BN47" s="229"/>
      <c r="BO47" s="231"/>
      <c r="BP47" s="212"/>
      <c r="BQ47" s="213"/>
      <c r="BR47" s="213"/>
      <c r="BS47" s="213"/>
      <c r="BT47" s="214"/>
      <c r="BU47" s="212"/>
      <c r="BV47" s="213"/>
      <c r="BW47" s="213"/>
      <c r="BX47" s="213"/>
      <c r="BY47" s="214"/>
      <c r="BZ47" s="212"/>
      <c r="CA47" s="213"/>
      <c r="CB47" s="213"/>
      <c r="CC47" s="213"/>
      <c r="CD47" s="214"/>
      <c r="CE47" s="212"/>
      <c r="CF47" s="213"/>
      <c r="CG47" s="213"/>
      <c r="CH47" s="213"/>
      <c r="CI47" s="214"/>
      <c r="CJ47" s="212"/>
      <c r="CK47" s="213"/>
      <c r="CL47" s="213"/>
      <c r="CM47" s="213"/>
      <c r="CN47" s="214"/>
      <c r="CO47" s="212"/>
      <c r="CP47" s="213"/>
      <c r="CQ47" s="213"/>
      <c r="CR47" s="213"/>
      <c r="CS47" s="214"/>
      <c r="CT47" s="258"/>
      <c r="CU47" s="259"/>
      <c r="CV47" s="259"/>
      <c r="CW47" s="260"/>
      <c r="CX47" s="229"/>
      <c r="CY47" s="241">
        <v>1</v>
      </c>
      <c r="CZ47" s="242"/>
      <c r="DA47" s="258"/>
      <c r="DB47" s="259"/>
      <c r="DC47" s="259"/>
      <c r="DD47" s="259"/>
      <c r="DE47" s="259"/>
      <c r="DF47" s="260"/>
      <c r="DG47" s="258"/>
      <c r="DH47" s="259"/>
      <c r="DI47" s="259"/>
      <c r="DJ47" s="259"/>
      <c r="DK47" s="259"/>
      <c r="DL47" s="260"/>
      <c r="DM47" s="258"/>
      <c r="DN47" s="259"/>
      <c r="DO47" s="259"/>
      <c r="DP47" s="259"/>
      <c r="DQ47" s="259"/>
      <c r="DR47" s="260"/>
      <c r="DS47" s="258"/>
      <c r="DT47" s="259"/>
      <c r="DU47" s="259"/>
      <c r="DV47" s="259"/>
      <c r="DW47" s="259"/>
      <c r="DX47" s="260"/>
      <c r="DY47" s="258"/>
      <c r="DZ47" s="259"/>
      <c r="EA47" s="259"/>
      <c r="EB47" s="259"/>
      <c r="EC47" s="259"/>
      <c r="ED47" s="260"/>
      <c r="EE47" s="258"/>
      <c r="EF47" s="259"/>
      <c r="EG47" s="259"/>
      <c r="EH47" s="259"/>
      <c r="EI47" s="259"/>
      <c r="EJ47" s="259"/>
      <c r="EK47" s="581"/>
      <c r="EL47" s="363"/>
      <c r="EM47" s="363"/>
      <c r="EN47" s="363"/>
      <c r="EO47" s="554"/>
    </row>
    <row r="48" spans="1:145" s="66" customFormat="1" ht="15.75" customHeight="1" x14ac:dyDescent="0.2">
      <c r="A48" s="65"/>
      <c r="B48" s="553">
        <v>42</v>
      </c>
      <c r="C48" s="450" t="str">
        <f t="shared" si="3"/>
        <v/>
      </c>
      <c r="D48" s="228"/>
      <c r="E48" s="228"/>
      <c r="F48" s="229"/>
      <c r="G48" s="230"/>
      <c r="H48" s="230"/>
      <c r="I48" s="232"/>
      <c r="J48" s="233"/>
      <c r="K48" s="233"/>
      <c r="L48" s="233"/>
      <c r="M48" s="233"/>
      <c r="N48" s="233"/>
      <c r="O48" s="234"/>
      <c r="P48" s="604">
        <f t="shared" si="4"/>
        <v>0</v>
      </c>
      <c r="Q48" s="210"/>
      <c r="R48" s="228"/>
      <c r="S48" s="231"/>
      <c r="T48" s="228"/>
      <c r="U48" s="228"/>
      <c r="V48" s="228"/>
      <c r="W48" s="235"/>
      <c r="X48" s="238"/>
      <c r="Y48" s="256"/>
      <c r="Z48" s="229"/>
      <c r="AA48" s="229"/>
      <c r="AB48" s="229"/>
      <c r="AC48" s="229"/>
      <c r="AD48" s="229"/>
      <c r="AE48" s="352"/>
      <c r="AF48" s="212"/>
      <c r="AG48" s="213"/>
      <c r="AH48" s="213"/>
      <c r="AI48" s="213"/>
      <c r="AJ48" s="213"/>
      <c r="AK48" s="213"/>
      <c r="AL48" s="213"/>
      <c r="AM48" s="213"/>
      <c r="AN48" s="213"/>
      <c r="AO48" s="214"/>
      <c r="AP48" s="213"/>
      <c r="AQ48" s="213"/>
      <c r="AR48" s="213"/>
      <c r="AS48" s="213"/>
      <c r="AT48" s="213"/>
      <c r="AU48" s="212"/>
      <c r="AV48" s="213"/>
      <c r="AW48" s="213"/>
      <c r="AX48" s="213"/>
      <c r="AY48" s="213"/>
      <c r="AZ48" s="213"/>
      <c r="BA48" s="213"/>
      <c r="BB48" s="213"/>
      <c r="BC48" s="213"/>
      <c r="BD48" s="213"/>
      <c r="BE48" s="213"/>
      <c r="BF48" s="213"/>
      <c r="BG48" s="213"/>
      <c r="BH48" s="213"/>
      <c r="BI48" s="213"/>
      <c r="BJ48" s="214"/>
      <c r="BK48" s="210"/>
      <c r="BL48" s="229"/>
      <c r="BM48" s="229"/>
      <c r="BN48" s="229"/>
      <c r="BO48" s="231"/>
      <c r="BP48" s="212"/>
      <c r="BQ48" s="213"/>
      <c r="BR48" s="213"/>
      <c r="BS48" s="213"/>
      <c r="BT48" s="214"/>
      <c r="BU48" s="212"/>
      <c r="BV48" s="213"/>
      <c r="BW48" s="213"/>
      <c r="BX48" s="213"/>
      <c r="BY48" s="214"/>
      <c r="BZ48" s="212"/>
      <c r="CA48" s="213"/>
      <c r="CB48" s="213"/>
      <c r="CC48" s="213"/>
      <c r="CD48" s="214"/>
      <c r="CE48" s="212"/>
      <c r="CF48" s="213"/>
      <c r="CG48" s="213"/>
      <c r="CH48" s="213"/>
      <c r="CI48" s="214"/>
      <c r="CJ48" s="212"/>
      <c r="CK48" s="213"/>
      <c r="CL48" s="213"/>
      <c r="CM48" s="213"/>
      <c r="CN48" s="214"/>
      <c r="CO48" s="212"/>
      <c r="CP48" s="213"/>
      <c r="CQ48" s="213"/>
      <c r="CR48" s="213"/>
      <c r="CS48" s="214"/>
      <c r="CT48" s="258"/>
      <c r="CU48" s="259"/>
      <c r="CV48" s="259"/>
      <c r="CW48" s="260"/>
      <c r="CX48" s="229"/>
      <c r="CY48" s="241">
        <v>1</v>
      </c>
      <c r="CZ48" s="242"/>
      <c r="DA48" s="258"/>
      <c r="DB48" s="259"/>
      <c r="DC48" s="259"/>
      <c r="DD48" s="259"/>
      <c r="DE48" s="259"/>
      <c r="DF48" s="260"/>
      <c r="DG48" s="258"/>
      <c r="DH48" s="259"/>
      <c r="DI48" s="259"/>
      <c r="DJ48" s="259"/>
      <c r="DK48" s="259"/>
      <c r="DL48" s="260"/>
      <c r="DM48" s="258"/>
      <c r="DN48" s="259"/>
      <c r="DO48" s="259"/>
      <c r="DP48" s="259"/>
      <c r="DQ48" s="259"/>
      <c r="DR48" s="260"/>
      <c r="DS48" s="258"/>
      <c r="DT48" s="259"/>
      <c r="DU48" s="259"/>
      <c r="DV48" s="259"/>
      <c r="DW48" s="259"/>
      <c r="DX48" s="260"/>
      <c r="DY48" s="258"/>
      <c r="DZ48" s="259"/>
      <c r="EA48" s="259"/>
      <c r="EB48" s="259"/>
      <c r="EC48" s="259"/>
      <c r="ED48" s="260"/>
      <c r="EE48" s="258"/>
      <c r="EF48" s="259"/>
      <c r="EG48" s="259"/>
      <c r="EH48" s="259"/>
      <c r="EI48" s="259"/>
      <c r="EJ48" s="259"/>
      <c r="EK48" s="581"/>
      <c r="EL48" s="363"/>
      <c r="EM48" s="363"/>
      <c r="EN48" s="363"/>
      <c r="EO48" s="554"/>
    </row>
    <row r="49" spans="1:145" s="66" customFormat="1" ht="15.75" customHeight="1" x14ac:dyDescent="0.2">
      <c r="A49" s="65"/>
      <c r="B49" s="553">
        <v>43</v>
      </c>
      <c r="C49" s="450" t="str">
        <f t="shared" si="3"/>
        <v/>
      </c>
      <c r="D49" s="228"/>
      <c r="E49" s="228"/>
      <c r="F49" s="229"/>
      <c r="G49" s="230"/>
      <c r="H49" s="230"/>
      <c r="I49" s="232"/>
      <c r="J49" s="233"/>
      <c r="K49" s="233"/>
      <c r="L49" s="233"/>
      <c r="M49" s="233"/>
      <c r="N49" s="233"/>
      <c r="O49" s="234"/>
      <c r="P49" s="604">
        <f t="shared" si="4"/>
        <v>0</v>
      </c>
      <c r="Q49" s="210"/>
      <c r="R49" s="228"/>
      <c r="S49" s="231"/>
      <c r="T49" s="228"/>
      <c r="U49" s="228"/>
      <c r="V49" s="228"/>
      <c r="W49" s="235"/>
      <c r="X49" s="237"/>
      <c r="Y49" s="256"/>
      <c r="Z49" s="229"/>
      <c r="AA49" s="229"/>
      <c r="AB49" s="229"/>
      <c r="AC49" s="229"/>
      <c r="AD49" s="229"/>
      <c r="AE49" s="352"/>
      <c r="AF49" s="212"/>
      <c r="AG49" s="213"/>
      <c r="AH49" s="213"/>
      <c r="AI49" s="213"/>
      <c r="AJ49" s="213"/>
      <c r="AK49" s="213"/>
      <c r="AL49" s="213"/>
      <c r="AM49" s="213"/>
      <c r="AN49" s="213"/>
      <c r="AO49" s="214"/>
      <c r="AP49" s="213"/>
      <c r="AQ49" s="213"/>
      <c r="AR49" s="213"/>
      <c r="AS49" s="213"/>
      <c r="AT49" s="213"/>
      <c r="AU49" s="212"/>
      <c r="AV49" s="213"/>
      <c r="AW49" s="213"/>
      <c r="AX49" s="213"/>
      <c r="AY49" s="213"/>
      <c r="AZ49" s="213"/>
      <c r="BA49" s="213"/>
      <c r="BB49" s="213"/>
      <c r="BC49" s="213"/>
      <c r="BD49" s="213"/>
      <c r="BE49" s="213"/>
      <c r="BF49" s="213"/>
      <c r="BG49" s="213"/>
      <c r="BH49" s="213"/>
      <c r="BI49" s="213"/>
      <c r="BJ49" s="214"/>
      <c r="BK49" s="210"/>
      <c r="BL49" s="229"/>
      <c r="BM49" s="229"/>
      <c r="BN49" s="229"/>
      <c r="BO49" s="231"/>
      <c r="BP49" s="212"/>
      <c r="BQ49" s="213"/>
      <c r="BR49" s="213"/>
      <c r="BS49" s="213"/>
      <c r="BT49" s="214"/>
      <c r="BU49" s="212"/>
      <c r="BV49" s="213"/>
      <c r="BW49" s="213"/>
      <c r="BX49" s="213"/>
      <c r="BY49" s="214"/>
      <c r="BZ49" s="212"/>
      <c r="CA49" s="213"/>
      <c r="CB49" s="213"/>
      <c r="CC49" s="213"/>
      <c r="CD49" s="214"/>
      <c r="CE49" s="212"/>
      <c r="CF49" s="213"/>
      <c r="CG49" s="213"/>
      <c r="CH49" s="213"/>
      <c r="CI49" s="214"/>
      <c r="CJ49" s="212"/>
      <c r="CK49" s="213"/>
      <c r="CL49" s="213"/>
      <c r="CM49" s="213"/>
      <c r="CN49" s="214"/>
      <c r="CO49" s="212"/>
      <c r="CP49" s="213"/>
      <c r="CQ49" s="213"/>
      <c r="CR49" s="213"/>
      <c r="CS49" s="214"/>
      <c r="CT49" s="258"/>
      <c r="CU49" s="259"/>
      <c r="CV49" s="259"/>
      <c r="CW49" s="260"/>
      <c r="CX49" s="229"/>
      <c r="CY49" s="241">
        <v>1</v>
      </c>
      <c r="CZ49" s="242"/>
      <c r="DA49" s="258"/>
      <c r="DB49" s="259"/>
      <c r="DC49" s="259"/>
      <c r="DD49" s="259"/>
      <c r="DE49" s="259"/>
      <c r="DF49" s="260"/>
      <c r="DG49" s="258"/>
      <c r="DH49" s="259"/>
      <c r="DI49" s="259"/>
      <c r="DJ49" s="259"/>
      <c r="DK49" s="259"/>
      <c r="DL49" s="260"/>
      <c r="DM49" s="258"/>
      <c r="DN49" s="259"/>
      <c r="DO49" s="259"/>
      <c r="DP49" s="259"/>
      <c r="DQ49" s="259"/>
      <c r="DR49" s="260"/>
      <c r="DS49" s="258"/>
      <c r="DT49" s="259"/>
      <c r="DU49" s="259"/>
      <c r="DV49" s="259"/>
      <c r="DW49" s="259"/>
      <c r="DX49" s="260"/>
      <c r="DY49" s="258"/>
      <c r="DZ49" s="259"/>
      <c r="EA49" s="259"/>
      <c r="EB49" s="259"/>
      <c r="EC49" s="259"/>
      <c r="ED49" s="260"/>
      <c r="EE49" s="258"/>
      <c r="EF49" s="259"/>
      <c r="EG49" s="259"/>
      <c r="EH49" s="259"/>
      <c r="EI49" s="259"/>
      <c r="EJ49" s="259"/>
      <c r="EK49" s="581"/>
      <c r="EL49" s="363"/>
      <c r="EM49" s="363"/>
      <c r="EN49" s="363"/>
      <c r="EO49" s="554"/>
    </row>
    <row r="50" spans="1:145" s="66" customFormat="1" ht="15.75" customHeight="1" x14ac:dyDescent="0.2">
      <c r="A50" s="65"/>
      <c r="B50" s="553">
        <v>44</v>
      </c>
      <c r="C50" s="450" t="str">
        <f t="shared" si="3"/>
        <v/>
      </c>
      <c r="D50" s="228"/>
      <c r="E50" s="228"/>
      <c r="F50" s="229"/>
      <c r="G50" s="230"/>
      <c r="H50" s="230"/>
      <c r="I50" s="232"/>
      <c r="J50" s="233"/>
      <c r="K50" s="233"/>
      <c r="L50" s="233"/>
      <c r="M50" s="233"/>
      <c r="N50" s="233"/>
      <c r="O50" s="234"/>
      <c r="P50" s="604">
        <f t="shared" si="4"/>
        <v>0</v>
      </c>
      <c r="Q50" s="210"/>
      <c r="R50" s="228"/>
      <c r="S50" s="231"/>
      <c r="T50" s="228"/>
      <c r="U50" s="228"/>
      <c r="V50" s="228"/>
      <c r="W50" s="235"/>
      <c r="X50" s="237"/>
      <c r="Y50" s="256"/>
      <c r="Z50" s="229"/>
      <c r="AA50" s="229"/>
      <c r="AB50" s="229"/>
      <c r="AC50" s="229"/>
      <c r="AD50" s="229"/>
      <c r="AE50" s="352"/>
      <c r="AF50" s="212"/>
      <c r="AG50" s="213"/>
      <c r="AH50" s="213"/>
      <c r="AI50" s="213"/>
      <c r="AJ50" s="213"/>
      <c r="AK50" s="213"/>
      <c r="AL50" s="213"/>
      <c r="AM50" s="213"/>
      <c r="AN50" s="213"/>
      <c r="AO50" s="214"/>
      <c r="AP50" s="213"/>
      <c r="AQ50" s="213"/>
      <c r="AR50" s="213"/>
      <c r="AS50" s="213"/>
      <c r="AT50" s="213"/>
      <c r="AU50" s="212"/>
      <c r="AV50" s="213"/>
      <c r="AW50" s="213"/>
      <c r="AX50" s="213"/>
      <c r="AY50" s="213"/>
      <c r="AZ50" s="213"/>
      <c r="BA50" s="213"/>
      <c r="BB50" s="213"/>
      <c r="BC50" s="213"/>
      <c r="BD50" s="213"/>
      <c r="BE50" s="213"/>
      <c r="BF50" s="213"/>
      <c r="BG50" s="213"/>
      <c r="BH50" s="213"/>
      <c r="BI50" s="213"/>
      <c r="BJ50" s="214"/>
      <c r="BK50" s="210"/>
      <c r="BL50" s="229"/>
      <c r="BM50" s="229"/>
      <c r="BN50" s="229"/>
      <c r="BO50" s="231"/>
      <c r="BP50" s="212"/>
      <c r="BQ50" s="213"/>
      <c r="BR50" s="213"/>
      <c r="BS50" s="213"/>
      <c r="BT50" s="214"/>
      <c r="BU50" s="212"/>
      <c r="BV50" s="213"/>
      <c r="BW50" s="213"/>
      <c r="BX50" s="213"/>
      <c r="BY50" s="214"/>
      <c r="BZ50" s="212"/>
      <c r="CA50" s="213"/>
      <c r="CB50" s="213"/>
      <c r="CC50" s="213"/>
      <c r="CD50" s="214"/>
      <c r="CE50" s="212"/>
      <c r="CF50" s="213"/>
      <c r="CG50" s="213"/>
      <c r="CH50" s="213"/>
      <c r="CI50" s="214"/>
      <c r="CJ50" s="212"/>
      <c r="CK50" s="213"/>
      <c r="CL50" s="213"/>
      <c r="CM50" s="213"/>
      <c r="CN50" s="214"/>
      <c r="CO50" s="212"/>
      <c r="CP50" s="213"/>
      <c r="CQ50" s="213"/>
      <c r="CR50" s="213"/>
      <c r="CS50" s="214"/>
      <c r="CT50" s="258"/>
      <c r="CU50" s="259"/>
      <c r="CV50" s="259"/>
      <c r="CW50" s="260"/>
      <c r="CX50" s="229"/>
      <c r="CY50" s="241">
        <v>1</v>
      </c>
      <c r="CZ50" s="242"/>
      <c r="DA50" s="258"/>
      <c r="DB50" s="259"/>
      <c r="DC50" s="259"/>
      <c r="DD50" s="259"/>
      <c r="DE50" s="259"/>
      <c r="DF50" s="260"/>
      <c r="DG50" s="258"/>
      <c r="DH50" s="259"/>
      <c r="DI50" s="259"/>
      <c r="DJ50" s="259"/>
      <c r="DK50" s="259"/>
      <c r="DL50" s="260"/>
      <c r="DM50" s="258"/>
      <c r="DN50" s="259"/>
      <c r="DO50" s="259"/>
      <c r="DP50" s="259"/>
      <c r="DQ50" s="259"/>
      <c r="DR50" s="260"/>
      <c r="DS50" s="258"/>
      <c r="DT50" s="259"/>
      <c r="DU50" s="259"/>
      <c r="DV50" s="259"/>
      <c r="DW50" s="259"/>
      <c r="DX50" s="260"/>
      <c r="DY50" s="258"/>
      <c r="DZ50" s="259"/>
      <c r="EA50" s="259"/>
      <c r="EB50" s="259"/>
      <c r="EC50" s="259"/>
      <c r="ED50" s="260"/>
      <c r="EE50" s="258"/>
      <c r="EF50" s="259"/>
      <c r="EG50" s="259"/>
      <c r="EH50" s="259"/>
      <c r="EI50" s="259"/>
      <c r="EJ50" s="259"/>
      <c r="EK50" s="581"/>
      <c r="EL50" s="363"/>
      <c r="EM50" s="363"/>
      <c r="EN50" s="363"/>
      <c r="EO50" s="554"/>
    </row>
    <row r="51" spans="1:145" s="66" customFormat="1" ht="15.75" customHeight="1" x14ac:dyDescent="0.2">
      <c r="A51" s="65"/>
      <c r="B51" s="553">
        <v>45</v>
      </c>
      <c r="C51" s="450" t="str">
        <f t="shared" si="3"/>
        <v/>
      </c>
      <c r="D51" s="228"/>
      <c r="E51" s="228"/>
      <c r="F51" s="229"/>
      <c r="G51" s="230"/>
      <c r="H51" s="230"/>
      <c r="I51" s="232"/>
      <c r="J51" s="233"/>
      <c r="K51" s="233"/>
      <c r="L51" s="233"/>
      <c r="M51" s="233"/>
      <c r="N51" s="233"/>
      <c r="O51" s="234"/>
      <c r="P51" s="604">
        <f t="shared" si="4"/>
        <v>0</v>
      </c>
      <c r="Q51" s="210"/>
      <c r="R51" s="228"/>
      <c r="S51" s="231"/>
      <c r="T51" s="228"/>
      <c r="U51" s="228"/>
      <c r="V51" s="228"/>
      <c r="W51" s="235"/>
      <c r="X51" s="237"/>
      <c r="Y51" s="256"/>
      <c r="Z51" s="229"/>
      <c r="AA51" s="229"/>
      <c r="AB51" s="229"/>
      <c r="AC51" s="229"/>
      <c r="AD51" s="229"/>
      <c r="AE51" s="352"/>
      <c r="AF51" s="212"/>
      <c r="AG51" s="213"/>
      <c r="AH51" s="213"/>
      <c r="AI51" s="213"/>
      <c r="AJ51" s="213"/>
      <c r="AK51" s="213"/>
      <c r="AL51" s="213"/>
      <c r="AM51" s="213"/>
      <c r="AN51" s="213"/>
      <c r="AO51" s="214"/>
      <c r="AP51" s="213"/>
      <c r="AQ51" s="213"/>
      <c r="AR51" s="213"/>
      <c r="AS51" s="213"/>
      <c r="AT51" s="213"/>
      <c r="AU51" s="212"/>
      <c r="AV51" s="213"/>
      <c r="AW51" s="213"/>
      <c r="AX51" s="213"/>
      <c r="AY51" s="213"/>
      <c r="AZ51" s="213"/>
      <c r="BA51" s="213"/>
      <c r="BB51" s="213"/>
      <c r="BC51" s="213"/>
      <c r="BD51" s="213"/>
      <c r="BE51" s="213"/>
      <c r="BF51" s="213"/>
      <c r="BG51" s="213"/>
      <c r="BH51" s="213"/>
      <c r="BI51" s="213"/>
      <c r="BJ51" s="214"/>
      <c r="BK51" s="210"/>
      <c r="BL51" s="229"/>
      <c r="BM51" s="229"/>
      <c r="BN51" s="229"/>
      <c r="BO51" s="231"/>
      <c r="BP51" s="212"/>
      <c r="BQ51" s="213"/>
      <c r="BR51" s="213"/>
      <c r="BS51" s="213"/>
      <c r="BT51" s="214"/>
      <c r="BU51" s="212"/>
      <c r="BV51" s="213"/>
      <c r="BW51" s="213"/>
      <c r="BX51" s="213"/>
      <c r="BY51" s="214"/>
      <c r="BZ51" s="212"/>
      <c r="CA51" s="213"/>
      <c r="CB51" s="213"/>
      <c r="CC51" s="213"/>
      <c r="CD51" s="214"/>
      <c r="CE51" s="212"/>
      <c r="CF51" s="213"/>
      <c r="CG51" s="213"/>
      <c r="CH51" s="213"/>
      <c r="CI51" s="214"/>
      <c r="CJ51" s="212"/>
      <c r="CK51" s="213"/>
      <c r="CL51" s="213"/>
      <c r="CM51" s="213"/>
      <c r="CN51" s="214"/>
      <c r="CO51" s="212"/>
      <c r="CP51" s="213"/>
      <c r="CQ51" s="213"/>
      <c r="CR51" s="213"/>
      <c r="CS51" s="214"/>
      <c r="CT51" s="258"/>
      <c r="CU51" s="259"/>
      <c r="CV51" s="259"/>
      <c r="CW51" s="260"/>
      <c r="CX51" s="229"/>
      <c r="CY51" s="241">
        <v>1</v>
      </c>
      <c r="CZ51" s="242"/>
      <c r="DA51" s="258"/>
      <c r="DB51" s="259"/>
      <c r="DC51" s="259"/>
      <c r="DD51" s="259"/>
      <c r="DE51" s="259"/>
      <c r="DF51" s="260"/>
      <c r="DG51" s="258"/>
      <c r="DH51" s="259"/>
      <c r="DI51" s="259"/>
      <c r="DJ51" s="259"/>
      <c r="DK51" s="259"/>
      <c r="DL51" s="260"/>
      <c r="DM51" s="258"/>
      <c r="DN51" s="259"/>
      <c r="DO51" s="259"/>
      <c r="DP51" s="259"/>
      <c r="DQ51" s="259"/>
      <c r="DR51" s="260"/>
      <c r="DS51" s="258"/>
      <c r="DT51" s="259"/>
      <c r="DU51" s="259"/>
      <c r="DV51" s="259"/>
      <c r="DW51" s="259"/>
      <c r="DX51" s="260"/>
      <c r="DY51" s="258"/>
      <c r="DZ51" s="259"/>
      <c r="EA51" s="259"/>
      <c r="EB51" s="259"/>
      <c r="EC51" s="259"/>
      <c r="ED51" s="260"/>
      <c r="EE51" s="258"/>
      <c r="EF51" s="259"/>
      <c r="EG51" s="259"/>
      <c r="EH51" s="259"/>
      <c r="EI51" s="259"/>
      <c r="EJ51" s="259"/>
      <c r="EK51" s="581"/>
      <c r="EL51" s="363"/>
      <c r="EM51" s="363"/>
      <c r="EN51" s="363"/>
      <c r="EO51" s="554"/>
    </row>
    <row r="52" spans="1:145" s="66" customFormat="1" ht="15.75" customHeight="1" x14ac:dyDescent="0.2">
      <c r="A52" s="65"/>
      <c r="B52" s="553">
        <v>46</v>
      </c>
      <c r="C52" s="450" t="str">
        <f t="shared" si="3"/>
        <v/>
      </c>
      <c r="D52" s="228"/>
      <c r="E52" s="228"/>
      <c r="F52" s="229"/>
      <c r="G52" s="230"/>
      <c r="H52" s="230"/>
      <c r="I52" s="232"/>
      <c r="J52" s="233"/>
      <c r="K52" s="233"/>
      <c r="L52" s="233"/>
      <c r="M52" s="233"/>
      <c r="N52" s="233"/>
      <c r="O52" s="234"/>
      <c r="P52" s="604">
        <f t="shared" si="4"/>
        <v>0</v>
      </c>
      <c r="Q52" s="210"/>
      <c r="R52" s="228"/>
      <c r="S52" s="231"/>
      <c r="T52" s="228"/>
      <c r="U52" s="228"/>
      <c r="V52" s="228"/>
      <c r="W52" s="213"/>
      <c r="X52" s="238"/>
      <c r="Y52" s="256"/>
      <c r="Z52" s="229"/>
      <c r="AA52" s="229"/>
      <c r="AB52" s="229"/>
      <c r="AC52" s="229"/>
      <c r="AD52" s="229"/>
      <c r="AE52" s="352"/>
      <c r="AF52" s="212"/>
      <c r="AG52" s="213"/>
      <c r="AH52" s="213"/>
      <c r="AI52" s="213"/>
      <c r="AJ52" s="213"/>
      <c r="AK52" s="213"/>
      <c r="AL52" s="213"/>
      <c r="AM52" s="213"/>
      <c r="AN52" s="213"/>
      <c r="AO52" s="214"/>
      <c r="AP52" s="213"/>
      <c r="AQ52" s="213"/>
      <c r="AR52" s="213"/>
      <c r="AS52" s="213"/>
      <c r="AT52" s="213"/>
      <c r="AU52" s="212"/>
      <c r="AV52" s="213"/>
      <c r="AW52" s="213"/>
      <c r="AX52" s="213"/>
      <c r="AY52" s="213"/>
      <c r="AZ52" s="213"/>
      <c r="BA52" s="213"/>
      <c r="BB52" s="213"/>
      <c r="BC52" s="213"/>
      <c r="BD52" s="213"/>
      <c r="BE52" s="213"/>
      <c r="BF52" s="213"/>
      <c r="BG52" s="213"/>
      <c r="BH52" s="213"/>
      <c r="BI52" s="213"/>
      <c r="BJ52" s="214"/>
      <c r="BK52" s="210"/>
      <c r="BL52" s="229"/>
      <c r="BM52" s="229"/>
      <c r="BN52" s="229"/>
      <c r="BO52" s="231"/>
      <c r="BP52" s="212"/>
      <c r="BQ52" s="213"/>
      <c r="BR52" s="213"/>
      <c r="BS52" s="213"/>
      <c r="BT52" s="214"/>
      <c r="BU52" s="212"/>
      <c r="BV52" s="213"/>
      <c r="BW52" s="213"/>
      <c r="BX52" s="213"/>
      <c r="BY52" s="214"/>
      <c r="BZ52" s="212"/>
      <c r="CA52" s="213"/>
      <c r="CB52" s="213"/>
      <c r="CC52" s="213"/>
      <c r="CD52" s="214"/>
      <c r="CE52" s="212"/>
      <c r="CF52" s="213"/>
      <c r="CG52" s="213"/>
      <c r="CH52" s="213"/>
      <c r="CI52" s="214"/>
      <c r="CJ52" s="212"/>
      <c r="CK52" s="213"/>
      <c r="CL52" s="213"/>
      <c r="CM52" s="213"/>
      <c r="CN52" s="214"/>
      <c r="CO52" s="212"/>
      <c r="CP52" s="213"/>
      <c r="CQ52" s="213"/>
      <c r="CR52" s="213"/>
      <c r="CS52" s="214"/>
      <c r="CT52" s="258"/>
      <c r="CU52" s="259"/>
      <c r="CV52" s="259"/>
      <c r="CW52" s="260"/>
      <c r="CX52" s="229"/>
      <c r="CY52" s="241">
        <v>1</v>
      </c>
      <c r="CZ52" s="242"/>
      <c r="DA52" s="258"/>
      <c r="DB52" s="259"/>
      <c r="DC52" s="259"/>
      <c r="DD52" s="259"/>
      <c r="DE52" s="259"/>
      <c r="DF52" s="260"/>
      <c r="DG52" s="258"/>
      <c r="DH52" s="259"/>
      <c r="DI52" s="259"/>
      <c r="DJ52" s="259"/>
      <c r="DK52" s="259"/>
      <c r="DL52" s="260"/>
      <c r="DM52" s="258"/>
      <c r="DN52" s="259"/>
      <c r="DO52" s="259"/>
      <c r="DP52" s="259"/>
      <c r="DQ52" s="259"/>
      <c r="DR52" s="260"/>
      <c r="DS52" s="258"/>
      <c r="DT52" s="259"/>
      <c r="DU52" s="259"/>
      <c r="DV52" s="259"/>
      <c r="DW52" s="259"/>
      <c r="DX52" s="260"/>
      <c r="DY52" s="258"/>
      <c r="DZ52" s="259"/>
      <c r="EA52" s="259"/>
      <c r="EB52" s="259"/>
      <c r="EC52" s="259"/>
      <c r="ED52" s="260"/>
      <c r="EE52" s="258"/>
      <c r="EF52" s="259"/>
      <c r="EG52" s="259"/>
      <c r="EH52" s="259"/>
      <c r="EI52" s="259"/>
      <c r="EJ52" s="259"/>
      <c r="EK52" s="581"/>
      <c r="EL52" s="363"/>
      <c r="EM52" s="363"/>
      <c r="EN52" s="363"/>
      <c r="EO52" s="554"/>
    </row>
    <row r="53" spans="1:145" s="66" customFormat="1" ht="15.75" customHeight="1" x14ac:dyDescent="0.2">
      <c r="A53" s="65"/>
      <c r="B53" s="553">
        <v>47</v>
      </c>
      <c r="C53" s="450" t="str">
        <f t="shared" si="3"/>
        <v/>
      </c>
      <c r="D53" s="228"/>
      <c r="E53" s="228"/>
      <c r="F53" s="229"/>
      <c r="G53" s="230"/>
      <c r="H53" s="230"/>
      <c r="I53" s="232"/>
      <c r="J53" s="233"/>
      <c r="K53" s="233"/>
      <c r="L53" s="233"/>
      <c r="M53" s="233"/>
      <c r="N53" s="233"/>
      <c r="O53" s="234"/>
      <c r="P53" s="604">
        <f t="shared" si="4"/>
        <v>0</v>
      </c>
      <c r="Q53" s="210"/>
      <c r="R53" s="228"/>
      <c r="S53" s="231"/>
      <c r="T53" s="228"/>
      <c r="U53" s="228"/>
      <c r="V53" s="228"/>
      <c r="W53" s="235"/>
      <c r="X53" s="237"/>
      <c r="Y53" s="256"/>
      <c r="Z53" s="229"/>
      <c r="AA53" s="229"/>
      <c r="AB53" s="229"/>
      <c r="AC53" s="229"/>
      <c r="AD53" s="229"/>
      <c r="AE53" s="352"/>
      <c r="AF53" s="212"/>
      <c r="AG53" s="213"/>
      <c r="AH53" s="213"/>
      <c r="AI53" s="213"/>
      <c r="AJ53" s="213"/>
      <c r="AK53" s="213"/>
      <c r="AL53" s="213"/>
      <c r="AM53" s="213"/>
      <c r="AN53" s="213"/>
      <c r="AO53" s="214"/>
      <c r="AP53" s="213"/>
      <c r="AQ53" s="213"/>
      <c r="AR53" s="213"/>
      <c r="AS53" s="213"/>
      <c r="AT53" s="213"/>
      <c r="AU53" s="212"/>
      <c r="AV53" s="213"/>
      <c r="AW53" s="213"/>
      <c r="AX53" s="213"/>
      <c r="AY53" s="213"/>
      <c r="AZ53" s="213"/>
      <c r="BA53" s="213"/>
      <c r="BB53" s="213"/>
      <c r="BC53" s="213"/>
      <c r="BD53" s="213"/>
      <c r="BE53" s="213"/>
      <c r="BF53" s="213"/>
      <c r="BG53" s="213"/>
      <c r="BH53" s="213"/>
      <c r="BI53" s="213"/>
      <c r="BJ53" s="214"/>
      <c r="BK53" s="210"/>
      <c r="BL53" s="229"/>
      <c r="BM53" s="229"/>
      <c r="BN53" s="229"/>
      <c r="BO53" s="231"/>
      <c r="BP53" s="212"/>
      <c r="BQ53" s="213"/>
      <c r="BR53" s="213"/>
      <c r="BS53" s="213"/>
      <c r="BT53" s="214"/>
      <c r="BU53" s="212"/>
      <c r="BV53" s="213"/>
      <c r="BW53" s="213"/>
      <c r="BX53" s="213"/>
      <c r="BY53" s="214"/>
      <c r="BZ53" s="212"/>
      <c r="CA53" s="213"/>
      <c r="CB53" s="213"/>
      <c r="CC53" s="213"/>
      <c r="CD53" s="214"/>
      <c r="CE53" s="212"/>
      <c r="CF53" s="213"/>
      <c r="CG53" s="213"/>
      <c r="CH53" s="213"/>
      <c r="CI53" s="214"/>
      <c r="CJ53" s="212"/>
      <c r="CK53" s="213"/>
      <c r="CL53" s="213"/>
      <c r="CM53" s="213"/>
      <c r="CN53" s="214"/>
      <c r="CO53" s="212"/>
      <c r="CP53" s="213"/>
      <c r="CQ53" s="213"/>
      <c r="CR53" s="213"/>
      <c r="CS53" s="214"/>
      <c r="CT53" s="258"/>
      <c r="CU53" s="259"/>
      <c r="CV53" s="259"/>
      <c r="CW53" s="260"/>
      <c r="CX53" s="229"/>
      <c r="CY53" s="241">
        <v>1</v>
      </c>
      <c r="CZ53" s="242"/>
      <c r="DA53" s="258"/>
      <c r="DB53" s="259"/>
      <c r="DC53" s="259"/>
      <c r="DD53" s="259"/>
      <c r="DE53" s="259"/>
      <c r="DF53" s="260"/>
      <c r="DG53" s="258"/>
      <c r="DH53" s="259"/>
      <c r="DI53" s="259"/>
      <c r="DJ53" s="259"/>
      <c r="DK53" s="259"/>
      <c r="DL53" s="260"/>
      <c r="DM53" s="258"/>
      <c r="DN53" s="259"/>
      <c r="DO53" s="259"/>
      <c r="DP53" s="259"/>
      <c r="DQ53" s="259"/>
      <c r="DR53" s="260"/>
      <c r="DS53" s="258"/>
      <c r="DT53" s="259"/>
      <c r="DU53" s="259"/>
      <c r="DV53" s="259"/>
      <c r="DW53" s="259"/>
      <c r="DX53" s="260"/>
      <c r="DY53" s="258"/>
      <c r="DZ53" s="259"/>
      <c r="EA53" s="259"/>
      <c r="EB53" s="259"/>
      <c r="EC53" s="259"/>
      <c r="ED53" s="260"/>
      <c r="EE53" s="258"/>
      <c r="EF53" s="259"/>
      <c r="EG53" s="259"/>
      <c r="EH53" s="259"/>
      <c r="EI53" s="259"/>
      <c r="EJ53" s="259"/>
      <c r="EK53" s="581"/>
      <c r="EL53" s="363"/>
      <c r="EM53" s="363"/>
      <c r="EN53" s="363"/>
      <c r="EO53" s="554"/>
    </row>
    <row r="54" spans="1:145" s="66" customFormat="1" ht="15.75" customHeight="1" x14ac:dyDescent="0.2">
      <c r="A54" s="65"/>
      <c r="B54" s="553">
        <v>48</v>
      </c>
      <c r="C54" s="450" t="str">
        <f t="shared" si="3"/>
        <v/>
      </c>
      <c r="D54" s="228"/>
      <c r="E54" s="228"/>
      <c r="F54" s="229"/>
      <c r="G54" s="230"/>
      <c r="H54" s="230"/>
      <c r="I54" s="232"/>
      <c r="J54" s="233"/>
      <c r="K54" s="233"/>
      <c r="L54" s="233"/>
      <c r="M54" s="233"/>
      <c r="N54" s="233"/>
      <c r="O54" s="234"/>
      <c r="P54" s="604">
        <f t="shared" si="4"/>
        <v>0</v>
      </c>
      <c r="Q54" s="210"/>
      <c r="R54" s="228"/>
      <c r="S54" s="231"/>
      <c r="T54" s="228"/>
      <c r="U54" s="228"/>
      <c r="V54" s="228"/>
      <c r="W54" s="213"/>
      <c r="X54" s="238"/>
      <c r="Y54" s="256"/>
      <c r="Z54" s="229"/>
      <c r="AA54" s="229"/>
      <c r="AB54" s="229"/>
      <c r="AC54" s="229"/>
      <c r="AD54" s="229"/>
      <c r="AE54" s="352"/>
      <c r="AF54" s="212"/>
      <c r="AG54" s="213"/>
      <c r="AH54" s="213"/>
      <c r="AI54" s="213"/>
      <c r="AJ54" s="213"/>
      <c r="AK54" s="213"/>
      <c r="AL54" s="213"/>
      <c r="AM54" s="213"/>
      <c r="AN54" s="213"/>
      <c r="AO54" s="214"/>
      <c r="AP54" s="213"/>
      <c r="AQ54" s="213"/>
      <c r="AR54" s="213"/>
      <c r="AS54" s="213"/>
      <c r="AT54" s="213"/>
      <c r="AU54" s="212"/>
      <c r="AV54" s="213"/>
      <c r="AW54" s="213"/>
      <c r="AX54" s="213"/>
      <c r="AY54" s="213"/>
      <c r="AZ54" s="213"/>
      <c r="BA54" s="213"/>
      <c r="BB54" s="213"/>
      <c r="BC54" s="213"/>
      <c r="BD54" s="213"/>
      <c r="BE54" s="213"/>
      <c r="BF54" s="213"/>
      <c r="BG54" s="213"/>
      <c r="BH54" s="213"/>
      <c r="BI54" s="213"/>
      <c r="BJ54" s="214"/>
      <c r="BK54" s="210"/>
      <c r="BL54" s="229"/>
      <c r="BM54" s="229"/>
      <c r="BN54" s="229"/>
      <c r="BO54" s="231"/>
      <c r="BP54" s="212"/>
      <c r="BQ54" s="213"/>
      <c r="BR54" s="213"/>
      <c r="BS54" s="213"/>
      <c r="BT54" s="214"/>
      <c r="BU54" s="212"/>
      <c r="BV54" s="213"/>
      <c r="BW54" s="213"/>
      <c r="BX54" s="213"/>
      <c r="BY54" s="214"/>
      <c r="BZ54" s="212"/>
      <c r="CA54" s="213"/>
      <c r="CB54" s="213"/>
      <c r="CC54" s="213"/>
      <c r="CD54" s="213"/>
      <c r="CE54" s="212"/>
      <c r="CF54" s="213"/>
      <c r="CG54" s="213"/>
      <c r="CH54" s="213"/>
      <c r="CI54" s="213"/>
      <c r="CJ54" s="212"/>
      <c r="CK54" s="213"/>
      <c r="CL54" s="213"/>
      <c r="CM54" s="213"/>
      <c r="CN54" s="214"/>
      <c r="CO54" s="212"/>
      <c r="CP54" s="213"/>
      <c r="CQ54" s="213"/>
      <c r="CR54" s="213"/>
      <c r="CS54" s="214"/>
      <c r="CT54" s="258"/>
      <c r="CU54" s="259"/>
      <c r="CV54" s="259"/>
      <c r="CW54" s="260"/>
      <c r="CX54" s="229"/>
      <c r="CY54" s="241">
        <v>1</v>
      </c>
      <c r="CZ54" s="242"/>
      <c r="DA54" s="258"/>
      <c r="DB54" s="259"/>
      <c r="DC54" s="259"/>
      <c r="DD54" s="259"/>
      <c r="DE54" s="259"/>
      <c r="DF54" s="260"/>
      <c r="DG54" s="258"/>
      <c r="DH54" s="259"/>
      <c r="DI54" s="259"/>
      <c r="DJ54" s="259"/>
      <c r="DK54" s="259"/>
      <c r="DL54" s="260"/>
      <c r="DM54" s="258"/>
      <c r="DN54" s="259"/>
      <c r="DO54" s="259"/>
      <c r="DP54" s="259"/>
      <c r="DQ54" s="259"/>
      <c r="DR54" s="260"/>
      <c r="DS54" s="258"/>
      <c r="DT54" s="259"/>
      <c r="DU54" s="259"/>
      <c r="DV54" s="259"/>
      <c r="DW54" s="259"/>
      <c r="DX54" s="260"/>
      <c r="DY54" s="258"/>
      <c r="DZ54" s="259"/>
      <c r="EA54" s="259"/>
      <c r="EB54" s="259"/>
      <c r="EC54" s="259"/>
      <c r="ED54" s="260"/>
      <c r="EE54" s="258"/>
      <c r="EF54" s="259"/>
      <c r="EG54" s="259"/>
      <c r="EH54" s="259"/>
      <c r="EI54" s="259"/>
      <c r="EJ54" s="259"/>
      <c r="EK54" s="581"/>
      <c r="EL54" s="363"/>
      <c r="EM54" s="363"/>
      <c r="EN54" s="363"/>
      <c r="EO54" s="554"/>
    </row>
    <row r="55" spans="1:145" s="66" customFormat="1" ht="15.75" customHeight="1" x14ac:dyDescent="0.2">
      <c r="A55" s="65"/>
      <c r="B55" s="553">
        <v>49</v>
      </c>
      <c r="C55" s="450" t="str">
        <f t="shared" si="3"/>
        <v/>
      </c>
      <c r="D55" s="228"/>
      <c r="E55" s="228"/>
      <c r="F55" s="229"/>
      <c r="G55" s="230"/>
      <c r="H55" s="230"/>
      <c r="I55" s="232"/>
      <c r="J55" s="233"/>
      <c r="K55" s="233"/>
      <c r="L55" s="233"/>
      <c r="M55" s="233"/>
      <c r="N55" s="233"/>
      <c r="O55" s="234"/>
      <c r="P55" s="604">
        <f t="shared" si="4"/>
        <v>0</v>
      </c>
      <c r="Q55" s="210"/>
      <c r="R55" s="228"/>
      <c r="S55" s="231"/>
      <c r="T55" s="228"/>
      <c r="U55" s="228"/>
      <c r="V55" s="228"/>
      <c r="W55" s="213"/>
      <c r="X55" s="238"/>
      <c r="Y55" s="256"/>
      <c r="Z55" s="229"/>
      <c r="AA55" s="229"/>
      <c r="AB55" s="229"/>
      <c r="AC55" s="229"/>
      <c r="AD55" s="229"/>
      <c r="AE55" s="352"/>
      <c r="AF55" s="212"/>
      <c r="AG55" s="213"/>
      <c r="AH55" s="213"/>
      <c r="AI55" s="213"/>
      <c r="AJ55" s="213"/>
      <c r="AK55" s="213"/>
      <c r="AL55" s="213"/>
      <c r="AM55" s="213"/>
      <c r="AN55" s="213"/>
      <c r="AO55" s="214"/>
      <c r="AP55" s="213"/>
      <c r="AQ55" s="213"/>
      <c r="AR55" s="213"/>
      <c r="AS55" s="213"/>
      <c r="AT55" s="213"/>
      <c r="AU55" s="212"/>
      <c r="AV55" s="213"/>
      <c r="AW55" s="213"/>
      <c r="AX55" s="213"/>
      <c r="AY55" s="213"/>
      <c r="AZ55" s="213"/>
      <c r="BA55" s="213"/>
      <c r="BB55" s="213"/>
      <c r="BC55" s="213"/>
      <c r="BD55" s="213"/>
      <c r="BE55" s="213"/>
      <c r="BF55" s="213"/>
      <c r="BG55" s="213"/>
      <c r="BH55" s="213"/>
      <c r="BI55" s="213"/>
      <c r="BJ55" s="214"/>
      <c r="BK55" s="210"/>
      <c r="BL55" s="229"/>
      <c r="BM55" s="229"/>
      <c r="BN55" s="229"/>
      <c r="BO55" s="231"/>
      <c r="BP55" s="212"/>
      <c r="BQ55" s="213"/>
      <c r="BR55" s="213"/>
      <c r="BS55" s="213"/>
      <c r="BT55" s="214"/>
      <c r="BU55" s="212"/>
      <c r="BV55" s="213"/>
      <c r="BW55" s="213"/>
      <c r="BX55" s="213"/>
      <c r="BY55" s="214"/>
      <c r="BZ55" s="212"/>
      <c r="CA55" s="213"/>
      <c r="CB55" s="213"/>
      <c r="CC55" s="213"/>
      <c r="CD55" s="213"/>
      <c r="CE55" s="212"/>
      <c r="CF55" s="213"/>
      <c r="CG55" s="213"/>
      <c r="CH55" s="213"/>
      <c r="CI55" s="213"/>
      <c r="CJ55" s="212"/>
      <c r="CK55" s="213"/>
      <c r="CL55" s="213"/>
      <c r="CM55" s="213"/>
      <c r="CN55" s="214"/>
      <c r="CO55" s="212"/>
      <c r="CP55" s="213"/>
      <c r="CQ55" s="213"/>
      <c r="CR55" s="213"/>
      <c r="CS55" s="214"/>
      <c r="CT55" s="258"/>
      <c r="CU55" s="259"/>
      <c r="CV55" s="259"/>
      <c r="CW55" s="260"/>
      <c r="CX55" s="229"/>
      <c r="CY55" s="241">
        <v>1</v>
      </c>
      <c r="CZ55" s="242"/>
      <c r="DA55" s="258"/>
      <c r="DB55" s="259"/>
      <c r="DC55" s="259"/>
      <c r="DD55" s="259"/>
      <c r="DE55" s="259"/>
      <c r="DF55" s="260"/>
      <c r="DG55" s="258"/>
      <c r="DH55" s="259"/>
      <c r="DI55" s="259"/>
      <c r="DJ55" s="259"/>
      <c r="DK55" s="259"/>
      <c r="DL55" s="260"/>
      <c r="DM55" s="258"/>
      <c r="DN55" s="259"/>
      <c r="DO55" s="259"/>
      <c r="DP55" s="259"/>
      <c r="DQ55" s="259"/>
      <c r="DR55" s="260"/>
      <c r="DS55" s="258"/>
      <c r="DT55" s="259"/>
      <c r="DU55" s="259"/>
      <c r="DV55" s="259"/>
      <c r="DW55" s="259"/>
      <c r="DX55" s="260"/>
      <c r="DY55" s="258"/>
      <c r="DZ55" s="259"/>
      <c r="EA55" s="259"/>
      <c r="EB55" s="259"/>
      <c r="EC55" s="259"/>
      <c r="ED55" s="260"/>
      <c r="EE55" s="258"/>
      <c r="EF55" s="259"/>
      <c r="EG55" s="259"/>
      <c r="EH55" s="259"/>
      <c r="EI55" s="259"/>
      <c r="EJ55" s="259"/>
      <c r="EK55" s="581"/>
      <c r="EL55" s="363"/>
      <c r="EM55" s="363"/>
      <c r="EN55" s="363"/>
      <c r="EO55" s="554"/>
    </row>
    <row r="56" spans="1:145" s="66" customFormat="1" ht="15.75" customHeight="1" x14ac:dyDescent="0.2">
      <c r="A56" s="65"/>
      <c r="B56" s="553">
        <v>50</v>
      </c>
      <c r="C56" s="450" t="str">
        <f t="shared" si="3"/>
        <v/>
      </c>
      <c r="D56" s="228"/>
      <c r="E56" s="228"/>
      <c r="F56" s="229"/>
      <c r="G56" s="230"/>
      <c r="H56" s="230"/>
      <c r="I56" s="232"/>
      <c r="J56" s="233"/>
      <c r="K56" s="233"/>
      <c r="L56" s="233"/>
      <c r="M56" s="233"/>
      <c r="N56" s="233"/>
      <c r="O56" s="234"/>
      <c r="P56" s="604">
        <f t="shared" si="4"/>
        <v>0</v>
      </c>
      <c r="Q56" s="210"/>
      <c r="R56" s="228"/>
      <c r="S56" s="231"/>
      <c r="T56" s="228"/>
      <c r="U56" s="228"/>
      <c r="V56" s="228"/>
      <c r="W56" s="213"/>
      <c r="X56" s="238"/>
      <c r="Y56" s="256"/>
      <c r="Z56" s="229"/>
      <c r="AA56" s="229"/>
      <c r="AB56" s="229"/>
      <c r="AC56" s="229"/>
      <c r="AD56" s="229"/>
      <c r="AE56" s="352"/>
      <c r="AF56" s="212"/>
      <c r="AG56" s="213"/>
      <c r="AH56" s="213"/>
      <c r="AI56" s="213"/>
      <c r="AJ56" s="213"/>
      <c r="AK56" s="213"/>
      <c r="AL56" s="213"/>
      <c r="AM56" s="213"/>
      <c r="AN56" s="213"/>
      <c r="AO56" s="214"/>
      <c r="AP56" s="213"/>
      <c r="AQ56" s="213"/>
      <c r="AR56" s="213"/>
      <c r="AS56" s="213"/>
      <c r="AT56" s="213"/>
      <c r="AU56" s="212"/>
      <c r="AV56" s="213"/>
      <c r="AW56" s="213"/>
      <c r="AX56" s="213"/>
      <c r="AY56" s="213"/>
      <c r="AZ56" s="213"/>
      <c r="BA56" s="213"/>
      <c r="BB56" s="213"/>
      <c r="BC56" s="213"/>
      <c r="BD56" s="213"/>
      <c r="BE56" s="213"/>
      <c r="BF56" s="213"/>
      <c r="BG56" s="213"/>
      <c r="BH56" s="213"/>
      <c r="BI56" s="213"/>
      <c r="BJ56" s="214"/>
      <c r="BK56" s="210"/>
      <c r="BL56" s="229"/>
      <c r="BM56" s="229"/>
      <c r="BN56" s="229"/>
      <c r="BO56" s="231"/>
      <c r="BP56" s="212"/>
      <c r="BQ56" s="213"/>
      <c r="BR56" s="213"/>
      <c r="BS56" s="213"/>
      <c r="BT56" s="214"/>
      <c r="BU56" s="212"/>
      <c r="BV56" s="213"/>
      <c r="BW56" s="213"/>
      <c r="BX56" s="213"/>
      <c r="BY56" s="214"/>
      <c r="BZ56" s="212"/>
      <c r="CA56" s="213"/>
      <c r="CB56" s="213"/>
      <c r="CC56" s="213"/>
      <c r="CD56" s="214"/>
      <c r="CE56" s="212"/>
      <c r="CF56" s="213"/>
      <c r="CG56" s="213"/>
      <c r="CH56" s="213"/>
      <c r="CI56" s="214"/>
      <c r="CJ56" s="212"/>
      <c r="CK56" s="213"/>
      <c r="CL56" s="213"/>
      <c r="CM56" s="213"/>
      <c r="CN56" s="214"/>
      <c r="CO56" s="212"/>
      <c r="CP56" s="213"/>
      <c r="CQ56" s="213"/>
      <c r="CR56" s="213"/>
      <c r="CS56" s="214"/>
      <c r="CT56" s="258"/>
      <c r="CU56" s="259"/>
      <c r="CV56" s="259"/>
      <c r="CW56" s="260"/>
      <c r="CX56" s="229"/>
      <c r="CY56" s="241">
        <v>1</v>
      </c>
      <c r="CZ56" s="242"/>
      <c r="DA56" s="258"/>
      <c r="DB56" s="259"/>
      <c r="DC56" s="259"/>
      <c r="DD56" s="259"/>
      <c r="DE56" s="259"/>
      <c r="DF56" s="260"/>
      <c r="DG56" s="258"/>
      <c r="DH56" s="259"/>
      <c r="DI56" s="259"/>
      <c r="DJ56" s="259"/>
      <c r="DK56" s="259"/>
      <c r="DL56" s="260"/>
      <c r="DM56" s="258"/>
      <c r="DN56" s="259"/>
      <c r="DO56" s="259"/>
      <c r="DP56" s="259"/>
      <c r="DQ56" s="259"/>
      <c r="DR56" s="260"/>
      <c r="DS56" s="258"/>
      <c r="DT56" s="259"/>
      <c r="DU56" s="259"/>
      <c r="DV56" s="259"/>
      <c r="DW56" s="259"/>
      <c r="DX56" s="260"/>
      <c r="DY56" s="258"/>
      <c r="DZ56" s="259"/>
      <c r="EA56" s="259"/>
      <c r="EB56" s="259"/>
      <c r="EC56" s="259"/>
      <c r="ED56" s="260"/>
      <c r="EE56" s="258"/>
      <c r="EF56" s="259"/>
      <c r="EG56" s="259"/>
      <c r="EH56" s="259"/>
      <c r="EI56" s="259"/>
      <c r="EJ56" s="259"/>
      <c r="EK56" s="581"/>
      <c r="EL56" s="363"/>
      <c r="EM56" s="363"/>
      <c r="EN56" s="363"/>
      <c r="EO56" s="554"/>
    </row>
    <row r="57" spans="1:145" s="66" customFormat="1" ht="15.75" customHeight="1" x14ac:dyDescent="0.2">
      <c r="A57" s="65"/>
      <c r="B57" s="553">
        <v>51</v>
      </c>
      <c r="C57" s="450" t="str">
        <f t="shared" si="3"/>
        <v/>
      </c>
      <c r="D57" s="228"/>
      <c r="E57" s="228"/>
      <c r="F57" s="229"/>
      <c r="G57" s="230"/>
      <c r="H57" s="230"/>
      <c r="I57" s="232"/>
      <c r="J57" s="233"/>
      <c r="K57" s="233"/>
      <c r="L57" s="233"/>
      <c r="M57" s="233"/>
      <c r="N57" s="233"/>
      <c r="O57" s="234"/>
      <c r="P57" s="604">
        <f t="shared" si="4"/>
        <v>0</v>
      </c>
      <c r="Q57" s="210"/>
      <c r="R57" s="228"/>
      <c r="S57" s="231"/>
      <c r="T57" s="228"/>
      <c r="U57" s="228"/>
      <c r="V57" s="228"/>
      <c r="W57" s="213"/>
      <c r="X57" s="238"/>
      <c r="Y57" s="256"/>
      <c r="Z57" s="229"/>
      <c r="AA57" s="229"/>
      <c r="AB57" s="229"/>
      <c r="AC57" s="229"/>
      <c r="AD57" s="229"/>
      <c r="AE57" s="352"/>
      <c r="AF57" s="212"/>
      <c r="AG57" s="213"/>
      <c r="AH57" s="213"/>
      <c r="AI57" s="213"/>
      <c r="AJ57" s="213"/>
      <c r="AK57" s="213"/>
      <c r="AL57" s="213"/>
      <c r="AM57" s="213"/>
      <c r="AN57" s="213"/>
      <c r="AO57" s="214"/>
      <c r="AP57" s="213"/>
      <c r="AQ57" s="213"/>
      <c r="AR57" s="213"/>
      <c r="AS57" s="213"/>
      <c r="AT57" s="213"/>
      <c r="AU57" s="212"/>
      <c r="AV57" s="213"/>
      <c r="AW57" s="213"/>
      <c r="AX57" s="213"/>
      <c r="AY57" s="213"/>
      <c r="AZ57" s="213"/>
      <c r="BA57" s="213"/>
      <c r="BB57" s="213"/>
      <c r="BC57" s="213"/>
      <c r="BD57" s="213"/>
      <c r="BE57" s="213"/>
      <c r="BF57" s="213"/>
      <c r="BG57" s="213"/>
      <c r="BH57" s="213"/>
      <c r="BI57" s="213"/>
      <c r="BJ57" s="214"/>
      <c r="BK57" s="210"/>
      <c r="BL57" s="229"/>
      <c r="BM57" s="229"/>
      <c r="BN57" s="229"/>
      <c r="BO57" s="231"/>
      <c r="BP57" s="212"/>
      <c r="BQ57" s="213"/>
      <c r="BR57" s="213"/>
      <c r="BS57" s="213"/>
      <c r="BT57" s="214"/>
      <c r="BU57" s="212"/>
      <c r="BV57" s="213"/>
      <c r="BW57" s="213"/>
      <c r="BX57" s="213"/>
      <c r="BY57" s="214"/>
      <c r="BZ57" s="212"/>
      <c r="CA57" s="213"/>
      <c r="CB57" s="213"/>
      <c r="CC57" s="213"/>
      <c r="CD57" s="214"/>
      <c r="CE57" s="212"/>
      <c r="CF57" s="213"/>
      <c r="CG57" s="213"/>
      <c r="CH57" s="213"/>
      <c r="CI57" s="214"/>
      <c r="CJ57" s="212"/>
      <c r="CK57" s="213"/>
      <c r="CL57" s="213"/>
      <c r="CM57" s="213"/>
      <c r="CN57" s="214"/>
      <c r="CO57" s="212"/>
      <c r="CP57" s="213"/>
      <c r="CQ57" s="213"/>
      <c r="CR57" s="213"/>
      <c r="CS57" s="214"/>
      <c r="CT57" s="258"/>
      <c r="CU57" s="259"/>
      <c r="CV57" s="259"/>
      <c r="CW57" s="260"/>
      <c r="CX57" s="229"/>
      <c r="CY57" s="241">
        <v>1</v>
      </c>
      <c r="CZ57" s="242"/>
      <c r="DA57" s="258"/>
      <c r="DB57" s="259"/>
      <c r="DC57" s="259"/>
      <c r="DD57" s="259"/>
      <c r="DE57" s="259"/>
      <c r="DF57" s="260"/>
      <c r="DG57" s="258"/>
      <c r="DH57" s="259"/>
      <c r="DI57" s="259"/>
      <c r="DJ57" s="259"/>
      <c r="DK57" s="259"/>
      <c r="DL57" s="260"/>
      <c r="DM57" s="258"/>
      <c r="DN57" s="259"/>
      <c r="DO57" s="259"/>
      <c r="DP57" s="259"/>
      <c r="DQ57" s="259"/>
      <c r="DR57" s="260"/>
      <c r="DS57" s="258"/>
      <c r="DT57" s="259"/>
      <c r="DU57" s="259"/>
      <c r="DV57" s="259"/>
      <c r="DW57" s="259"/>
      <c r="DX57" s="260"/>
      <c r="DY57" s="258"/>
      <c r="DZ57" s="259"/>
      <c r="EA57" s="259"/>
      <c r="EB57" s="259"/>
      <c r="EC57" s="259"/>
      <c r="ED57" s="260"/>
      <c r="EE57" s="258"/>
      <c r="EF57" s="259"/>
      <c r="EG57" s="259"/>
      <c r="EH57" s="259"/>
      <c r="EI57" s="259"/>
      <c r="EJ57" s="259"/>
      <c r="EK57" s="581"/>
      <c r="EL57" s="363"/>
      <c r="EM57" s="363"/>
      <c r="EN57" s="363"/>
      <c r="EO57" s="554"/>
    </row>
    <row r="58" spans="1:145" s="66" customFormat="1" ht="15.75" customHeight="1" x14ac:dyDescent="0.2">
      <c r="A58" s="65"/>
      <c r="B58" s="553">
        <v>52</v>
      </c>
      <c r="C58" s="450" t="str">
        <f t="shared" si="3"/>
        <v/>
      </c>
      <c r="D58" s="228"/>
      <c r="E58" s="228"/>
      <c r="F58" s="229"/>
      <c r="G58" s="230"/>
      <c r="H58" s="230"/>
      <c r="I58" s="232"/>
      <c r="J58" s="233"/>
      <c r="K58" s="233"/>
      <c r="L58" s="233"/>
      <c r="M58" s="233"/>
      <c r="N58" s="233"/>
      <c r="O58" s="234"/>
      <c r="P58" s="604">
        <f t="shared" si="4"/>
        <v>0</v>
      </c>
      <c r="Q58" s="210"/>
      <c r="R58" s="228"/>
      <c r="S58" s="231"/>
      <c r="T58" s="228"/>
      <c r="U58" s="228"/>
      <c r="V58" s="228"/>
      <c r="W58" s="235"/>
      <c r="X58" s="238"/>
      <c r="Y58" s="256"/>
      <c r="Z58" s="229"/>
      <c r="AA58" s="229"/>
      <c r="AB58" s="229"/>
      <c r="AC58" s="229"/>
      <c r="AD58" s="229"/>
      <c r="AE58" s="352"/>
      <c r="AF58" s="212"/>
      <c r="AG58" s="213"/>
      <c r="AH58" s="213"/>
      <c r="AI58" s="213"/>
      <c r="AJ58" s="213"/>
      <c r="AK58" s="213"/>
      <c r="AL58" s="213"/>
      <c r="AM58" s="213"/>
      <c r="AN58" s="213"/>
      <c r="AO58" s="214"/>
      <c r="AP58" s="213"/>
      <c r="AQ58" s="213"/>
      <c r="AR58" s="213"/>
      <c r="AS58" s="213"/>
      <c r="AT58" s="213"/>
      <c r="AU58" s="212"/>
      <c r="AV58" s="213"/>
      <c r="AW58" s="213"/>
      <c r="AX58" s="213"/>
      <c r="AY58" s="213"/>
      <c r="AZ58" s="213"/>
      <c r="BA58" s="213"/>
      <c r="BB58" s="213"/>
      <c r="BC58" s="213"/>
      <c r="BD58" s="213"/>
      <c r="BE58" s="213"/>
      <c r="BF58" s="213"/>
      <c r="BG58" s="213"/>
      <c r="BH58" s="213"/>
      <c r="BI58" s="213"/>
      <c r="BJ58" s="214"/>
      <c r="BK58" s="210"/>
      <c r="BL58" s="229"/>
      <c r="BM58" s="229"/>
      <c r="BN58" s="229"/>
      <c r="BO58" s="231"/>
      <c r="BP58" s="212"/>
      <c r="BQ58" s="213"/>
      <c r="BR58" s="213"/>
      <c r="BS58" s="213"/>
      <c r="BT58" s="214"/>
      <c r="BU58" s="212"/>
      <c r="BV58" s="213"/>
      <c r="BW58" s="213"/>
      <c r="BX58" s="213"/>
      <c r="BY58" s="214"/>
      <c r="BZ58" s="212"/>
      <c r="CA58" s="213"/>
      <c r="CB58" s="213"/>
      <c r="CC58" s="213"/>
      <c r="CD58" s="214"/>
      <c r="CE58" s="212"/>
      <c r="CF58" s="213"/>
      <c r="CG58" s="213"/>
      <c r="CH58" s="213"/>
      <c r="CI58" s="214"/>
      <c r="CJ58" s="212"/>
      <c r="CK58" s="213"/>
      <c r="CL58" s="213"/>
      <c r="CM58" s="213"/>
      <c r="CN58" s="214"/>
      <c r="CO58" s="212"/>
      <c r="CP58" s="213"/>
      <c r="CQ58" s="213"/>
      <c r="CR58" s="213"/>
      <c r="CS58" s="214"/>
      <c r="CT58" s="258"/>
      <c r="CU58" s="259"/>
      <c r="CV58" s="259"/>
      <c r="CW58" s="260"/>
      <c r="CX58" s="229"/>
      <c r="CY58" s="241">
        <v>1</v>
      </c>
      <c r="CZ58" s="242"/>
      <c r="DA58" s="258"/>
      <c r="DB58" s="259"/>
      <c r="DC58" s="259"/>
      <c r="DD58" s="259"/>
      <c r="DE58" s="259"/>
      <c r="DF58" s="260"/>
      <c r="DG58" s="258"/>
      <c r="DH58" s="259"/>
      <c r="DI58" s="259"/>
      <c r="DJ58" s="259"/>
      <c r="DK58" s="259"/>
      <c r="DL58" s="260"/>
      <c r="DM58" s="258"/>
      <c r="DN58" s="259"/>
      <c r="DO58" s="259"/>
      <c r="DP58" s="259"/>
      <c r="DQ58" s="259"/>
      <c r="DR58" s="260"/>
      <c r="DS58" s="258"/>
      <c r="DT58" s="259"/>
      <c r="DU58" s="259"/>
      <c r="DV58" s="259"/>
      <c r="DW58" s="259"/>
      <c r="DX58" s="260"/>
      <c r="DY58" s="258"/>
      <c r="DZ58" s="259"/>
      <c r="EA58" s="259"/>
      <c r="EB58" s="259"/>
      <c r="EC58" s="259"/>
      <c r="ED58" s="260"/>
      <c r="EE58" s="258"/>
      <c r="EF58" s="259"/>
      <c r="EG58" s="259"/>
      <c r="EH58" s="259"/>
      <c r="EI58" s="259"/>
      <c r="EJ58" s="259"/>
      <c r="EK58" s="581"/>
      <c r="EL58" s="363"/>
      <c r="EM58" s="363"/>
      <c r="EN58" s="363"/>
      <c r="EO58" s="554"/>
    </row>
    <row r="59" spans="1:145" s="66" customFormat="1" ht="15.75" customHeight="1" x14ac:dyDescent="0.2">
      <c r="A59" s="65"/>
      <c r="B59" s="553">
        <v>53</v>
      </c>
      <c r="C59" s="450" t="str">
        <f t="shared" si="3"/>
        <v/>
      </c>
      <c r="D59" s="228"/>
      <c r="E59" s="228"/>
      <c r="F59" s="229"/>
      <c r="G59" s="230"/>
      <c r="H59" s="230"/>
      <c r="I59" s="232"/>
      <c r="J59" s="233"/>
      <c r="K59" s="233"/>
      <c r="L59" s="233"/>
      <c r="M59" s="233"/>
      <c r="N59" s="233"/>
      <c r="O59" s="234"/>
      <c r="P59" s="604">
        <f t="shared" si="4"/>
        <v>0</v>
      </c>
      <c r="Q59" s="210"/>
      <c r="R59" s="228"/>
      <c r="S59" s="231"/>
      <c r="T59" s="228"/>
      <c r="U59" s="228"/>
      <c r="V59" s="228"/>
      <c r="W59" s="235"/>
      <c r="X59" s="240"/>
      <c r="Y59" s="256"/>
      <c r="Z59" s="229"/>
      <c r="AA59" s="229"/>
      <c r="AB59" s="229"/>
      <c r="AC59" s="229"/>
      <c r="AD59" s="229"/>
      <c r="AE59" s="352"/>
      <c r="AF59" s="212"/>
      <c r="AG59" s="213"/>
      <c r="AH59" s="213"/>
      <c r="AI59" s="213"/>
      <c r="AJ59" s="213"/>
      <c r="AK59" s="213"/>
      <c r="AL59" s="213"/>
      <c r="AM59" s="213"/>
      <c r="AN59" s="213"/>
      <c r="AO59" s="214"/>
      <c r="AP59" s="213"/>
      <c r="AQ59" s="213"/>
      <c r="AR59" s="213"/>
      <c r="AS59" s="213"/>
      <c r="AT59" s="213"/>
      <c r="AU59" s="212"/>
      <c r="AV59" s="213"/>
      <c r="AW59" s="213"/>
      <c r="AX59" s="213"/>
      <c r="AY59" s="213"/>
      <c r="AZ59" s="213"/>
      <c r="BA59" s="213"/>
      <c r="BB59" s="213"/>
      <c r="BC59" s="213"/>
      <c r="BD59" s="213"/>
      <c r="BE59" s="213"/>
      <c r="BF59" s="213"/>
      <c r="BG59" s="213"/>
      <c r="BH59" s="213"/>
      <c r="BI59" s="213"/>
      <c r="BJ59" s="214"/>
      <c r="BK59" s="210"/>
      <c r="BL59" s="229"/>
      <c r="BM59" s="229"/>
      <c r="BN59" s="229"/>
      <c r="BO59" s="231"/>
      <c r="BP59" s="212"/>
      <c r="BQ59" s="213"/>
      <c r="BR59" s="213"/>
      <c r="BS59" s="213"/>
      <c r="BT59" s="214"/>
      <c r="BU59" s="212"/>
      <c r="BV59" s="213"/>
      <c r="BW59" s="213"/>
      <c r="BX59" s="213"/>
      <c r="BY59" s="214"/>
      <c r="BZ59" s="212"/>
      <c r="CA59" s="213"/>
      <c r="CB59" s="213"/>
      <c r="CC59" s="213"/>
      <c r="CD59" s="214"/>
      <c r="CE59" s="212"/>
      <c r="CF59" s="213"/>
      <c r="CG59" s="213"/>
      <c r="CH59" s="213"/>
      <c r="CI59" s="214"/>
      <c r="CJ59" s="212"/>
      <c r="CK59" s="213"/>
      <c r="CL59" s="213"/>
      <c r="CM59" s="213"/>
      <c r="CN59" s="214"/>
      <c r="CO59" s="212"/>
      <c r="CP59" s="213"/>
      <c r="CQ59" s="213"/>
      <c r="CR59" s="213"/>
      <c r="CS59" s="214"/>
      <c r="CT59" s="258"/>
      <c r="CU59" s="259"/>
      <c r="CV59" s="259"/>
      <c r="CW59" s="260"/>
      <c r="CX59" s="229"/>
      <c r="CY59" s="241">
        <v>1</v>
      </c>
      <c r="CZ59" s="242"/>
      <c r="DA59" s="258"/>
      <c r="DB59" s="259"/>
      <c r="DC59" s="259"/>
      <c r="DD59" s="259"/>
      <c r="DE59" s="259"/>
      <c r="DF59" s="260"/>
      <c r="DG59" s="258"/>
      <c r="DH59" s="259"/>
      <c r="DI59" s="259"/>
      <c r="DJ59" s="259"/>
      <c r="DK59" s="259"/>
      <c r="DL59" s="260"/>
      <c r="DM59" s="258"/>
      <c r="DN59" s="259"/>
      <c r="DO59" s="259"/>
      <c r="DP59" s="259"/>
      <c r="DQ59" s="259"/>
      <c r="DR59" s="260"/>
      <c r="DS59" s="258"/>
      <c r="DT59" s="259"/>
      <c r="DU59" s="259"/>
      <c r="DV59" s="259"/>
      <c r="DW59" s="259"/>
      <c r="DX59" s="260"/>
      <c r="DY59" s="258"/>
      <c r="DZ59" s="259"/>
      <c r="EA59" s="259"/>
      <c r="EB59" s="259"/>
      <c r="EC59" s="259"/>
      <c r="ED59" s="260"/>
      <c r="EE59" s="258"/>
      <c r="EF59" s="259"/>
      <c r="EG59" s="259"/>
      <c r="EH59" s="259"/>
      <c r="EI59" s="259"/>
      <c r="EJ59" s="259"/>
      <c r="EK59" s="581"/>
      <c r="EL59" s="363"/>
      <c r="EM59" s="363"/>
      <c r="EN59" s="363"/>
      <c r="EO59" s="554"/>
    </row>
    <row r="60" spans="1:145" s="66" customFormat="1" ht="15.75" customHeight="1" x14ac:dyDescent="0.2">
      <c r="A60" s="65"/>
      <c r="B60" s="553">
        <v>54</v>
      </c>
      <c r="C60" s="450" t="str">
        <f t="shared" si="3"/>
        <v/>
      </c>
      <c r="D60" s="228"/>
      <c r="E60" s="228"/>
      <c r="F60" s="229"/>
      <c r="G60" s="230"/>
      <c r="H60" s="230"/>
      <c r="I60" s="232"/>
      <c r="J60" s="233"/>
      <c r="K60" s="233"/>
      <c r="L60" s="233"/>
      <c r="M60" s="233"/>
      <c r="N60" s="233"/>
      <c r="O60" s="234"/>
      <c r="P60" s="604">
        <f t="shared" si="4"/>
        <v>0</v>
      </c>
      <c r="Q60" s="210"/>
      <c r="R60" s="228"/>
      <c r="S60" s="231"/>
      <c r="T60" s="228"/>
      <c r="U60" s="228"/>
      <c r="V60" s="228"/>
      <c r="W60" s="235"/>
      <c r="X60" s="237"/>
      <c r="Y60" s="256"/>
      <c r="Z60" s="229"/>
      <c r="AA60" s="229"/>
      <c r="AB60" s="229"/>
      <c r="AC60" s="229"/>
      <c r="AD60" s="229"/>
      <c r="AE60" s="352"/>
      <c r="AF60" s="212"/>
      <c r="AG60" s="213"/>
      <c r="AH60" s="213"/>
      <c r="AI60" s="213"/>
      <c r="AJ60" s="213"/>
      <c r="AK60" s="213"/>
      <c r="AL60" s="213"/>
      <c r="AM60" s="213"/>
      <c r="AN60" s="213"/>
      <c r="AO60" s="214"/>
      <c r="AP60" s="213"/>
      <c r="AQ60" s="213"/>
      <c r="AR60" s="213"/>
      <c r="AS60" s="213"/>
      <c r="AT60" s="213"/>
      <c r="AU60" s="212"/>
      <c r="AV60" s="213"/>
      <c r="AW60" s="213"/>
      <c r="AX60" s="213"/>
      <c r="AY60" s="213"/>
      <c r="AZ60" s="213"/>
      <c r="BA60" s="213"/>
      <c r="BB60" s="213"/>
      <c r="BC60" s="213"/>
      <c r="BD60" s="213"/>
      <c r="BE60" s="213"/>
      <c r="BF60" s="213"/>
      <c r="BG60" s="213"/>
      <c r="BH60" s="213"/>
      <c r="BI60" s="213"/>
      <c r="BJ60" s="214"/>
      <c r="BK60" s="210"/>
      <c r="BL60" s="229"/>
      <c r="BM60" s="229"/>
      <c r="BN60" s="229"/>
      <c r="BO60" s="231"/>
      <c r="BP60" s="257"/>
      <c r="BQ60" s="266"/>
      <c r="BR60" s="266"/>
      <c r="BS60" s="266"/>
      <c r="BT60" s="267"/>
      <c r="BU60" s="257"/>
      <c r="BV60" s="266"/>
      <c r="BW60" s="266"/>
      <c r="BX60" s="266"/>
      <c r="BY60" s="267"/>
      <c r="BZ60" s="257"/>
      <c r="CA60" s="266"/>
      <c r="CB60" s="266"/>
      <c r="CC60" s="266"/>
      <c r="CD60" s="267"/>
      <c r="CE60" s="257"/>
      <c r="CF60" s="266"/>
      <c r="CG60" s="266"/>
      <c r="CH60" s="266"/>
      <c r="CI60" s="267"/>
      <c r="CJ60" s="257"/>
      <c r="CK60" s="266"/>
      <c r="CL60" s="266"/>
      <c r="CM60" s="266"/>
      <c r="CN60" s="267"/>
      <c r="CO60" s="257"/>
      <c r="CP60" s="266"/>
      <c r="CQ60" s="266"/>
      <c r="CR60" s="266"/>
      <c r="CS60" s="267"/>
      <c r="CT60" s="258"/>
      <c r="CU60" s="259"/>
      <c r="CV60" s="259"/>
      <c r="CW60" s="260"/>
      <c r="CX60" s="229"/>
      <c r="CY60" s="241">
        <v>1</v>
      </c>
      <c r="CZ60" s="242"/>
      <c r="DA60" s="258"/>
      <c r="DB60" s="259"/>
      <c r="DC60" s="259"/>
      <c r="DD60" s="259"/>
      <c r="DE60" s="259"/>
      <c r="DF60" s="260"/>
      <c r="DG60" s="258"/>
      <c r="DH60" s="259"/>
      <c r="DI60" s="259"/>
      <c r="DJ60" s="259"/>
      <c r="DK60" s="259"/>
      <c r="DL60" s="260"/>
      <c r="DM60" s="258"/>
      <c r="DN60" s="259"/>
      <c r="DO60" s="259"/>
      <c r="DP60" s="259"/>
      <c r="DQ60" s="259"/>
      <c r="DR60" s="260"/>
      <c r="DS60" s="258"/>
      <c r="DT60" s="259"/>
      <c r="DU60" s="259"/>
      <c r="DV60" s="259"/>
      <c r="DW60" s="259"/>
      <c r="DX60" s="260"/>
      <c r="DY60" s="258"/>
      <c r="DZ60" s="259"/>
      <c r="EA60" s="259"/>
      <c r="EB60" s="259"/>
      <c r="EC60" s="259"/>
      <c r="ED60" s="260"/>
      <c r="EE60" s="258"/>
      <c r="EF60" s="259"/>
      <c r="EG60" s="259"/>
      <c r="EH60" s="259"/>
      <c r="EI60" s="259"/>
      <c r="EJ60" s="259"/>
      <c r="EK60" s="581"/>
      <c r="EL60" s="363"/>
      <c r="EM60" s="363"/>
      <c r="EN60" s="363"/>
      <c r="EO60" s="554"/>
    </row>
    <row r="61" spans="1:145" s="66" customFormat="1" ht="15.75" customHeight="1" x14ac:dyDescent="0.2">
      <c r="A61" s="65"/>
      <c r="B61" s="553">
        <v>55</v>
      </c>
      <c r="C61" s="450" t="str">
        <f t="shared" si="3"/>
        <v/>
      </c>
      <c r="D61" s="228"/>
      <c r="E61" s="228"/>
      <c r="F61" s="229"/>
      <c r="G61" s="230"/>
      <c r="H61" s="230"/>
      <c r="I61" s="232"/>
      <c r="J61" s="233"/>
      <c r="K61" s="233"/>
      <c r="L61" s="233"/>
      <c r="M61" s="233"/>
      <c r="N61" s="233"/>
      <c r="O61" s="234"/>
      <c r="P61" s="604">
        <f t="shared" si="4"/>
        <v>0</v>
      </c>
      <c r="Q61" s="210"/>
      <c r="R61" s="228"/>
      <c r="S61" s="231"/>
      <c r="T61" s="228"/>
      <c r="U61" s="228"/>
      <c r="V61" s="228"/>
      <c r="W61" s="235"/>
      <c r="X61" s="237"/>
      <c r="Y61" s="256"/>
      <c r="Z61" s="229"/>
      <c r="AA61" s="229"/>
      <c r="AB61" s="229"/>
      <c r="AC61" s="229"/>
      <c r="AD61" s="229"/>
      <c r="AE61" s="352"/>
      <c r="AF61" s="212"/>
      <c r="AG61" s="213"/>
      <c r="AH61" s="213"/>
      <c r="AI61" s="213"/>
      <c r="AJ61" s="213"/>
      <c r="AK61" s="213"/>
      <c r="AL61" s="213"/>
      <c r="AM61" s="213"/>
      <c r="AN61" s="213"/>
      <c r="AO61" s="214"/>
      <c r="AP61" s="213"/>
      <c r="AQ61" s="213"/>
      <c r="AR61" s="213"/>
      <c r="AS61" s="213"/>
      <c r="AT61" s="213"/>
      <c r="AU61" s="212"/>
      <c r="AV61" s="213"/>
      <c r="AW61" s="213"/>
      <c r="AX61" s="213"/>
      <c r="AY61" s="213"/>
      <c r="AZ61" s="213"/>
      <c r="BA61" s="213"/>
      <c r="BB61" s="213"/>
      <c r="BC61" s="213"/>
      <c r="BD61" s="213"/>
      <c r="BE61" s="213"/>
      <c r="BF61" s="213"/>
      <c r="BG61" s="213"/>
      <c r="BH61" s="213"/>
      <c r="BI61" s="213"/>
      <c r="BJ61" s="214"/>
      <c r="BK61" s="210"/>
      <c r="BL61" s="229"/>
      <c r="BM61" s="229"/>
      <c r="BN61" s="229"/>
      <c r="BO61" s="231"/>
      <c r="BP61" s="257"/>
      <c r="BQ61" s="266"/>
      <c r="BR61" s="266"/>
      <c r="BS61" s="266"/>
      <c r="BT61" s="267"/>
      <c r="BU61" s="257"/>
      <c r="BV61" s="266"/>
      <c r="BW61" s="266"/>
      <c r="BX61" s="266"/>
      <c r="BY61" s="267"/>
      <c r="BZ61" s="257"/>
      <c r="CA61" s="266"/>
      <c r="CB61" s="266"/>
      <c r="CC61" s="266"/>
      <c r="CD61" s="267"/>
      <c r="CE61" s="257"/>
      <c r="CF61" s="266"/>
      <c r="CG61" s="266"/>
      <c r="CH61" s="266"/>
      <c r="CI61" s="267"/>
      <c r="CJ61" s="257"/>
      <c r="CK61" s="266"/>
      <c r="CL61" s="266"/>
      <c r="CM61" s="266"/>
      <c r="CN61" s="267"/>
      <c r="CO61" s="257"/>
      <c r="CP61" s="266"/>
      <c r="CQ61" s="266"/>
      <c r="CR61" s="266"/>
      <c r="CS61" s="267"/>
      <c r="CT61" s="258"/>
      <c r="CU61" s="259"/>
      <c r="CV61" s="259"/>
      <c r="CW61" s="260"/>
      <c r="CX61" s="229"/>
      <c r="CY61" s="241">
        <v>1</v>
      </c>
      <c r="CZ61" s="242"/>
      <c r="DA61" s="258"/>
      <c r="DB61" s="259"/>
      <c r="DC61" s="259"/>
      <c r="DD61" s="259"/>
      <c r="DE61" s="259"/>
      <c r="DF61" s="260"/>
      <c r="DG61" s="258"/>
      <c r="DH61" s="259"/>
      <c r="DI61" s="259"/>
      <c r="DJ61" s="259"/>
      <c r="DK61" s="259"/>
      <c r="DL61" s="260"/>
      <c r="DM61" s="258"/>
      <c r="DN61" s="259"/>
      <c r="DO61" s="259"/>
      <c r="DP61" s="259"/>
      <c r="DQ61" s="259"/>
      <c r="DR61" s="260"/>
      <c r="DS61" s="258"/>
      <c r="DT61" s="259"/>
      <c r="DU61" s="259"/>
      <c r="DV61" s="259"/>
      <c r="DW61" s="259"/>
      <c r="DX61" s="260"/>
      <c r="DY61" s="258"/>
      <c r="DZ61" s="259"/>
      <c r="EA61" s="259"/>
      <c r="EB61" s="259"/>
      <c r="EC61" s="259"/>
      <c r="ED61" s="260"/>
      <c r="EE61" s="258"/>
      <c r="EF61" s="259"/>
      <c r="EG61" s="259"/>
      <c r="EH61" s="259"/>
      <c r="EI61" s="259"/>
      <c r="EJ61" s="259"/>
      <c r="EK61" s="581"/>
      <c r="EL61" s="363"/>
      <c r="EM61" s="363"/>
      <c r="EN61" s="363"/>
      <c r="EO61" s="554"/>
    </row>
    <row r="62" spans="1:145" s="66" customFormat="1" ht="15.75" customHeight="1" x14ac:dyDescent="0.2">
      <c r="A62" s="65"/>
      <c r="B62" s="553">
        <v>56</v>
      </c>
      <c r="C62" s="450" t="str">
        <f t="shared" si="3"/>
        <v/>
      </c>
      <c r="D62" s="228"/>
      <c r="E62" s="228"/>
      <c r="F62" s="229"/>
      <c r="G62" s="230"/>
      <c r="H62" s="230"/>
      <c r="I62" s="232"/>
      <c r="J62" s="233"/>
      <c r="K62" s="233"/>
      <c r="L62" s="233"/>
      <c r="M62" s="233"/>
      <c r="N62" s="233"/>
      <c r="O62" s="234"/>
      <c r="P62" s="604">
        <f t="shared" si="4"/>
        <v>0</v>
      </c>
      <c r="Q62" s="210"/>
      <c r="R62" s="228"/>
      <c r="S62" s="231"/>
      <c r="T62" s="228"/>
      <c r="U62" s="228"/>
      <c r="V62" s="228"/>
      <c r="W62" s="213"/>
      <c r="X62" s="238"/>
      <c r="Y62" s="256"/>
      <c r="Z62" s="229"/>
      <c r="AA62" s="229"/>
      <c r="AB62" s="229"/>
      <c r="AC62" s="229"/>
      <c r="AD62" s="229"/>
      <c r="AE62" s="352"/>
      <c r="AF62" s="212"/>
      <c r="AG62" s="213"/>
      <c r="AH62" s="213"/>
      <c r="AI62" s="213"/>
      <c r="AJ62" s="213"/>
      <c r="AK62" s="213"/>
      <c r="AL62" s="213"/>
      <c r="AM62" s="213"/>
      <c r="AN62" s="213"/>
      <c r="AO62" s="214"/>
      <c r="AP62" s="213"/>
      <c r="AQ62" s="213"/>
      <c r="AR62" s="213"/>
      <c r="AS62" s="213"/>
      <c r="AT62" s="213"/>
      <c r="AU62" s="212"/>
      <c r="AV62" s="213"/>
      <c r="AW62" s="213"/>
      <c r="AX62" s="213"/>
      <c r="AY62" s="213"/>
      <c r="AZ62" s="213"/>
      <c r="BA62" s="213"/>
      <c r="BB62" s="213"/>
      <c r="BC62" s="213"/>
      <c r="BD62" s="213"/>
      <c r="BE62" s="213"/>
      <c r="BF62" s="213"/>
      <c r="BG62" s="213"/>
      <c r="BH62" s="213"/>
      <c r="BI62" s="213"/>
      <c r="BJ62" s="214"/>
      <c r="BK62" s="210"/>
      <c r="BL62" s="229"/>
      <c r="BM62" s="229"/>
      <c r="BN62" s="229"/>
      <c r="BO62" s="231"/>
      <c r="BP62" s="212"/>
      <c r="BQ62" s="213"/>
      <c r="BR62" s="213"/>
      <c r="BS62" s="213"/>
      <c r="BT62" s="214"/>
      <c r="BU62" s="212"/>
      <c r="BV62" s="213"/>
      <c r="BW62" s="213"/>
      <c r="BX62" s="213"/>
      <c r="BY62" s="214"/>
      <c r="BZ62" s="212"/>
      <c r="CA62" s="213"/>
      <c r="CB62" s="213"/>
      <c r="CC62" s="213"/>
      <c r="CD62" s="214"/>
      <c r="CE62" s="212"/>
      <c r="CF62" s="213"/>
      <c r="CG62" s="213"/>
      <c r="CH62" s="213"/>
      <c r="CI62" s="214"/>
      <c r="CJ62" s="212"/>
      <c r="CK62" s="213"/>
      <c r="CL62" s="213"/>
      <c r="CM62" s="213"/>
      <c r="CN62" s="214"/>
      <c r="CO62" s="212"/>
      <c r="CP62" s="213"/>
      <c r="CQ62" s="213"/>
      <c r="CR62" s="213"/>
      <c r="CS62" s="214"/>
      <c r="CT62" s="258"/>
      <c r="CU62" s="259"/>
      <c r="CV62" s="259"/>
      <c r="CW62" s="260"/>
      <c r="CX62" s="229"/>
      <c r="CY62" s="241">
        <v>1</v>
      </c>
      <c r="CZ62" s="242"/>
      <c r="DA62" s="258"/>
      <c r="DB62" s="259"/>
      <c r="DC62" s="259"/>
      <c r="DD62" s="259"/>
      <c r="DE62" s="259"/>
      <c r="DF62" s="260"/>
      <c r="DG62" s="258"/>
      <c r="DH62" s="259"/>
      <c r="DI62" s="259"/>
      <c r="DJ62" s="259"/>
      <c r="DK62" s="259"/>
      <c r="DL62" s="260"/>
      <c r="DM62" s="258"/>
      <c r="DN62" s="259"/>
      <c r="DO62" s="259"/>
      <c r="DP62" s="259"/>
      <c r="DQ62" s="259"/>
      <c r="DR62" s="260"/>
      <c r="DS62" s="258"/>
      <c r="DT62" s="259"/>
      <c r="DU62" s="259"/>
      <c r="DV62" s="259"/>
      <c r="DW62" s="259"/>
      <c r="DX62" s="260"/>
      <c r="DY62" s="258"/>
      <c r="DZ62" s="259"/>
      <c r="EA62" s="259"/>
      <c r="EB62" s="259"/>
      <c r="EC62" s="259"/>
      <c r="ED62" s="260"/>
      <c r="EE62" s="258"/>
      <c r="EF62" s="259"/>
      <c r="EG62" s="259"/>
      <c r="EH62" s="259"/>
      <c r="EI62" s="259"/>
      <c r="EJ62" s="259"/>
      <c r="EK62" s="581"/>
      <c r="EL62" s="363"/>
      <c r="EM62" s="363"/>
      <c r="EN62" s="363"/>
      <c r="EO62" s="554"/>
    </row>
    <row r="63" spans="1:145" s="66" customFormat="1" ht="15.75" customHeight="1" x14ac:dyDescent="0.2">
      <c r="A63" s="65"/>
      <c r="B63" s="553">
        <v>57</v>
      </c>
      <c r="C63" s="450" t="str">
        <f t="shared" si="3"/>
        <v/>
      </c>
      <c r="D63" s="228"/>
      <c r="E63" s="228"/>
      <c r="F63" s="229"/>
      <c r="G63" s="230"/>
      <c r="H63" s="230"/>
      <c r="I63" s="232"/>
      <c r="J63" s="233"/>
      <c r="K63" s="233"/>
      <c r="L63" s="233"/>
      <c r="M63" s="233"/>
      <c r="N63" s="233"/>
      <c r="O63" s="234"/>
      <c r="P63" s="604">
        <f t="shared" si="4"/>
        <v>0</v>
      </c>
      <c r="Q63" s="210"/>
      <c r="R63" s="228"/>
      <c r="S63" s="231"/>
      <c r="T63" s="228"/>
      <c r="U63" s="228"/>
      <c r="V63" s="228"/>
      <c r="W63" s="213"/>
      <c r="X63" s="238"/>
      <c r="Y63" s="256"/>
      <c r="Z63" s="229"/>
      <c r="AA63" s="229"/>
      <c r="AB63" s="229"/>
      <c r="AC63" s="229"/>
      <c r="AD63" s="229"/>
      <c r="AE63" s="352"/>
      <c r="AF63" s="212"/>
      <c r="AG63" s="213"/>
      <c r="AH63" s="213"/>
      <c r="AI63" s="213"/>
      <c r="AJ63" s="213"/>
      <c r="AK63" s="213"/>
      <c r="AL63" s="213"/>
      <c r="AM63" s="213"/>
      <c r="AN63" s="213"/>
      <c r="AO63" s="214"/>
      <c r="AP63" s="213"/>
      <c r="AQ63" s="213"/>
      <c r="AR63" s="213"/>
      <c r="AS63" s="213"/>
      <c r="AT63" s="213"/>
      <c r="AU63" s="212"/>
      <c r="AV63" s="213"/>
      <c r="AW63" s="213"/>
      <c r="AX63" s="213"/>
      <c r="AY63" s="213"/>
      <c r="AZ63" s="213"/>
      <c r="BA63" s="213"/>
      <c r="BB63" s="213"/>
      <c r="BC63" s="213"/>
      <c r="BD63" s="213"/>
      <c r="BE63" s="213"/>
      <c r="BF63" s="213"/>
      <c r="BG63" s="213"/>
      <c r="BH63" s="213"/>
      <c r="BI63" s="213"/>
      <c r="BJ63" s="214"/>
      <c r="BK63" s="210"/>
      <c r="BL63" s="229"/>
      <c r="BM63" s="229"/>
      <c r="BN63" s="229"/>
      <c r="BO63" s="231"/>
      <c r="BP63" s="212"/>
      <c r="BQ63" s="213"/>
      <c r="BR63" s="213"/>
      <c r="BS63" s="213"/>
      <c r="BT63" s="214"/>
      <c r="BU63" s="212"/>
      <c r="BV63" s="213"/>
      <c r="BW63" s="213"/>
      <c r="BX63" s="213"/>
      <c r="BY63" s="214"/>
      <c r="BZ63" s="212"/>
      <c r="CA63" s="213"/>
      <c r="CB63" s="213"/>
      <c r="CC63" s="213"/>
      <c r="CD63" s="214"/>
      <c r="CE63" s="212"/>
      <c r="CF63" s="213"/>
      <c r="CG63" s="213"/>
      <c r="CH63" s="213"/>
      <c r="CI63" s="214"/>
      <c r="CJ63" s="212"/>
      <c r="CK63" s="213"/>
      <c r="CL63" s="213"/>
      <c r="CM63" s="213"/>
      <c r="CN63" s="214"/>
      <c r="CO63" s="212"/>
      <c r="CP63" s="213"/>
      <c r="CQ63" s="213"/>
      <c r="CR63" s="213"/>
      <c r="CS63" s="214"/>
      <c r="CT63" s="258"/>
      <c r="CU63" s="259"/>
      <c r="CV63" s="259"/>
      <c r="CW63" s="260"/>
      <c r="CX63" s="229"/>
      <c r="CY63" s="241">
        <v>1</v>
      </c>
      <c r="CZ63" s="242"/>
      <c r="DA63" s="258"/>
      <c r="DB63" s="259"/>
      <c r="DC63" s="259"/>
      <c r="DD63" s="259"/>
      <c r="DE63" s="259"/>
      <c r="DF63" s="260"/>
      <c r="DG63" s="258"/>
      <c r="DH63" s="259"/>
      <c r="DI63" s="259"/>
      <c r="DJ63" s="259"/>
      <c r="DK63" s="259"/>
      <c r="DL63" s="260"/>
      <c r="DM63" s="258"/>
      <c r="DN63" s="259"/>
      <c r="DO63" s="259"/>
      <c r="DP63" s="259"/>
      <c r="DQ63" s="259"/>
      <c r="DR63" s="260"/>
      <c r="DS63" s="258"/>
      <c r="DT63" s="259"/>
      <c r="DU63" s="259"/>
      <c r="DV63" s="259"/>
      <c r="DW63" s="259"/>
      <c r="DX63" s="260"/>
      <c r="DY63" s="258"/>
      <c r="DZ63" s="259"/>
      <c r="EA63" s="259"/>
      <c r="EB63" s="259"/>
      <c r="EC63" s="259"/>
      <c r="ED63" s="260"/>
      <c r="EE63" s="258"/>
      <c r="EF63" s="259"/>
      <c r="EG63" s="259"/>
      <c r="EH63" s="259"/>
      <c r="EI63" s="259"/>
      <c r="EJ63" s="259"/>
      <c r="EK63" s="581"/>
      <c r="EL63" s="363"/>
      <c r="EM63" s="363"/>
      <c r="EN63" s="363"/>
      <c r="EO63" s="554"/>
    </row>
    <row r="64" spans="1:145" s="66" customFormat="1" ht="15.75" customHeight="1" x14ac:dyDescent="0.2">
      <c r="A64" s="65"/>
      <c r="B64" s="553">
        <v>58</v>
      </c>
      <c r="C64" s="450" t="str">
        <f t="shared" si="3"/>
        <v/>
      </c>
      <c r="D64" s="228"/>
      <c r="E64" s="228"/>
      <c r="F64" s="229"/>
      <c r="G64" s="230"/>
      <c r="H64" s="230"/>
      <c r="I64" s="232"/>
      <c r="J64" s="233"/>
      <c r="K64" s="233"/>
      <c r="L64" s="233"/>
      <c r="M64" s="233"/>
      <c r="N64" s="233"/>
      <c r="O64" s="234"/>
      <c r="P64" s="604">
        <f t="shared" si="4"/>
        <v>0</v>
      </c>
      <c r="Q64" s="210"/>
      <c r="R64" s="228"/>
      <c r="S64" s="231"/>
      <c r="T64" s="228"/>
      <c r="U64" s="228"/>
      <c r="V64" s="228"/>
      <c r="W64" s="235"/>
      <c r="X64" s="236"/>
      <c r="Y64" s="256"/>
      <c r="Z64" s="229"/>
      <c r="AA64" s="229"/>
      <c r="AB64" s="229"/>
      <c r="AC64" s="229"/>
      <c r="AD64" s="229"/>
      <c r="AE64" s="352"/>
      <c r="AF64" s="212"/>
      <c r="AG64" s="213"/>
      <c r="AH64" s="213"/>
      <c r="AI64" s="213"/>
      <c r="AJ64" s="213"/>
      <c r="AK64" s="213"/>
      <c r="AL64" s="213"/>
      <c r="AM64" s="213"/>
      <c r="AN64" s="213"/>
      <c r="AO64" s="214"/>
      <c r="AP64" s="213"/>
      <c r="AQ64" s="213"/>
      <c r="AR64" s="213"/>
      <c r="AS64" s="213"/>
      <c r="AT64" s="213"/>
      <c r="AU64" s="212"/>
      <c r="AV64" s="213"/>
      <c r="AW64" s="213"/>
      <c r="AX64" s="213"/>
      <c r="AY64" s="213"/>
      <c r="AZ64" s="213"/>
      <c r="BA64" s="213"/>
      <c r="BB64" s="213"/>
      <c r="BC64" s="213"/>
      <c r="BD64" s="213"/>
      <c r="BE64" s="213"/>
      <c r="BF64" s="213"/>
      <c r="BG64" s="213"/>
      <c r="BH64" s="213"/>
      <c r="BI64" s="213"/>
      <c r="BJ64" s="214"/>
      <c r="BK64" s="210"/>
      <c r="BL64" s="229"/>
      <c r="BM64" s="229"/>
      <c r="BN64" s="229"/>
      <c r="BO64" s="231"/>
      <c r="BP64" s="212"/>
      <c r="BQ64" s="213"/>
      <c r="BR64" s="213"/>
      <c r="BS64" s="213"/>
      <c r="BT64" s="214"/>
      <c r="BU64" s="212"/>
      <c r="BV64" s="213"/>
      <c r="BW64" s="213"/>
      <c r="BX64" s="213"/>
      <c r="BY64" s="214"/>
      <c r="BZ64" s="212"/>
      <c r="CA64" s="213"/>
      <c r="CB64" s="213"/>
      <c r="CC64" s="213"/>
      <c r="CD64" s="214"/>
      <c r="CE64" s="212"/>
      <c r="CF64" s="213"/>
      <c r="CG64" s="213"/>
      <c r="CH64" s="213"/>
      <c r="CI64" s="214"/>
      <c r="CJ64" s="212"/>
      <c r="CK64" s="213"/>
      <c r="CL64" s="213"/>
      <c r="CM64" s="213"/>
      <c r="CN64" s="214"/>
      <c r="CO64" s="212"/>
      <c r="CP64" s="213"/>
      <c r="CQ64" s="213"/>
      <c r="CR64" s="213"/>
      <c r="CS64" s="214"/>
      <c r="CT64" s="258"/>
      <c r="CU64" s="259"/>
      <c r="CV64" s="259"/>
      <c r="CW64" s="260"/>
      <c r="CX64" s="229"/>
      <c r="CY64" s="241">
        <v>1</v>
      </c>
      <c r="CZ64" s="242"/>
      <c r="DA64" s="258"/>
      <c r="DB64" s="259"/>
      <c r="DC64" s="259"/>
      <c r="DD64" s="259"/>
      <c r="DE64" s="259"/>
      <c r="DF64" s="260"/>
      <c r="DG64" s="258"/>
      <c r="DH64" s="259"/>
      <c r="DI64" s="259"/>
      <c r="DJ64" s="259"/>
      <c r="DK64" s="259"/>
      <c r="DL64" s="260"/>
      <c r="DM64" s="258"/>
      <c r="DN64" s="259"/>
      <c r="DO64" s="259"/>
      <c r="DP64" s="259"/>
      <c r="DQ64" s="259"/>
      <c r="DR64" s="260"/>
      <c r="DS64" s="258"/>
      <c r="DT64" s="259"/>
      <c r="DU64" s="259"/>
      <c r="DV64" s="259"/>
      <c r="DW64" s="259"/>
      <c r="DX64" s="260"/>
      <c r="DY64" s="258"/>
      <c r="DZ64" s="259"/>
      <c r="EA64" s="259"/>
      <c r="EB64" s="259"/>
      <c r="EC64" s="259"/>
      <c r="ED64" s="260"/>
      <c r="EE64" s="258"/>
      <c r="EF64" s="259"/>
      <c r="EG64" s="259"/>
      <c r="EH64" s="259"/>
      <c r="EI64" s="259"/>
      <c r="EJ64" s="259"/>
      <c r="EK64" s="581"/>
      <c r="EL64" s="363"/>
      <c r="EM64" s="363"/>
      <c r="EN64" s="363"/>
      <c r="EO64" s="554"/>
    </row>
    <row r="65" spans="1:145" s="66" customFormat="1" ht="15.75" customHeight="1" x14ac:dyDescent="0.2">
      <c r="A65" s="65"/>
      <c r="B65" s="553">
        <v>59</v>
      </c>
      <c r="C65" s="450" t="str">
        <f t="shared" si="3"/>
        <v/>
      </c>
      <c r="D65" s="228"/>
      <c r="E65" s="228"/>
      <c r="F65" s="229"/>
      <c r="G65" s="230"/>
      <c r="H65" s="230"/>
      <c r="I65" s="232"/>
      <c r="J65" s="233"/>
      <c r="K65" s="233"/>
      <c r="L65" s="233"/>
      <c r="M65" s="233"/>
      <c r="N65" s="233"/>
      <c r="O65" s="234"/>
      <c r="P65" s="604">
        <f t="shared" si="4"/>
        <v>0</v>
      </c>
      <c r="Q65" s="210"/>
      <c r="R65" s="228"/>
      <c r="S65" s="231"/>
      <c r="T65" s="228"/>
      <c r="U65" s="228"/>
      <c r="V65" s="228"/>
      <c r="W65" s="235"/>
      <c r="X65" s="240"/>
      <c r="Y65" s="256"/>
      <c r="Z65" s="229"/>
      <c r="AA65" s="229"/>
      <c r="AB65" s="229"/>
      <c r="AC65" s="229"/>
      <c r="AD65" s="229"/>
      <c r="AE65" s="352"/>
      <c r="AF65" s="212"/>
      <c r="AG65" s="213"/>
      <c r="AH65" s="213"/>
      <c r="AI65" s="213"/>
      <c r="AJ65" s="213"/>
      <c r="AK65" s="213"/>
      <c r="AL65" s="213"/>
      <c r="AM65" s="213"/>
      <c r="AN65" s="213"/>
      <c r="AO65" s="214"/>
      <c r="AP65" s="213"/>
      <c r="AQ65" s="213"/>
      <c r="AR65" s="213"/>
      <c r="AS65" s="213"/>
      <c r="AT65" s="213"/>
      <c r="AU65" s="212"/>
      <c r="AV65" s="213"/>
      <c r="AW65" s="213"/>
      <c r="AX65" s="213"/>
      <c r="AY65" s="213"/>
      <c r="AZ65" s="213"/>
      <c r="BA65" s="213"/>
      <c r="BB65" s="213"/>
      <c r="BC65" s="213"/>
      <c r="BD65" s="213"/>
      <c r="BE65" s="213"/>
      <c r="BF65" s="213"/>
      <c r="BG65" s="213"/>
      <c r="BH65" s="213"/>
      <c r="BI65" s="213"/>
      <c r="BJ65" s="214"/>
      <c r="BK65" s="210"/>
      <c r="BL65" s="229"/>
      <c r="BM65" s="229"/>
      <c r="BN65" s="229"/>
      <c r="BO65" s="231"/>
      <c r="BP65" s="212"/>
      <c r="BQ65" s="213"/>
      <c r="BR65" s="213"/>
      <c r="BS65" s="213"/>
      <c r="BT65" s="214"/>
      <c r="BU65" s="212"/>
      <c r="BV65" s="213"/>
      <c r="BW65" s="213"/>
      <c r="BX65" s="213"/>
      <c r="BY65" s="214"/>
      <c r="BZ65" s="212"/>
      <c r="CA65" s="213"/>
      <c r="CB65" s="213"/>
      <c r="CC65" s="213"/>
      <c r="CD65" s="214"/>
      <c r="CE65" s="212"/>
      <c r="CF65" s="213"/>
      <c r="CG65" s="213"/>
      <c r="CH65" s="213"/>
      <c r="CI65" s="214"/>
      <c r="CJ65" s="212"/>
      <c r="CK65" s="213"/>
      <c r="CL65" s="213"/>
      <c r="CM65" s="213"/>
      <c r="CN65" s="214"/>
      <c r="CO65" s="212"/>
      <c r="CP65" s="213"/>
      <c r="CQ65" s="213"/>
      <c r="CR65" s="213"/>
      <c r="CS65" s="214"/>
      <c r="CT65" s="258"/>
      <c r="CU65" s="259"/>
      <c r="CV65" s="259"/>
      <c r="CW65" s="260"/>
      <c r="CX65" s="229"/>
      <c r="CY65" s="241">
        <v>1</v>
      </c>
      <c r="CZ65" s="242"/>
      <c r="DA65" s="258"/>
      <c r="DB65" s="259"/>
      <c r="DC65" s="259"/>
      <c r="DD65" s="259"/>
      <c r="DE65" s="259"/>
      <c r="DF65" s="260"/>
      <c r="DG65" s="258"/>
      <c r="DH65" s="259"/>
      <c r="DI65" s="259"/>
      <c r="DJ65" s="259"/>
      <c r="DK65" s="259"/>
      <c r="DL65" s="260"/>
      <c r="DM65" s="258"/>
      <c r="DN65" s="259"/>
      <c r="DO65" s="259"/>
      <c r="DP65" s="259"/>
      <c r="DQ65" s="259"/>
      <c r="DR65" s="260"/>
      <c r="DS65" s="258"/>
      <c r="DT65" s="259"/>
      <c r="DU65" s="259"/>
      <c r="DV65" s="259"/>
      <c r="DW65" s="259"/>
      <c r="DX65" s="260"/>
      <c r="DY65" s="258"/>
      <c r="DZ65" s="259"/>
      <c r="EA65" s="259"/>
      <c r="EB65" s="259"/>
      <c r="EC65" s="259"/>
      <c r="ED65" s="260"/>
      <c r="EE65" s="258"/>
      <c r="EF65" s="259"/>
      <c r="EG65" s="259"/>
      <c r="EH65" s="259"/>
      <c r="EI65" s="259"/>
      <c r="EJ65" s="259"/>
      <c r="EK65" s="581"/>
      <c r="EL65" s="363"/>
      <c r="EM65" s="363"/>
      <c r="EN65" s="363"/>
      <c r="EO65" s="554"/>
    </row>
    <row r="66" spans="1:145" s="66" customFormat="1" ht="15.75" customHeight="1" x14ac:dyDescent="0.2">
      <c r="A66" s="65"/>
      <c r="B66" s="553">
        <v>60</v>
      </c>
      <c r="C66" s="450" t="str">
        <f t="shared" si="3"/>
        <v/>
      </c>
      <c r="D66" s="228"/>
      <c r="E66" s="228"/>
      <c r="F66" s="229"/>
      <c r="G66" s="230"/>
      <c r="H66" s="230"/>
      <c r="I66" s="232"/>
      <c r="J66" s="233"/>
      <c r="K66" s="233"/>
      <c r="L66" s="233"/>
      <c r="M66" s="233"/>
      <c r="N66" s="233"/>
      <c r="O66" s="234"/>
      <c r="P66" s="604">
        <f t="shared" si="4"/>
        <v>0</v>
      </c>
      <c r="Q66" s="210"/>
      <c r="R66" s="228"/>
      <c r="S66" s="231"/>
      <c r="T66" s="228"/>
      <c r="U66" s="228"/>
      <c r="V66" s="228"/>
      <c r="W66" s="213"/>
      <c r="X66" s="238"/>
      <c r="Y66" s="256"/>
      <c r="Z66" s="229"/>
      <c r="AA66" s="229"/>
      <c r="AB66" s="229"/>
      <c r="AC66" s="229"/>
      <c r="AD66" s="229"/>
      <c r="AE66" s="352"/>
      <c r="AF66" s="212"/>
      <c r="AG66" s="213"/>
      <c r="AH66" s="213"/>
      <c r="AI66" s="213"/>
      <c r="AJ66" s="213"/>
      <c r="AK66" s="213"/>
      <c r="AL66" s="213"/>
      <c r="AM66" s="213"/>
      <c r="AN66" s="213"/>
      <c r="AO66" s="214"/>
      <c r="AP66" s="213"/>
      <c r="AQ66" s="213"/>
      <c r="AR66" s="213"/>
      <c r="AS66" s="213"/>
      <c r="AT66" s="213"/>
      <c r="AU66" s="212"/>
      <c r="AV66" s="213"/>
      <c r="AW66" s="213"/>
      <c r="AX66" s="213"/>
      <c r="AY66" s="213"/>
      <c r="AZ66" s="213"/>
      <c r="BA66" s="213"/>
      <c r="BB66" s="213"/>
      <c r="BC66" s="213"/>
      <c r="BD66" s="213"/>
      <c r="BE66" s="213"/>
      <c r="BF66" s="213"/>
      <c r="BG66" s="213"/>
      <c r="BH66" s="213"/>
      <c r="BI66" s="213"/>
      <c r="BJ66" s="214"/>
      <c r="BK66" s="210"/>
      <c r="BL66" s="229"/>
      <c r="BM66" s="229"/>
      <c r="BN66" s="229"/>
      <c r="BO66" s="231"/>
      <c r="BP66" s="212"/>
      <c r="BQ66" s="213"/>
      <c r="BR66" s="213"/>
      <c r="BS66" s="213"/>
      <c r="BT66" s="214"/>
      <c r="BU66" s="212"/>
      <c r="BV66" s="213"/>
      <c r="BW66" s="213"/>
      <c r="BX66" s="213"/>
      <c r="BY66" s="214"/>
      <c r="BZ66" s="212"/>
      <c r="CA66" s="213"/>
      <c r="CB66" s="213"/>
      <c r="CC66" s="213"/>
      <c r="CD66" s="214"/>
      <c r="CE66" s="212"/>
      <c r="CF66" s="213"/>
      <c r="CG66" s="213"/>
      <c r="CH66" s="213"/>
      <c r="CI66" s="214"/>
      <c r="CJ66" s="212"/>
      <c r="CK66" s="213"/>
      <c r="CL66" s="213"/>
      <c r="CM66" s="213"/>
      <c r="CN66" s="214"/>
      <c r="CO66" s="212"/>
      <c r="CP66" s="213"/>
      <c r="CQ66" s="213"/>
      <c r="CR66" s="213"/>
      <c r="CS66" s="214"/>
      <c r="CT66" s="258"/>
      <c r="CU66" s="259"/>
      <c r="CV66" s="259"/>
      <c r="CW66" s="260"/>
      <c r="CX66" s="229"/>
      <c r="CY66" s="241">
        <v>1</v>
      </c>
      <c r="CZ66" s="242"/>
      <c r="DA66" s="258"/>
      <c r="DB66" s="259"/>
      <c r="DC66" s="259"/>
      <c r="DD66" s="259"/>
      <c r="DE66" s="259"/>
      <c r="DF66" s="260"/>
      <c r="DG66" s="258"/>
      <c r="DH66" s="259"/>
      <c r="DI66" s="259"/>
      <c r="DJ66" s="259"/>
      <c r="DK66" s="259"/>
      <c r="DL66" s="260"/>
      <c r="DM66" s="258"/>
      <c r="DN66" s="259"/>
      <c r="DO66" s="259"/>
      <c r="DP66" s="259"/>
      <c r="DQ66" s="259"/>
      <c r="DR66" s="260"/>
      <c r="DS66" s="258"/>
      <c r="DT66" s="259"/>
      <c r="DU66" s="259"/>
      <c r="DV66" s="259"/>
      <c r="DW66" s="259"/>
      <c r="DX66" s="260"/>
      <c r="DY66" s="258"/>
      <c r="DZ66" s="259"/>
      <c r="EA66" s="259"/>
      <c r="EB66" s="259"/>
      <c r="EC66" s="259"/>
      <c r="ED66" s="260"/>
      <c r="EE66" s="258"/>
      <c r="EF66" s="259"/>
      <c r="EG66" s="259"/>
      <c r="EH66" s="259"/>
      <c r="EI66" s="259"/>
      <c r="EJ66" s="259"/>
      <c r="EK66" s="581"/>
      <c r="EL66" s="363"/>
      <c r="EM66" s="363"/>
      <c r="EN66" s="363"/>
      <c r="EO66" s="554"/>
    </row>
    <row r="67" spans="1:145" s="66" customFormat="1" ht="15.75" customHeight="1" x14ac:dyDescent="0.2">
      <c r="A67" s="65"/>
      <c r="B67" s="553">
        <v>61</v>
      </c>
      <c r="C67" s="450" t="str">
        <f t="shared" si="3"/>
        <v/>
      </c>
      <c r="D67" s="228"/>
      <c r="E67" s="228"/>
      <c r="F67" s="229"/>
      <c r="G67" s="230"/>
      <c r="H67" s="230"/>
      <c r="I67" s="232"/>
      <c r="J67" s="233"/>
      <c r="K67" s="233"/>
      <c r="L67" s="233"/>
      <c r="M67" s="233"/>
      <c r="N67" s="233"/>
      <c r="O67" s="234"/>
      <c r="P67" s="604">
        <f t="shared" si="4"/>
        <v>0</v>
      </c>
      <c r="Q67" s="210"/>
      <c r="R67" s="228"/>
      <c r="S67" s="231"/>
      <c r="T67" s="228"/>
      <c r="U67" s="228"/>
      <c r="V67" s="228"/>
      <c r="W67" s="213"/>
      <c r="X67" s="238"/>
      <c r="Y67" s="256"/>
      <c r="Z67" s="229"/>
      <c r="AA67" s="229"/>
      <c r="AB67" s="229"/>
      <c r="AC67" s="229"/>
      <c r="AD67" s="229"/>
      <c r="AE67" s="352"/>
      <c r="AF67" s="212"/>
      <c r="AG67" s="213"/>
      <c r="AH67" s="213"/>
      <c r="AI67" s="213"/>
      <c r="AJ67" s="213"/>
      <c r="AK67" s="213"/>
      <c r="AL67" s="213"/>
      <c r="AM67" s="213"/>
      <c r="AN67" s="213"/>
      <c r="AO67" s="214"/>
      <c r="AP67" s="213"/>
      <c r="AQ67" s="213"/>
      <c r="AR67" s="213"/>
      <c r="AS67" s="213"/>
      <c r="AT67" s="213"/>
      <c r="AU67" s="212"/>
      <c r="AV67" s="213"/>
      <c r="AW67" s="213"/>
      <c r="AX67" s="213"/>
      <c r="AY67" s="213"/>
      <c r="AZ67" s="213"/>
      <c r="BA67" s="213"/>
      <c r="BB67" s="213"/>
      <c r="BC67" s="213"/>
      <c r="BD67" s="213"/>
      <c r="BE67" s="213"/>
      <c r="BF67" s="213"/>
      <c r="BG67" s="213"/>
      <c r="BH67" s="213"/>
      <c r="BI67" s="213"/>
      <c r="BJ67" s="214"/>
      <c r="BK67" s="210"/>
      <c r="BL67" s="229"/>
      <c r="BM67" s="229"/>
      <c r="BN67" s="229"/>
      <c r="BO67" s="231"/>
      <c r="BP67" s="212"/>
      <c r="BQ67" s="213"/>
      <c r="BR67" s="213"/>
      <c r="BS67" s="213"/>
      <c r="BT67" s="214"/>
      <c r="BU67" s="212"/>
      <c r="BV67" s="213"/>
      <c r="BW67" s="213"/>
      <c r="BX67" s="213"/>
      <c r="BY67" s="214"/>
      <c r="BZ67" s="212"/>
      <c r="CA67" s="213"/>
      <c r="CB67" s="213"/>
      <c r="CC67" s="213"/>
      <c r="CD67" s="214"/>
      <c r="CE67" s="212"/>
      <c r="CF67" s="213"/>
      <c r="CG67" s="213"/>
      <c r="CH67" s="213"/>
      <c r="CI67" s="214"/>
      <c r="CJ67" s="212"/>
      <c r="CK67" s="213"/>
      <c r="CL67" s="213"/>
      <c r="CM67" s="213"/>
      <c r="CN67" s="214"/>
      <c r="CO67" s="212"/>
      <c r="CP67" s="213"/>
      <c r="CQ67" s="213"/>
      <c r="CR67" s="213"/>
      <c r="CS67" s="214"/>
      <c r="CT67" s="258"/>
      <c r="CU67" s="259"/>
      <c r="CV67" s="259"/>
      <c r="CW67" s="260"/>
      <c r="CX67" s="229"/>
      <c r="CY67" s="241">
        <v>1</v>
      </c>
      <c r="CZ67" s="242"/>
      <c r="DA67" s="258"/>
      <c r="DB67" s="259"/>
      <c r="DC67" s="259"/>
      <c r="DD67" s="259"/>
      <c r="DE67" s="259"/>
      <c r="DF67" s="260"/>
      <c r="DG67" s="258"/>
      <c r="DH67" s="259"/>
      <c r="DI67" s="259"/>
      <c r="DJ67" s="259"/>
      <c r="DK67" s="259"/>
      <c r="DL67" s="260"/>
      <c r="DM67" s="258"/>
      <c r="DN67" s="259"/>
      <c r="DO67" s="259"/>
      <c r="DP67" s="259"/>
      <c r="DQ67" s="259"/>
      <c r="DR67" s="260"/>
      <c r="DS67" s="258"/>
      <c r="DT67" s="259"/>
      <c r="DU67" s="259"/>
      <c r="DV67" s="259"/>
      <c r="DW67" s="259"/>
      <c r="DX67" s="260"/>
      <c r="DY67" s="258"/>
      <c r="DZ67" s="259"/>
      <c r="EA67" s="259"/>
      <c r="EB67" s="259"/>
      <c r="EC67" s="259"/>
      <c r="ED67" s="260"/>
      <c r="EE67" s="258"/>
      <c r="EF67" s="259"/>
      <c r="EG67" s="259"/>
      <c r="EH67" s="259"/>
      <c r="EI67" s="259"/>
      <c r="EJ67" s="259"/>
      <c r="EK67" s="581"/>
      <c r="EL67" s="363"/>
      <c r="EM67" s="363"/>
      <c r="EN67" s="363"/>
      <c r="EO67" s="554"/>
    </row>
    <row r="68" spans="1:145" s="66" customFormat="1" ht="15.75" customHeight="1" x14ac:dyDescent="0.2">
      <c r="A68" s="65"/>
      <c r="B68" s="553">
        <v>62</v>
      </c>
      <c r="C68" s="450" t="str">
        <f t="shared" si="3"/>
        <v/>
      </c>
      <c r="D68" s="228"/>
      <c r="E68" s="228"/>
      <c r="F68" s="229"/>
      <c r="G68" s="230"/>
      <c r="H68" s="230"/>
      <c r="I68" s="232"/>
      <c r="J68" s="233"/>
      <c r="K68" s="233"/>
      <c r="L68" s="233"/>
      <c r="M68" s="233"/>
      <c r="N68" s="233"/>
      <c r="O68" s="234"/>
      <c r="P68" s="604">
        <f t="shared" si="4"/>
        <v>0</v>
      </c>
      <c r="Q68" s="210"/>
      <c r="R68" s="228"/>
      <c r="S68" s="231"/>
      <c r="T68" s="228"/>
      <c r="U68" s="228"/>
      <c r="V68" s="228"/>
      <c r="W68" s="235"/>
      <c r="X68" s="236"/>
      <c r="Y68" s="256"/>
      <c r="Z68" s="229"/>
      <c r="AA68" s="229"/>
      <c r="AB68" s="229"/>
      <c r="AC68" s="229"/>
      <c r="AD68" s="229"/>
      <c r="AE68" s="352"/>
      <c r="AF68" s="212"/>
      <c r="AG68" s="213"/>
      <c r="AH68" s="213"/>
      <c r="AI68" s="213"/>
      <c r="AJ68" s="213"/>
      <c r="AK68" s="213"/>
      <c r="AL68" s="213"/>
      <c r="AM68" s="213"/>
      <c r="AN68" s="213"/>
      <c r="AO68" s="214"/>
      <c r="AP68" s="213"/>
      <c r="AQ68" s="213"/>
      <c r="AR68" s="213"/>
      <c r="AS68" s="213"/>
      <c r="AT68" s="213"/>
      <c r="AU68" s="212"/>
      <c r="AV68" s="213"/>
      <c r="AW68" s="213"/>
      <c r="AX68" s="213"/>
      <c r="AY68" s="213"/>
      <c r="AZ68" s="213"/>
      <c r="BA68" s="213"/>
      <c r="BB68" s="213"/>
      <c r="BC68" s="213"/>
      <c r="BD68" s="213"/>
      <c r="BE68" s="213"/>
      <c r="BF68" s="213"/>
      <c r="BG68" s="213"/>
      <c r="BH68" s="213"/>
      <c r="BI68" s="213"/>
      <c r="BJ68" s="214"/>
      <c r="BK68" s="210"/>
      <c r="BL68" s="229"/>
      <c r="BM68" s="229"/>
      <c r="BN68" s="229"/>
      <c r="BO68" s="231"/>
      <c r="BP68" s="212"/>
      <c r="BQ68" s="213"/>
      <c r="BR68" s="213"/>
      <c r="BS68" s="213"/>
      <c r="BT68" s="214"/>
      <c r="BU68" s="212"/>
      <c r="BV68" s="213"/>
      <c r="BW68" s="213"/>
      <c r="BX68" s="213"/>
      <c r="BY68" s="214"/>
      <c r="BZ68" s="212"/>
      <c r="CA68" s="213"/>
      <c r="CB68" s="213"/>
      <c r="CC68" s="213"/>
      <c r="CD68" s="214"/>
      <c r="CE68" s="212"/>
      <c r="CF68" s="213"/>
      <c r="CG68" s="213"/>
      <c r="CH68" s="213"/>
      <c r="CI68" s="214"/>
      <c r="CJ68" s="212"/>
      <c r="CK68" s="213"/>
      <c r="CL68" s="213"/>
      <c r="CM68" s="213"/>
      <c r="CN68" s="214"/>
      <c r="CO68" s="212"/>
      <c r="CP68" s="213"/>
      <c r="CQ68" s="213"/>
      <c r="CR68" s="213"/>
      <c r="CS68" s="214"/>
      <c r="CT68" s="258"/>
      <c r="CU68" s="259"/>
      <c r="CV68" s="259"/>
      <c r="CW68" s="260"/>
      <c r="CX68" s="229"/>
      <c r="CY68" s="241">
        <v>1</v>
      </c>
      <c r="CZ68" s="242"/>
      <c r="DA68" s="258"/>
      <c r="DB68" s="259"/>
      <c r="DC68" s="259"/>
      <c r="DD68" s="259"/>
      <c r="DE68" s="259"/>
      <c r="DF68" s="260"/>
      <c r="DG68" s="258"/>
      <c r="DH68" s="259"/>
      <c r="DI68" s="259"/>
      <c r="DJ68" s="259"/>
      <c r="DK68" s="259"/>
      <c r="DL68" s="260"/>
      <c r="DM68" s="258"/>
      <c r="DN68" s="259"/>
      <c r="DO68" s="259"/>
      <c r="DP68" s="259"/>
      <c r="DQ68" s="259"/>
      <c r="DR68" s="260"/>
      <c r="DS68" s="258"/>
      <c r="DT68" s="259"/>
      <c r="DU68" s="259"/>
      <c r="DV68" s="259"/>
      <c r="DW68" s="259"/>
      <c r="DX68" s="260"/>
      <c r="DY68" s="258"/>
      <c r="DZ68" s="259"/>
      <c r="EA68" s="259"/>
      <c r="EB68" s="259"/>
      <c r="EC68" s="259"/>
      <c r="ED68" s="260"/>
      <c r="EE68" s="258"/>
      <c r="EF68" s="259"/>
      <c r="EG68" s="259"/>
      <c r="EH68" s="259"/>
      <c r="EI68" s="259"/>
      <c r="EJ68" s="259"/>
      <c r="EK68" s="581"/>
      <c r="EL68" s="363"/>
      <c r="EM68" s="363"/>
      <c r="EN68" s="363"/>
      <c r="EO68" s="554"/>
    </row>
    <row r="69" spans="1:145" s="66" customFormat="1" ht="15.75" customHeight="1" x14ac:dyDescent="0.2">
      <c r="A69" s="65"/>
      <c r="B69" s="553">
        <v>63</v>
      </c>
      <c r="C69" s="450" t="str">
        <f t="shared" si="3"/>
        <v/>
      </c>
      <c r="D69" s="228"/>
      <c r="E69" s="228"/>
      <c r="F69" s="229"/>
      <c r="G69" s="230"/>
      <c r="H69" s="230"/>
      <c r="I69" s="232"/>
      <c r="J69" s="233"/>
      <c r="K69" s="233"/>
      <c r="L69" s="233"/>
      <c r="M69" s="233"/>
      <c r="N69" s="233"/>
      <c r="O69" s="234"/>
      <c r="P69" s="604">
        <f t="shared" si="4"/>
        <v>0</v>
      </c>
      <c r="Q69" s="210"/>
      <c r="R69" s="228"/>
      <c r="S69" s="231"/>
      <c r="T69" s="228"/>
      <c r="U69" s="228"/>
      <c r="V69" s="228"/>
      <c r="W69" s="213"/>
      <c r="X69" s="238"/>
      <c r="Y69" s="256"/>
      <c r="Z69" s="229"/>
      <c r="AA69" s="229"/>
      <c r="AB69" s="229"/>
      <c r="AC69" s="229"/>
      <c r="AD69" s="229"/>
      <c r="AE69" s="352"/>
      <c r="AF69" s="212"/>
      <c r="AG69" s="213"/>
      <c r="AH69" s="213"/>
      <c r="AI69" s="213"/>
      <c r="AJ69" s="213"/>
      <c r="AK69" s="213"/>
      <c r="AL69" s="213"/>
      <c r="AM69" s="213"/>
      <c r="AN69" s="213"/>
      <c r="AO69" s="214"/>
      <c r="AP69" s="213"/>
      <c r="AQ69" s="213"/>
      <c r="AR69" s="213"/>
      <c r="AS69" s="213"/>
      <c r="AT69" s="213"/>
      <c r="AU69" s="212"/>
      <c r="AV69" s="213"/>
      <c r="AW69" s="213"/>
      <c r="AX69" s="213"/>
      <c r="AY69" s="213"/>
      <c r="AZ69" s="213"/>
      <c r="BA69" s="213"/>
      <c r="BB69" s="213"/>
      <c r="BC69" s="213"/>
      <c r="BD69" s="213"/>
      <c r="BE69" s="213"/>
      <c r="BF69" s="213"/>
      <c r="BG69" s="213"/>
      <c r="BH69" s="213"/>
      <c r="BI69" s="213"/>
      <c r="BJ69" s="214"/>
      <c r="BK69" s="210"/>
      <c r="BL69" s="229"/>
      <c r="BM69" s="229"/>
      <c r="BN69" s="229"/>
      <c r="BO69" s="231"/>
      <c r="BP69" s="212"/>
      <c r="BQ69" s="213"/>
      <c r="BR69" s="213"/>
      <c r="BS69" s="213"/>
      <c r="BT69" s="214"/>
      <c r="BU69" s="212"/>
      <c r="BV69" s="213"/>
      <c r="BW69" s="213"/>
      <c r="BX69" s="213"/>
      <c r="BY69" s="214"/>
      <c r="BZ69" s="212"/>
      <c r="CA69" s="213"/>
      <c r="CB69" s="213"/>
      <c r="CC69" s="213"/>
      <c r="CD69" s="214"/>
      <c r="CE69" s="212"/>
      <c r="CF69" s="213"/>
      <c r="CG69" s="213"/>
      <c r="CH69" s="213"/>
      <c r="CI69" s="214"/>
      <c r="CJ69" s="212"/>
      <c r="CK69" s="213"/>
      <c r="CL69" s="213"/>
      <c r="CM69" s="213"/>
      <c r="CN69" s="214"/>
      <c r="CO69" s="212"/>
      <c r="CP69" s="213"/>
      <c r="CQ69" s="213"/>
      <c r="CR69" s="213"/>
      <c r="CS69" s="214"/>
      <c r="CT69" s="258"/>
      <c r="CU69" s="259"/>
      <c r="CV69" s="259"/>
      <c r="CW69" s="260"/>
      <c r="CX69" s="229"/>
      <c r="CY69" s="241">
        <v>1</v>
      </c>
      <c r="CZ69" s="242"/>
      <c r="DA69" s="258"/>
      <c r="DB69" s="259"/>
      <c r="DC69" s="259"/>
      <c r="DD69" s="259"/>
      <c r="DE69" s="259"/>
      <c r="DF69" s="260"/>
      <c r="DG69" s="258"/>
      <c r="DH69" s="259"/>
      <c r="DI69" s="259"/>
      <c r="DJ69" s="259"/>
      <c r="DK69" s="259"/>
      <c r="DL69" s="260"/>
      <c r="DM69" s="258"/>
      <c r="DN69" s="259"/>
      <c r="DO69" s="259"/>
      <c r="DP69" s="259"/>
      <c r="DQ69" s="259"/>
      <c r="DR69" s="260"/>
      <c r="DS69" s="258"/>
      <c r="DT69" s="259"/>
      <c r="DU69" s="259"/>
      <c r="DV69" s="259"/>
      <c r="DW69" s="259"/>
      <c r="DX69" s="260"/>
      <c r="DY69" s="258"/>
      <c r="DZ69" s="259"/>
      <c r="EA69" s="259"/>
      <c r="EB69" s="259"/>
      <c r="EC69" s="259"/>
      <c r="ED69" s="260"/>
      <c r="EE69" s="258"/>
      <c r="EF69" s="259"/>
      <c r="EG69" s="259"/>
      <c r="EH69" s="259"/>
      <c r="EI69" s="259"/>
      <c r="EJ69" s="259"/>
      <c r="EK69" s="581"/>
      <c r="EL69" s="363"/>
      <c r="EM69" s="363"/>
      <c r="EN69" s="363"/>
      <c r="EO69" s="554"/>
    </row>
    <row r="70" spans="1:145" s="66" customFormat="1" ht="15.75" customHeight="1" x14ac:dyDescent="0.2">
      <c r="A70" s="65"/>
      <c r="B70" s="553">
        <v>64</v>
      </c>
      <c r="C70" s="450" t="str">
        <f t="shared" si="3"/>
        <v/>
      </c>
      <c r="D70" s="228"/>
      <c r="E70" s="228"/>
      <c r="F70" s="229"/>
      <c r="G70" s="230"/>
      <c r="H70" s="230"/>
      <c r="I70" s="232"/>
      <c r="J70" s="233"/>
      <c r="K70" s="233"/>
      <c r="L70" s="233"/>
      <c r="M70" s="233"/>
      <c r="N70" s="233"/>
      <c r="O70" s="234"/>
      <c r="P70" s="604">
        <f t="shared" si="4"/>
        <v>0</v>
      </c>
      <c r="Q70" s="210"/>
      <c r="R70" s="228"/>
      <c r="S70" s="231"/>
      <c r="T70" s="228"/>
      <c r="U70" s="228"/>
      <c r="V70" s="228"/>
      <c r="W70" s="235"/>
      <c r="X70" s="237"/>
      <c r="Y70" s="256"/>
      <c r="Z70" s="229"/>
      <c r="AA70" s="229"/>
      <c r="AB70" s="229"/>
      <c r="AC70" s="229"/>
      <c r="AD70" s="229"/>
      <c r="AE70" s="352"/>
      <c r="AF70" s="212"/>
      <c r="AG70" s="213"/>
      <c r="AH70" s="213"/>
      <c r="AI70" s="213"/>
      <c r="AJ70" s="213"/>
      <c r="AK70" s="213"/>
      <c r="AL70" s="213"/>
      <c r="AM70" s="213"/>
      <c r="AN70" s="213"/>
      <c r="AO70" s="214"/>
      <c r="AP70" s="213"/>
      <c r="AQ70" s="213"/>
      <c r="AR70" s="213"/>
      <c r="AS70" s="213"/>
      <c r="AT70" s="213"/>
      <c r="AU70" s="212"/>
      <c r="AV70" s="213"/>
      <c r="AW70" s="213"/>
      <c r="AX70" s="213"/>
      <c r="AY70" s="213"/>
      <c r="AZ70" s="213"/>
      <c r="BA70" s="213"/>
      <c r="BB70" s="213"/>
      <c r="BC70" s="213"/>
      <c r="BD70" s="213"/>
      <c r="BE70" s="213"/>
      <c r="BF70" s="213"/>
      <c r="BG70" s="213"/>
      <c r="BH70" s="213"/>
      <c r="BI70" s="213"/>
      <c r="BJ70" s="214"/>
      <c r="BK70" s="210"/>
      <c r="BL70" s="229"/>
      <c r="BM70" s="229"/>
      <c r="BN70" s="229"/>
      <c r="BO70" s="231"/>
      <c r="BP70" s="212"/>
      <c r="BQ70" s="213"/>
      <c r="BR70" s="213"/>
      <c r="BS70" s="213"/>
      <c r="BT70" s="214"/>
      <c r="BU70" s="212"/>
      <c r="BV70" s="213"/>
      <c r="BW70" s="213"/>
      <c r="BX70" s="213"/>
      <c r="BY70" s="214"/>
      <c r="BZ70" s="212"/>
      <c r="CA70" s="213"/>
      <c r="CB70" s="213"/>
      <c r="CC70" s="213"/>
      <c r="CD70" s="214"/>
      <c r="CE70" s="212"/>
      <c r="CF70" s="213"/>
      <c r="CG70" s="213"/>
      <c r="CH70" s="213"/>
      <c r="CI70" s="214"/>
      <c r="CJ70" s="212"/>
      <c r="CK70" s="213"/>
      <c r="CL70" s="213"/>
      <c r="CM70" s="213"/>
      <c r="CN70" s="214"/>
      <c r="CO70" s="212"/>
      <c r="CP70" s="213"/>
      <c r="CQ70" s="213"/>
      <c r="CR70" s="213"/>
      <c r="CS70" s="214"/>
      <c r="CT70" s="258"/>
      <c r="CU70" s="259"/>
      <c r="CV70" s="259"/>
      <c r="CW70" s="260"/>
      <c r="CX70" s="229"/>
      <c r="CY70" s="241">
        <v>1</v>
      </c>
      <c r="CZ70" s="242"/>
      <c r="DA70" s="258"/>
      <c r="DB70" s="259"/>
      <c r="DC70" s="259"/>
      <c r="DD70" s="259"/>
      <c r="DE70" s="259"/>
      <c r="DF70" s="260"/>
      <c r="DG70" s="258"/>
      <c r="DH70" s="259"/>
      <c r="DI70" s="259"/>
      <c r="DJ70" s="259"/>
      <c r="DK70" s="259"/>
      <c r="DL70" s="260"/>
      <c r="DM70" s="258"/>
      <c r="DN70" s="259"/>
      <c r="DO70" s="259"/>
      <c r="DP70" s="259"/>
      <c r="DQ70" s="259"/>
      <c r="DR70" s="260"/>
      <c r="DS70" s="258"/>
      <c r="DT70" s="259"/>
      <c r="DU70" s="259"/>
      <c r="DV70" s="259"/>
      <c r="DW70" s="259"/>
      <c r="DX70" s="260"/>
      <c r="DY70" s="258"/>
      <c r="DZ70" s="259"/>
      <c r="EA70" s="259"/>
      <c r="EB70" s="259"/>
      <c r="EC70" s="259"/>
      <c r="ED70" s="260"/>
      <c r="EE70" s="258"/>
      <c r="EF70" s="259"/>
      <c r="EG70" s="259"/>
      <c r="EH70" s="259"/>
      <c r="EI70" s="259"/>
      <c r="EJ70" s="259"/>
      <c r="EK70" s="581"/>
      <c r="EL70" s="363"/>
      <c r="EM70" s="363"/>
      <c r="EN70" s="363"/>
      <c r="EO70" s="554"/>
    </row>
    <row r="71" spans="1:145" s="66" customFormat="1" ht="15.75" customHeight="1" x14ac:dyDescent="0.2">
      <c r="A71" s="65"/>
      <c r="B71" s="553">
        <v>65</v>
      </c>
      <c r="C71" s="450" t="str">
        <f t="shared" si="3"/>
        <v/>
      </c>
      <c r="D71" s="228"/>
      <c r="E71" s="228"/>
      <c r="F71" s="229"/>
      <c r="G71" s="230"/>
      <c r="H71" s="230"/>
      <c r="I71" s="232"/>
      <c r="J71" s="233"/>
      <c r="K71" s="233"/>
      <c r="L71" s="233"/>
      <c r="M71" s="233"/>
      <c r="N71" s="233"/>
      <c r="O71" s="234"/>
      <c r="P71" s="604">
        <f t="shared" si="4"/>
        <v>0</v>
      </c>
      <c r="Q71" s="210"/>
      <c r="R71" s="228"/>
      <c r="S71" s="231"/>
      <c r="T71" s="228"/>
      <c r="U71" s="228"/>
      <c r="V71" s="228"/>
      <c r="W71" s="235"/>
      <c r="X71" s="237"/>
      <c r="Y71" s="256"/>
      <c r="Z71" s="229"/>
      <c r="AA71" s="229"/>
      <c r="AB71" s="229"/>
      <c r="AC71" s="229"/>
      <c r="AD71" s="229"/>
      <c r="AE71" s="352"/>
      <c r="AF71" s="268"/>
      <c r="AG71" s="269"/>
      <c r="AH71" s="269"/>
      <c r="AI71" s="269"/>
      <c r="AJ71" s="269"/>
      <c r="AK71" s="269"/>
      <c r="AL71" s="269"/>
      <c r="AM71" s="269"/>
      <c r="AN71" s="269"/>
      <c r="AO71" s="270"/>
      <c r="AP71" s="269"/>
      <c r="AQ71" s="269"/>
      <c r="AR71" s="269"/>
      <c r="AS71" s="269"/>
      <c r="AT71" s="269"/>
      <c r="AU71" s="268"/>
      <c r="AV71" s="269"/>
      <c r="AW71" s="269"/>
      <c r="AX71" s="269"/>
      <c r="AY71" s="269"/>
      <c r="AZ71" s="269"/>
      <c r="BA71" s="269"/>
      <c r="BB71" s="269"/>
      <c r="BC71" s="269"/>
      <c r="BD71" s="269"/>
      <c r="BE71" s="269"/>
      <c r="BF71" s="269"/>
      <c r="BG71" s="269"/>
      <c r="BH71" s="269"/>
      <c r="BI71" s="269"/>
      <c r="BJ71" s="270"/>
      <c r="BK71" s="210"/>
      <c r="BL71" s="229"/>
      <c r="BM71" s="229"/>
      <c r="BN71" s="229"/>
      <c r="BO71" s="231"/>
      <c r="BP71" s="212"/>
      <c r="BQ71" s="213"/>
      <c r="BR71" s="213"/>
      <c r="BS71" s="213"/>
      <c r="BT71" s="214"/>
      <c r="BU71" s="212"/>
      <c r="BV71" s="213"/>
      <c r="BW71" s="213"/>
      <c r="BX71" s="213"/>
      <c r="BY71" s="214"/>
      <c r="BZ71" s="212"/>
      <c r="CA71" s="213"/>
      <c r="CB71" s="213"/>
      <c r="CC71" s="213"/>
      <c r="CD71" s="214"/>
      <c r="CE71" s="212"/>
      <c r="CF71" s="213"/>
      <c r="CG71" s="213"/>
      <c r="CH71" s="213"/>
      <c r="CI71" s="214"/>
      <c r="CJ71" s="212"/>
      <c r="CK71" s="213"/>
      <c r="CL71" s="213"/>
      <c r="CM71" s="213"/>
      <c r="CN71" s="214"/>
      <c r="CO71" s="212"/>
      <c r="CP71" s="213"/>
      <c r="CQ71" s="213"/>
      <c r="CR71" s="213"/>
      <c r="CS71" s="214"/>
      <c r="CT71" s="258"/>
      <c r="CU71" s="259"/>
      <c r="CV71" s="259"/>
      <c r="CW71" s="260"/>
      <c r="CX71" s="229"/>
      <c r="CY71" s="241">
        <v>1</v>
      </c>
      <c r="CZ71" s="242"/>
      <c r="DA71" s="258"/>
      <c r="DB71" s="259"/>
      <c r="DC71" s="259"/>
      <c r="DD71" s="259"/>
      <c r="DE71" s="259"/>
      <c r="DF71" s="260"/>
      <c r="DG71" s="258"/>
      <c r="DH71" s="259"/>
      <c r="DI71" s="259"/>
      <c r="DJ71" s="259"/>
      <c r="DK71" s="259"/>
      <c r="DL71" s="260"/>
      <c r="DM71" s="258"/>
      <c r="DN71" s="259"/>
      <c r="DO71" s="259"/>
      <c r="DP71" s="259"/>
      <c r="DQ71" s="259"/>
      <c r="DR71" s="260"/>
      <c r="DS71" s="258"/>
      <c r="DT71" s="259"/>
      <c r="DU71" s="259"/>
      <c r="DV71" s="259"/>
      <c r="DW71" s="259"/>
      <c r="DX71" s="260"/>
      <c r="DY71" s="258"/>
      <c r="DZ71" s="259"/>
      <c r="EA71" s="259"/>
      <c r="EB71" s="259"/>
      <c r="EC71" s="259"/>
      <c r="ED71" s="260"/>
      <c r="EE71" s="258"/>
      <c r="EF71" s="259"/>
      <c r="EG71" s="259"/>
      <c r="EH71" s="259"/>
      <c r="EI71" s="259"/>
      <c r="EJ71" s="259"/>
      <c r="EK71" s="581"/>
      <c r="EL71" s="363"/>
      <c r="EM71" s="363"/>
      <c r="EN71" s="363"/>
      <c r="EO71" s="554"/>
    </row>
    <row r="72" spans="1:145" s="66" customFormat="1" ht="15.75" customHeight="1" x14ac:dyDescent="0.2">
      <c r="A72" s="65"/>
      <c r="B72" s="553">
        <v>66</v>
      </c>
      <c r="C72" s="450" t="str">
        <f t="shared" ref="C72:C106" si="5" xml:space="preserve"> IF(F72 = "", "", CONCATENATE("PR19", $I$1, "_", F72))</f>
        <v/>
      </c>
      <c r="D72" s="228"/>
      <c r="E72" s="228"/>
      <c r="F72" s="229"/>
      <c r="G72" s="230"/>
      <c r="H72" s="230"/>
      <c r="I72" s="232"/>
      <c r="J72" s="233"/>
      <c r="K72" s="233"/>
      <c r="L72" s="233"/>
      <c r="M72" s="233"/>
      <c r="N72" s="233"/>
      <c r="O72" s="234"/>
      <c r="P72" s="604">
        <f t="shared" ref="P72:P106" si="6">SUM(I72:O72)</f>
        <v>0</v>
      </c>
      <c r="Q72" s="210"/>
      <c r="R72" s="228"/>
      <c r="S72" s="231"/>
      <c r="T72" s="228"/>
      <c r="U72" s="228"/>
      <c r="V72" s="228"/>
      <c r="W72" s="213"/>
      <c r="X72" s="238"/>
      <c r="Y72" s="256"/>
      <c r="Z72" s="229"/>
      <c r="AA72" s="229"/>
      <c r="AB72" s="229"/>
      <c r="AC72" s="229"/>
      <c r="AD72" s="229"/>
      <c r="AE72" s="352"/>
      <c r="AF72" s="212"/>
      <c r="AG72" s="213"/>
      <c r="AH72" s="213"/>
      <c r="AI72" s="213"/>
      <c r="AJ72" s="213"/>
      <c r="AK72" s="213"/>
      <c r="AL72" s="213"/>
      <c r="AM72" s="213"/>
      <c r="AN72" s="213"/>
      <c r="AO72" s="214"/>
      <c r="AP72" s="213"/>
      <c r="AQ72" s="213"/>
      <c r="AR72" s="213"/>
      <c r="AS72" s="213"/>
      <c r="AT72" s="213"/>
      <c r="AU72" s="212"/>
      <c r="AV72" s="213"/>
      <c r="AW72" s="213"/>
      <c r="AX72" s="213"/>
      <c r="AY72" s="213"/>
      <c r="AZ72" s="213"/>
      <c r="BA72" s="213"/>
      <c r="BB72" s="213"/>
      <c r="BC72" s="213"/>
      <c r="BD72" s="213"/>
      <c r="BE72" s="213"/>
      <c r="BF72" s="213"/>
      <c r="BG72" s="213"/>
      <c r="BH72" s="213"/>
      <c r="BI72" s="213"/>
      <c r="BJ72" s="214"/>
      <c r="BK72" s="210"/>
      <c r="BL72" s="229"/>
      <c r="BM72" s="229"/>
      <c r="BN72" s="229"/>
      <c r="BO72" s="231"/>
      <c r="BP72" s="212"/>
      <c r="BQ72" s="213"/>
      <c r="BR72" s="213"/>
      <c r="BS72" s="213"/>
      <c r="BT72" s="214"/>
      <c r="BU72" s="212"/>
      <c r="BV72" s="213"/>
      <c r="BW72" s="213"/>
      <c r="BX72" s="213"/>
      <c r="BY72" s="214"/>
      <c r="BZ72" s="212"/>
      <c r="CA72" s="213"/>
      <c r="CB72" s="213"/>
      <c r="CC72" s="213"/>
      <c r="CD72" s="214"/>
      <c r="CE72" s="212"/>
      <c r="CF72" s="213"/>
      <c r="CG72" s="213"/>
      <c r="CH72" s="213"/>
      <c r="CI72" s="214"/>
      <c r="CJ72" s="212"/>
      <c r="CK72" s="213"/>
      <c r="CL72" s="213"/>
      <c r="CM72" s="213"/>
      <c r="CN72" s="214"/>
      <c r="CO72" s="212"/>
      <c r="CP72" s="213"/>
      <c r="CQ72" s="213"/>
      <c r="CR72" s="213"/>
      <c r="CS72" s="214"/>
      <c r="CT72" s="258"/>
      <c r="CU72" s="259"/>
      <c r="CV72" s="259"/>
      <c r="CW72" s="260"/>
      <c r="CX72" s="229"/>
      <c r="CY72" s="241">
        <v>1</v>
      </c>
      <c r="CZ72" s="242"/>
      <c r="DA72" s="258"/>
      <c r="DB72" s="259"/>
      <c r="DC72" s="259"/>
      <c r="DD72" s="259"/>
      <c r="DE72" s="259"/>
      <c r="DF72" s="260"/>
      <c r="DG72" s="258"/>
      <c r="DH72" s="259"/>
      <c r="DI72" s="259"/>
      <c r="DJ72" s="259"/>
      <c r="DK72" s="259"/>
      <c r="DL72" s="260"/>
      <c r="DM72" s="258"/>
      <c r="DN72" s="259"/>
      <c r="DO72" s="259"/>
      <c r="DP72" s="259"/>
      <c r="DQ72" s="259"/>
      <c r="DR72" s="260"/>
      <c r="DS72" s="258"/>
      <c r="DT72" s="259"/>
      <c r="DU72" s="259"/>
      <c r="DV72" s="259"/>
      <c r="DW72" s="259"/>
      <c r="DX72" s="260"/>
      <c r="DY72" s="258"/>
      <c r="DZ72" s="259"/>
      <c r="EA72" s="259"/>
      <c r="EB72" s="259"/>
      <c r="EC72" s="259"/>
      <c r="ED72" s="260"/>
      <c r="EE72" s="258"/>
      <c r="EF72" s="259"/>
      <c r="EG72" s="259"/>
      <c r="EH72" s="259"/>
      <c r="EI72" s="259"/>
      <c r="EJ72" s="259"/>
      <c r="EK72" s="581"/>
      <c r="EL72" s="363"/>
      <c r="EM72" s="363"/>
      <c r="EN72" s="363"/>
      <c r="EO72" s="554"/>
    </row>
    <row r="73" spans="1:145" s="66" customFormat="1" ht="15.75" customHeight="1" x14ac:dyDescent="0.2">
      <c r="A73" s="65"/>
      <c r="B73" s="553">
        <v>67</v>
      </c>
      <c r="C73" s="450" t="str">
        <f t="shared" si="5"/>
        <v/>
      </c>
      <c r="D73" s="228"/>
      <c r="E73" s="228"/>
      <c r="F73" s="229"/>
      <c r="G73" s="230"/>
      <c r="H73" s="230"/>
      <c r="I73" s="232"/>
      <c r="J73" s="233"/>
      <c r="K73" s="233"/>
      <c r="L73" s="233"/>
      <c r="M73" s="233"/>
      <c r="N73" s="233"/>
      <c r="O73" s="234"/>
      <c r="P73" s="604">
        <f t="shared" si="6"/>
        <v>0</v>
      </c>
      <c r="Q73" s="210"/>
      <c r="R73" s="228"/>
      <c r="S73" s="231"/>
      <c r="T73" s="228"/>
      <c r="U73" s="228"/>
      <c r="V73" s="228"/>
      <c r="W73" s="235"/>
      <c r="X73" s="236"/>
      <c r="Y73" s="256"/>
      <c r="Z73" s="229"/>
      <c r="AA73" s="229"/>
      <c r="AB73" s="229"/>
      <c r="AC73" s="229"/>
      <c r="AD73" s="229"/>
      <c r="AE73" s="352"/>
      <c r="AF73" s="212"/>
      <c r="AG73" s="213"/>
      <c r="AH73" s="213"/>
      <c r="AI73" s="213"/>
      <c r="AJ73" s="213"/>
      <c r="AK73" s="213"/>
      <c r="AL73" s="213"/>
      <c r="AM73" s="213"/>
      <c r="AN73" s="213"/>
      <c r="AO73" s="214"/>
      <c r="AP73" s="213"/>
      <c r="AQ73" s="213"/>
      <c r="AR73" s="213"/>
      <c r="AS73" s="213"/>
      <c r="AT73" s="213"/>
      <c r="AU73" s="212"/>
      <c r="AV73" s="213"/>
      <c r="AW73" s="213"/>
      <c r="AX73" s="213"/>
      <c r="AY73" s="213"/>
      <c r="AZ73" s="213"/>
      <c r="BA73" s="213"/>
      <c r="BB73" s="213"/>
      <c r="BC73" s="213"/>
      <c r="BD73" s="213"/>
      <c r="BE73" s="213"/>
      <c r="BF73" s="213"/>
      <c r="BG73" s="213"/>
      <c r="BH73" s="213"/>
      <c r="BI73" s="213"/>
      <c r="BJ73" s="214"/>
      <c r="BK73" s="210"/>
      <c r="BL73" s="229"/>
      <c r="BM73" s="229"/>
      <c r="BN73" s="229"/>
      <c r="BO73" s="231"/>
      <c r="BP73" s="212"/>
      <c r="BQ73" s="213"/>
      <c r="BR73" s="213"/>
      <c r="BS73" s="213"/>
      <c r="BT73" s="214"/>
      <c r="BU73" s="212"/>
      <c r="BV73" s="213"/>
      <c r="BW73" s="213"/>
      <c r="BX73" s="213"/>
      <c r="BY73" s="214"/>
      <c r="BZ73" s="212"/>
      <c r="CA73" s="213"/>
      <c r="CB73" s="213"/>
      <c r="CC73" s="213"/>
      <c r="CD73" s="214"/>
      <c r="CE73" s="212"/>
      <c r="CF73" s="213"/>
      <c r="CG73" s="213"/>
      <c r="CH73" s="213"/>
      <c r="CI73" s="214"/>
      <c r="CJ73" s="212"/>
      <c r="CK73" s="213"/>
      <c r="CL73" s="213"/>
      <c r="CM73" s="213"/>
      <c r="CN73" s="214"/>
      <c r="CO73" s="212"/>
      <c r="CP73" s="213"/>
      <c r="CQ73" s="213"/>
      <c r="CR73" s="213"/>
      <c r="CS73" s="214"/>
      <c r="CT73" s="258"/>
      <c r="CU73" s="259"/>
      <c r="CV73" s="259"/>
      <c r="CW73" s="260"/>
      <c r="CX73" s="229"/>
      <c r="CY73" s="241">
        <v>1</v>
      </c>
      <c r="CZ73" s="242"/>
      <c r="DA73" s="258"/>
      <c r="DB73" s="259"/>
      <c r="DC73" s="259"/>
      <c r="DD73" s="259"/>
      <c r="DE73" s="259"/>
      <c r="DF73" s="260"/>
      <c r="DG73" s="258"/>
      <c r="DH73" s="259"/>
      <c r="DI73" s="259"/>
      <c r="DJ73" s="259"/>
      <c r="DK73" s="259"/>
      <c r="DL73" s="260"/>
      <c r="DM73" s="258"/>
      <c r="DN73" s="259"/>
      <c r="DO73" s="259"/>
      <c r="DP73" s="259"/>
      <c r="DQ73" s="259"/>
      <c r="DR73" s="260"/>
      <c r="DS73" s="258"/>
      <c r="DT73" s="259"/>
      <c r="DU73" s="259"/>
      <c r="DV73" s="259"/>
      <c r="DW73" s="259"/>
      <c r="DX73" s="260"/>
      <c r="DY73" s="258"/>
      <c r="DZ73" s="259"/>
      <c r="EA73" s="259"/>
      <c r="EB73" s="259"/>
      <c r="EC73" s="259"/>
      <c r="ED73" s="260"/>
      <c r="EE73" s="258"/>
      <c r="EF73" s="259"/>
      <c r="EG73" s="259"/>
      <c r="EH73" s="259"/>
      <c r="EI73" s="259"/>
      <c r="EJ73" s="259"/>
      <c r="EK73" s="581"/>
      <c r="EL73" s="363"/>
      <c r="EM73" s="363"/>
      <c r="EN73" s="363"/>
      <c r="EO73" s="554"/>
    </row>
    <row r="74" spans="1:145" s="66" customFormat="1" ht="15.75" customHeight="1" x14ac:dyDescent="0.2">
      <c r="A74" s="65"/>
      <c r="B74" s="553">
        <v>68</v>
      </c>
      <c r="C74" s="450" t="str">
        <f t="shared" si="5"/>
        <v/>
      </c>
      <c r="D74" s="228"/>
      <c r="E74" s="228"/>
      <c r="F74" s="229"/>
      <c r="G74" s="230"/>
      <c r="H74" s="230"/>
      <c r="I74" s="232"/>
      <c r="J74" s="233"/>
      <c r="K74" s="233"/>
      <c r="L74" s="233"/>
      <c r="M74" s="233"/>
      <c r="N74" s="233"/>
      <c r="O74" s="234"/>
      <c r="P74" s="604">
        <f t="shared" si="6"/>
        <v>0</v>
      </c>
      <c r="Q74" s="210"/>
      <c r="R74" s="228"/>
      <c r="S74" s="231"/>
      <c r="T74" s="228"/>
      <c r="U74" s="228"/>
      <c r="V74" s="228"/>
      <c r="W74" s="235"/>
      <c r="X74" s="236"/>
      <c r="Y74" s="256"/>
      <c r="Z74" s="229"/>
      <c r="AA74" s="229"/>
      <c r="AB74" s="229"/>
      <c r="AC74" s="229"/>
      <c r="AD74" s="229"/>
      <c r="AE74" s="352"/>
      <c r="AF74" s="212"/>
      <c r="AG74" s="213"/>
      <c r="AH74" s="213"/>
      <c r="AI74" s="213"/>
      <c r="AJ74" s="213"/>
      <c r="AK74" s="213"/>
      <c r="AL74" s="213"/>
      <c r="AM74" s="213"/>
      <c r="AN74" s="213"/>
      <c r="AO74" s="214"/>
      <c r="AP74" s="213"/>
      <c r="AQ74" s="213"/>
      <c r="AR74" s="213"/>
      <c r="AS74" s="213"/>
      <c r="AT74" s="213"/>
      <c r="AU74" s="212"/>
      <c r="AV74" s="213"/>
      <c r="AW74" s="213"/>
      <c r="AX74" s="213"/>
      <c r="AY74" s="213"/>
      <c r="AZ74" s="213"/>
      <c r="BA74" s="213"/>
      <c r="BB74" s="213"/>
      <c r="BC74" s="213"/>
      <c r="BD74" s="213"/>
      <c r="BE74" s="213"/>
      <c r="BF74" s="213"/>
      <c r="BG74" s="213"/>
      <c r="BH74" s="213"/>
      <c r="BI74" s="213"/>
      <c r="BJ74" s="214"/>
      <c r="BK74" s="210"/>
      <c r="BL74" s="229"/>
      <c r="BM74" s="229"/>
      <c r="BN74" s="229"/>
      <c r="BO74" s="231"/>
      <c r="BP74" s="212"/>
      <c r="BQ74" s="213"/>
      <c r="BR74" s="213"/>
      <c r="BS74" s="213"/>
      <c r="BT74" s="214"/>
      <c r="BU74" s="212"/>
      <c r="BV74" s="213"/>
      <c r="BW74" s="213"/>
      <c r="BX74" s="213"/>
      <c r="BY74" s="214"/>
      <c r="BZ74" s="212"/>
      <c r="CA74" s="213"/>
      <c r="CB74" s="213"/>
      <c r="CC74" s="213"/>
      <c r="CD74" s="214"/>
      <c r="CE74" s="212"/>
      <c r="CF74" s="213"/>
      <c r="CG74" s="213"/>
      <c r="CH74" s="213"/>
      <c r="CI74" s="214"/>
      <c r="CJ74" s="212"/>
      <c r="CK74" s="213"/>
      <c r="CL74" s="213"/>
      <c r="CM74" s="213"/>
      <c r="CN74" s="214"/>
      <c r="CO74" s="212"/>
      <c r="CP74" s="213"/>
      <c r="CQ74" s="213"/>
      <c r="CR74" s="213"/>
      <c r="CS74" s="214"/>
      <c r="CT74" s="258"/>
      <c r="CU74" s="259"/>
      <c r="CV74" s="259"/>
      <c r="CW74" s="260"/>
      <c r="CX74" s="229"/>
      <c r="CY74" s="241">
        <v>1</v>
      </c>
      <c r="CZ74" s="242"/>
      <c r="DA74" s="258"/>
      <c r="DB74" s="259"/>
      <c r="DC74" s="259"/>
      <c r="DD74" s="259"/>
      <c r="DE74" s="259"/>
      <c r="DF74" s="260"/>
      <c r="DG74" s="258"/>
      <c r="DH74" s="259"/>
      <c r="DI74" s="259"/>
      <c r="DJ74" s="259"/>
      <c r="DK74" s="259"/>
      <c r="DL74" s="260"/>
      <c r="DM74" s="258"/>
      <c r="DN74" s="259"/>
      <c r="DO74" s="259"/>
      <c r="DP74" s="259"/>
      <c r="DQ74" s="259"/>
      <c r="DR74" s="260"/>
      <c r="DS74" s="258"/>
      <c r="DT74" s="259"/>
      <c r="DU74" s="259"/>
      <c r="DV74" s="259"/>
      <c r="DW74" s="259"/>
      <c r="DX74" s="260"/>
      <c r="DY74" s="258"/>
      <c r="DZ74" s="259"/>
      <c r="EA74" s="259"/>
      <c r="EB74" s="259"/>
      <c r="EC74" s="259"/>
      <c r="ED74" s="260"/>
      <c r="EE74" s="258"/>
      <c r="EF74" s="259"/>
      <c r="EG74" s="259"/>
      <c r="EH74" s="259"/>
      <c r="EI74" s="259"/>
      <c r="EJ74" s="259"/>
      <c r="EK74" s="581"/>
      <c r="EL74" s="363"/>
      <c r="EM74" s="363"/>
      <c r="EN74" s="363"/>
      <c r="EO74" s="554"/>
    </row>
    <row r="75" spans="1:145" s="66" customFormat="1" ht="15.75" customHeight="1" x14ac:dyDescent="0.2">
      <c r="A75" s="65"/>
      <c r="B75" s="553">
        <v>69</v>
      </c>
      <c r="C75" s="450" t="str">
        <f t="shared" si="5"/>
        <v/>
      </c>
      <c r="D75" s="228"/>
      <c r="E75" s="228"/>
      <c r="F75" s="229"/>
      <c r="G75" s="230"/>
      <c r="H75" s="230"/>
      <c r="I75" s="232"/>
      <c r="J75" s="233"/>
      <c r="K75" s="233"/>
      <c r="L75" s="233"/>
      <c r="M75" s="233"/>
      <c r="N75" s="233"/>
      <c r="O75" s="234"/>
      <c r="P75" s="604">
        <f t="shared" si="6"/>
        <v>0</v>
      </c>
      <c r="Q75" s="210"/>
      <c r="R75" s="228"/>
      <c r="S75" s="231"/>
      <c r="T75" s="228"/>
      <c r="U75" s="228"/>
      <c r="V75" s="228"/>
      <c r="W75" s="235"/>
      <c r="X75" s="236"/>
      <c r="Y75" s="256"/>
      <c r="Z75" s="229"/>
      <c r="AA75" s="229"/>
      <c r="AB75" s="229"/>
      <c r="AC75" s="229"/>
      <c r="AD75" s="229"/>
      <c r="AE75" s="352"/>
      <c r="AF75" s="212"/>
      <c r="AG75" s="213"/>
      <c r="AH75" s="213"/>
      <c r="AI75" s="213"/>
      <c r="AJ75" s="213"/>
      <c r="AK75" s="213"/>
      <c r="AL75" s="213"/>
      <c r="AM75" s="213"/>
      <c r="AN75" s="213"/>
      <c r="AO75" s="214"/>
      <c r="AP75" s="213"/>
      <c r="AQ75" s="213"/>
      <c r="AR75" s="213"/>
      <c r="AS75" s="213"/>
      <c r="AT75" s="213"/>
      <c r="AU75" s="212"/>
      <c r="AV75" s="213"/>
      <c r="AW75" s="213"/>
      <c r="AX75" s="213"/>
      <c r="AY75" s="213"/>
      <c r="AZ75" s="213"/>
      <c r="BA75" s="213"/>
      <c r="BB75" s="213"/>
      <c r="BC75" s="213"/>
      <c r="BD75" s="213"/>
      <c r="BE75" s="213"/>
      <c r="BF75" s="213"/>
      <c r="BG75" s="213"/>
      <c r="BH75" s="213"/>
      <c r="BI75" s="213"/>
      <c r="BJ75" s="214"/>
      <c r="BK75" s="210"/>
      <c r="BL75" s="229"/>
      <c r="BM75" s="229"/>
      <c r="BN75" s="229"/>
      <c r="BO75" s="231"/>
      <c r="BP75" s="212"/>
      <c r="BQ75" s="213"/>
      <c r="BR75" s="213"/>
      <c r="BS75" s="213"/>
      <c r="BT75" s="214"/>
      <c r="BU75" s="212"/>
      <c r="BV75" s="213"/>
      <c r="BW75" s="213"/>
      <c r="BX75" s="213"/>
      <c r="BY75" s="214"/>
      <c r="BZ75" s="212"/>
      <c r="CA75" s="213"/>
      <c r="CB75" s="213"/>
      <c r="CC75" s="213"/>
      <c r="CD75" s="214"/>
      <c r="CE75" s="212"/>
      <c r="CF75" s="213"/>
      <c r="CG75" s="213"/>
      <c r="CH75" s="213"/>
      <c r="CI75" s="214"/>
      <c r="CJ75" s="212"/>
      <c r="CK75" s="213"/>
      <c r="CL75" s="213"/>
      <c r="CM75" s="213"/>
      <c r="CN75" s="214"/>
      <c r="CO75" s="212"/>
      <c r="CP75" s="213"/>
      <c r="CQ75" s="213"/>
      <c r="CR75" s="213"/>
      <c r="CS75" s="214"/>
      <c r="CT75" s="258"/>
      <c r="CU75" s="259"/>
      <c r="CV75" s="259"/>
      <c r="CW75" s="260"/>
      <c r="CX75" s="229"/>
      <c r="CY75" s="241">
        <v>1</v>
      </c>
      <c r="CZ75" s="242"/>
      <c r="DA75" s="258"/>
      <c r="DB75" s="259"/>
      <c r="DC75" s="259"/>
      <c r="DD75" s="259"/>
      <c r="DE75" s="259"/>
      <c r="DF75" s="260"/>
      <c r="DG75" s="258"/>
      <c r="DH75" s="259"/>
      <c r="DI75" s="259"/>
      <c r="DJ75" s="259"/>
      <c r="DK75" s="259"/>
      <c r="DL75" s="260"/>
      <c r="DM75" s="258"/>
      <c r="DN75" s="259"/>
      <c r="DO75" s="259"/>
      <c r="DP75" s="259"/>
      <c r="DQ75" s="259"/>
      <c r="DR75" s="260"/>
      <c r="DS75" s="258"/>
      <c r="DT75" s="259"/>
      <c r="DU75" s="259"/>
      <c r="DV75" s="259"/>
      <c r="DW75" s="259"/>
      <c r="DX75" s="260"/>
      <c r="DY75" s="258"/>
      <c r="DZ75" s="259"/>
      <c r="EA75" s="259"/>
      <c r="EB75" s="259"/>
      <c r="EC75" s="259"/>
      <c r="ED75" s="260"/>
      <c r="EE75" s="258"/>
      <c r="EF75" s="259"/>
      <c r="EG75" s="259"/>
      <c r="EH75" s="259"/>
      <c r="EI75" s="259"/>
      <c r="EJ75" s="259"/>
      <c r="EK75" s="581"/>
      <c r="EL75" s="363"/>
      <c r="EM75" s="363"/>
      <c r="EN75" s="363"/>
      <c r="EO75" s="554"/>
    </row>
    <row r="76" spans="1:145" s="66" customFormat="1" ht="15.75" customHeight="1" x14ac:dyDescent="0.2">
      <c r="A76" s="65"/>
      <c r="B76" s="553">
        <v>70</v>
      </c>
      <c r="C76" s="450" t="str">
        <f t="shared" si="5"/>
        <v/>
      </c>
      <c r="D76" s="228"/>
      <c r="E76" s="228"/>
      <c r="F76" s="229"/>
      <c r="G76" s="230"/>
      <c r="H76" s="230"/>
      <c r="I76" s="232"/>
      <c r="J76" s="233"/>
      <c r="K76" s="233"/>
      <c r="L76" s="233"/>
      <c r="M76" s="233"/>
      <c r="N76" s="233"/>
      <c r="O76" s="234"/>
      <c r="P76" s="604">
        <f t="shared" si="6"/>
        <v>0</v>
      </c>
      <c r="Q76" s="210"/>
      <c r="R76" s="228"/>
      <c r="S76" s="231"/>
      <c r="T76" s="228"/>
      <c r="U76" s="228"/>
      <c r="V76" s="228"/>
      <c r="W76" s="213"/>
      <c r="X76" s="238"/>
      <c r="Y76" s="256"/>
      <c r="Z76" s="229"/>
      <c r="AA76" s="229"/>
      <c r="AB76" s="229"/>
      <c r="AC76" s="229"/>
      <c r="AD76" s="229"/>
      <c r="AE76" s="352"/>
      <c r="AF76" s="212"/>
      <c r="AG76" s="213"/>
      <c r="AH76" s="213"/>
      <c r="AI76" s="213"/>
      <c r="AJ76" s="213"/>
      <c r="AK76" s="213"/>
      <c r="AL76" s="213"/>
      <c r="AM76" s="213"/>
      <c r="AN76" s="213"/>
      <c r="AO76" s="214"/>
      <c r="AP76" s="213"/>
      <c r="AQ76" s="213"/>
      <c r="AR76" s="213"/>
      <c r="AS76" s="213"/>
      <c r="AT76" s="213"/>
      <c r="AU76" s="212"/>
      <c r="AV76" s="213"/>
      <c r="AW76" s="213"/>
      <c r="AX76" s="213"/>
      <c r="AY76" s="213"/>
      <c r="AZ76" s="213"/>
      <c r="BA76" s="213"/>
      <c r="BB76" s="213"/>
      <c r="BC76" s="213"/>
      <c r="BD76" s="213"/>
      <c r="BE76" s="213"/>
      <c r="BF76" s="213"/>
      <c r="BG76" s="213"/>
      <c r="BH76" s="213"/>
      <c r="BI76" s="213"/>
      <c r="BJ76" s="214"/>
      <c r="BK76" s="210"/>
      <c r="BL76" s="229"/>
      <c r="BM76" s="229"/>
      <c r="BN76" s="229"/>
      <c r="BO76" s="231"/>
      <c r="BP76" s="212"/>
      <c r="BQ76" s="213"/>
      <c r="BR76" s="213"/>
      <c r="BS76" s="213"/>
      <c r="BT76" s="214"/>
      <c r="BU76" s="212"/>
      <c r="BV76" s="213"/>
      <c r="BW76" s="213"/>
      <c r="BX76" s="213"/>
      <c r="BY76" s="214"/>
      <c r="BZ76" s="212"/>
      <c r="CA76" s="213"/>
      <c r="CB76" s="213"/>
      <c r="CC76" s="213"/>
      <c r="CD76" s="214"/>
      <c r="CE76" s="212"/>
      <c r="CF76" s="213"/>
      <c r="CG76" s="213"/>
      <c r="CH76" s="213"/>
      <c r="CI76" s="214"/>
      <c r="CJ76" s="212"/>
      <c r="CK76" s="213"/>
      <c r="CL76" s="213"/>
      <c r="CM76" s="213"/>
      <c r="CN76" s="214"/>
      <c r="CO76" s="212"/>
      <c r="CP76" s="213"/>
      <c r="CQ76" s="213"/>
      <c r="CR76" s="213"/>
      <c r="CS76" s="214"/>
      <c r="CT76" s="258"/>
      <c r="CU76" s="259"/>
      <c r="CV76" s="259"/>
      <c r="CW76" s="260"/>
      <c r="CX76" s="229"/>
      <c r="CY76" s="241">
        <v>1</v>
      </c>
      <c r="CZ76" s="242"/>
      <c r="DA76" s="258"/>
      <c r="DB76" s="259"/>
      <c r="DC76" s="259"/>
      <c r="DD76" s="259"/>
      <c r="DE76" s="259"/>
      <c r="DF76" s="260"/>
      <c r="DG76" s="258"/>
      <c r="DH76" s="259"/>
      <c r="DI76" s="259"/>
      <c r="DJ76" s="259"/>
      <c r="DK76" s="259"/>
      <c r="DL76" s="260"/>
      <c r="DM76" s="258"/>
      <c r="DN76" s="259"/>
      <c r="DO76" s="259"/>
      <c r="DP76" s="259"/>
      <c r="DQ76" s="259"/>
      <c r="DR76" s="260"/>
      <c r="DS76" s="258"/>
      <c r="DT76" s="259"/>
      <c r="DU76" s="259"/>
      <c r="DV76" s="259"/>
      <c r="DW76" s="259"/>
      <c r="DX76" s="260"/>
      <c r="DY76" s="258"/>
      <c r="DZ76" s="259"/>
      <c r="EA76" s="259"/>
      <c r="EB76" s="259"/>
      <c r="EC76" s="259"/>
      <c r="ED76" s="260"/>
      <c r="EE76" s="258"/>
      <c r="EF76" s="259"/>
      <c r="EG76" s="259"/>
      <c r="EH76" s="259"/>
      <c r="EI76" s="259"/>
      <c r="EJ76" s="259"/>
      <c r="EK76" s="581"/>
      <c r="EL76" s="363"/>
      <c r="EM76" s="363"/>
      <c r="EN76" s="363"/>
      <c r="EO76" s="554"/>
    </row>
    <row r="77" spans="1:145" s="66" customFormat="1" ht="15.75" customHeight="1" x14ac:dyDescent="0.2">
      <c r="A77" s="65"/>
      <c r="B77" s="553">
        <v>71</v>
      </c>
      <c r="C77" s="450" t="str">
        <f t="shared" si="5"/>
        <v/>
      </c>
      <c r="D77" s="228"/>
      <c r="E77" s="228"/>
      <c r="F77" s="229"/>
      <c r="G77" s="230"/>
      <c r="H77" s="230"/>
      <c r="I77" s="232"/>
      <c r="J77" s="233"/>
      <c r="K77" s="233"/>
      <c r="L77" s="233"/>
      <c r="M77" s="233"/>
      <c r="N77" s="233"/>
      <c r="O77" s="234"/>
      <c r="P77" s="604">
        <f t="shared" si="6"/>
        <v>0</v>
      </c>
      <c r="Q77" s="210"/>
      <c r="R77" s="228"/>
      <c r="S77" s="231"/>
      <c r="T77" s="228"/>
      <c r="U77" s="228"/>
      <c r="V77" s="228"/>
      <c r="W77" s="213"/>
      <c r="X77" s="238"/>
      <c r="Y77" s="256"/>
      <c r="Z77" s="229"/>
      <c r="AA77" s="229"/>
      <c r="AB77" s="229"/>
      <c r="AC77" s="229"/>
      <c r="AD77" s="229"/>
      <c r="AE77" s="352"/>
      <c r="AF77" s="212"/>
      <c r="AG77" s="213"/>
      <c r="AH77" s="213"/>
      <c r="AI77" s="213"/>
      <c r="AJ77" s="213"/>
      <c r="AK77" s="213"/>
      <c r="AL77" s="213"/>
      <c r="AM77" s="213"/>
      <c r="AN77" s="213"/>
      <c r="AO77" s="214"/>
      <c r="AP77" s="213"/>
      <c r="AQ77" s="213"/>
      <c r="AR77" s="213"/>
      <c r="AS77" s="213"/>
      <c r="AT77" s="213"/>
      <c r="AU77" s="212"/>
      <c r="AV77" s="213"/>
      <c r="AW77" s="213"/>
      <c r="AX77" s="213"/>
      <c r="AY77" s="213"/>
      <c r="AZ77" s="213"/>
      <c r="BA77" s="213"/>
      <c r="BB77" s="213"/>
      <c r="BC77" s="213"/>
      <c r="BD77" s="213"/>
      <c r="BE77" s="213"/>
      <c r="BF77" s="213"/>
      <c r="BG77" s="213"/>
      <c r="BH77" s="213"/>
      <c r="BI77" s="213"/>
      <c r="BJ77" s="214"/>
      <c r="BK77" s="210"/>
      <c r="BL77" s="229"/>
      <c r="BM77" s="229"/>
      <c r="BN77" s="229"/>
      <c r="BO77" s="231"/>
      <c r="BP77" s="212"/>
      <c r="BQ77" s="213"/>
      <c r="BR77" s="213"/>
      <c r="BS77" s="213"/>
      <c r="BT77" s="214"/>
      <c r="BU77" s="212"/>
      <c r="BV77" s="213"/>
      <c r="BW77" s="213"/>
      <c r="BX77" s="213"/>
      <c r="BY77" s="214"/>
      <c r="BZ77" s="212"/>
      <c r="CA77" s="213"/>
      <c r="CB77" s="213"/>
      <c r="CC77" s="213"/>
      <c r="CD77" s="214"/>
      <c r="CE77" s="212"/>
      <c r="CF77" s="213"/>
      <c r="CG77" s="213"/>
      <c r="CH77" s="213"/>
      <c r="CI77" s="214"/>
      <c r="CJ77" s="212"/>
      <c r="CK77" s="213"/>
      <c r="CL77" s="213"/>
      <c r="CM77" s="213"/>
      <c r="CN77" s="214"/>
      <c r="CO77" s="212"/>
      <c r="CP77" s="213"/>
      <c r="CQ77" s="213"/>
      <c r="CR77" s="213"/>
      <c r="CS77" s="214"/>
      <c r="CT77" s="258"/>
      <c r="CU77" s="259"/>
      <c r="CV77" s="259"/>
      <c r="CW77" s="260"/>
      <c r="CX77" s="229"/>
      <c r="CY77" s="241">
        <v>1</v>
      </c>
      <c r="CZ77" s="242"/>
      <c r="DA77" s="258"/>
      <c r="DB77" s="259"/>
      <c r="DC77" s="259"/>
      <c r="DD77" s="259"/>
      <c r="DE77" s="259"/>
      <c r="DF77" s="260"/>
      <c r="DG77" s="258"/>
      <c r="DH77" s="259"/>
      <c r="DI77" s="259"/>
      <c r="DJ77" s="259"/>
      <c r="DK77" s="259"/>
      <c r="DL77" s="260"/>
      <c r="DM77" s="258"/>
      <c r="DN77" s="259"/>
      <c r="DO77" s="259"/>
      <c r="DP77" s="259"/>
      <c r="DQ77" s="259"/>
      <c r="DR77" s="260"/>
      <c r="DS77" s="258"/>
      <c r="DT77" s="259"/>
      <c r="DU77" s="259"/>
      <c r="DV77" s="259"/>
      <c r="DW77" s="259"/>
      <c r="DX77" s="260"/>
      <c r="DY77" s="258"/>
      <c r="DZ77" s="259"/>
      <c r="EA77" s="259"/>
      <c r="EB77" s="259"/>
      <c r="EC77" s="259"/>
      <c r="ED77" s="260"/>
      <c r="EE77" s="258"/>
      <c r="EF77" s="259"/>
      <c r="EG77" s="259"/>
      <c r="EH77" s="259"/>
      <c r="EI77" s="259"/>
      <c r="EJ77" s="259"/>
      <c r="EK77" s="581"/>
      <c r="EL77" s="363"/>
      <c r="EM77" s="363"/>
      <c r="EN77" s="363"/>
      <c r="EO77" s="554"/>
    </row>
    <row r="78" spans="1:145" s="66" customFormat="1" ht="15.75" customHeight="1" x14ac:dyDescent="0.2">
      <c r="A78" s="65"/>
      <c r="B78" s="553">
        <v>72</v>
      </c>
      <c r="C78" s="450" t="str">
        <f t="shared" si="5"/>
        <v/>
      </c>
      <c r="D78" s="228"/>
      <c r="E78" s="228"/>
      <c r="F78" s="229"/>
      <c r="G78" s="230"/>
      <c r="H78" s="230"/>
      <c r="I78" s="232"/>
      <c r="J78" s="233"/>
      <c r="K78" s="233"/>
      <c r="L78" s="233"/>
      <c r="M78" s="233"/>
      <c r="N78" s="233"/>
      <c r="O78" s="234"/>
      <c r="P78" s="604">
        <f t="shared" si="6"/>
        <v>0</v>
      </c>
      <c r="Q78" s="210"/>
      <c r="R78" s="228"/>
      <c r="S78" s="231"/>
      <c r="T78" s="228"/>
      <c r="U78" s="228"/>
      <c r="V78" s="228"/>
      <c r="W78" s="235"/>
      <c r="X78" s="236"/>
      <c r="Y78" s="256"/>
      <c r="Z78" s="229"/>
      <c r="AA78" s="229"/>
      <c r="AB78" s="229"/>
      <c r="AC78" s="229"/>
      <c r="AD78" s="229"/>
      <c r="AE78" s="352"/>
      <c r="AF78" s="212"/>
      <c r="AG78" s="213"/>
      <c r="AH78" s="213"/>
      <c r="AI78" s="213"/>
      <c r="AJ78" s="213"/>
      <c r="AK78" s="213"/>
      <c r="AL78" s="213"/>
      <c r="AM78" s="213"/>
      <c r="AN78" s="213"/>
      <c r="AO78" s="214"/>
      <c r="AP78" s="213"/>
      <c r="AQ78" s="213"/>
      <c r="AR78" s="213"/>
      <c r="AS78" s="213"/>
      <c r="AT78" s="213"/>
      <c r="AU78" s="212"/>
      <c r="AV78" s="213"/>
      <c r="AW78" s="213"/>
      <c r="AX78" s="213"/>
      <c r="AY78" s="213"/>
      <c r="AZ78" s="213"/>
      <c r="BA78" s="213"/>
      <c r="BB78" s="213"/>
      <c r="BC78" s="213"/>
      <c r="BD78" s="213"/>
      <c r="BE78" s="213"/>
      <c r="BF78" s="213"/>
      <c r="BG78" s="213"/>
      <c r="BH78" s="213"/>
      <c r="BI78" s="213"/>
      <c r="BJ78" s="214"/>
      <c r="BK78" s="210"/>
      <c r="BL78" s="229"/>
      <c r="BM78" s="229"/>
      <c r="BN78" s="229"/>
      <c r="BO78" s="231"/>
      <c r="BP78" s="212"/>
      <c r="BQ78" s="213"/>
      <c r="BR78" s="213"/>
      <c r="BS78" s="213"/>
      <c r="BT78" s="214"/>
      <c r="BU78" s="212"/>
      <c r="BV78" s="213"/>
      <c r="BW78" s="213"/>
      <c r="BX78" s="213"/>
      <c r="BY78" s="214"/>
      <c r="BZ78" s="212"/>
      <c r="CA78" s="213"/>
      <c r="CB78" s="213"/>
      <c r="CC78" s="213"/>
      <c r="CD78" s="214"/>
      <c r="CE78" s="212"/>
      <c r="CF78" s="213"/>
      <c r="CG78" s="213"/>
      <c r="CH78" s="213"/>
      <c r="CI78" s="214"/>
      <c r="CJ78" s="212"/>
      <c r="CK78" s="213"/>
      <c r="CL78" s="213"/>
      <c r="CM78" s="213"/>
      <c r="CN78" s="214"/>
      <c r="CO78" s="212"/>
      <c r="CP78" s="213"/>
      <c r="CQ78" s="213"/>
      <c r="CR78" s="213"/>
      <c r="CS78" s="214"/>
      <c r="CT78" s="258"/>
      <c r="CU78" s="259"/>
      <c r="CV78" s="259"/>
      <c r="CW78" s="260"/>
      <c r="CX78" s="229"/>
      <c r="CY78" s="241">
        <v>1</v>
      </c>
      <c r="CZ78" s="242"/>
      <c r="DA78" s="258"/>
      <c r="DB78" s="259"/>
      <c r="DC78" s="259"/>
      <c r="DD78" s="259"/>
      <c r="DE78" s="259"/>
      <c r="DF78" s="260"/>
      <c r="DG78" s="258"/>
      <c r="DH78" s="259"/>
      <c r="DI78" s="259"/>
      <c r="DJ78" s="259"/>
      <c r="DK78" s="259"/>
      <c r="DL78" s="260"/>
      <c r="DM78" s="258"/>
      <c r="DN78" s="259"/>
      <c r="DO78" s="259"/>
      <c r="DP78" s="259"/>
      <c r="DQ78" s="259"/>
      <c r="DR78" s="260"/>
      <c r="DS78" s="258"/>
      <c r="DT78" s="259"/>
      <c r="DU78" s="259"/>
      <c r="DV78" s="259"/>
      <c r="DW78" s="259"/>
      <c r="DX78" s="260"/>
      <c r="DY78" s="258"/>
      <c r="DZ78" s="259"/>
      <c r="EA78" s="259"/>
      <c r="EB78" s="259"/>
      <c r="EC78" s="259"/>
      <c r="ED78" s="260"/>
      <c r="EE78" s="258"/>
      <c r="EF78" s="259"/>
      <c r="EG78" s="259"/>
      <c r="EH78" s="259"/>
      <c r="EI78" s="259"/>
      <c r="EJ78" s="259"/>
      <c r="EK78" s="581"/>
      <c r="EL78" s="363"/>
      <c r="EM78" s="363"/>
      <c r="EN78" s="363"/>
      <c r="EO78" s="554"/>
    </row>
    <row r="79" spans="1:145" s="66" customFormat="1" ht="15.75" customHeight="1" x14ac:dyDescent="0.2">
      <c r="A79" s="65"/>
      <c r="B79" s="553">
        <v>73</v>
      </c>
      <c r="C79" s="450" t="str">
        <f t="shared" si="5"/>
        <v/>
      </c>
      <c r="D79" s="228"/>
      <c r="E79" s="228"/>
      <c r="F79" s="229"/>
      <c r="G79" s="230"/>
      <c r="H79" s="230"/>
      <c r="I79" s="232"/>
      <c r="J79" s="233"/>
      <c r="K79" s="233"/>
      <c r="L79" s="233"/>
      <c r="M79" s="233"/>
      <c r="N79" s="233"/>
      <c r="O79" s="234"/>
      <c r="P79" s="604">
        <f t="shared" si="6"/>
        <v>0</v>
      </c>
      <c r="Q79" s="210"/>
      <c r="R79" s="228"/>
      <c r="S79" s="231"/>
      <c r="T79" s="228"/>
      <c r="U79" s="228"/>
      <c r="V79" s="228"/>
      <c r="W79" s="213"/>
      <c r="X79" s="238"/>
      <c r="Y79" s="256"/>
      <c r="Z79" s="229"/>
      <c r="AA79" s="229"/>
      <c r="AB79" s="229"/>
      <c r="AC79" s="229"/>
      <c r="AD79" s="229"/>
      <c r="AE79" s="352"/>
      <c r="AF79" s="212"/>
      <c r="AG79" s="213"/>
      <c r="AH79" s="213"/>
      <c r="AI79" s="213"/>
      <c r="AJ79" s="213"/>
      <c r="AK79" s="213"/>
      <c r="AL79" s="213"/>
      <c r="AM79" s="213"/>
      <c r="AN79" s="213"/>
      <c r="AO79" s="214"/>
      <c r="AP79" s="213"/>
      <c r="AQ79" s="213"/>
      <c r="AR79" s="213"/>
      <c r="AS79" s="213"/>
      <c r="AT79" s="213"/>
      <c r="AU79" s="212"/>
      <c r="AV79" s="213"/>
      <c r="AW79" s="213"/>
      <c r="AX79" s="213"/>
      <c r="AY79" s="213"/>
      <c r="AZ79" s="213"/>
      <c r="BA79" s="213"/>
      <c r="BB79" s="213"/>
      <c r="BC79" s="213"/>
      <c r="BD79" s="213"/>
      <c r="BE79" s="213"/>
      <c r="BF79" s="213"/>
      <c r="BG79" s="213"/>
      <c r="BH79" s="213"/>
      <c r="BI79" s="213"/>
      <c r="BJ79" s="214"/>
      <c r="BK79" s="210"/>
      <c r="BL79" s="229"/>
      <c r="BM79" s="229"/>
      <c r="BN79" s="229"/>
      <c r="BO79" s="231"/>
      <c r="BP79" s="212"/>
      <c r="BQ79" s="213"/>
      <c r="BR79" s="213"/>
      <c r="BS79" s="213"/>
      <c r="BT79" s="214"/>
      <c r="BU79" s="212"/>
      <c r="BV79" s="213"/>
      <c r="BW79" s="213"/>
      <c r="BX79" s="213"/>
      <c r="BY79" s="214"/>
      <c r="BZ79" s="212"/>
      <c r="CA79" s="213"/>
      <c r="CB79" s="213"/>
      <c r="CC79" s="213"/>
      <c r="CD79" s="214"/>
      <c r="CE79" s="212"/>
      <c r="CF79" s="213"/>
      <c r="CG79" s="213"/>
      <c r="CH79" s="213"/>
      <c r="CI79" s="214"/>
      <c r="CJ79" s="212"/>
      <c r="CK79" s="213"/>
      <c r="CL79" s="213"/>
      <c r="CM79" s="213"/>
      <c r="CN79" s="214"/>
      <c r="CO79" s="212"/>
      <c r="CP79" s="213"/>
      <c r="CQ79" s="213"/>
      <c r="CR79" s="213"/>
      <c r="CS79" s="214"/>
      <c r="CT79" s="258"/>
      <c r="CU79" s="259"/>
      <c r="CV79" s="259"/>
      <c r="CW79" s="260"/>
      <c r="CX79" s="229"/>
      <c r="CY79" s="241">
        <v>1</v>
      </c>
      <c r="CZ79" s="242"/>
      <c r="DA79" s="258"/>
      <c r="DB79" s="259"/>
      <c r="DC79" s="259"/>
      <c r="DD79" s="259"/>
      <c r="DE79" s="259"/>
      <c r="DF79" s="260"/>
      <c r="DG79" s="258"/>
      <c r="DH79" s="259"/>
      <c r="DI79" s="259"/>
      <c r="DJ79" s="259"/>
      <c r="DK79" s="259"/>
      <c r="DL79" s="260"/>
      <c r="DM79" s="258"/>
      <c r="DN79" s="259"/>
      <c r="DO79" s="259"/>
      <c r="DP79" s="259"/>
      <c r="DQ79" s="259"/>
      <c r="DR79" s="260"/>
      <c r="DS79" s="258"/>
      <c r="DT79" s="259"/>
      <c r="DU79" s="259"/>
      <c r="DV79" s="259"/>
      <c r="DW79" s="259"/>
      <c r="DX79" s="260"/>
      <c r="DY79" s="258"/>
      <c r="DZ79" s="259"/>
      <c r="EA79" s="259"/>
      <c r="EB79" s="259"/>
      <c r="EC79" s="259"/>
      <c r="ED79" s="260"/>
      <c r="EE79" s="258"/>
      <c r="EF79" s="259"/>
      <c r="EG79" s="259"/>
      <c r="EH79" s="259"/>
      <c r="EI79" s="259"/>
      <c r="EJ79" s="259"/>
      <c r="EK79" s="581"/>
      <c r="EL79" s="363"/>
      <c r="EM79" s="363"/>
      <c r="EN79" s="363"/>
      <c r="EO79" s="554"/>
    </row>
    <row r="80" spans="1:145" s="66" customFormat="1" ht="15.75" customHeight="1" x14ac:dyDescent="0.2">
      <c r="A80" s="65"/>
      <c r="B80" s="553">
        <v>74</v>
      </c>
      <c r="C80" s="450" t="str">
        <f t="shared" si="5"/>
        <v/>
      </c>
      <c r="D80" s="228"/>
      <c r="E80" s="228"/>
      <c r="F80" s="229"/>
      <c r="G80" s="230"/>
      <c r="H80" s="230"/>
      <c r="I80" s="232"/>
      <c r="J80" s="233"/>
      <c r="K80" s="233"/>
      <c r="L80" s="233"/>
      <c r="M80" s="233"/>
      <c r="N80" s="233"/>
      <c r="O80" s="234"/>
      <c r="P80" s="604">
        <f t="shared" si="6"/>
        <v>0</v>
      </c>
      <c r="Q80" s="210"/>
      <c r="R80" s="228"/>
      <c r="S80" s="231"/>
      <c r="T80" s="228"/>
      <c r="U80" s="228"/>
      <c r="V80" s="228"/>
      <c r="W80" s="235"/>
      <c r="X80" s="240"/>
      <c r="Y80" s="256"/>
      <c r="Z80" s="229"/>
      <c r="AA80" s="229"/>
      <c r="AB80" s="229"/>
      <c r="AC80" s="229"/>
      <c r="AD80" s="229"/>
      <c r="AE80" s="352"/>
      <c r="AF80" s="212"/>
      <c r="AG80" s="213"/>
      <c r="AH80" s="213"/>
      <c r="AI80" s="213"/>
      <c r="AJ80" s="213"/>
      <c r="AK80" s="213"/>
      <c r="AL80" s="213"/>
      <c r="AM80" s="213"/>
      <c r="AN80" s="213"/>
      <c r="AO80" s="214"/>
      <c r="AP80" s="213"/>
      <c r="AQ80" s="213"/>
      <c r="AR80" s="213"/>
      <c r="AS80" s="213"/>
      <c r="AT80" s="213"/>
      <c r="AU80" s="212"/>
      <c r="AV80" s="213"/>
      <c r="AW80" s="213"/>
      <c r="AX80" s="213"/>
      <c r="AY80" s="213"/>
      <c r="AZ80" s="213"/>
      <c r="BA80" s="213"/>
      <c r="BB80" s="213"/>
      <c r="BC80" s="213"/>
      <c r="BD80" s="213"/>
      <c r="BE80" s="213"/>
      <c r="BF80" s="213"/>
      <c r="BG80" s="213"/>
      <c r="BH80" s="213"/>
      <c r="BI80" s="213"/>
      <c r="BJ80" s="214"/>
      <c r="BK80" s="210"/>
      <c r="BL80" s="229"/>
      <c r="BM80" s="229"/>
      <c r="BN80" s="229"/>
      <c r="BO80" s="231"/>
      <c r="BP80" s="212"/>
      <c r="BQ80" s="213"/>
      <c r="BR80" s="213"/>
      <c r="BS80" s="213"/>
      <c r="BT80" s="214"/>
      <c r="BU80" s="212"/>
      <c r="BV80" s="213"/>
      <c r="BW80" s="213"/>
      <c r="BX80" s="213"/>
      <c r="BY80" s="214"/>
      <c r="BZ80" s="212"/>
      <c r="CA80" s="213"/>
      <c r="CB80" s="213"/>
      <c r="CC80" s="213"/>
      <c r="CD80" s="214"/>
      <c r="CE80" s="212"/>
      <c r="CF80" s="213"/>
      <c r="CG80" s="213"/>
      <c r="CH80" s="213"/>
      <c r="CI80" s="214"/>
      <c r="CJ80" s="212"/>
      <c r="CK80" s="213"/>
      <c r="CL80" s="213"/>
      <c r="CM80" s="213"/>
      <c r="CN80" s="214"/>
      <c r="CO80" s="212"/>
      <c r="CP80" s="213"/>
      <c r="CQ80" s="213"/>
      <c r="CR80" s="213"/>
      <c r="CS80" s="214"/>
      <c r="CT80" s="258"/>
      <c r="CU80" s="259"/>
      <c r="CV80" s="259"/>
      <c r="CW80" s="260"/>
      <c r="CX80" s="229"/>
      <c r="CY80" s="241">
        <v>1</v>
      </c>
      <c r="CZ80" s="242"/>
      <c r="DA80" s="258"/>
      <c r="DB80" s="259"/>
      <c r="DC80" s="259"/>
      <c r="DD80" s="259"/>
      <c r="DE80" s="259"/>
      <c r="DF80" s="260"/>
      <c r="DG80" s="258"/>
      <c r="DH80" s="259"/>
      <c r="DI80" s="259"/>
      <c r="DJ80" s="259"/>
      <c r="DK80" s="259"/>
      <c r="DL80" s="260"/>
      <c r="DM80" s="258"/>
      <c r="DN80" s="259"/>
      <c r="DO80" s="259"/>
      <c r="DP80" s="259"/>
      <c r="DQ80" s="259"/>
      <c r="DR80" s="260"/>
      <c r="DS80" s="258"/>
      <c r="DT80" s="259"/>
      <c r="DU80" s="259"/>
      <c r="DV80" s="259"/>
      <c r="DW80" s="259"/>
      <c r="DX80" s="260"/>
      <c r="DY80" s="258"/>
      <c r="DZ80" s="259"/>
      <c r="EA80" s="259"/>
      <c r="EB80" s="259"/>
      <c r="EC80" s="259"/>
      <c r="ED80" s="260"/>
      <c r="EE80" s="258"/>
      <c r="EF80" s="259"/>
      <c r="EG80" s="259"/>
      <c r="EH80" s="259"/>
      <c r="EI80" s="259"/>
      <c r="EJ80" s="259"/>
      <c r="EK80" s="581"/>
      <c r="EL80" s="363"/>
      <c r="EM80" s="363"/>
      <c r="EN80" s="363"/>
      <c r="EO80" s="554"/>
    </row>
    <row r="81" spans="1:145" s="66" customFormat="1" ht="15.75" customHeight="1" x14ac:dyDescent="0.2">
      <c r="A81" s="65"/>
      <c r="B81" s="553">
        <v>75</v>
      </c>
      <c r="C81" s="450" t="str">
        <f t="shared" si="5"/>
        <v/>
      </c>
      <c r="D81" s="228"/>
      <c r="E81" s="228"/>
      <c r="F81" s="229"/>
      <c r="G81" s="230"/>
      <c r="H81" s="230"/>
      <c r="I81" s="232"/>
      <c r="J81" s="233"/>
      <c r="K81" s="233"/>
      <c r="L81" s="233"/>
      <c r="M81" s="233"/>
      <c r="N81" s="233"/>
      <c r="O81" s="234"/>
      <c r="P81" s="604">
        <f t="shared" si="6"/>
        <v>0</v>
      </c>
      <c r="Q81" s="210"/>
      <c r="R81" s="228"/>
      <c r="S81" s="231"/>
      <c r="T81" s="228"/>
      <c r="U81" s="228"/>
      <c r="V81" s="228"/>
      <c r="W81" s="235"/>
      <c r="X81" s="240"/>
      <c r="Y81" s="256"/>
      <c r="Z81" s="229"/>
      <c r="AA81" s="229"/>
      <c r="AB81" s="229"/>
      <c r="AC81" s="229"/>
      <c r="AD81" s="229"/>
      <c r="AE81" s="352"/>
      <c r="AF81" s="212"/>
      <c r="AG81" s="213"/>
      <c r="AH81" s="213"/>
      <c r="AI81" s="213"/>
      <c r="AJ81" s="213"/>
      <c r="AK81" s="213"/>
      <c r="AL81" s="213"/>
      <c r="AM81" s="213"/>
      <c r="AN81" s="213"/>
      <c r="AO81" s="214"/>
      <c r="AP81" s="213"/>
      <c r="AQ81" s="213"/>
      <c r="AR81" s="213"/>
      <c r="AS81" s="213"/>
      <c r="AT81" s="213"/>
      <c r="AU81" s="212"/>
      <c r="AV81" s="213"/>
      <c r="AW81" s="213"/>
      <c r="AX81" s="213"/>
      <c r="AY81" s="213"/>
      <c r="AZ81" s="213"/>
      <c r="BA81" s="213"/>
      <c r="BB81" s="213"/>
      <c r="BC81" s="213"/>
      <c r="BD81" s="213"/>
      <c r="BE81" s="213"/>
      <c r="BF81" s="213"/>
      <c r="BG81" s="213"/>
      <c r="BH81" s="213"/>
      <c r="BI81" s="213"/>
      <c r="BJ81" s="214"/>
      <c r="BK81" s="210"/>
      <c r="BL81" s="229"/>
      <c r="BM81" s="229"/>
      <c r="BN81" s="229"/>
      <c r="BO81" s="231"/>
      <c r="BP81" s="212"/>
      <c r="BQ81" s="213"/>
      <c r="BR81" s="213"/>
      <c r="BS81" s="213"/>
      <c r="BT81" s="214"/>
      <c r="BU81" s="212"/>
      <c r="BV81" s="213"/>
      <c r="BW81" s="213"/>
      <c r="BX81" s="213"/>
      <c r="BY81" s="214"/>
      <c r="BZ81" s="212"/>
      <c r="CA81" s="213"/>
      <c r="CB81" s="213"/>
      <c r="CC81" s="213"/>
      <c r="CD81" s="214"/>
      <c r="CE81" s="212"/>
      <c r="CF81" s="213"/>
      <c r="CG81" s="213"/>
      <c r="CH81" s="213"/>
      <c r="CI81" s="214"/>
      <c r="CJ81" s="212"/>
      <c r="CK81" s="213"/>
      <c r="CL81" s="213"/>
      <c r="CM81" s="213"/>
      <c r="CN81" s="214"/>
      <c r="CO81" s="212"/>
      <c r="CP81" s="213"/>
      <c r="CQ81" s="213"/>
      <c r="CR81" s="213"/>
      <c r="CS81" s="214"/>
      <c r="CT81" s="258"/>
      <c r="CU81" s="259"/>
      <c r="CV81" s="259"/>
      <c r="CW81" s="260"/>
      <c r="CX81" s="229"/>
      <c r="CY81" s="241">
        <v>1</v>
      </c>
      <c r="CZ81" s="242"/>
      <c r="DA81" s="258"/>
      <c r="DB81" s="259"/>
      <c r="DC81" s="259"/>
      <c r="DD81" s="259"/>
      <c r="DE81" s="259"/>
      <c r="DF81" s="260"/>
      <c r="DG81" s="258"/>
      <c r="DH81" s="259"/>
      <c r="DI81" s="259"/>
      <c r="DJ81" s="259"/>
      <c r="DK81" s="259"/>
      <c r="DL81" s="260"/>
      <c r="DM81" s="258"/>
      <c r="DN81" s="259"/>
      <c r="DO81" s="259"/>
      <c r="DP81" s="259"/>
      <c r="DQ81" s="259"/>
      <c r="DR81" s="260"/>
      <c r="DS81" s="258"/>
      <c r="DT81" s="259"/>
      <c r="DU81" s="259"/>
      <c r="DV81" s="259"/>
      <c r="DW81" s="259"/>
      <c r="DX81" s="260"/>
      <c r="DY81" s="258"/>
      <c r="DZ81" s="259"/>
      <c r="EA81" s="259"/>
      <c r="EB81" s="259"/>
      <c r="EC81" s="259"/>
      <c r="ED81" s="260"/>
      <c r="EE81" s="258"/>
      <c r="EF81" s="259"/>
      <c r="EG81" s="259"/>
      <c r="EH81" s="259"/>
      <c r="EI81" s="259"/>
      <c r="EJ81" s="259"/>
      <c r="EK81" s="581"/>
      <c r="EL81" s="363"/>
      <c r="EM81" s="363"/>
      <c r="EN81" s="363"/>
      <c r="EO81" s="554"/>
    </row>
    <row r="82" spans="1:145" s="66" customFormat="1" ht="15.75" customHeight="1" x14ac:dyDescent="0.2">
      <c r="A82" s="65"/>
      <c r="B82" s="553">
        <v>76</v>
      </c>
      <c r="C82" s="450" t="str">
        <f t="shared" si="5"/>
        <v/>
      </c>
      <c r="D82" s="228"/>
      <c r="E82" s="228"/>
      <c r="F82" s="229"/>
      <c r="G82" s="230"/>
      <c r="H82" s="230"/>
      <c r="I82" s="232"/>
      <c r="J82" s="233"/>
      <c r="K82" s="233"/>
      <c r="L82" s="233"/>
      <c r="M82" s="233"/>
      <c r="N82" s="233"/>
      <c r="O82" s="234"/>
      <c r="P82" s="604">
        <f t="shared" si="6"/>
        <v>0</v>
      </c>
      <c r="Q82" s="210"/>
      <c r="R82" s="228"/>
      <c r="S82" s="231"/>
      <c r="T82" s="228"/>
      <c r="U82" s="228"/>
      <c r="V82" s="228"/>
      <c r="W82" s="235"/>
      <c r="X82" s="237"/>
      <c r="Y82" s="256"/>
      <c r="Z82" s="229"/>
      <c r="AA82" s="229"/>
      <c r="AB82" s="229"/>
      <c r="AC82" s="229"/>
      <c r="AD82" s="229"/>
      <c r="AE82" s="352"/>
      <c r="AF82" s="212"/>
      <c r="AG82" s="213"/>
      <c r="AH82" s="213"/>
      <c r="AI82" s="213"/>
      <c r="AJ82" s="213"/>
      <c r="AK82" s="213"/>
      <c r="AL82" s="213"/>
      <c r="AM82" s="213"/>
      <c r="AN82" s="213"/>
      <c r="AO82" s="214"/>
      <c r="AP82" s="213"/>
      <c r="AQ82" s="213"/>
      <c r="AR82" s="213"/>
      <c r="AS82" s="213"/>
      <c r="AT82" s="213"/>
      <c r="AU82" s="212"/>
      <c r="AV82" s="213"/>
      <c r="AW82" s="213"/>
      <c r="AX82" s="213"/>
      <c r="AY82" s="213"/>
      <c r="AZ82" s="213"/>
      <c r="BA82" s="213"/>
      <c r="BB82" s="213"/>
      <c r="BC82" s="213"/>
      <c r="BD82" s="213"/>
      <c r="BE82" s="213"/>
      <c r="BF82" s="213"/>
      <c r="BG82" s="213"/>
      <c r="BH82" s="213"/>
      <c r="BI82" s="213"/>
      <c r="BJ82" s="214"/>
      <c r="BK82" s="210"/>
      <c r="BL82" s="229"/>
      <c r="BM82" s="229"/>
      <c r="BN82" s="229"/>
      <c r="BO82" s="231"/>
      <c r="BP82" s="212"/>
      <c r="BQ82" s="213"/>
      <c r="BR82" s="213"/>
      <c r="BS82" s="213"/>
      <c r="BT82" s="214"/>
      <c r="BU82" s="212"/>
      <c r="BV82" s="213"/>
      <c r="BW82" s="213"/>
      <c r="BX82" s="213"/>
      <c r="BY82" s="214"/>
      <c r="BZ82" s="212"/>
      <c r="CA82" s="213"/>
      <c r="CB82" s="213"/>
      <c r="CC82" s="213"/>
      <c r="CD82" s="214"/>
      <c r="CE82" s="212"/>
      <c r="CF82" s="213"/>
      <c r="CG82" s="213"/>
      <c r="CH82" s="213"/>
      <c r="CI82" s="214"/>
      <c r="CJ82" s="212"/>
      <c r="CK82" s="213"/>
      <c r="CL82" s="213"/>
      <c r="CM82" s="213"/>
      <c r="CN82" s="214"/>
      <c r="CO82" s="212"/>
      <c r="CP82" s="213"/>
      <c r="CQ82" s="213"/>
      <c r="CR82" s="213"/>
      <c r="CS82" s="214"/>
      <c r="CT82" s="258"/>
      <c r="CU82" s="259"/>
      <c r="CV82" s="259"/>
      <c r="CW82" s="260"/>
      <c r="CX82" s="229"/>
      <c r="CY82" s="241">
        <v>1</v>
      </c>
      <c r="CZ82" s="242"/>
      <c r="DA82" s="258"/>
      <c r="DB82" s="259"/>
      <c r="DC82" s="259"/>
      <c r="DD82" s="259"/>
      <c r="DE82" s="259"/>
      <c r="DF82" s="260"/>
      <c r="DG82" s="258"/>
      <c r="DH82" s="259"/>
      <c r="DI82" s="259"/>
      <c r="DJ82" s="259"/>
      <c r="DK82" s="259"/>
      <c r="DL82" s="260"/>
      <c r="DM82" s="258"/>
      <c r="DN82" s="259"/>
      <c r="DO82" s="259"/>
      <c r="DP82" s="259"/>
      <c r="DQ82" s="259"/>
      <c r="DR82" s="260"/>
      <c r="DS82" s="258"/>
      <c r="DT82" s="259"/>
      <c r="DU82" s="259"/>
      <c r="DV82" s="259"/>
      <c r="DW82" s="259"/>
      <c r="DX82" s="260"/>
      <c r="DY82" s="258"/>
      <c r="DZ82" s="259"/>
      <c r="EA82" s="259"/>
      <c r="EB82" s="259"/>
      <c r="EC82" s="259"/>
      <c r="ED82" s="260"/>
      <c r="EE82" s="258"/>
      <c r="EF82" s="259"/>
      <c r="EG82" s="259"/>
      <c r="EH82" s="259"/>
      <c r="EI82" s="259"/>
      <c r="EJ82" s="259"/>
      <c r="EK82" s="581"/>
      <c r="EL82" s="363"/>
      <c r="EM82" s="363"/>
      <c r="EN82" s="363"/>
      <c r="EO82" s="554"/>
    </row>
    <row r="83" spans="1:145" s="66" customFormat="1" ht="15.75" customHeight="1" x14ac:dyDescent="0.2">
      <c r="A83" s="65"/>
      <c r="B83" s="553">
        <v>77</v>
      </c>
      <c r="C83" s="450" t="str">
        <f t="shared" si="5"/>
        <v/>
      </c>
      <c r="D83" s="228"/>
      <c r="E83" s="228"/>
      <c r="F83" s="229"/>
      <c r="G83" s="230"/>
      <c r="H83" s="230"/>
      <c r="I83" s="232"/>
      <c r="J83" s="233"/>
      <c r="K83" s="233"/>
      <c r="L83" s="233"/>
      <c r="M83" s="233"/>
      <c r="N83" s="233"/>
      <c r="O83" s="234"/>
      <c r="P83" s="604">
        <f t="shared" si="6"/>
        <v>0</v>
      </c>
      <c r="Q83" s="210"/>
      <c r="R83" s="228"/>
      <c r="S83" s="231"/>
      <c r="T83" s="228"/>
      <c r="U83" s="228"/>
      <c r="V83" s="228"/>
      <c r="W83" s="235"/>
      <c r="X83" s="237"/>
      <c r="Y83" s="256"/>
      <c r="Z83" s="229"/>
      <c r="AA83" s="229"/>
      <c r="AB83" s="229"/>
      <c r="AC83" s="229"/>
      <c r="AD83" s="229"/>
      <c r="AE83" s="352"/>
      <c r="AF83" s="212"/>
      <c r="AG83" s="213"/>
      <c r="AH83" s="213"/>
      <c r="AI83" s="213"/>
      <c r="AJ83" s="213"/>
      <c r="AK83" s="213"/>
      <c r="AL83" s="213"/>
      <c r="AM83" s="213"/>
      <c r="AN83" s="213"/>
      <c r="AO83" s="214"/>
      <c r="AP83" s="213"/>
      <c r="AQ83" s="213"/>
      <c r="AR83" s="213"/>
      <c r="AS83" s="213"/>
      <c r="AT83" s="213"/>
      <c r="AU83" s="212"/>
      <c r="AV83" s="213"/>
      <c r="AW83" s="213"/>
      <c r="AX83" s="213"/>
      <c r="AY83" s="213"/>
      <c r="AZ83" s="213"/>
      <c r="BA83" s="213"/>
      <c r="BB83" s="213"/>
      <c r="BC83" s="213"/>
      <c r="BD83" s="213"/>
      <c r="BE83" s="213"/>
      <c r="BF83" s="213"/>
      <c r="BG83" s="213"/>
      <c r="BH83" s="213"/>
      <c r="BI83" s="213"/>
      <c r="BJ83" s="214"/>
      <c r="BK83" s="210"/>
      <c r="BL83" s="229"/>
      <c r="BM83" s="229"/>
      <c r="BN83" s="229"/>
      <c r="BO83" s="231"/>
      <c r="BP83" s="212"/>
      <c r="BQ83" s="213"/>
      <c r="BR83" s="213"/>
      <c r="BS83" s="213"/>
      <c r="BT83" s="214"/>
      <c r="BU83" s="212"/>
      <c r="BV83" s="213"/>
      <c r="BW83" s="213"/>
      <c r="BX83" s="213"/>
      <c r="BY83" s="214"/>
      <c r="BZ83" s="212"/>
      <c r="CA83" s="213"/>
      <c r="CB83" s="213"/>
      <c r="CC83" s="213"/>
      <c r="CD83" s="214"/>
      <c r="CE83" s="212"/>
      <c r="CF83" s="213"/>
      <c r="CG83" s="213"/>
      <c r="CH83" s="213"/>
      <c r="CI83" s="214"/>
      <c r="CJ83" s="212"/>
      <c r="CK83" s="213"/>
      <c r="CL83" s="213"/>
      <c r="CM83" s="213"/>
      <c r="CN83" s="214"/>
      <c r="CO83" s="212"/>
      <c r="CP83" s="213"/>
      <c r="CQ83" s="213"/>
      <c r="CR83" s="213"/>
      <c r="CS83" s="214"/>
      <c r="CT83" s="258"/>
      <c r="CU83" s="259"/>
      <c r="CV83" s="259"/>
      <c r="CW83" s="260"/>
      <c r="CX83" s="229"/>
      <c r="CY83" s="241">
        <v>1</v>
      </c>
      <c r="CZ83" s="242"/>
      <c r="DA83" s="258"/>
      <c r="DB83" s="259"/>
      <c r="DC83" s="259"/>
      <c r="DD83" s="259"/>
      <c r="DE83" s="259"/>
      <c r="DF83" s="260"/>
      <c r="DG83" s="258"/>
      <c r="DH83" s="259"/>
      <c r="DI83" s="259"/>
      <c r="DJ83" s="259"/>
      <c r="DK83" s="259"/>
      <c r="DL83" s="260"/>
      <c r="DM83" s="258"/>
      <c r="DN83" s="259"/>
      <c r="DO83" s="259"/>
      <c r="DP83" s="259"/>
      <c r="DQ83" s="259"/>
      <c r="DR83" s="260"/>
      <c r="DS83" s="258"/>
      <c r="DT83" s="259"/>
      <c r="DU83" s="259"/>
      <c r="DV83" s="259"/>
      <c r="DW83" s="259"/>
      <c r="DX83" s="260"/>
      <c r="DY83" s="258"/>
      <c r="DZ83" s="259"/>
      <c r="EA83" s="259"/>
      <c r="EB83" s="259"/>
      <c r="EC83" s="259"/>
      <c r="ED83" s="260"/>
      <c r="EE83" s="258"/>
      <c r="EF83" s="259"/>
      <c r="EG83" s="259"/>
      <c r="EH83" s="259"/>
      <c r="EI83" s="259"/>
      <c r="EJ83" s="259"/>
      <c r="EK83" s="581"/>
      <c r="EL83" s="363"/>
      <c r="EM83" s="363"/>
      <c r="EN83" s="363"/>
      <c r="EO83" s="554"/>
    </row>
    <row r="84" spans="1:145" s="66" customFormat="1" ht="15.75" customHeight="1" x14ac:dyDescent="0.2">
      <c r="A84" s="65"/>
      <c r="B84" s="553">
        <v>78</v>
      </c>
      <c r="C84" s="450" t="str">
        <f t="shared" si="5"/>
        <v/>
      </c>
      <c r="D84" s="228"/>
      <c r="E84" s="228"/>
      <c r="F84" s="229"/>
      <c r="G84" s="230"/>
      <c r="H84" s="230"/>
      <c r="I84" s="232"/>
      <c r="J84" s="233"/>
      <c r="K84" s="233"/>
      <c r="L84" s="233"/>
      <c r="M84" s="233"/>
      <c r="N84" s="233"/>
      <c r="O84" s="234"/>
      <c r="P84" s="604">
        <f t="shared" si="6"/>
        <v>0</v>
      </c>
      <c r="Q84" s="210"/>
      <c r="R84" s="228"/>
      <c r="S84" s="231"/>
      <c r="T84" s="228"/>
      <c r="U84" s="228"/>
      <c r="V84" s="228"/>
      <c r="W84" s="235"/>
      <c r="X84" s="240"/>
      <c r="Y84" s="256"/>
      <c r="Z84" s="229"/>
      <c r="AA84" s="229"/>
      <c r="AB84" s="229"/>
      <c r="AC84" s="229"/>
      <c r="AD84" s="229"/>
      <c r="AE84" s="352"/>
      <c r="AF84" s="212"/>
      <c r="AG84" s="213"/>
      <c r="AH84" s="213"/>
      <c r="AI84" s="213"/>
      <c r="AJ84" s="213"/>
      <c r="AK84" s="213"/>
      <c r="AL84" s="213"/>
      <c r="AM84" s="213"/>
      <c r="AN84" s="213"/>
      <c r="AO84" s="214"/>
      <c r="AP84" s="213"/>
      <c r="AQ84" s="213"/>
      <c r="AR84" s="213"/>
      <c r="AS84" s="213"/>
      <c r="AT84" s="213"/>
      <c r="AU84" s="212"/>
      <c r="AV84" s="213"/>
      <c r="AW84" s="213"/>
      <c r="AX84" s="213"/>
      <c r="AY84" s="213"/>
      <c r="AZ84" s="213"/>
      <c r="BA84" s="213"/>
      <c r="BB84" s="213"/>
      <c r="BC84" s="213"/>
      <c r="BD84" s="213"/>
      <c r="BE84" s="213"/>
      <c r="BF84" s="213"/>
      <c r="BG84" s="213"/>
      <c r="BH84" s="213"/>
      <c r="BI84" s="213"/>
      <c r="BJ84" s="214"/>
      <c r="BK84" s="210"/>
      <c r="BL84" s="229"/>
      <c r="BM84" s="229"/>
      <c r="BN84" s="229"/>
      <c r="BO84" s="231"/>
      <c r="BP84" s="212"/>
      <c r="BQ84" s="213"/>
      <c r="BR84" s="213"/>
      <c r="BS84" s="213"/>
      <c r="BT84" s="214"/>
      <c r="BU84" s="212"/>
      <c r="BV84" s="213"/>
      <c r="BW84" s="213"/>
      <c r="BX84" s="213"/>
      <c r="BY84" s="214"/>
      <c r="BZ84" s="212"/>
      <c r="CA84" s="213"/>
      <c r="CB84" s="213"/>
      <c r="CC84" s="213"/>
      <c r="CD84" s="214"/>
      <c r="CE84" s="212"/>
      <c r="CF84" s="213"/>
      <c r="CG84" s="213"/>
      <c r="CH84" s="213"/>
      <c r="CI84" s="214"/>
      <c r="CJ84" s="212"/>
      <c r="CK84" s="213"/>
      <c r="CL84" s="213"/>
      <c r="CM84" s="213"/>
      <c r="CN84" s="214"/>
      <c r="CO84" s="212"/>
      <c r="CP84" s="213"/>
      <c r="CQ84" s="213"/>
      <c r="CR84" s="213"/>
      <c r="CS84" s="214"/>
      <c r="CT84" s="258"/>
      <c r="CU84" s="259"/>
      <c r="CV84" s="259"/>
      <c r="CW84" s="260"/>
      <c r="CX84" s="229"/>
      <c r="CY84" s="241">
        <v>1</v>
      </c>
      <c r="CZ84" s="242"/>
      <c r="DA84" s="258"/>
      <c r="DB84" s="259"/>
      <c r="DC84" s="259"/>
      <c r="DD84" s="259"/>
      <c r="DE84" s="259"/>
      <c r="DF84" s="260"/>
      <c r="DG84" s="258"/>
      <c r="DH84" s="259"/>
      <c r="DI84" s="259"/>
      <c r="DJ84" s="259"/>
      <c r="DK84" s="259"/>
      <c r="DL84" s="260"/>
      <c r="DM84" s="258"/>
      <c r="DN84" s="259"/>
      <c r="DO84" s="259"/>
      <c r="DP84" s="259"/>
      <c r="DQ84" s="259"/>
      <c r="DR84" s="260"/>
      <c r="DS84" s="258"/>
      <c r="DT84" s="259"/>
      <c r="DU84" s="259"/>
      <c r="DV84" s="259"/>
      <c r="DW84" s="259"/>
      <c r="DX84" s="260"/>
      <c r="DY84" s="258"/>
      <c r="DZ84" s="259"/>
      <c r="EA84" s="259"/>
      <c r="EB84" s="259"/>
      <c r="EC84" s="259"/>
      <c r="ED84" s="260"/>
      <c r="EE84" s="258"/>
      <c r="EF84" s="259"/>
      <c r="EG84" s="259"/>
      <c r="EH84" s="259"/>
      <c r="EI84" s="259"/>
      <c r="EJ84" s="259"/>
      <c r="EK84" s="581"/>
      <c r="EL84" s="363"/>
      <c r="EM84" s="363"/>
      <c r="EN84" s="363"/>
      <c r="EO84" s="554"/>
    </row>
    <row r="85" spans="1:145" s="66" customFormat="1" ht="15.75" customHeight="1" x14ac:dyDescent="0.2">
      <c r="A85" s="65"/>
      <c r="B85" s="553">
        <v>79</v>
      </c>
      <c r="C85" s="450" t="str">
        <f t="shared" si="5"/>
        <v/>
      </c>
      <c r="D85" s="228"/>
      <c r="E85" s="228"/>
      <c r="F85" s="229"/>
      <c r="G85" s="230"/>
      <c r="H85" s="230"/>
      <c r="I85" s="232"/>
      <c r="J85" s="233"/>
      <c r="K85" s="233"/>
      <c r="L85" s="233"/>
      <c r="M85" s="233"/>
      <c r="N85" s="233"/>
      <c r="O85" s="234"/>
      <c r="P85" s="604">
        <f t="shared" si="6"/>
        <v>0</v>
      </c>
      <c r="Q85" s="210"/>
      <c r="R85" s="228"/>
      <c r="S85" s="231"/>
      <c r="T85" s="228"/>
      <c r="U85" s="228"/>
      <c r="V85" s="228"/>
      <c r="W85" s="235"/>
      <c r="X85" s="236"/>
      <c r="Y85" s="256"/>
      <c r="Z85" s="229"/>
      <c r="AA85" s="229"/>
      <c r="AB85" s="229"/>
      <c r="AC85" s="229"/>
      <c r="AD85" s="229"/>
      <c r="AE85" s="352"/>
      <c r="AF85" s="212"/>
      <c r="AG85" s="213"/>
      <c r="AH85" s="213"/>
      <c r="AI85" s="213"/>
      <c r="AJ85" s="213"/>
      <c r="AK85" s="213"/>
      <c r="AL85" s="213"/>
      <c r="AM85" s="213"/>
      <c r="AN85" s="213"/>
      <c r="AO85" s="214"/>
      <c r="AP85" s="213"/>
      <c r="AQ85" s="213"/>
      <c r="AR85" s="213"/>
      <c r="AS85" s="213"/>
      <c r="AT85" s="213"/>
      <c r="AU85" s="212"/>
      <c r="AV85" s="213"/>
      <c r="AW85" s="213"/>
      <c r="AX85" s="213"/>
      <c r="AY85" s="213"/>
      <c r="AZ85" s="213"/>
      <c r="BA85" s="213"/>
      <c r="BB85" s="213"/>
      <c r="BC85" s="213"/>
      <c r="BD85" s="213"/>
      <c r="BE85" s="213"/>
      <c r="BF85" s="213"/>
      <c r="BG85" s="213"/>
      <c r="BH85" s="213"/>
      <c r="BI85" s="213"/>
      <c r="BJ85" s="214"/>
      <c r="BK85" s="210"/>
      <c r="BL85" s="229"/>
      <c r="BM85" s="229"/>
      <c r="BN85" s="229"/>
      <c r="BO85" s="231"/>
      <c r="BP85" s="212"/>
      <c r="BQ85" s="213"/>
      <c r="BR85" s="213"/>
      <c r="BS85" s="213"/>
      <c r="BT85" s="214"/>
      <c r="BU85" s="212"/>
      <c r="BV85" s="213"/>
      <c r="BW85" s="213"/>
      <c r="BX85" s="213"/>
      <c r="BY85" s="214"/>
      <c r="BZ85" s="212"/>
      <c r="CA85" s="213"/>
      <c r="CB85" s="213"/>
      <c r="CC85" s="213"/>
      <c r="CD85" s="214"/>
      <c r="CE85" s="212"/>
      <c r="CF85" s="213"/>
      <c r="CG85" s="213"/>
      <c r="CH85" s="213"/>
      <c r="CI85" s="214"/>
      <c r="CJ85" s="212"/>
      <c r="CK85" s="213"/>
      <c r="CL85" s="213"/>
      <c r="CM85" s="213"/>
      <c r="CN85" s="214"/>
      <c r="CO85" s="212"/>
      <c r="CP85" s="213"/>
      <c r="CQ85" s="213"/>
      <c r="CR85" s="213"/>
      <c r="CS85" s="214"/>
      <c r="CT85" s="258"/>
      <c r="CU85" s="259"/>
      <c r="CV85" s="259"/>
      <c r="CW85" s="260"/>
      <c r="CX85" s="229"/>
      <c r="CY85" s="241">
        <v>1</v>
      </c>
      <c r="CZ85" s="242"/>
      <c r="DA85" s="258"/>
      <c r="DB85" s="259"/>
      <c r="DC85" s="259"/>
      <c r="DD85" s="259"/>
      <c r="DE85" s="259"/>
      <c r="DF85" s="260"/>
      <c r="DG85" s="258"/>
      <c r="DH85" s="259"/>
      <c r="DI85" s="259"/>
      <c r="DJ85" s="259"/>
      <c r="DK85" s="259"/>
      <c r="DL85" s="260"/>
      <c r="DM85" s="258"/>
      <c r="DN85" s="259"/>
      <c r="DO85" s="259"/>
      <c r="DP85" s="259"/>
      <c r="DQ85" s="259"/>
      <c r="DR85" s="260"/>
      <c r="DS85" s="258"/>
      <c r="DT85" s="259"/>
      <c r="DU85" s="259"/>
      <c r="DV85" s="259"/>
      <c r="DW85" s="259"/>
      <c r="DX85" s="260"/>
      <c r="DY85" s="258"/>
      <c r="DZ85" s="259"/>
      <c r="EA85" s="259"/>
      <c r="EB85" s="259"/>
      <c r="EC85" s="259"/>
      <c r="ED85" s="260"/>
      <c r="EE85" s="258"/>
      <c r="EF85" s="259"/>
      <c r="EG85" s="259"/>
      <c r="EH85" s="259"/>
      <c r="EI85" s="259"/>
      <c r="EJ85" s="259"/>
      <c r="EK85" s="581"/>
      <c r="EL85" s="363"/>
      <c r="EM85" s="363"/>
      <c r="EN85" s="363"/>
      <c r="EO85" s="554"/>
    </row>
    <row r="86" spans="1:145" s="66" customFormat="1" ht="15.75" customHeight="1" x14ac:dyDescent="0.2">
      <c r="A86" s="65"/>
      <c r="B86" s="553">
        <v>80</v>
      </c>
      <c r="C86" s="450" t="str">
        <f t="shared" si="5"/>
        <v/>
      </c>
      <c r="D86" s="228"/>
      <c r="E86" s="228"/>
      <c r="F86" s="229"/>
      <c r="G86" s="230"/>
      <c r="H86" s="230"/>
      <c r="I86" s="232"/>
      <c r="J86" s="233"/>
      <c r="K86" s="233"/>
      <c r="L86" s="233"/>
      <c r="M86" s="233"/>
      <c r="N86" s="233"/>
      <c r="O86" s="234"/>
      <c r="P86" s="604">
        <f t="shared" si="6"/>
        <v>0</v>
      </c>
      <c r="Q86" s="210"/>
      <c r="R86" s="228"/>
      <c r="S86" s="231"/>
      <c r="T86" s="228"/>
      <c r="U86" s="228"/>
      <c r="V86" s="228"/>
      <c r="W86" s="213"/>
      <c r="X86" s="238"/>
      <c r="Y86" s="256"/>
      <c r="Z86" s="229"/>
      <c r="AA86" s="229"/>
      <c r="AB86" s="229"/>
      <c r="AC86" s="229"/>
      <c r="AD86" s="229"/>
      <c r="AE86" s="352"/>
      <c r="AF86" s="212"/>
      <c r="AG86" s="213"/>
      <c r="AH86" s="213"/>
      <c r="AI86" s="213"/>
      <c r="AJ86" s="213"/>
      <c r="AK86" s="213"/>
      <c r="AL86" s="213"/>
      <c r="AM86" s="213"/>
      <c r="AN86" s="213"/>
      <c r="AO86" s="214"/>
      <c r="AP86" s="213"/>
      <c r="AQ86" s="213"/>
      <c r="AR86" s="213"/>
      <c r="AS86" s="213"/>
      <c r="AT86" s="213"/>
      <c r="AU86" s="212"/>
      <c r="AV86" s="213"/>
      <c r="AW86" s="213"/>
      <c r="AX86" s="213"/>
      <c r="AY86" s="213"/>
      <c r="AZ86" s="213"/>
      <c r="BA86" s="213"/>
      <c r="BB86" s="213"/>
      <c r="BC86" s="213"/>
      <c r="BD86" s="213"/>
      <c r="BE86" s="213"/>
      <c r="BF86" s="213"/>
      <c r="BG86" s="213"/>
      <c r="BH86" s="213"/>
      <c r="BI86" s="213"/>
      <c r="BJ86" s="214"/>
      <c r="BK86" s="210"/>
      <c r="BL86" s="229"/>
      <c r="BM86" s="229"/>
      <c r="BN86" s="229"/>
      <c r="BO86" s="231"/>
      <c r="BP86" s="212"/>
      <c r="BQ86" s="213"/>
      <c r="BR86" s="213"/>
      <c r="BS86" s="213"/>
      <c r="BT86" s="214"/>
      <c r="BU86" s="212"/>
      <c r="BV86" s="213"/>
      <c r="BW86" s="213"/>
      <c r="BX86" s="213"/>
      <c r="BY86" s="214"/>
      <c r="BZ86" s="212"/>
      <c r="CA86" s="213"/>
      <c r="CB86" s="213"/>
      <c r="CC86" s="213"/>
      <c r="CD86" s="214"/>
      <c r="CE86" s="212"/>
      <c r="CF86" s="213"/>
      <c r="CG86" s="213"/>
      <c r="CH86" s="213"/>
      <c r="CI86" s="214"/>
      <c r="CJ86" s="212"/>
      <c r="CK86" s="213"/>
      <c r="CL86" s="213"/>
      <c r="CM86" s="213"/>
      <c r="CN86" s="214"/>
      <c r="CO86" s="212"/>
      <c r="CP86" s="213"/>
      <c r="CQ86" s="213"/>
      <c r="CR86" s="213"/>
      <c r="CS86" s="214"/>
      <c r="CT86" s="258"/>
      <c r="CU86" s="259"/>
      <c r="CV86" s="259"/>
      <c r="CW86" s="260"/>
      <c r="CX86" s="229"/>
      <c r="CY86" s="241">
        <v>1</v>
      </c>
      <c r="CZ86" s="242"/>
      <c r="DA86" s="258"/>
      <c r="DB86" s="259"/>
      <c r="DC86" s="259"/>
      <c r="DD86" s="259"/>
      <c r="DE86" s="259"/>
      <c r="DF86" s="260"/>
      <c r="DG86" s="258"/>
      <c r="DH86" s="259"/>
      <c r="DI86" s="259"/>
      <c r="DJ86" s="259"/>
      <c r="DK86" s="259"/>
      <c r="DL86" s="260"/>
      <c r="DM86" s="258"/>
      <c r="DN86" s="259"/>
      <c r="DO86" s="259"/>
      <c r="DP86" s="259"/>
      <c r="DQ86" s="259"/>
      <c r="DR86" s="260"/>
      <c r="DS86" s="258"/>
      <c r="DT86" s="259"/>
      <c r="DU86" s="259"/>
      <c r="DV86" s="259"/>
      <c r="DW86" s="259"/>
      <c r="DX86" s="260"/>
      <c r="DY86" s="258"/>
      <c r="DZ86" s="259"/>
      <c r="EA86" s="259"/>
      <c r="EB86" s="259"/>
      <c r="EC86" s="259"/>
      <c r="ED86" s="260"/>
      <c r="EE86" s="258"/>
      <c r="EF86" s="259"/>
      <c r="EG86" s="259"/>
      <c r="EH86" s="259"/>
      <c r="EI86" s="259"/>
      <c r="EJ86" s="259"/>
      <c r="EK86" s="581"/>
      <c r="EL86" s="363"/>
      <c r="EM86" s="363"/>
      <c r="EN86" s="363"/>
      <c r="EO86" s="554"/>
    </row>
    <row r="87" spans="1:145" s="66" customFormat="1" ht="15.75" customHeight="1" x14ac:dyDescent="0.2">
      <c r="A87" s="65"/>
      <c r="B87" s="553">
        <v>81</v>
      </c>
      <c r="C87" s="450" t="str">
        <f t="shared" si="5"/>
        <v/>
      </c>
      <c r="D87" s="228"/>
      <c r="E87" s="228"/>
      <c r="F87" s="229"/>
      <c r="G87" s="230"/>
      <c r="H87" s="230"/>
      <c r="I87" s="232"/>
      <c r="J87" s="233"/>
      <c r="K87" s="233"/>
      <c r="L87" s="233"/>
      <c r="M87" s="233"/>
      <c r="N87" s="233"/>
      <c r="O87" s="234"/>
      <c r="P87" s="604">
        <f t="shared" si="6"/>
        <v>0</v>
      </c>
      <c r="Q87" s="210"/>
      <c r="R87" s="228"/>
      <c r="S87" s="231"/>
      <c r="T87" s="228"/>
      <c r="U87" s="228"/>
      <c r="V87" s="228"/>
      <c r="W87" s="213"/>
      <c r="X87" s="238"/>
      <c r="Y87" s="256"/>
      <c r="Z87" s="229"/>
      <c r="AA87" s="229"/>
      <c r="AB87" s="229"/>
      <c r="AC87" s="229"/>
      <c r="AD87" s="229"/>
      <c r="AE87" s="352"/>
      <c r="AF87" s="212"/>
      <c r="AG87" s="213"/>
      <c r="AH87" s="213"/>
      <c r="AI87" s="213"/>
      <c r="AJ87" s="213"/>
      <c r="AK87" s="213"/>
      <c r="AL87" s="213"/>
      <c r="AM87" s="213"/>
      <c r="AN87" s="213"/>
      <c r="AO87" s="214"/>
      <c r="AP87" s="213"/>
      <c r="AQ87" s="213"/>
      <c r="AR87" s="213"/>
      <c r="AS87" s="213"/>
      <c r="AT87" s="213"/>
      <c r="AU87" s="212"/>
      <c r="AV87" s="213"/>
      <c r="AW87" s="213"/>
      <c r="AX87" s="213"/>
      <c r="AY87" s="213"/>
      <c r="AZ87" s="213"/>
      <c r="BA87" s="213"/>
      <c r="BB87" s="213"/>
      <c r="BC87" s="213"/>
      <c r="BD87" s="213"/>
      <c r="BE87" s="213"/>
      <c r="BF87" s="213"/>
      <c r="BG87" s="213"/>
      <c r="BH87" s="213"/>
      <c r="BI87" s="213"/>
      <c r="BJ87" s="214"/>
      <c r="BK87" s="210"/>
      <c r="BL87" s="229"/>
      <c r="BM87" s="229"/>
      <c r="BN87" s="229"/>
      <c r="BO87" s="231"/>
      <c r="BP87" s="212"/>
      <c r="BQ87" s="213"/>
      <c r="BR87" s="213"/>
      <c r="BS87" s="213"/>
      <c r="BT87" s="214"/>
      <c r="BU87" s="212"/>
      <c r="BV87" s="213"/>
      <c r="BW87" s="213"/>
      <c r="BX87" s="213"/>
      <c r="BY87" s="214"/>
      <c r="BZ87" s="212"/>
      <c r="CA87" s="213"/>
      <c r="CB87" s="213"/>
      <c r="CC87" s="213"/>
      <c r="CD87" s="214"/>
      <c r="CE87" s="212"/>
      <c r="CF87" s="213"/>
      <c r="CG87" s="213"/>
      <c r="CH87" s="213"/>
      <c r="CI87" s="214"/>
      <c r="CJ87" s="212"/>
      <c r="CK87" s="213"/>
      <c r="CL87" s="213"/>
      <c r="CM87" s="213"/>
      <c r="CN87" s="214"/>
      <c r="CO87" s="212"/>
      <c r="CP87" s="213"/>
      <c r="CQ87" s="213"/>
      <c r="CR87" s="213"/>
      <c r="CS87" s="214"/>
      <c r="CT87" s="258"/>
      <c r="CU87" s="259"/>
      <c r="CV87" s="259"/>
      <c r="CW87" s="260"/>
      <c r="CX87" s="229"/>
      <c r="CY87" s="241">
        <v>1</v>
      </c>
      <c r="CZ87" s="242"/>
      <c r="DA87" s="258"/>
      <c r="DB87" s="259"/>
      <c r="DC87" s="259"/>
      <c r="DD87" s="259"/>
      <c r="DE87" s="259"/>
      <c r="DF87" s="260"/>
      <c r="DG87" s="258"/>
      <c r="DH87" s="259"/>
      <c r="DI87" s="259"/>
      <c r="DJ87" s="259"/>
      <c r="DK87" s="259"/>
      <c r="DL87" s="260"/>
      <c r="DM87" s="258"/>
      <c r="DN87" s="259"/>
      <c r="DO87" s="259"/>
      <c r="DP87" s="259"/>
      <c r="DQ87" s="259"/>
      <c r="DR87" s="260"/>
      <c r="DS87" s="258"/>
      <c r="DT87" s="259"/>
      <c r="DU87" s="259"/>
      <c r="DV87" s="259"/>
      <c r="DW87" s="259"/>
      <c r="DX87" s="260"/>
      <c r="DY87" s="258"/>
      <c r="DZ87" s="259"/>
      <c r="EA87" s="259"/>
      <c r="EB87" s="259"/>
      <c r="EC87" s="259"/>
      <c r="ED87" s="260"/>
      <c r="EE87" s="258"/>
      <c r="EF87" s="259"/>
      <c r="EG87" s="259"/>
      <c r="EH87" s="259"/>
      <c r="EI87" s="259"/>
      <c r="EJ87" s="259"/>
      <c r="EK87" s="581"/>
      <c r="EL87" s="363"/>
      <c r="EM87" s="363"/>
      <c r="EN87" s="363"/>
      <c r="EO87" s="554"/>
    </row>
    <row r="88" spans="1:145" s="66" customFormat="1" ht="15.75" customHeight="1" x14ac:dyDescent="0.2">
      <c r="A88" s="65"/>
      <c r="B88" s="553">
        <v>82</v>
      </c>
      <c r="C88" s="450" t="str">
        <f t="shared" si="5"/>
        <v/>
      </c>
      <c r="D88" s="228"/>
      <c r="E88" s="228"/>
      <c r="F88" s="229"/>
      <c r="G88" s="230"/>
      <c r="H88" s="230"/>
      <c r="I88" s="232"/>
      <c r="J88" s="233"/>
      <c r="K88" s="233"/>
      <c r="L88" s="233"/>
      <c r="M88" s="233"/>
      <c r="N88" s="233"/>
      <c r="O88" s="234"/>
      <c r="P88" s="604">
        <f t="shared" si="6"/>
        <v>0</v>
      </c>
      <c r="Q88" s="210"/>
      <c r="R88" s="228"/>
      <c r="S88" s="231"/>
      <c r="T88" s="228"/>
      <c r="U88" s="228"/>
      <c r="V88" s="228"/>
      <c r="W88" s="213"/>
      <c r="X88" s="238"/>
      <c r="Y88" s="256"/>
      <c r="Z88" s="229"/>
      <c r="AA88" s="229"/>
      <c r="AB88" s="229"/>
      <c r="AC88" s="229"/>
      <c r="AD88" s="229"/>
      <c r="AE88" s="352"/>
      <c r="AF88" s="212"/>
      <c r="AG88" s="213"/>
      <c r="AH88" s="213"/>
      <c r="AI88" s="213"/>
      <c r="AJ88" s="213"/>
      <c r="AK88" s="213"/>
      <c r="AL88" s="213"/>
      <c r="AM88" s="213"/>
      <c r="AN88" s="213"/>
      <c r="AO88" s="214"/>
      <c r="AP88" s="213"/>
      <c r="AQ88" s="213"/>
      <c r="AR88" s="213"/>
      <c r="AS88" s="213"/>
      <c r="AT88" s="213"/>
      <c r="AU88" s="212"/>
      <c r="AV88" s="213"/>
      <c r="AW88" s="213"/>
      <c r="AX88" s="213"/>
      <c r="AY88" s="213"/>
      <c r="AZ88" s="213"/>
      <c r="BA88" s="213"/>
      <c r="BB88" s="213"/>
      <c r="BC88" s="213"/>
      <c r="BD88" s="213"/>
      <c r="BE88" s="213"/>
      <c r="BF88" s="213"/>
      <c r="BG88" s="213"/>
      <c r="BH88" s="213"/>
      <c r="BI88" s="213"/>
      <c r="BJ88" s="214"/>
      <c r="BK88" s="210"/>
      <c r="BL88" s="229"/>
      <c r="BM88" s="229"/>
      <c r="BN88" s="229"/>
      <c r="BO88" s="231"/>
      <c r="BP88" s="212"/>
      <c r="BQ88" s="213"/>
      <c r="BR88" s="213"/>
      <c r="BS88" s="213"/>
      <c r="BT88" s="214"/>
      <c r="BU88" s="212"/>
      <c r="BV88" s="213"/>
      <c r="BW88" s="213"/>
      <c r="BX88" s="213"/>
      <c r="BY88" s="214"/>
      <c r="BZ88" s="212"/>
      <c r="CA88" s="213"/>
      <c r="CB88" s="213"/>
      <c r="CC88" s="213"/>
      <c r="CD88" s="214"/>
      <c r="CE88" s="212"/>
      <c r="CF88" s="213"/>
      <c r="CG88" s="213"/>
      <c r="CH88" s="213"/>
      <c r="CI88" s="214"/>
      <c r="CJ88" s="212"/>
      <c r="CK88" s="213"/>
      <c r="CL88" s="213"/>
      <c r="CM88" s="213"/>
      <c r="CN88" s="214"/>
      <c r="CO88" s="212"/>
      <c r="CP88" s="213"/>
      <c r="CQ88" s="213"/>
      <c r="CR88" s="213"/>
      <c r="CS88" s="214"/>
      <c r="CT88" s="258"/>
      <c r="CU88" s="259"/>
      <c r="CV88" s="259"/>
      <c r="CW88" s="260"/>
      <c r="CX88" s="229"/>
      <c r="CY88" s="241">
        <v>1</v>
      </c>
      <c r="CZ88" s="242"/>
      <c r="DA88" s="258"/>
      <c r="DB88" s="259"/>
      <c r="DC88" s="259"/>
      <c r="DD88" s="259"/>
      <c r="DE88" s="259"/>
      <c r="DF88" s="260"/>
      <c r="DG88" s="258"/>
      <c r="DH88" s="259"/>
      <c r="DI88" s="259"/>
      <c r="DJ88" s="259"/>
      <c r="DK88" s="259"/>
      <c r="DL88" s="260"/>
      <c r="DM88" s="258"/>
      <c r="DN88" s="259"/>
      <c r="DO88" s="259"/>
      <c r="DP88" s="259"/>
      <c r="DQ88" s="259"/>
      <c r="DR88" s="260"/>
      <c r="DS88" s="258"/>
      <c r="DT88" s="259"/>
      <c r="DU88" s="259"/>
      <c r="DV88" s="259"/>
      <c r="DW88" s="259"/>
      <c r="DX88" s="260"/>
      <c r="DY88" s="258"/>
      <c r="DZ88" s="259"/>
      <c r="EA88" s="259"/>
      <c r="EB88" s="259"/>
      <c r="EC88" s="259"/>
      <c r="ED88" s="260"/>
      <c r="EE88" s="258"/>
      <c r="EF88" s="259"/>
      <c r="EG88" s="259"/>
      <c r="EH88" s="259"/>
      <c r="EI88" s="259"/>
      <c r="EJ88" s="259"/>
      <c r="EK88" s="581"/>
      <c r="EL88" s="363"/>
      <c r="EM88" s="363"/>
      <c r="EN88" s="363"/>
      <c r="EO88" s="554"/>
    </row>
    <row r="89" spans="1:145" s="66" customFormat="1" ht="15.75" customHeight="1" x14ac:dyDescent="0.2">
      <c r="A89" s="65"/>
      <c r="B89" s="553">
        <v>83</v>
      </c>
      <c r="C89" s="450" t="str">
        <f t="shared" si="5"/>
        <v/>
      </c>
      <c r="D89" s="228"/>
      <c r="E89" s="228"/>
      <c r="F89" s="229"/>
      <c r="G89" s="230"/>
      <c r="H89" s="230"/>
      <c r="I89" s="232"/>
      <c r="J89" s="233"/>
      <c r="K89" s="233"/>
      <c r="L89" s="233"/>
      <c r="M89" s="233"/>
      <c r="N89" s="233"/>
      <c r="O89" s="234"/>
      <c r="P89" s="604">
        <f t="shared" si="6"/>
        <v>0</v>
      </c>
      <c r="Q89" s="210"/>
      <c r="R89" s="228"/>
      <c r="S89" s="231"/>
      <c r="T89" s="228"/>
      <c r="U89" s="228"/>
      <c r="V89" s="228"/>
      <c r="W89" s="235"/>
      <c r="X89" s="237"/>
      <c r="Y89" s="256"/>
      <c r="Z89" s="229"/>
      <c r="AA89" s="229"/>
      <c r="AB89" s="229"/>
      <c r="AC89" s="229"/>
      <c r="AD89" s="229"/>
      <c r="AE89" s="352"/>
      <c r="AF89" s="212"/>
      <c r="AG89" s="213"/>
      <c r="AH89" s="213"/>
      <c r="AI89" s="213"/>
      <c r="AJ89" s="213"/>
      <c r="AK89" s="213"/>
      <c r="AL89" s="213"/>
      <c r="AM89" s="213"/>
      <c r="AN89" s="213"/>
      <c r="AO89" s="214"/>
      <c r="AP89" s="213"/>
      <c r="AQ89" s="213"/>
      <c r="AR89" s="213"/>
      <c r="AS89" s="213"/>
      <c r="AT89" s="213"/>
      <c r="AU89" s="212"/>
      <c r="AV89" s="213"/>
      <c r="AW89" s="213"/>
      <c r="AX89" s="213"/>
      <c r="AY89" s="213"/>
      <c r="AZ89" s="213"/>
      <c r="BA89" s="213"/>
      <c r="BB89" s="213"/>
      <c r="BC89" s="213"/>
      <c r="BD89" s="213"/>
      <c r="BE89" s="213"/>
      <c r="BF89" s="213"/>
      <c r="BG89" s="213"/>
      <c r="BH89" s="213"/>
      <c r="BI89" s="213"/>
      <c r="BJ89" s="214"/>
      <c r="BK89" s="210"/>
      <c r="BL89" s="229"/>
      <c r="BM89" s="229"/>
      <c r="BN89" s="229"/>
      <c r="BO89" s="231"/>
      <c r="BP89" s="212"/>
      <c r="BQ89" s="213"/>
      <c r="BR89" s="213"/>
      <c r="BS89" s="213"/>
      <c r="BT89" s="214"/>
      <c r="BU89" s="212"/>
      <c r="BV89" s="213"/>
      <c r="BW89" s="213"/>
      <c r="BX89" s="213"/>
      <c r="BY89" s="214"/>
      <c r="BZ89" s="212"/>
      <c r="CA89" s="213"/>
      <c r="CB89" s="213"/>
      <c r="CC89" s="213"/>
      <c r="CD89" s="214"/>
      <c r="CE89" s="212"/>
      <c r="CF89" s="213"/>
      <c r="CG89" s="213"/>
      <c r="CH89" s="213"/>
      <c r="CI89" s="214"/>
      <c r="CJ89" s="212"/>
      <c r="CK89" s="213"/>
      <c r="CL89" s="213"/>
      <c r="CM89" s="213"/>
      <c r="CN89" s="214"/>
      <c r="CO89" s="212"/>
      <c r="CP89" s="213"/>
      <c r="CQ89" s="213"/>
      <c r="CR89" s="213"/>
      <c r="CS89" s="214"/>
      <c r="CT89" s="258"/>
      <c r="CU89" s="259"/>
      <c r="CV89" s="259"/>
      <c r="CW89" s="260"/>
      <c r="CX89" s="229"/>
      <c r="CY89" s="241">
        <v>1</v>
      </c>
      <c r="CZ89" s="242"/>
      <c r="DA89" s="258"/>
      <c r="DB89" s="259"/>
      <c r="DC89" s="259"/>
      <c r="DD89" s="259"/>
      <c r="DE89" s="259"/>
      <c r="DF89" s="260"/>
      <c r="DG89" s="258"/>
      <c r="DH89" s="259"/>
      <c r="DI89" s="259"/>
      <c r="DJ89" s="259"/>
      <c r="DK89" s="259"/>
      <c r="DL89" s="260"/>
      <c r="DM89" s="258"/>
      <c r="DN89" s="259"/>
      <c r="DO89" s="259"/>
      <c r="DP89" s="259"/>
      <c r="DQ89" s="259"/>
      <c r="DR89" s="260"/>
      <c r="DS89" s="258"/>
      <c r="DT89" s="259"/>
      <c r="DU89" s="259"/>
      <c r="DV89" s="259"/>
      <c r="DW89" s="259"/>
      <c r="DX89" s="260"/>
      <c r="DY89" s="258"/>
      <c r="DZ89" s="259"/>
      <c r="EA89" s="259"/>
      <c r="EB89" s="259"/>
      <c r="EC89" s="259"/>
      <c r="ED89" s="260"/>
      <c r="EE89" s="258"/>
      <c r="EF89" s="259"/>
      <c r="EG89" s="259"/>
      <c r="EH89" s="259"/>
      <c r="EI89" s="259"/>
      <c r="EJ89" s="259"/>
      <c r="EK89" s="581"/>
      <c r="EL89" s="363"/>
      <c r="EM89" s="363"/>
      <c r="EN89" s="363"/>
      <c r="EO89" s="554"/>
    </row>
    <row r="90" spans="1:145" s="66" customFormat="1" ht="15.75" customHeight="1" x14ac:dyDescent="0.2">
      <c r="A90" s="65"/>
      <c r="B90" s="553">
        <v>84</v>
      </c>
      <c r="C90" s="450" t="str">
        <f t="shared" si="5"/>
        <v/>
      </c>
      <c r="D90" s="228"/>
      <c r="E90" s="228"/>
      <c r="F90" s="229"/>
      <c r="G90" s="230"/>
      <c r="H90" s="230"/>
      <c r="I90" s="232"/>
      <c r="J90" s="233"/>
      <c r="K90" s="233"/>
      <c r="L90" s="233"/>
      <c r="M90" s="233"/>
      <c r="N90" s="233"/>
      <c r="O90" s="234"/>
      <c r="P90" s="604">
        <f t="shared" si="6"/>
        <v>0</v>
      </c>
      <c r="Q90" s="210"/>
      <c r="R90" s="228"/>
      <c r="S90" s="231"/>
      <c r="T90" s="228"/>
      <c r="U90" s="228"/>
      <c r="V90" s="228"/>
      <c r="W90" s="235"/>
      <c r="X90" s="236"/>
      <c r="Y90" s="256"/>
      <c r="Z90" s="229"/>
      <c r="AA90" s="229"/>
      <c r="AB90" s="229"/>
      <c r="AC90" s="229"/>
      <c r="AD90" s="229"/>
      <c r="AE90" s="352"/>
      <c r="AF90" s="212"/>
      <c r="AG90" s="213"/>
      <c r="AH90" s="213"/>
      <c r="AI90" s="213"/>
      <c r="AJ90" s="213"/>
      <c r="AK90" s="213"/>
      <c r="AL90" s="213"/>
      <c r="AM90" s="213"/>
      <c r="AN90" s="213"/>
      <c r="AO90" s="214"/>
      <c r="AP90" s="213"/>
      <c r="AQ90" s="213"/>
      <c r="AR90" s="213"/>
      <c r="AS90" s="213"/>
      <c r="AT90" s="213"/>
      <c r="AU90" s="212"/>
      <c r="AV90" s="213"/>
      <c r="AW90" s="213"/>
      <c r="AX90" s="213"/>
      <c r="AY90" s="213"/>
      <c r="AZ90" s="213"/>
      <c r="BA90" s="213"/>
      <c r="BB90" s="213"/>
      <c r="BC90" s="213"/>
      <c r="BD90" s="213"/>
      <c r="BE90" s="213"/>
      <c r="BF90" s="213"/>
      <c r="BG90" s="213"/>
      <c r="BH90" s="213"/>
      <c r="BI90" s="213"/>
      <c r="BJ90" s="214"/>
      <c r="BK90" s="210"/>
      <c r="BL90" s="229"/>
      <c r="BM90" s="229"/>
      <c r="BN90" s="229"/>
      <c r="BO90" s="231"/>
      <c r="BP90" s="212"/>
      <c r="BQ90" s="213"/>
      <c r="BR90" s="213"/>
      <c r="BS90" s="213"/>
      <c r="BT90" s="214"/>
      <c r="BU90" s="212"/>
      <c r="BV90" s="213"/>
      <c r="BW90" s="213"/>
      <c r="BX90" s="213"/>
      <c r="BY90" s="214"/>
      <c r="BZ90" s="212"/>
      <c r="CA90" s="213"/>
      <c r="CB90" s="213"/>
      <c r="CC90" s="213"/>
      <c r="CD90" s="214"/>
      <c r="CE90" s="212"/>
      <c r="CF90" s="213"/>
      <c r="CG90" s="213"/>
      <c r="CH90" s="213"/>
      <c r="CI90" s="214"/>
      <c r="CJ90" s="212"/>
      <c r="CK90" s="213"/>
      <c r="CL90" s="213"/>
      <c r="CM90" s="213"/>
      <c r="CN90" s="214"/>
      <c r="CO90" s="212"/>
      <c r="CP90" s="213"/>
      <c r="CQ90" s="213"/>
      <c r="CR90" s="213"/>
      <c r="CS90" s="214"/>
      <c r="CT90" s="258"/>
      <c r="CU90" s="259"/>
      <c r="CV90" s="259"/>
      <c r="CW90" s="260"/>
      <c r="CX90" s="229"/>
      <c r="CY90" s="241">
        <v>1</v>
      </c>
      <c r="CZ90" s="242"/>
      <c r="DA90" s="258"/>
      <c r="DB90" s="259"/>
      <c r="DC90" s="259"/>
      <c r="DD90" s="259"/>
      <c r="DE90" s="259"/>
      <c r="DF90" s="260"/>
      <c r="DG90" s="258"/>
      <c r="DH90" s="259"/>
      <c r="DI90" s="259"/>
      <c r="DJ90" s="259"/>
      <c r="DK90" s="259"/>
      <c r="DL90" s="260"/>
      <c r="DM90" s="258"/>
      <c r="DN90" s="259"/>
      <c r="DO90" s="259"/>
      <c r="DP90" s="259"/>
      <c r="DQ90" s="259"/>
      <c r="DR90" s="260"/>
      <c r="DS90" s="258"/>
      <c r="DT90" s="259"/>
      <c r="DU90" s="259"/>
      <c r="DV90" s="259"/>
      <c r="DW90" s="259"/>
      <c r="DX90" s="260"/>
      <c r="DY90" s="258"/>
      <c r="DZ90" s="259"/>
      <c r="EA90" s="259"/>
      <c r="EB90" s="259"/>
      <c r="EC90" s="259"/>
      <c r="ED90" s="260"/>
      <c r="EE90" s="258"/>
      <c r="EF90" s="259"/>
      <c r="EG90" s="259"/>
      <c r="EH90" s="259"/>
      <c r="EI90" s="259"/>
      <c r="EJ90" s="259"/>
      <c r="EK90" s="581"/>
      <c r="EL90" s="363"/>
      <c r="EM90" s="363"/>
      <c r="EN90" s="363"/>
      <c r="EO90" s="554"/>
    </row>
    <row r="91" spans="1:145" s="66" customFormat="1" ht="15.75" customHeight="1" x14ac:dyDescent="0.2">
      <c r="A91" s="65"/>
      <c r="B91" s="553">
        <v>85</v>
      </c>
      <c r="C91" s="450" t="str">
        <f t="shared" si="5"/>
        <v/>
      </c>
      <c r="D91" s="228"/>
      <c r="E91" s="228"/>
      <c r="F91" s="229"/>
      <c r="G91" s="230"/>
      <c r="H91" s="230"/>
      <c r="I91" s="232"/>
      <c r="J91" s="233"/>
      <c r="K91" s="233"/>
      <c r="L91" s="233"/>
      <c r="M91" s="233"/>
      <c r="N91" s="233"/>
      <c r="O91" s="234"/>
      <c r="P91" s="604">
        <f t="shared" si="6"/>
        <v>0</v>
      </c>
      <c r="Q91" s="210"/>
      <c r="R91" s="228"/>
      <c r="S91" s="231"/>
      <c r="T91" s="228"/>
      <c r="U91" s="228"/>
      <c r="V91" s="228"/>
      <c r="W91" s="235"/>
      <c r="X91" s="240"/>
      <c r="Y91" s="256"/>
      <c r="Z91" s="229"/>
      <c r="AA91" s="229"/>
      <c r="AB91" s="229"/>
      <c r="AC91" s="229"/>
      <c r="AD91" s="229"/>
      <c r="AE91" s="352"/>
      <c r="AF91" s="212"/>
      <c r="AG91" s="213"/>
      <c r="AH91" s="213"/>
      <c r="AI91" s="213"/>
      <c r="AJ91" s="213"/>
      <c r="AK91" s="213"/>
      <c r="AL91" s="213"/>
      <c r="AM91" s="213"/>
      <c r="AN91" s="213"/>
      <c r="AO91" s="214"/>
      <c r="AP91" s="213"/>
      <c r="AQ91" s="213"/>
      <c r="AR91" s="213"/>
      <c r="AS91" s="213"/>
      <c r="AT91" s="213"/>
      <c r="AU91" s="212"/>
      <c r="AV91" s="213"/>
      <c r="AW91" s="213"/>
      <c r="AX91" s="213"/>
      <c r="AY91" s="213"/>
      <c r="AZ91" s="213"/>
      <c r="BA91" s="213"/>
      <c r="BB91" s="213"/>
      <c r="BC91" s="213"/>
      <c r="BD91" s="213"/>
      <c r="BE91" s="213"/>
      <c r="BF91" s="213"/>
      <c r="BG91" s="213"/>
      <c r="BH91" s="213"/>
      <c r="BI91" s="213"/>
      <c r="BJ91" s="214"/>
      <c r="BK91" s="210"/>
      <c r="BL91" s="229"/>
      <c r="BM91" s="229"/>
      <c r="BN91" s="229"/>
      <c r="BO91" s="231"/>
      <c r="BP91" s="212"/>
      <c r="BQ91" s="213"/>
      <c r="BR91" s="213"/>
      <c r="BS91" s="213"/>
      <c r="BT91" s="214"/>
      <c r="BU91" s="212"/>
      <c r="BV91" s="213"/>
      <c r="BW91" s="213"/>
      <c r="BX91" s="213"/>
      <c r="BY91" s="214"/>
      <c r="BZ91" s="212"/>
      <c r="CA91" s="213"/>
      <c r="CB91" s="213"/>
      <c r="CC91" s="213"/>
      <c r="CD91" s="214"/>
      <c r="CE91" s="212"/>
      <c r="CF91" s="213"/>
      <c r="CG91" s="213"/>
      <c r="CH91" s="213"/>
      <c r="CI91" s="214"/>
      <c r="CJ91" s="212"/>
      <c r="CK91" s="213"/>
      <c r="CL91" s="213"/>
      <c r="CM91" s="213"/>
      <c r="CN91" s="214"/>
      <c r="CO91" s="212"/>
      <c r="CP91" s="213"/>
      <c r="CQ91" s="213"/>
      <c r="CR91" s="213"/>
      <c r="CS91" s="214"/>
      <c r="CT91" s="258"/>
      <c r="CU91" s="259"/>
      <c r="CV91" s="259"/>
      <c r="CW91" s="260"/>
      <c r="CX91" s="229"/>
      <c r="CY91" s="241">
        <v>1</v>
      </c>
      <c r="CZ91" s="242"/>
      <c r="DA91" s="258"/>
      <c r="DB91" s="259"/>
      <c r="DC91" s="259"/>
      <c r="DD91" s="259"/>
      <c r="DE91" s="259"/>
      <c r="DF91" s="260"/>
      <c r="DG91" s="258"/>
      <c r="DH91" s="259"/>
      <c r="DI91" s="259"/>
      <c r="DJ91" s="259"/>
      <c r="DK91" s="259"/>
      <c r="DL91" s="260"/>
      <c r="DM91" s="258"/>
      <c r="DN91" s="259"/>
      <c r="DO91" s="259"/>
      <c r="DP91" s="259"/>
      <c r="DQ91" s="259"/>
      <c r="DR91" s="260"/>
      <c r="DS91" s="258"/>
      <c r="DT91" s="259"/>
      <c r="DU91" s="259"/>
      <c r="DV91" s="259"/>
      <c r="DW91" s="259"/>
      <c r="DX91" s="260"/>
      <c r="DY91" s="258"/>
      <c r="DZ91" s="259"/>
      <c r="EA91" s="259"/>
      <c r="EB91" s="259"/>
      <c r="EC91" s="259"/>
      <c r="ED91" s="260"/>
      <c r="EE91" s="258"/>
      <c r="EF91" s="259"/>
      <c r="EG91" s="259"/>
      <c r="EH91" s="259"/>
      <c r="EI91" s="259"/>
      <c r="EJ91" s="259"/>
      <c r="EK91" s="581"/>
      <c r="EL91" s="363"/>
      <c r="EM91" s="363"/>
      <c r="EN91" s="363"/>
      <c r="EO91" s="554"/>
    </row>
    <row r="92" spans="1:145" s="66" customFormat="1" ht="15.75" customHeight="1" x14ac:dyDescent="0.2">
      <c r="A92" s="65"/>
      <c r="B92" s="553">
        <v>86</v>
      </c>
      <c r="C92" s="450" t="str">
        <f t="shared" si="5"/>
        <v/>
      </c>
      <c r="D92" s="228"/>
      <c r="E92" s="228"/>
      <c r="F92" s="229"/>
      <c r="G92" s="230"/>
      <c r="H92" s="230"/>
      <c r="I92" s="232"/>
      <c r="J92" s="233"/>
      <c r="K92" s="233"/>
      <c r="L92" s="233"/>
      <c r="M92" s="233"/>
      <c r="N92" s="233"/>
      <c r="O92" s="234"/>
      <c r="P92" s="604">
        <f t="shared" si="6"/>
        <v>0</v>
      </c>
      <c r="Q92" s="210"/>
      <c r="R92" s="228"/>
      <c r="S92" s="231"/>
      <c r="T92" s="228"/>
      <c r="U92" s="228"/>
      <c r="V92" s="228"/>
      <c r="W92" s="235"/>
      <c r="X92" s="236"/>
      <c r="Y92" s="256"/>
      <c r="Z92" s="229"/>
      <c r="AA92" s="229"/>
      <c r="AB92" s="229"/>
      <c r="AC92" s="229"/>
      <c r="AD92" s="229"/>
      <c r="AE92" s="352"/>
      <c r="AF92" s="212"/>
      <c r="AG92" s="213"/>
      <c r="AH92" s="213"/>
      <c r="AI92" s="213"/>
      <c r="AJ92" s="213"/>
      <c r="AK92" s="213"/>
      <c r="AL92" s="213"/>
      <c r="AM92" s="213"/>
      <c r="AN92" s="213"/>
      <c r="AO92" s="214"/>
      <c r="AP92" s="213"/>
      <c r="AQ92" s="213"/>
      <c r="AR92" s="213"/>
      <c r="AS92" s="213"/>
      <c r="AT92" s="213"/>
      <c r="AU92" s="212"/>
      <c r="AV92" s="213"/>
      <c r="AW92" s="213"/>
      <c r="AX92" s="213"/>
      <c r="AY92" s="213"/>
      <c r="AZ92" s="213"/>
      <c r="BA92" s="213"/>
      <c r="BB92" s="213"/>
      <c r="BC92" s="213"/>
      <c r="BD92" s="213"/>
      <c r="BE92" s="213"/>
      <c r="BF92" s="213"/>
      <c r="BG92" s="213"/>
      <c r="BH92" s="213"/>
      <c r="BI92" s="213"/>
      <c r="BJ92" s="214"/>
      <c r="BK92" s="210"/>
      <c r="BL92" s="229"/>
      <c r="BM92" s="229"/>
      <c r="BN92" s="229"/>
      <c r="BO92" s="231"/>
      <c r="BP92" s="212"/>
      <c r="BQ92" s="213"/>
      <c r="BR92" s="213"/>
      <c r="BS92" s="213"/>
      <c r="BT92" s="214"/>
      <c r="BU92" s="212"/>
      <c r="BV92" s="213"/>
      <c r="BW92" s="213"/>
      <c r="BX92" s="213"/>
      <c r="BY92" s="214"/>
      <c r="BZ92" s="212"/>
      <c r="CA92" s="213"/>
      <c r="CB92" s="213"/>
      <c r="CC92" s="213"/>
      <c r="CD92" s="214"/>
      <c r="CE92" s="212"/>
      <c r="CF92" s="213"/>
      <c r="CG92" s="213"/>
      <c r="CH92" s="213"/>
      <c r="CI92" s="214"/>
      <c r="CJ92" s="212"/>
      <c r="CK92" s="213"/>
      <c r="CL92" s="213"/>
      <c r="CM92" s="213"/>
      <c r="CN92" s="214"/>
      <c r="CO92" s="212"/>
      <c r="CP92" s="213"/>
      <c r="CQ92" s="213"/>
      <c r="CR92" s="213"/>
      <c r="CS92" s="214"/>
      <c r="CT92" s="258"/>
      <c r="CU92" s="259"/>
      <c r="CV92" s="259"/>
      <c r="CW92" s="260"/>
      <c r="CX92" s="229"/>
      <c r="CY92" s="241">
        <v>1</v>
      </c>
      <c r="CZ92" s="242"/>
      <c r="DA92" s="258"/>
      <c r="DB92" s="259"/>
      <c r="DC92" s="259"/>
      <c r="DD92" s="259"/>
      <c r="DE92" s="259"/>
      <c r="DF92" s="260"/>
      <c r="DG92" s="258"/>
      <c r="DH92" s="259"/>
      <c r="DI92" s="259"/>
      <c r="DJ92" s="259"/>
      <c r="DK92" s="259"/>
      <c r="DL92" s="260"/>
      <c r="DM92" s="258"/>
      <c r="DN92" s="259"/>
      <c r="DO92" s="259"/>
      <c r="DP92" s="259"/>
      <c r="DQ92" s="259"/>
      <c r="DR92" s="260"/>
      <c r="DS92" s="258"/>
      <c r="DT92" s="259"/>
      <c r="DU92" s="259"/>
      <c r="DV92" s="259"/>
      <c r="DW92" s="259"/>
      <c r="DX92" s="260"/>
      <c r="DY92" s="258"/>
      <c r="DZ92" s="259"/>
      <c r="EA92" s="259"/>
      <c r="EB92" s="259"/>
      <c r="EC92" s="259"/>
      <c r="ED92" s="260"/>
      <c r="EE92" s="258"/>
      <c r="EF92" s="259"/>
      <c r="EG92" s="259"/>
      <c r="EH92" s="259"/>
      <c r="EI92" s="259"/>
      <c r="EJ92" s="259"/>
      <c r="EK92" s="581"/>
      <c r="EL92" s="363"/>
      <c r="EM92" s="363"/>
      <c r="EN92" s="363"/>
      <c r="EO92" s="554"/>
    </row>
    <row r="93" spans="1:145" s="66" customFormat="1" ht="15.75" customHeight="1" x14ac:dyDescent="0.2">
      <c r="A93" s="65"/>
      <c r="B93" s="553">
        <v>87</v>
      </c>
      <c r="C93" s="450" t="str">
        <f t="shared" si="5"/>
        <v/>
      </c>
      <c r="D93" s="228"/>
      <c r="E93" s="228"/>
      <c r="F93" s="229"/>
      <c r="G93" s="230"/>
      <c r="H93" s="230"/>
      <c r="I93" s="232"/>
      <c r="J93" s="233"/>
      <c r="K93" s="233"/>
      <c r="L93" s="233"/>
      <c r="M93" s="233"/>
      <c r="N93" s="233"/>
      <c r="O93" s="234"/>
      <c r="P93" s="604">
        <f t="shared" si="6"/>
        <v>0</v>
      </c>
      <c r="Q93" s="210"/>
      <c r="R93" s="228"/>
      <c r="S93" s="231"/>
      <c r="T93" s="228"/>
      <c r="U93" s="228"/>
      <c r="V93" s="228"/>
      <c r="W93" s="235"/>
      <c r="X93" s="237"/>
      <c r="Y93" s="256"/>
      <c r="Z93" s="229"/>
      <c r="AA93" s="229"/>
      <c r="AB93" s="229"/>
      <c r="AC93" s="229"/>
      <c r="AD93" s="229"/>
      <c r="AE93" s="352"/>
      <c r="AF93" s="212"/>
      <c r="AG93" s="213"/>
      <c r="AH93" s="213"/>
      <c r="AI93" s="213"/>
      <c r="AJ93" s="213"/>
      <c r="AK93" s="213"/>
      <c r="AL93" s="213"/>
      <c r="AM93" s="213"/>
      <c r="AN93" s="213"/>
      <c r="AO93" s="214"/>
      <c r="AP93" s="213"/>
      <c r="AQ93" s="213"/>
      <c r="AR93" s="213"/>
      <c r="AS93" s="213"/>
      <c r="AT93" s="213"/>
      <c r="AU93" s="212"/>
      <c r="AV93" s="213"/>
      <c r="AW93" s="213"/>
      <c r="AX93" s="213"/>
      <c r="AY93" s="213"/>
      <c r="AZ93" s="213"/>
      <c r="BA93" s="213"/>
      <c r="BB93" s="213"/>
      <c r="BC93" s="213"/>
      <c r="BD93" s="213"/>
      <c r="BE93" s="213"/>
      <c r="BF93" s="213"/>
      <c r="BG93" s="213"/>
      <c r="BH93" s="213"/>
      <c r="BI93" s="213"/>
      <c r="BJ93" s="214"/>
      <c r="BK93" s="210"/>
      <c r="BL93" s="229"/>
      <c r="BM93" s="229"/>
      <c r="BN93" s="229"/>
      <c r="BO93" s="231"/>
      <c r="BP93" s="212"/>
      <c r="BQ93" s="213"/>
      <c r="BR93" s="213"/>
      <c r="BS93" s="213"/>
      <c r="BT93" s="214"/>
      <c r="BU93" s="212"/>
      <c r="BV93" s="213"/>
      <c r="BW93" s="213"/>
      <c r="BX93" s="213"/>
      <c r="BY93" s="214"/>
      <c r="BZ93" s="212"/>
      <c r="CA93" s="213"/>
      <c r="CB93" s="213"/>
      <c r="CC93" s="213"/>
      <c r="CD93" s="214"/>
      <c r="CE93" s="212"/>
      <c r="CF93" s="213"/>
      <c r="CG93" s="213"/>
      <c r="CH93" s="213"/>
      <c r="CI93" s="214"/>
      <c r="CJ93" s="212"/>
      <c r="CK93" s="213"/>
      <c r="CL93" s="213"/>
      <c r="CM93" s="213"/>
      <c r="CN93" s="214"/>
      <c r="CO93" s="212"/>
      <c r="CP93" s="213"/>
      <c r="CQ93" s="213"/>
      <c r="CR93" s="213"/>
      <c r="CS93" s="214"/>
      <c r="CT93" s="258"/>
      <c r="CU93" s="259"/>
      <c r="CV93" s="259"/>
      <c r="CW93" s="260"/>
      <c r="CX93" s="229"/>
      <c r="CY93" s="241">
        <v>1</v>
      </c>
      <c r="CZ93" s="242"/>
      <c r="DA93" s="258"/>
      <c r="DB93" s="259"/>
      <c r="DC93" s="259"/>
      <c r="DD93" s="259"/>
      <c r="DE93" s="259"/>
      <c r="DF93" s="260"/>
      <c r="DG93" s="258"/>
      <c r="DH93" s="259"/>
      <c r="DI93" s="259"/>
      <c r="DJ93" s="259"/>
      <c r="DK93" s="259"/>
      <c r="DL93" s="260"/>
      <c r="DM93" s="258"/>
      <c r="DN93" s="259"/>
      <c r="DO93" s="259"/>
      <c r="DP93" s="259"/>
      <c r="DQ93" s="259"/>
      <c r="DR93" s="260"/>
      <c r="DS93" s="258"/>
      <c r="DT93" s="259"/>
      <c r="DU93" s="259"/>
      <c r="DV93" s="259"/>
      <c r="DW93" s="259"/>
      <c r="DX93" s="260"/>
      <c r="DY93" s="258"/>
      <c r="DZ93" s="259"/>
      <c r="EA93" s="259"/>
      <c r="EB93" s="259"/>
      <c r="EC93" s="259"/>
      <c r="ED93" s="260"/>
      <c r="EE93" s="258"/>
      <c r="EF93" s="259"/>
      <c r="EG93" s="259"/>
      <c r="EH93" s="259"/>
      <c r="EI93" s="259"/>
      <c r="EJ93" s="259"/>
      <c r="EK93" s="581"/>
      <c r="EL93" s="363"/>
      <c r="EM93" s="363"/>
      <c r="EN93" s="363"/>
      <c r="EO93" s="554"/>
    </row>
    <row r="94" spans="1:145" s="66" customFormat="1" ht="15.75" customHeight="1" x14ac:dyDescent="0.2">
      <c r="A94" s="65"/>
      <c r="B94" s="553">
        <v>88</v>
      </c>
      <c r="C94" s="450" t="str">
        <f t="shared" si="5"/>
        <v/>
      </c>
      <c r="D94" s="228"/>
      <c r="E94" s="228"/>
      <c r="F94" s="229"/>
      <c r="G94" s="230"/>
      <c r="H94" s="230"/>
      <c r="I94" s="232"/>
      <c r="J94" s="233"/>
      <c r="K94" s="233"/>
      <c r="L94" s="233"/>
      <c r="M94" s="233"/>
      <c r="N94" s="233"/>
      <c r="O94" s="234"/>
      <c r="P94" s="604">
        <f t="shared" si="6"/>
        <v>0</v>
      </c>
      <c r="Q94" s="210"/>
      <c r="R94" s="228"/>
      <c r="S94" s="231"/>
      <c r="T94" s="228"/>
      <c r="U94" s="228"/>
      <c r="V94" s="228"/>
      <c r="W94" s="213"/>
      <c r="X94" s="238"/>
      <c r="Y94" s="256"/>
      <c r="Z94" s="229"/>
      <c r="AA94" s="229"/>
      <c r="AB94" s="229"/>
      <c r="AC94" s="229"/>
      <c r="AD94" s="229"/>
      <c r="AE94" s="352"/>
      <c r="AF94" s="212"/>
      <c r="AG94" s="213"/>
      <c r="AH94" s="213"/>
      <c r="AI94" s="213"/>
      <c r="AJ94" s="213"/>
      <c r="AK94" s="213"/>
      <c r="AL94" s="213"/>
      <c r="AM94" s="213"/>
      <c r="AN94" s="213"/>
      <c r="AO94" s="214"/>
      <c r="AP94" s="213"/>
      <c r="AQ94" s="213"/>
      <c r="AR94" s="213"/>
      <c r="AS94" s="213"/>
      <c r="AT94" s="213"/>
      <c r="AU94" s="212"/>
      <c r="AV94" s="213"/>
      <c r="AW94" s="213"/>
      <c r="AX94" s="213"/>
      <c r="AY94" s="213"/>
      <c r="AZ94" s="213"/>
      <c r="BA94" s="213"/>
      <c r="BB94" s="213"/>
      <c r="BC94" s="213"/>
      <c r="BD94" s="213"/>
      <c r="BE94" s="213"/>
      <c r="BF94" s="213"/>
      <c r="BG94" s="213"/>
      <c r="BH94" s="213"/>
      <c r="BI94" s="213"/>
      <c r="BJ94" s="214"/>
      <c r="BK94" s="210"/>
      <c r="BL94" s="229"/>
      <c r="BM94" s="229"/>
      <c r="BN94" s="229"/>
      <c r="BO94" s="231"/>
      <c r="BP94" s="212"/>
      <c r="BQ94" s="213"/>
      <c r="BR94" s="213"/>
      <c r="BS94" s="213"/>
      <c r="BT94" s="214"/>
      <c r="BU94" s="212"/>
      <c r="BV94" s="213"/>
      <c r="BW94" s="213"/>
      <c r="BX94" s="213"/>
      <c r="BY94" s="214"/>
      <c r="BZ94" s="212"/>
      <c r="CA94" s="213"/>
      <c r="CB94" s="213"/>
      <c r="CC94" s="213"/>
      <c r="CD94" s="214"/>
      <c r="CE94" s="212"/>
      <c r="CF94" s="213"/>
      <c r="CG94" s="213"/>
      <c r="CH94" s="213"/>
      <c r="CI94" s="214"/>
      <c r="CJ94" s="212"/>
      <c r="CK94" s="213"/>
      <c r="CL94" s="213"/>
      <c r="CM94" s="213"/>
      <c r="CN94" s="214"/>
      <c r="CO94" s="212"/>
      <c r="CP94" s="213"/>
      <c r="CQ94" s="213"/>
      <c r="CR94" s="213"/>
      <c r="CS94" s="214"/>
      <c r="CT94" s="258"/>
      <c r="CU94" s="259"/>
      <c r="CV94" s="259"/>
      <c r="CW94" s="260"/>
      <c r="CX94" s="229"/>
      <c r="CY94" s="241">
        <v>1</v>
      </c>
      <c r="CZ94" s="242"/>
      <c r="DA94" s="258"/>
      <c r="DB94" s="259"/>
      <c r="DC94" s="259"/>
      <c r="DD94" s="259"/>
      <c r="DE94" s="259"/>
      <c r="DF94" s="260"/>
      <c r="DG94" s="258"/>
      <c r="DH94" s="259"/>
      <c r="DI94" s="259"/>
      <c r="DJ94" s="259"/>
      <c r="DK94" s="259"/>
      <c r="DL94" s="260"/>
      <c r="DM94" s="258"/>
      <c r="DN94" s="259"/>
      <c r="DO94" s="259"/>
      <c r="DP94" s="259"/>
      <c r="DQ94" s="259"/>
      <c r="DR94" s="260"/>
      <c r="DS94" s="258"/>
      <c r="DT94" s="259"/>
      <c r="DU94" s="259"/>
      <c r="DV94" s="259"/>
      <c r="DW94" s="259"/>
      <c r="DX94" s="260"/>
      <c r="DY94" s="258"/>
      <c r="DZ94" s="259"/>
      <c r="EA94" s="259"/>
      <c r="EB94" s="259"/>
      <c r="EC94" s="259"/>
      <c r="ED94" s="260"/>
      <c r="EE94" s="258"/>
      <c r="EF94" s="259"/>
      <c r="EG94" s="259"/>
      <c r="EH94" s="259"/>
      <c r="EI94" s="259"/>
      <c r="EJ94" s="259"/>
      <c r="EK94" s="581"/>
      <c r="EL94" s="363"/>
      <c r="EM94" s="363"/>
      <c r="EN94" s="363"/>
      <c r="EO94" s="554"/>
    </row>
    <row r="95" spans="1:145" s="66" customFormat="1" ht="15.75" customHeight="1" x14ac:dyDescent="0.2">
      <c r="A95" s="65"/>
      <c r="B95" s="553">
        <v>89</v>
      </c>
      <c r="C95" s="450" t="str">
        <f t="shared" si="5"/>
        <v/>
      </c>
      <c r="D95" s="228"/>
      <c r="E95" s="228"/>
      <c r="F95" s="229"/>
      <c r="G95" s="230"/>
      <c r="H95" s="230"/>
      <c r="I95" s="232"/>
      <c r="J95" s="233"/>
      <c r="K95" s="233"/>
      <c r="L95" s="233"/>
      <c r="M95" s="233"/>
      <c r="N95" s="233"/>
      <c r="O95" s="234"/>
      <c r="P95" s="604">
        <f t="shared" si="6"/>
        <v>0</v>
      </c>
      <c r="Q95" s="210"/>
      <c r="R95" s="228"/>
      <c r="S95" s="231"/>
      <c r="T95" s="228"/>
      <c r="U95" s="228"/>
      <c r="V95" s="228"/>
      <c r="W95" s="235"/>
      <c r="X95" s="240"/>
      <c r="Y95" s="256"/>
      <c r="Z95" s="229"/>
      <c r="AA95" s="229"/>
      <c r="AB95" s="229"/>
      <c r="AC95" s="229"/>
      <c r="AD95" s="229"/>
      <c r="AE95" s="352"/>
      <c r="AF95" s="212"/>
      <c r="AG95" s="213"/>
      <c r="AH95" s="213"/>
      <c r="AI95" s="213"/>
      <c r="AJ95" s="213"/>
      <c r="AK95" s="213"/>
      <c r="AL95" s="213"/>
      <c r="AM95" s="213"/>
      <c r="AN95" s="213"/>
      <c r="AO95" s="214"/>
      <c r="AP95" s="213"/>
      <c r="AQ95" s="213"/>
      <c r="AR95" s="213"/>
      <c r="AS95" s="213"/>
      <c r="AT95" s="213"/>
      <c r="AU95" s="212"/>
      <c r="AV95" s="213"/>
      <c r="AW95" s="213"/>
      <c r="AX95" s="213"/>
      <c r="AY95" s="213"/>
      <c r="AZ95" s="213"/>
      <c r="BA95" s="213"/>
      <c r="BB95" s="213"/>
      <c r="BC95" s="213"/>
      <c r="BD95" s="213"/>
      <c r="BE95" s="213"/>
      <c r="BF95" s="213"/>
      <c r="BG95" s="213"/>
      <c r="BH95" s="213"/>
      <c r="BI95" s="213"/>
      <c r="BJ95" s="214"/>
      <c r="BK95" s="210"/>
      <c r="BL95" s="229"/>
      <c r="BM95" s="229"/>
      <c r="BN95" s="229"/>
      <c r="BO95" s="231"/>
      <c r="BP95" s="212"/>
      <c r="BQ95" s="213"/>
      <c r="BR95" s="213"/>
      <c r="BS95" s="213"/>
      <c r="BT95" s="214"/>
      <c r="BU95" s="212"/>
      <c r="BV95" s="213"/>
      <c r="BW95" s="213"/>
      <c r="BX95" s="213"/>
      <c r="BY95" s="214"/>
      <c r="BZ95" s="212"/>
      <c r="CA95" s="213"/>
      <c r="CB95" s="213"/>
      <c r="CC95" s="213"/>
      <c r="CD95" s="214"/>
      <c r="CE95" s="212"/>
      <c r="CF95" s="213"/>
      <c r="CG95" s="213"/>
      <c r="CH95" s="213"/>
      <c r="CI95" s="214"/>
      <c r="CJ95" s="212"/>
      <c r="CK95" s="213"/>
      <c r="CL95" s="213"/>
      <c r="CM95" s="213"/>
      <c r="CN95" s="214"/>
      <c r="CO95" s="212"/>
      <c r="CP95" s="213"/>
      <c r="CQ95" s="213"/>
      <c r="CR95" s="213"/>
      <c r="CS95" s="214"/>
      <c r="CT95" s="258"/>
      <c r="CU95" s="259"/>
      <c r="CV95" s="259"/>
      <c r="CW95" s="260"/>
      <c r="CX95" s="229"/>
      <c r="CY95" s="241">
        <v>1</v>
      </c>
      <c r="CZ95" s="242"/>
      <c r="DA95" s="258"/>
      <c r="DB95" s="259"/>
      <c r="DC95" s="259"/>
      <c r="DD95" s="259"/>
      <c r="DE95" s="259"/>
      <c r="DF95" s="260"/>
      <c r="DG95" s="258"/>
      <c r="DH95" s="259"/>
      <c r="DI95" s="259"/>
      <c r="DJ95" s="259"/>
      <c r="DK95" s="259"/>
      <c r="DL95" s="260"/>
      <c r="DM95" s="258"/>
      <c r="DN95" s="259"/>
      <c r="DO95" s="259"/>
      <c r="DP95" s="259"/>
      <c r="DQ95" s="259"/>
      <c r="DR95" s="260"/>
      <c r="DS95" s="258"/>
      <c r="DT95" s="259"/>
      <c r="DU95" s="259"/>
      <c r="DV95" s="259"/>
      <c r="DW95" s="259"/>
      <c r="DX95" s="260"/>
      <c r="DY95" s="258"/>
      <c r="DZ95" s="259"/>
      <c r="EA95" s="259"/>
      <c r="EB95" s="259"/>
      <c r="EC95" s="259"/>
      <c r="ED95" s="260"/>
      <c r="EE95" s="258"/>
      <c r="EF95" s="259"/>
      <c r="EG95" s="259"/>
      <c r="EH95" s="259"/>
      <c r="EI95" s="259"/>
      <c r="EJ95" s="259"/>
      <c r="EK95" s="581"/>
      <c r="EL95" s="363"/>
      <c r="EM95" s="363"/>
      <c r="EN95" s="363"/>
      <c r="EO95" s="554"/>
    </row>
    <row r="96" spans="1:145" s="66" customFormat="1" ht="15.75" customHeight="1" x14ac:dyDescent="0.2">
      <c r="A96" s="65"/>
      <c r="B96" s="553">
        <v>90</v>
      </c>
      <c r="C96" s="450" t="str">
        <f t="shared" si="5"/>
        <v/>
      </c>
      <c r="D96" s="228"/>
      <c r="E96" s="228"/>
      <c r="F96" s="229"/>
      <c r="G96" s="230"/>
      <c r="H96" s="230"/>
      <c r="I96" s="232"/>
      <c r="J96" s="233"/>
      <c r="K96" s="233"/>
      <c r="L96" s="233"/>
      <c r="M96" s="233"/>
      <c r="N96" s="233"/>
      <c r="O96" s="234"/>
      <c r="P96" s="604">
        <f t="shared" si="6"/>
        <v>0</v>
      </c>
      <c r="Q96" s="210"/>
      <c r="R96" s="228"/>
      <c r="S96" s="231"/>
      <c r="T96" s="228"/>
      <c r="U96" s="228"/>
      <c r="V96" s="228"/>
      <c r="W96" s="213"/>
      <c r="X96" s="238"/>
      <c r="Y96" s="256"/>
      <c r="Z96" s="229"/>
      <c r="AA96" s="229"/>
      <c r="AB96" s="229"/>
      <c r="AC96" s="229"/>
      <c r="AD96" s="229"/>
      <c r="AE96" s="352"/>
      <c r="AF96" s="212"/>
      <c r="AG96" s="213"/>
      <c r="AH96" s="213"/>
      <c r="AI96" s="213"/>
      <c r="AJ96" s="213"/>
      <c r="AK96" s="213"/>
      <c r="AL96" s="213"/>
      <c r="AM96" s="213"/>
      <c r="AN96" s="213"/>
      <c r="AO96" s="214"/>
      <c r="AP96" s="213"/>
      <c r="AQ96" s="213"/>
      <c r="AR96" s="213"/>
      <c r="AS96" s="213"/>
      <c r="AT96" s="213"/>
      <c r="AU96" s="212"/>
      <c r="AV96" s="213"/>
      <c r="AW96" s="213"/>
      <c r="AX96" s="213"/>
      <c r="AY96" s="213"/>
      <c r="AZ96" s="213"/>
      <c r="BA96" s="213"/>
      <c r="BB96" s="213"/>
      <c r="BC96" s="213"/>
      <c r="BD96" s="213"/>
      <c r="BE96" s="213"/>
      <c r="BF96" s="213"/>
      <c r="BG96" s="213"/>
      <c r="BH96" s="213"/>
      <c r="BI96" s="213"/>
      <c r="BJ96" s="214"/>
      <c r="BK96" s="210"/>
      <c r="BL96" s="229"/>
      <c r="BM96" s="229"/>
      <c r="BN96" s="229"/>
      <c r="BO96" s="231"/>
      <c r="BP96" s="212"/>
      <c r="BQ96" s="213"/>
      <c r="BR96" s="213"/>
      <c r="BS96" s="213"/>
      <c r="BT96" s="214"/>
      <c r="BU96" s="212"/>
      <c r="BV96" s="213"/>
      <c r="BW96" s="213"/>
      <c r="BX96" s="213"/>
      <c r="BY96" s="214"/>
      <c r="BZ96" s="212"/>
      <c r="CA96" s="213"/>
      <c r="CB96" s="213"/>
      <c r="CC96" s="213"/>
      <c r="CD96" s="214"/>
      <c r="CE96" s="212"/>
      <c r="CF96" s="213"/>
      <c r="CG96" s="213"/>
      <c r="CH96" s="213"/>
      <c r="CI96" s="214"/>
      <c r="CJ96" s="212"/>
      <c r="CK96" s="213"/>
      <c r="CL96" s="213"/>
      <c r="CM96" s="213"/>
      <c r="CN96" s="214"/>
      <c r="CO96" s="212"/>
      <c r="CP96" s="213"/>
      <c r="CQ96" s="213"/>
      <c r="CR96" s="213"/>
      <c r="CS96" s="214"/>
      <c r="CT96" s="258"/>
      <c r="CU96" s="259"/>
      <c r="CV96" s="259"/>
      <c r="CW96" s="260"/>
      <c r="CX96" s="229"/>
      <c r="CY96" s="241">
        <v>1</v>
      </c>
      <c r="CZ96" s="242"/>
      <c r="DA96" s="258"/>
      <c r="DB96" s="259"/>
      <c r="DC96" s="259"/>
      <c r="DD96" s="259"/>
      <c r="DE96" s="259"/>
      <c r="DF96" s="260"/>
      <c r="DG96" s="258"/>
      <c r="DH96" s="259"/>
      <c r="DI96" s="259"/>
      <c r="DJ96" s="259"/>
      <c r="DK96" s="259"/>
      <c r="DL96" s="260"/>
      <c r="DM96" s="258"/>
      <c r="DN96" s="259"/>
      <c r="DO96" s="259"/>
      <c r="DP96" s="259"/>
      <c r="DQ96" s="259"/>
      <c r="DR96" s="260"/>
      <c r="DS96" s="258"/>
      <c r="DT96" s="259"/>
      <c r="DU96" s="259"/>
      <c r="DV96" s="259"/>
      <c r="DW96" s="259"/>
      <c r="DX96" s="260"/>
      <c r="DY96" s="258"/>
      <c r="DZ96" s="259"/>
      <c r="EA96" s="259"/>
      <c r="EB96" s="259"/>
      <c r="EC96" s="259"/>
      <c r="ED96" s="260"/>
      <c r="EE96" s="258"/>
      <c r="EF96" s="259"/>
      <c r="EG96" s="259"/>
      <c r="EH96" s="259"/>
      <c r="EI96" s="259"/>
      <c r="EJ96" s="259"/>
      <c r="EK96" s="581"/>
      <c r="EL96" s="363"/>
      <c r="EM96" s="363"/>
      <c r="EN96" s="363"/>
      <c r="EO96" s="554"/>
    </row>
    <row r="97" spans="1:145" s="66" customFormat="1" ht="15.75" customHeight="1" x14ac:dyDescent="0.2">
      <c r="A97" s="65"/>
      <c r="B97" s="553">
        <v>91</v>
      </c>
      <c r="C97" s="450" t="str">
        <f t="shared" si="5"/>
        <v/>
      </c>
      <c r="D97" s="228"/>
      <c r="E97" s="228"/>
      <c r="F97" s="229"/>
      <c r="G97" s="230"/>
      <c r="H97" s="230"/>
      <c r="I97" s="232"/>
      <c r="J97" s="233"/>
      <c r="K97" s="233"/>
      <c r="L97" s="233"/>
      <c r="M97" s="233"/>
      <c r="N97" s="233"/>
      <c r="O97" s="234"/>
      <c r="P97" s="604">
        <f t="shared" si="6"/>
        <v>0</v>
      </c>
      <c r="Q97" s="210"/>
      <c r="R97" s="228"/>
      <c r="S97" s="231"/>
      <c r="T97" s="228"/>
      <c r="U97" s="228"/>
      <c r="V97" s="228"/>
      <c r="W97" s="235"/>
      <c r="X97" s="243"/>
      <c r="Y97" s="256"/>
      <c r="Z97" s="229"/>
      <c r="AA97" s="229"/>
      <c r="AB97" s="229"/>
      <c r="AC97" s="229"/>
      <c r="AD97" s="229"/>
      <c r="AE97" s="352"/>
      <c r="AF97" s="212"/>
      <c r="AG97" s="213"/>
      <c r="AH97" s="213"/>
      <c r="AI97" s="213"/>
      <c r="AJ97" s="213"/>
      <c r="AK97" s="213"/>
      <c r="AL97" s="213"/>
      <c r="AM97" s="213"/>
      <c r="AN97" s="213"/>
      <c r="AO97" s="214"/>
      <c r="AP97" s="213"/>
      <c r="AQ97" s="213"/>
      <c r="AR97" s="213"/>
      <c r="AS97" s="213"/>
      <c r="AT97" s="213"/>
      <c r="AU97" s="212"/>
      <c r="AV97" s="213"/>
      <c r="AW97" s="213"/>
      <c r="AX97" s="213"/>
      <c r="AY97" s="213"/>
      <c r="AZ97" s="213"/>
      <c r="BA97" s="213"/>
      <c r="BB97" s="213"/>
      <c r="BC97" s="213"/>
      <c r="BD97" s="213"/>
      <c r="BE97" s="213"/>
      <c r="BF97" s="213"/>
      <c r="BG97" s="213"/>
      <c r="BH97" s="213"/>
      <c r="BI97" s="213"/>
      <c r="BJ97" s="214"/>
      <c r="BK97" s="210"/>
      <c r="BL97" s="229"/>
      <c r="BM97" s="229"/>
      <c r="BN97" s="229"/>
      <c r="BO97" s="231"/>
      <c r="BP97" s="212"/>
      <c r="BQ97" s="213"/>
      <c r="BR97" s="213"/>
      <c r="BS97" s="213"/>
      <c r="BT97" s="214"/>
      <c r="BU97" s="212"/>
      <c r="BV97" s="213"/>
      <c r="BW97" s="213"/>
      <c r="BX97" s="213"/>
      <c r="BY97" s="214"/>
      <c r="BZ97" s="212"/>
      <c r="CA97" s="213"/>
      <c r="CB97" s="213"/>
      <c r="CC97" s="213"/>
      <c r="CD97" s="214"/>
      <c r="CE97" s="212"/>
      <c r="CF97" s="213"/>
      <c r="CG97" s="213"/>
      <c r="CH97" s="213"/>
      <c r="CI97" s="214"/>
      <c r="CJ97" s="212"/>
      <c r="CK97" s="213"/>
      <c r="CL97" s="213"/>
      <c r="CM97" s="213"/>
      <c r="CN97" s="214"/>
      <c r="CO97" s="212"/>
      <c r="CP97" s="213"/>
      <c r="CQ97" s="213"/>
      <c r="CR97" s="213"/>
      <c r="CS97" s="214"/>
      <c r="CT97" s="258"/>
      <c r="CU97" s="259"/>
      <c r="CV97" s="259"/>
      <c r="CW97" s="260"/>
      <c r="CX97" s="229"/>
      <c r="CY97" s="241">
        <v>1</v>
      </c>
      <c r="CZ97" s="242"/>
      <c r="DA97" s="258"/>
      <c r="DB97" s="259"/>
      <c r="DC97" s="259"/>
      <c r="DD97" s="259"/>
      <c r="DE97" s="259"/>
      <c r="DF97" s="260"/>
      <c r="DG97" s="258"/>
      <c r="DH97" s="259"/>
      <c r="DI97" s="259"/>
      <c r="DJ97" s="259"/>
      <c r="DK97" s="259"/>
      <c r="DL97" s="260"/>
      <c r="DM97" s="258"/>
      <c r="DN97" s="259"/>
      <c r="DO97" s="259"/>
      <c r="DP97" s="259"/>
      <c r="DQ97" s="259"/>
      <c r="DR97" s="260"/>
      <c r="DS97" s="258"/>
      <c r="DT97" s="259"/>
      <c r="DU97" s="259"/>
      <c r="DV97" s="259"/>
      <c r="DW97" s="259"/>
      <c r="DX97" s="260"/>
      <c r="DY97" s="258"/>
      <c r="DZ97" s="259"/>
      <c r="EA97" s="259"/>
      <c r="EB97" s="259"/>
      <c r="EC97" s="259"/>
      <c r="ED97" s="260"/>
      <c r="EE97" s="258"/>
      <c r="EF97" s="259"/>
      <c r="EG97" s="259"/>
      <c r="EH97" s="259"/>
      <c r="EI97" s="259"/>
      <c r="EJ97" s="259"/>
      <c r="EK97" s="581"/>
      <c r="EL97" s="363"/>
      <c r="EM97" s="363"/>
      <c r="EN97" s="363"/>
      <c r="EO97" s="554"/>
    </row>
    <row r="98" spans="1:145" s="66" customFormat="1" ht="15.75" customHeight="1" x14ac:dyDescent="0.2">
      <c r="A98" s="65"/>
      <c r="B98" s="553">
        <v>92</v>
      </c>
      <c r="C98" s="450" t="str">
        <f t="shared" si="5"/>
        <v/>
      </c>
      <c r="D98" s="228"/>
      <c r="E98" s="228"/>
      <c r="F98" s="229"/>
      <c r="G98" s="230"/>
      <c r="H98" s="230"/>
      <c r="I98" s="232"/>
      <c r="J98" s="233"/>
      <c r="K98" s="233"/>
      <c r="L98" s="233"/>
      <c r="M98" s="233"/>
      <c r="N98" s="233"/>
      <c r="O98" s="234"/>
      <c r="P98" s="604">
        <f t="shared" si="6"/>
        <v>0</v>
      </c>
      <c r="Q98" s="210"/>
      <c r="R98" s="228"/>
      <c r="S98" s="231"/>
      <c r="T98" s="228"/>
      <c r="U98" s="228"/>
      <c r="V98" s="228"/>
      <c r="W98" s="213"/>
      <c r="X98" s="238"/>
      <c r="Y98" s="256"/>
      <c r="Z98" s="229"/>
      <c r="AA98" s="229"/>
      <c r="AB98" s="229"/>
      <c r="AC98" s="229"/>
      <c r="AD98" s="229"/>
      <c r="AE98" s="352"/>
      <c r="AF98" s="212"/>
      <c r="AG98" s="213"/>
      <c r="AH98" s="213"/>
      <c r="AI98" s="213"/>
      <c r="AJ98" s="213"/>
      <c r="AK98" s="213"/>
      <c r="AL98" s="213"/>
      <c r="AM98" s="213"/>
      <c r="AN98" s="213"/>
      <c r="AO98" s="214"/>
      <c r="AP98" s="213"/>
      <c r="AQ98" s="213"/>
      <c r="AR98" s="213"/>
      <c r="AS98" s="213"/>
      <c r="AT98" s="213"/>
      <c r="AU98" s="212"/>
      <c r="AV98" s="213"/>
      <c r="AW98" s="213"/>
      <c r="AX98" s="213"/>
      <c r="AY98" s="213"/>
      <c r="AZ98" s="213"/>
      <c r="BA98" s="213"/>
      <c r="BB98" s="213"/>
      <c r="BC98" s="213"/>
      <c r="BD98" s="213"/>
      <c r="BE98" s="213"/>
      <c r="BF98" s="213"/>
      <c r="BG98" s="213"/>
      <c r="BH98" s="213"/>
      <c r="BI98" s="213"/>
      <c r="BJ98" s="214"/>
      <c r="BK98" s="210"/>
      <c r="BL98" s="229"/>
      <c r="BM98" s="229"/>
      <c r="BN98" s="229"/>
      <c r="BO98" s="231"/>
      <c r="BP98" s="212"/>
      <c r="BQ98" s="213"/>
      <c r="BR98" s="213"/>
      <c r="BS98" s="213"/>
      <c r="BT98" s="214"/>
      <c r="BU98" s="212"/>
      <c r="BV98" s="213"/>
      <c r="BW98" s="213"/>
      <c r="BX98" s="213"/>
      <c r="BY98" s="214"/>
      <c r="BZ98" s="212"/>
      <c r="CA98" s="213"/>
      <c r="CB98" s="213"/>
      <c r="CC98" s="213"/>
      <c r="CD98" s="214"/>
      <c r="CE98" s="212"/>
      <c r="CF98" s="213"/>
      <c r="CG98" s="213"/>
      <c r="CH98" s="213"/>
      <c r="CI98" s="214"/>
      <c r="CJ98" s="212"/>
      <c r="CK98" s="213"/>
      <c r="CL98" s="213"/>
      <c r="CM98" s="213"/>
      <c r="CN98" s="214"/>
      <c r="CO98" s="212"/>
      <c r="CP98" s="213"/>
      <c r="CQ98" s="213"/>
      <c r="CR98" s="213"/>
      <c r="CS98" s="214"/>
      <c r="CT98" s="258"/>
      <c r="CU98" s="259"/>
      <c r="CV98" s="259"/>
      <c r="CW98" s="260"/>
      <c r="CX98" s="229"/>
      <c r="CY98" s="241">
        <v>1</v>
      </c>
      <c r="CZ98" s="242"/>
      <c r="DA98" s="258"/>
      <c r="DB98" s="259"/>
      <c r="DC98" s="259"/>
      <c r="DD98" s="259"/>
      <c r="DE98" s="259"/>
      <c r="DF98" s="260"/>
      <c r="DG98" s="258"/>
      <c r="DH98" s="259"/>
      <c r="DI98" s="259"/>
      <c r="DJ98" s="259"/>
      <c r="DK98" s="259"/>
      <c r="DL98" s="260"/>
      <c r="DM98" s="258"/>
      <c r="DN98" s="259"/>
      <c r="DO98" s="259"/>
      <c r="DP98" s="259"/>
      <c r="DQ98" s="259"/>
      <c r="DR98" s="260"/>
      <c r="DS98" s="258"/>
      <c r="DT98" s="259"/>
      <c r="DU98" s="259"/>
      <c r="DV98" s="259"/>
      <c r="DW98" s="259"/>
      <c r="DX98" s="260"/>
      <c r="DY98" s="258"/>
      <c r="DZ98" s="259"/>
      <c r="EA98" s="259"/>
      <c r="EB98" s="259"/>
      <c r="EC98" s="259"/>
      <c r="ED98" s="260"/>
      <c r="EE98" s="258"/>
      <c r="EF98" s="259"/>
      <c r="EG98" s="259"/>
      <c r="EH98" s="259"/>
      <c r="EI98" s="259"/>
      <c r="EJ98" s="259"/>
      <c r="EK98" s="581"/>
      <c r="EL98" s="363"/>
      <c r="EM98" s="363"/>
      <c r="EN98" s="363"/>
      <c r="EO98" s="554"/>
    </row>
    <row r="99" spans="1:145" s="66" customFormat="1" ht="15.75" customHeight="1" x14ac:dyDescent="0.2">
      <c r="A99" s="65"/>
      <c r="B99" s="553">
        <v>93</v>
      </c>
      <c r="C99" s="450" t="str">
        <f t="shared" si="5"/>
        <v/>
      </c>
      <c r="D99" s="228"/>
      <c r="E99" s="228"/>
      <c r="F99" s="229"/>
      <c r="G99" s="230"/>
      <c r="H99" s="230"/>
      <c r="I99" s="232"/>
      <c r="J99" s="233"/>
      <c r="K99" s="233"/>
      <c r="L99" s="233"/>
      <c r="M99" s="233"/>
      <c r="N99" s="233"/>
      <c r="O99" s="234"/>
      <c r="P99" s="604">
        <f t="shared" si="6"/>
        <v>0</v>
      </c>
      <c r="Q99" s="210"/>
      <c r="R99" s="228"/>
      <c r="S99" s="231"/>
      <c r="T99" s="228"/>
      <c r="U99" s="228"/>
      <c r="V99" s="228"/>
      <c r="W99" s="213"/>
      <c r="X99" s="238"/>
      <c r="Y99" s="256"/>
      <c r="Z99" s="229"/>
      <c r="AA99" s="229"/>
      <c r="AB99" s="229"/>
      <c r="AC99" s="229"/>
      <c r="AD99" s="229"/>
      <c r="AE99" s="352"/>
      <c r="AF99" s="212"/>
      <c r="AG99" s="213"/>
      <c r="AH99" s="213"/>
      <c r="AI99" s="213"/>
      <c r="AJ99" s="213"/>
      <c r="AK99" s="213"/>
      <c r="AL99" s="213"/>
      <c r="AM99" s="213"/>
      <c r="AN99" s="213"/>
      <c r="AO99" s="214"/>
      <c r="AP99" s="213"/>
      <c r="AQ99" s="213"/>
      <c r="AR99" s="213"/>
      <c r="AS99" s="213"/>
      <c r="AT99" s="213"/>
      <c r="AU99" s="212"/>
      <c r="AV99" s="213"/>
      <c r="AW99" s="213"/>
      <c r="AX99" s="213"/>
      <c r="AY99" s="213"/>
      <c r="AZ99" s="213"/>
      <c r="BA99" s="213"/>
      <c r="BB99" s="213"/>
      <c r="BC99" s="213"/>
      <c r="BD99" s="213"/>
      <c r="BE99" s="213"/>
      <c r="BF99" s="213"/>
      <c r="BG99" s="213"/>
      <c r="BH99" s="213"/>
      <c r="BI99" s="213"/>
      <c r="BJ99" s="214"/>
      <c r="BK99" s="210"/>
      <c r="BL99" s="229"/>
      <c r="BM99" s="229"/>
      <c r="BN99" s="229"/>
      <c r="BO99" s="231"/>
      <c r="BP99" s="212"/>
      <c r="BQ99" s="213"/>
      <c r="BR99" s="213"/>
      <c r="BS99" s="213"/>
      <c r="BT99" s="214"/>
      <c r="BU99" s="212"/>
      <c r="BV99" s="213"/>
      <c r="BW99" s="213"/>
      <c r="BX99" s="213"/>
      <c r="BY99" s="214"/>
      <c r="BZ99" s="212"/>
      <c r="CA99" s="213"/>
      <c r="CB99" s="213"/>
      <c r="CC99" s="213"/>
      <c r="CD99" s="214"/>
      <c r="CE99" s="212"/>
      <c r="CF99" s="213"/>
      <c r="CG99" s="213"/>
      <c r="CH99" s="213"/>
      <c r="CI99" s="214"/>
      <c r="CJ99" s="212"/>
      <c r="CK99" s="213"/>
      <c r="CL99" s="213"/>
      <c r="CM99" s="213"/>
      <c r="CN99" s="214"/>
      <c r="CO99" s="212"/>
      <c r="CP99" s="213"/>
      <c r="CQ99" s="213"/>
      <c r="CR99" s="213"/>
      <c r="CS99" s="214"/>
      <c r="CT99" s="258"/>
      <c r="CU99" s="259"/>
      <c r="CV99" s="259"/>
      <c r="CW99" s="260"/>
      <c r="CX99" s="229"/>
      <c r="CY99" s="241">
        <v>1</v>
      </c>
      <c r="CZ99" s="242"/>
      <c r="DA99" s="258"/>
      <c r="DB99" s="259"/>
      <c r="DC99" s="259"/>
      <c r="DD99" s="259"/>
      <c r="DE99" s="259"/>
      <c r="DF99" s="260"/>
      <c r="DG99" s="258"/>
      <c r="DH99" s="259"/>
      <c r="DI99" s="259"/>
      <c r="DJ99" s="259"/>
      <c r="DK99" s="259"/>
      <c r="DL99" s="260"/>
      <c r="DM99" s="258"/>
      <c r="DN99" s="259"/>
      <c r="DO99" s="259"/>
      <c r="DP99" s="259"/>
      <c r="DQ99" s="259"/>
      <c r="DR99" s="260"/>
      <c r="DS99" s="258"/>
      <c r="DT99" s="259"/>
      <c r="DU99" s="259"/>
      <c r="DV99" s="259"/>
      <c r="DW99" s="259"/>
      <c r="DX99" s="260"/>
      <c r="DY99" s="258"/>
      <c r="DZ99" s="259"/>
      <c r="EA99" s="259"/>
      <c r="EB99" s="259"/>
      <c r="EC99" s="259"/>
      <c r="ED99" s="260"/>
      <c r="EE99" s="258"/>
      <c r="EF99" s="259"/>
      <c r="EG99" s="259"/>
      <c r="EH99" s="259"/>
      <c r="EI99" s="259"/>
      <c r="EJ99" s="259"/>
      <c r="EK99" s="581"/>
      <c r="EL99" s="363"/>
      <c r="EM99" s="363"/>
      <c r="EN99" s="363"/>
      <c r="EO99" s="554"/>
    </row>
    <row r="100" spans="1:145" s="66" customFormat="1" ht="15.75" customHeight="1" x14ac:dyDescent="0.2">
      <c r="A100" s="65"/>
      <c r="B100" s="553">
        <v>94</v>
      </c>
      <c r="C100" s="450" t="str">
        <f t="shared" si="5"/>
        <v/>
      </c>
      <c r="D100" s="228"/>
      <c r="E100" s="228"/>
      <c r="F100" s="229"/>
      <c r="G100" s="230"/>
      <c r="H100" s="230"/>
      <c r="I100" s="232"/>
      <c r="J100" s="233"/>
      <c r="K100" s="233"/>
      <c r="L100" s="233"/>
      <c r="M100" s="233"/>
      <c r="N100" s="233"/>
      <c r="O100" s="234"/>
      <c r="P100" s="604">
        <f t="shared" si="6"/>
        <v>0</v>
      </c>
      <c r="Q100" s="210"/>
      <c r="R100" s="228"/>
      <c r="S100" s="231"/>
      <c r="T100" s="228"/>
      <c r="U100" s="228"/>
      <c r="V100" s="228"/>
      <c r="W100" s="213"/>
      <c r="X100" s="238"/>
      <c r="Y100" s="256"/>
      <c r="Z100" s="229"/>
      <c r="AA100" s="229"/>
      <c r="AB100" s="229"/>
      <c r="AC100" s="229"/>
      <c r="AD100" s="229"/>
      <c r="AE100" s="352"/>
      <c r="AF100" s="212"/>
      <c r="AG100" s="213"/>
      <c r="AH100" s="213"/>
      <c r="AI100" s="213"/>
      <c r="AJ100" s="213"/>
      <c r="AK100" s="213"/>
      <c r="AL100" s="213"/>
      <c r="AM100" s="213"/>
      <c r="AN100" s="213"/>
      <c r="AO100" s="214"/>
      <c r="AP100" s="213"/>
      <c r="AQ100" s="213"/>
      <c r="AR100" s="213"/>
      <c r="AS100" s="213"/>
      <c r="AT100" s="213"/>
      <c r="AU100" s="212"/>
      <c r="AV100" s="213"/>
      <c r="AW100" s="213"/>
      <c r="AX100" s="213"/>
      <c r="AY100" s="213"/>
      <c r="AZ100" s="213"/>
      <c r="BA100" s="213"/>
      <c r="BB100" s="213"/>
      <c r="BC100" s="213"/>
      <c r="BD100" s="213"/>
      <c r="BE100" s="213"/>
      <c r="BF100" s="213"/>
      <c r="BG100" s="213"/>
      <c r="BH100" s="213"/>
      <c r="BI100" s="213"/>
      <c r="BJ100" s="214"/>
      <c r="BK100" s="210"/>
      <c r="BL100" s="229"/>
      <c r="BM100" s="229"/>
      <c r="BN100" s="229"/>
      <c r="BO100" s="231"/>
      <c r="BP100" s="212"/>
      <c r="BQ100" s="213"/>
      <c r="BR100" s="213"/>
      <c r="BS100" s="213"/>
      <c r="BT100" s="214"/>
      <c r="BU100" s="212"/>
      <c r="BV100" s="213"/>
      <c r="BW100" s="213"/>
      <c r="BX100" s="213"/>
      <c r="BY100" s="214"/>
      <c r="BZ100" s="212"/>
      <c r="CA100" s="213"/>
      <c r="CB100" s="213"/>
      <c r="CC100" s="213"/>
      <c r="CD100" s="214"/>
      <c r="CE100" s="212"/>
      <c r="CF100" s="213"/>
      <c r="CG100" s="213"/>
      <c r="CH100" s="213"/>
      <c r="CI100" s="214"/>
      <c r="CJ100" s="212"/>
      <c r="CK100" s="213"/>
      <c r="CL100" s="213"/>
      <c r="CM100" s="213"/>
      <c r="CN100" s="214"/>
      <c r="CO100" s="212"/>
      <c r="CP100" s="213"/>
      <c r="CQ100" s="213"/>
      <c r="CR100" s="213"/>
      <c r="CS100" s="214"/>
      <c r="CT100" s="258"/>
      <c r="CU100" s="259"/>
      <c r="CV100" s="259"/>
      <c r="CW100" s="260"/>
      <c r="CX100" s="229"/>
      <c r="CY100" s="241">
        <v>1</v>
      </c>
      <c r="CZ100" s="242"/>
      <c r="DA100" s="258"/>
      <c r="DB100" s="259"/>
      <c r="DC100" s="259"/>
      <c r="DD100" s="259"/>
      <c r="DE100" s="259"/>
      <c r="DF100" s="260"/>
      <c r="DG100" s="258"/>
      <c r="DH100" s="259"/>
      <c r="DI100" s="259"/>
      <c r="DJ100" s="259"/>
      <c r="DK100" s="259"/>
      <c r="DL100" s="260"/>
      <c r="DM100" s="258"/>
      <c r="DN100" s="259"/>
      <c r="DO100" s="259"/>
      <c r="DP100" s="259"/>
      <c r="DQ100" s="259"/>
      <c r="DR100" s="260"/>
      <c r="DS100" s="258"/>
      <c r="DT100" s="259"/>
      <c r="DU100" s="259"/>
      <c r="DV100" s="259"/>
      <c r="DW100" s="259"/>
      <c r="DX100" s="260"/>
      <c r="DY100" s="258"/>
      <c r="DZ100" s="259"/>
      <c r="EA100" s="259"/>
      <c r="EB100" s="259"/>
      <c r="EC100" s="259"/>
      <c r="ED100" s="260"/>
      <c r="EE100" s="258"/>
      <c r="EF100" s="259"/>
      <c r="EG100" s="259"/>
      <c r="EH100" s="259"/>
      <c r="EI100" s="259"/>
      <c r="EJ100" s="259"/>
      <c r="EK100" s="581"/>
      <c r="EL100" s="363"/>
      <c r="EM100" s="363"/>
      <c r="EN100" s="363"/>
      <c r="EO100" s="554"/>
    </row>
    <row r="101" spans="1:145" s="66" customFormat="1" ht="15.75" customHeight="1" x14ac:dyDescent="0.2">
      <c r="A101" s="65"/>
      <c r="B101" s="553">
        <v>95</v>
      </c>
      <c r="C101" s="450" t="str">
        <f t="shared" si="5"/>
        <v/>
      </c>
      <c r="D101" s="228"/>
      <c r="E101" s="228"/>
      <c r="F101" s="229"/>
      <c r="G101" s="230"/>
      <c r="H101" s="230"/>
      <c r="I101" s="232"/>
      <c r="J101" s="233"/>
      <c r="K101" s="233"/>
      <c r="L101" s="233"/>
      <c r="M101" s="233"/>
      <c r="N101" s="233"/>
      <c r="O101" s="234"/>
      <c r="P101" s="604">
        <f t="shared" si="6"/>
        <v>0</v>
      </c>
      <c r="Q101" s="210"/>
      <c r="R101" s="228"/>
      <c r="S101" s="231"/>
      <c r="T101" s="228"/>
      <c r="U101" s="228"/>
      <c r="V101" s="228"/>
      <c r="W101" s="213"/>
      <c r="X101" s="238"/>
      <c r="Y101" s="256"/>
      <c r="Z101" s="229"/>
      <c r="AA101" s="229"/>
      <c r="AB101" s="229"/>
      <c r="AC101" s="229"/>
      <c r="AD101" s="229"/>
      <c r="AE101" s="352"/>
      <c r="AF101" s="212"/>
      <c r="AG101" s="213"/>
      <c r="AH101" s="213"/>
      <c r="AI101" s="213"/>
      <c r="AJ101" s="213"/>
      <c r="AK101" s="213"/>
      <c r="AL101" s="213"/>
      <c r="AM101" s="213"/>
      <c r="AN101" s="213"/>
      <c r="AO101" s="214"/>
      <c r="AP101" s="213"/>
      <c r="AQ101" s="213"/>
      <c r="AR101" s="213"/>
      <c r="AS101" s="213"/>
      <c r="AT101" s="213"/>
      <c r="AU101" s="212"/>
      <c r="AV101" s="213"/>
      <c r="AW101" s="213"/>
      <c r="AX101" s="213"/>
      <c r="AY101" s="213"/>
      <c r="AZ101" s="213"/>
      <c r="BA101" s="213"/>
      <c r="BB101" s="213"/>
      <c r="BC101" s="213"/>
      <c r="BD101" s="213"/>
      <c r="BE101" s="213"/>
      <c r="BF101" s="213"/>
      <c r="BG101" s="213"/>
      <c r="BH101" s="213"/>
      <c r="BI101" s="213"/>
      <c r="BJ101" s="214"/>
      <c r="BK101" s="210"/>
      <c r="BL101" s="229"/>
      <c r="BM101" s="229"/>
      <c r="BN101" s="229"/>
      <c r="BO101" s="231"/>
      <c r="BP101" s="212"/>
      <c r="BQ101" s="213"/>
      <c r="BR101" s="213"/>
      <c r="BS101" s="213"/>
      <c r="BT101" s="214"/>
      <c r="BU101" s="212"/>
      <c r="BV101" s="213"/>
      <c r="BW101" s="213"/>
      <c r="BX101" s="213"/>
      <c r="BY101" s="214"/>
      <c r="BZ101" s="212"/>
      <c r="CA101" s="213"/>
      <c r="CB101" s="213"/>
      <c r="CC101" s="213"/>
      <c r="CD101" s="214"/>
      <c r="CE101" s="212"/>
      <c r="CF101" s="213"/>
      <c r="CG101" s="213"/>
      <c r="CH101" s="213"/>
      <c r="CI101" s="214"/>
      <c r="CJ101" s="212"/>
      <c r="CK101" s="213"/>
      <c r="CL101" s="213"/>
      <c r="CM101" s="213"/>
      <c r="CN101" s="214"/>
      <c r="CO101" s="212"/>
      <c r="CP101" s="213"/>
      <c r="CQ101" s="213"/>
      <c r="CR101" s="213"/>
      <c r="CS101" s="214"/>
      <c r="CT101" s="258"/>
      <c r="CU101" s="259"/>
      <c r="CV101" s="259"/>
      <c r="CW101" s="260"/>
      <c r="CX101" s="229"/>
      <c r="CY101" s="241">
        <v>1</v>
      </c>
      <c r="CZ101" s="242"/>
      <c r="DA101" s="258"/>
      <c r="DB101" s="259"/>
      <c r="DC101" s="259"/>
      <c r="DD101" s="259"/>
      <c r="DE101" s="259"/>
      <c r="DF101" s="260"/>
      <c r="DG101" s="258"/>
      <c r="DH101" s="259"/>
      <c r="DI101" s="259"/>
      <c r="DJ101" s="259"/>
      <c r="DK101" s="259"/>
      <c r="DL101" s="260"/>
      <c r="DM101" s="258"/>
      <c r="DN101" s="259"/>
      <c r="DO101" s="259"/>
      <c r="DP101" s="259"/>
      <c r="DQ101" s="259"/>
      <c r="DR101" s="260"/>
      <c r="DS101" s="258"/>
      <c r="DT101" s="259"/>
      <c r="DU101" s="259"/>
      <c r="DV101" s="259"/>
      <c r="DW101" s="259"/>
      <c r="DX101" s="260"/>
      <c r="DY101" s="258"/>
      <c r="DZ101" s="259"/>
      <c r="EA101" s="259"/>
      <c r="EB101" s="259"/>
      <c r="EC101" s="259"/>
      <c r="ED101" s="260"/>
      <c r="EE101" s="258"/>
      <c r="EF101" s="259"/>
      <c r="EG101" s="259"/>
      <c r="EH101" s="259"/>
      <c r="EI101" s="259"/>
      <c r="EJ101" s="259"/>
      <c r="EK101" s="581"/>
      <c r="EL101" s="363"/>
      <c r="EM101" s="363"/>
      <c r="EN101" s="363"/>
      <c r="EO101" s="554"/>
    </row>
    <row r="102" spans="1:145" s="66" customFormat="1" ht="15.75" customHeight="1" x14ac:dyDescent="0.2">
      <c r="A102" s="65"/>
      <c r="B102" s="553">
        <v>96</v>
      </c>
      <c r="C102" s="450" t="str">
        <f t="shared" si="5"/>
        <v/>
      </c>
      <c r="D102" s="228"/>
      <c r="E102" s="228"/>
      <c r="F102" s="229"/>
      <c r="G102" s="230"/>
      <c r="H102" s="230"/>
      <c r="I102" s="232"/>
      <c r="J102" s="233"/>
      <c r="K102" s="233"/>
      <c r="L102" s="233"/>
      <c r="M102" s="233"/>
      <c r="N102" s="233"/>
      <c r="O102" s="234"/>
      <c r="P102" s="604">
        <f t="shared" si="6"/>
        <v>0</v>
      </c>
      <c r="Q102" s="210"/>
      <c r="R102" s="228"/>
      <c r="S102" s="231"/>
      <c r="T102" s="228"/>
      <c r="U102" s="228"/>
      <c r="V102" s="228"/>
      <c r="W102" s="235"/>
      <c r="X102" s="236"/>
      <c r="Y102" s="256"/>
      <c r="Z102" s="229"/>
      <c r="AA102" s="229"/>
      <c r="AB102" s="229"/>
      <c r="AC102" s="229"/>
      <c r="AD102" s="229"/>
      <c r="AE102" s="352"/>
      <c r="AF102" s="212"/>
      <c r="AG102" s="213"/>
      <c r="AH102" s="213"/>
      <c r="AI102" s="213"/>
      <c r="AJ102" s="213"/>
      <c r="AK102" s="213"/>
      <c r="AL102" s="213"/>
      <c r="AM102" s="213"/>
      <c r="AN102" s="213"/>
      <c r="AO102" s="214"/>
      <c r="AP102" s="213"/>
      <c r="AQ102" s="213"/>
      <c r="AR102" s="213"/>
      <c r="AS102" s="213"/>
      <c r="AT102" s="213"/>
      <c r="AU102" s="212"/>
      <c r="AV102" s="213"/>
      <c r="AW102" s="213"/>
      <c r="AX102" s="213"/>
      <c r="AY102" s="213"/>
      <c r="AZ102" s="213"/>
      <c r="BA102" s="213"/>
      <c r="BB102" s="213"/>
      <c r="BC102" s="213"/>
      <c r="BD102" s="213"/>
      <c r="BE102" s="213"/>
      <c r="BF102" s="213"/>
      <c r="BG102" s="213"/>
      <c r="BH102" s="213"/>
      <c r="BI102" s="213"/>
      <c r="BJ102" s="214"/>
      <c r="BK102" s="210"/>
      <c r="BL102" s="229"/>
      <c r="BM102" s="229"/>
      <c r="BN102" s="229"/>
      <c r="BO102" s="231"/>
      <c r="BP102" s="212"/>
      <c r="BQ102" s="213"/>
      <c r="BR102" s="213"/>
      <c r="BS102" s="213"/>
      <c r="BT102" s="214"/>
      <c r="BU102" s="212"/>
      <c r="BV102" s="213"/>
      <c r="BW102" s="213"/>
      <c r="BX102" s="213"/>
      <c r="BY102" s="214"/>
      <c r="BZ102" s="212"/>
      <c r="CA102" s="213"/>
      <c r="CB102" s="213"/>
      <c r="CC102" s="213"/>
      <c r="CD102" s="214"/>
      <c r="CE102" s="212"/>
      <c r="CF102" s="213"/>
      <c r="CG102" s="213"/>
      <c r="CH102" s="213"/>
      <c r="CI102" s="214"/>
      <c r="CJ102" s="212"/>
      <c r="CK102" s="213"/>
      <c r="CL102" s="213"/>
      <c r="CM102" s="213"/>
      <c r="CN102" s="214"/>
      <c r="CO102" s="212"/>
      <c r="CP102" s="213"/>
      <c r="CQ102" s="213"/>
      <c r="CR102" s="213"/>
      <c r="CS102" s="214"/>
      <c r="CT102" s="258"/>
      <c r="CU102" s="259"/>
      <c r="CV102" s="259"/>
      <c r="CW102" s="260"/>
      <c r="CX102" s="229"/>
      <c r="CY102" s="241">
        <v>1</v>
      </c>
      <c r="CZ102" s="242"/>
      <c r="DA102" s="258"/>
      <c r="DB102" s="259"/>
      <c r="DC102" s="259"/>
      <c r="DD102" s="259"/>
      <c r="DE102" s="259"/>
      <c r="DF102" s="260"/>
      <c r="DG102" s="258"/>
      <c r="DH102" s="259"/>
      <c r="DI102" s="259"/>
      <c r="DJ102" s="259"/>
      <c r="DK102" s="259"/>
      <c r="DL102" s="260"/>
      <c r="DM102" s="258"/>
      <c r="DN102" s="259"/>
      <c r="DO102" s="259"/>
      <c r="DP102" s="259"/>
      <c r="DQ102" s="259"/>
      <c r="DR102" s="260"/>
      <c r="DS102" s="258"/>
      <c r="DT102" s="259"/>
      <c r="DU102" s="259"/>
      <c r="DV102" s="259"/>
      <c r="DW102" s="259"/>
      <c r="DX102" s="260"/>
      <c r="DY102" s="258"/>
      <c r="DZ102" s="259"/>
      <c r="EA102" s="259"/>
      <c r="EB102" s="259"/>
      <c r="EC102" s="259"/>
      <c r="ED102" s="260"/>
      <c r="EE102" s="258"/>
      <c r="EF102" s="259"/>
      <c r="EG102" s="259"/>
      <c r="EH102" s="259"/>
      <c r="EI102" s="259"/>
      <c r="EJ102" s="259"/>
      <c r="EK102" s="581"/>
      <c r="EL102" s="363"/>
      <c r="EM102" s="363"/>
      <c r="EN102" s="363"/>
      <c r="EO102" s="554"/>
    </row>
    <row r="103" spans="1:145" s="66" customFormat="1" ht="15.75" customHeight="1" x14ac:dyDescent="0.2">
      <c r="A103" s="65"/>
      <c r="B103" s="553">
        <v>97</v>
      </c>
      <c r="C103" s="450" t="str">
        <f t="shared" si="5"/>
        <v/>
      </c>
      <c r="D103" s="228"/>
      <c r="E103" s="228"/>
      <c r="F103" s="229"/>
      <c r="G103" s="230"/>
      <c r="H103" s="230"/>
      <c r="I103" s="232"/>
      <c r="J103" s="233"/>
      <c r="K103" s="233"/>
      <c r="L103" s="233"/>
      <c r="M103" s="233"/>
      <c r="N103" s="233"/>
      <c r="O103" s="234"/>
      <c r="P103" s="604">
        <f t="shared" si="6"/>
        <v>0</v>
      </c>
      <c r="Q103" s="210"/>
      <c r="R103" s="228"/>
      <c r="S103" s="231"/>
      <c r="T103" s="228"/>
      <c r="U103" s="228"/>
      <c r="V103" s="228"/>
      <c r="W103" s="235"/>
      <c r="X103" s="236"/>
      <c r="Y103" s="256"/>
      <c r="Z103" s="229"/>
      <c r="AA103" s="229"/>
      <c r="AB103" s="229"/>
      <c r="AC103" s="229"/>
      <c r="AD103" s="229"/>
      <c r="AE103" s="352"/>
      <c r="AF103" s="212"/>
      <c r="AG103" s="213"/>
      <c r="AH103" s="213"/>
      <c r="AI103" s="213"/>
      <c r="AJ103" s="213"/>
      <c r="AK103" s="213"/>
      <c r="AL103" s="213"/>
      <c r="AM103" s="213"/>
      <c r="AN103" s="213"/>
      <c r="AO103" s="214"/>
      <c r="AP103" s="213"/>
      <c r="AQ103" s="213"/>
      <c r="AR103" s="213"/>
      <c r="AS103" s="213"/>
      <c r="AT103" s="213"/>
      <c r="AU103" s="212"/>
      <c r="AV103" s="213"/>
      <c r="AW103" s="213"/>
      <c r="AX103" s="213"/>
      <c r="AY103" s="213"/>
      <c r="AZ103" s="213"/>
      <c r="BA103" s="213"/>
      <c r="BB103" s="213"/>
      <c r="BC103" s="213"/>
      <c r="BD103" s="213"/>
      <c r="BE103" s="213"/>
      <c r="BF103" s="213"/>
      <c r="BG103" s="213"/>
      <c r="BH103" s="213"/>
      <c r="BI103" s="213"/>
      <c r="BJ103" s="214"/>
      <c r="BK103" s="210"/>
      <c r="BL103" s="229"/>
      <c r="BM103" s="229"/>
      <c r="BN103" s="229"/>
      <c r="BO103" s="231"/>
      <c r="BP103" s="212"/>
      <c r="BQ103" s="213"/>
      <c r="BR103" s="213"/>
      <c r="BS103" s="213"/>
      <c r="BT103" s="214"/>
      <c r="BU103" s="212"/>
      <c r="BV103" s="213"/>
      <c r="BW103" s="213"/>
      <c r="BX103" s="213"/>
      <c r="BY103" s="214"/>
      <c r="BZ103" s="212"/>
      <c r="CA103" s="213"/>
      <c r="CB103" s="213"/>
      <c r="CC103" s="213"/>
      <c r="CD103" s="214"/>
      <c r="CE103" s="212"/>
      <c r="CF103" s="213"/>
      <c r="CG103" s="213"/>
      <c r="CH103" s="213"/>
      <c r="CI103" s="214"/>
      <c r="CJ103" s="212"/>
      <c r="CK103" s="213"/>
      <c r="CL103" s="213"/>
      <c r="CM103" s="213"/>
      <c r="CN103" s="214"/>
      <c r="CO103" s="212"/>
      <c r="CP103" s="213"/>
      <c r="CQ103" s="213"/>
      <c r="CR103" s="213"/>
      <c r="CS103" s="214"/>
      <c r="CT103" s="258"/>
      <c r="CU103" s="259"/>
      <c r="CV103" s="259"/>
      <c r="CW103" s="260"/>
      <c r="CX103" s="229"/>
      <c r="CY103" s="241">
        <v>1</v>
      </c>
      <c r="CZ103" s="242"/>
      <c r="DA103" s="258"/>
      <c r="DB103" s="259"/>
      <c r="DC103" s="259"/>
      <c r="DD103" s="259"/>
      <c r="DE103" s="259"/>
      <c r="DF103" s="260"/>
      <c r="DG103" s="258"/>
      <c r="DH103" s="259"/>
      <c r="DI103" s="259"/>
      <c r="DJ103" s="259"/>
      <c r="DK103" s="259"/>
      <c r="DL103" s="260"/>
      <c r="DM103" s="258"/>
      <c r="DN103" s="259"/>
      <c r="DO103" s="259"/>
      <c r="DP103" s="259"/>
      <c r="DQ103" s="259"/>
      <c r="DR103" s="260"/>
      <c r="DS103" s="258"/>
      <c r="DT103" s="259"/>
      <c r="DU103" s="259"/>
      <c r="DV103" s="259"/>
      <c r="DW103" s="259"/>
      <c r="DX103" s="260"/>
      <c r="DY103" s="258"/>
      <c r="DZ103" s="259"/>
      <c r="EA103" s="259"/>
      <c r="EB103" s="259"/>
      <c r="EC103" s="259"/>
      <c r="ED103" s="260"/>
      <c r="EE103" s="258"/>
      <c r="EF103" s="259"/>
      <c r="EG103" s="259"/>
      <c r="EH103" s="259"/>
      <c r="EI103" s="259"/>
      <c r="EJ103" s="259"/>
      <c r="EK103" s="581"/>
      <c r="EL103" s="363"/>
      <c r="EM103" s="363"/>
      <c r="EN103" s="363"/>
      <c r="EO103" s="554"/>
    </row>
    <row r="104" spans="1:145" s="66" customFormat="1" ht="15.75" customHeight="1" x14ac:dyDescent="0.2">
      <c r="A104" s="65"/>
      <c r="B104" s="553">
        <v>98</v>
      </c>
      <c r="C104" s="450" t="str">
        <f t="shared" si="5"/>
        <v/>
      </c>
      <c r="D104" s="228"/>
      <c r="E104" s="228"/>
      <c r="F104" s="229"/>
      <c r="G104" s="230"/>
      <c r="H104" s="230"/>
      <c r="I104" s="232"/>
      <c r="J104" s="233"/>
      <c r="K104" s="233"/>
      <c r="L104" s="233"/>
      <c r="M104" s="233"/>
      <c r="N104" s="233"/>
      <c r="O104" s="234"/>
      <c r="P104" s="604">
        <f t="shared" si="6"/>
        <v>0</v>
      </c>
      <c r="Q104" s="210"/>
      <c r="R104" s="228"/>
      <c r="S104" s="231"/>
      <c r="T104" s="228"/>
      <c r="U104" s="228"/>
      <c r="V104" s="228"/>
      <c r="W104" s="213"/>
      <c r="X104" s="238"/>
      <c r="Y104" s="256"/>
      <c r="Z104" s="229"/>
      <c r="AA104" s="229"/>
      <c r="AB104" s="229"/>
      <c r="AC104" s="229"/>
      <c r="AD104" s="229"/>
      <c r="AE104" s="352"/>
      <c r="AF104" s="212"/>
      <c r="AG104" s="213"/>
      <c r="AH104" s="213"/>
      <c r="AI104" s="213"/>
      <c r="AJ104" s="213"/>
      <c r="AK104" s="213"/>
      <c r="AL104" s="213"/>
      <c r="AM104" s="213"/>
      <c r="AN104" s="213"/>
      <c r="AO104" s="214"/>
      <c r="AP104" s="213"/>
      <c r="AQ104" s="213"/>
      <c r="AR104" s="213"/>
      <c r="AS104" s="213"/>
      <c r="AT104" s="213"/>
      <c r="AU104" s="212"/>
      <c r="AV104" s="213"/>
      <c r="AW104" s="213"/>
      <c r="AX104" s="213"/>
      <c r="AY104" s="213"/>
      <c r="AZ104" s="213"/>
      <c r="BA104" s="213"/>
      <c r="BB104" s="213"/>
      <c r="BC104" s="213"/>
      <c r="BD104" s="213"/>
      <c r="BE104" s="213"/>
      <c r="BF104" s="213"/>
      <c r="BG104" s="213"/>
      <c r="BH104" s="213"/>
      <c r="BI104" s="213"/>
      <c r="BJ104" s="214"/>
      <c r="BK104" s="210"/>
      <c r="BL104" s="229"/>
      <c r="BM104" s="229"/>
      <c r="BN104" s="229"/>
      <c r="BO104" s="231"/>
      <c r="BP104" s="212"/>
      <c r="BQ104" s="213"/>
      <c r="BR104" s="213"/>
      <c r="BS104" s="213"/>
      <c r="BT104" s="214"/>
      <c r="BU104" s="212"/>
      <c r="BV104" s="213"/>
      <c r="BW104" s="213"/>
      <c r="BX104" s="213"/>
      <c r="BY104" s="214"/>
      <c r="BZ104" s="212"/>
      <c r="CA104" s="213"/>
      <c r="CB104" s="213"/>
      <c r="CC104" s="213"/>
      <c r="CD104" s="214"/>
      <c r="CE104" s="212"/>
      <c r="CF104" s="213"/>
      <c r="CG104" s="213"/>
      <c r="CH104" s="213"/>
      <c r="CI104" s="214"/>
      <c r="CJ104" s="212"/>
      <c r="CK104" s="213"/>
      <c r="CL104" s="213"/>
      <c r="CM104" s="213"/>
      <c r="CN104" s="214"/>
      <c r="CO104" s="212"/>
      <c r="CP104" s="213"/>
      <c r="CQ104" s="213"/>
      <c r="CR104" s="213"/>
      <c r="CS104" s="214"/>
      <c r="CT104" s="258"/>
      <c r="CU104" s="259"/>
      <c r="CV104" s="259"/>
      <c r="CW104" s="260"/>
      <c r="CX104" s="229"/>
      <c r="CY104" s="241">
        <v>1</v>
      </c>
      <c r="CZ104" s="242"/>
      <c r="DA104" s="258"/>
      <c r="DB104" s="259"/>
      <c r="DC104" s="259"/>
      <c r="DD104" s="259"/>
      <c r="DE104" s="259"/>
      <c r="DF104" s="260"/>
      <c r="DG104" s="258"/>
      <c r="DH104" s="259"/>
      <c r="DI104" s="259"/>
      <c r="DJ104" s="259"/>
      <c r="DK104" s="259"/>
      <c r="DL104" s="260"/>
      <c r="DM104" s="258"/>
      <c r="DN104" s="259"/>
      <c r="DO104" s="259"/>
      <c r="DP104" s="259"/>
      <c r="DQ104" s="259"/>
      <c r="DR104" s="260"/>
      <c r="DS104" s="258"/>
      <c r="DT104" s="259"/>
      <c r="DU104" s="259"/>
      <c r="DV104" s="259"/>
      <c r="DW104" s="259"/>
      <c r="DX104" s="260"/>
      <c r="DY104" s="258"/>
      <c r="DZ104" s="259"/>
      <c r="EA104" s="259"/>
      <c r="EB104" s="259"/>
      <c r="EC104" s="259"/>
      <c r="ED104" s="260"/>
      <c r="EE104" s="258"/>
      <c r="EF104" s="259"/>
      <c r="EG104" s="259"/>
      <c r="EH104" s="259"/>
      <c r="EI104" s="259"/>
      <c r="EJ104" s="259"/>
      <c r="EK104" s="581"/>
      <c r="EL104" s="363"/>
      <c r="EM104" s="363"/>
      <c r="EN104" s="363"/>
      <c r="EO104" s="554"/>
    </row>
    <row r="105" spans="1:145" s="66" customFormat="1" ht="15.75" customHeight="1" x14ac:dyDescent="0.2">
      <c r="A105" s="65"/>
      <c r="B105" s="553">
        <v>99</v>
      </c>
      <c r="C105" s="450" t="str">
        <f t="shared" si="5"/>
        <v/>
      </c>
      <c r="D105" s="228"/>
      <c r="E105" s="228"/>
      <c r="F105" s="229"/>
      <c r="G105" s="230"/>
      <c r="H105" s="230"/>
      <c r="I105" s="232"/>
      <c r="J105" s="233"/>
      <c r="K105" s="233"/>
      <c r="L105" s="233"/>
      <c r="M105" s="233"/>
      <c r="N105" s="233"/>
      <c r="O105" s="234"/>
      <c r="P105" s="604">
        <f t="shared" si="6"/>
        <v>0</v>
      </c>
      <c r="Q105" s="210"/>
      <c r="R105" s="228"/>
      <c r="S105" s="231"/>
      <c r="T105" s="228"/>
      <c r="U105" s="228"/>
      <c r="V105" s="228"/>
      <c r="W105" s="235"/>
      <c r="X105" s="236"/>
      <c r="Y105" s="256"/>
      <c r="Z105" s="229"/>
      <c r="AA105" s="229"/>
      <c r="AB105" s="229"/>
      <c r="AC105" s="229"/>
      <c r="AD105" s="229"/>
      <c r="AE105" s="352"/>
      <c r="AF105" s="212"/>
      <c r="AG105" s="213"/>
      <c r="AH105" s="213"/>
      <c r="AI105" s="213"/>
      <c r="AJ105" s="213"/>
      <c r="AK105" s="213"/>
      <c r="AL105" s="213"/>
      <c r="AM105" s="213"/>
      <c r="AN105" s="213"/>
      <c r="AO105" s="214"/>
      <c r="AP105" s="213"/>
      <c r="AQ105" s="213"/>
      <c r="AR105" s="213"/>
      <c r="AS105" s="213"/>
      <c r="AT105" s="213"/>
      <c r="AU105" s="212"/>
      <c r="AV105" s="213"/>
      <c r="AW105" s="213"/>
      <c r="AX105" s="213"/>
      <c r="AY105" s="213"/>
      <c r="AZ105" s="213"/>
      <c r="BA105" s="213"/>
      <c r="BB105" s="213"/>
      <c r="BC105" s="213"/>
      <c r="BD105" s="213"/>
      <c r="BE105" s="213"/>
      <c r="BF105" s="213"/>
      <c r="BG105" s="213"/>
      <c r="BH105" s="213"/>
      <c r="BI105" s="213"/>
      <c r="BJ105" s="214"/>
      <c r="BK105" s="210"/>
      <c r="BL105" s="229"/>
      <c r="BM105" s="229"/>
      <c r="BN105" s="229"/>
      <c r="BO105" s="231"/>
      <c r="BP105" s="212"/>
      <c r="BQ105" s="213"/>
      <c r="BR105" s="213"/>
      <c r="BS105" s="213"/>
      <c r="BT105" s="214"/>
      <c r="BU105" s="212"/>
      <c r="BV105" s="213"/>
      <c r="BW105" s="213"/>
      <c r="BX105" s="213"/>
      <c r="BY105" s="214"/>
      <c r="BZ105" s="212"/>
      <c r="CA105" s="213"/>
      <c r="CB105" s="213"/>
      <c r="CC105" s="213"/>
      <c r="CD105" s="214"/>
      <c r="CE105" s="212"/>
      <c r="CF105" s="213"/>
      <c r="CG105" s="213"/>
      <c r="CH105" s="213"/>
      <c r="CI105" s="214"/>
      <c r="CJ105" s="212"/>
      <c r="CK105" s="213"/>
      <c r="CL105" s="213"/>
      <c r="CM105" s="213"/>
      <c r="CN105" s="214"/>
      <c r="CO105" s="212"/>
      <c r="CP105" s="213"/>
      <c r="CQ105" s="213"/>
      <c r="CR105" s="213"/>
      <c r="CS105" s="214"/>
      <c r="CT105" s="258"/>
      <c r="CU105" s="259"/>
      <c r="CV105" s="259"/>
      <c r="CW105" s="260"/>
      <c r="CX105" s="229"/>
      <c r="CY105" s="241">
        <v>1</v>
      </c>
      <c r="CZ105" s="242"/>
      <c r="DA105" s="258"/>
      <c r="DB105" s="259"/>
      <c r="DC105" s="259"/>
      <c r="DD105" s="259"/>
      <c r="DE105" s="259"/>
      <c r="DF105" s="260"/>
      <c r="DG105" s="258"/>
      <c r="DH105" s="259"/>
      <c r="DI105" s="259"/>
      <c r="DJ105" s="259"/>
      <c r="DK105" s="259"/>
      <c r="DL105" s="260"/>
      <c r="DM105" s="258"/>
      <c r="DN105" s="259"/>
      <c r="DO105" s="259"/>
      <c r="DP105" s="259"/>
      <c r="DQ105" s="259"/>
      <c r="DR105" s="260"/>
      <c r="DS105" s="258"/>
      <c r="DT105" s="259"/>
      <c r="DU105" s="259"/>
      <c r="DV105" s="259"/>
      <c r="DW105" s="259"/>
      <c r="DX105" s="260"/>
      <c r="DY105" s="258"/>
      <c r="DZ105" s="259"/>
      <c r="EA105" s="259"/>
      <c r="EB105" s="259"/>
      <c r="EC105" s="259"/>
      <c r="ED105" s="260"/>
      <c r="EE105" s="258"/>
      <c r="EF105" s="259"/>
      <c r="EG105" s="259"/>
      <c r="EH105" s="259"/>
      <c r="EI105" s="259"/>
      <c r="EJ105" s="259"/>
      <c r="EK105" s="581"/>
      <c r="EL105" s="363"/>
      <c r="EM105" s="363"/>
      <c r="EN105" s="363"/>
      <c r="EO105" s="554"/>
    </row>
    <row r="106" spans="1:145" s="66" customFormat="1" ht="15.75" customHeight="1" thickBot="1" x14ac:dyDescent="0.25">
      <c r="A106" s="65"/>
      <c r="B106" s="555">
        <v>100</v>
      </c>
      <c r="C106" s="556" t="str">
        <f t="shared" si="5"/>
        <v/>
      </c>
      <c r="D106" s="557"/>
      <c r="E106" s="557"/>
      <c r="F106" s="558"/>
      <c r="G106" s="559"/>
      <c r="H106" s="559"/>
      <c r="I106" s="560"/>
      <c r="J106" s="561"/>
      <c r="K106" s="561"/>
      <c r="L106" s="561"/>
      <c r="M106" s="561"/>
      <c r="N106" s="561"/>
      <c r="O106" s="562"/>
      <c r="P106" s="605">
        <f t="shared" si="6"/>
        <v>0</v>
      </c>
      <c r="Q106" s="563"/>
      <c r="R106" s="557"/>
      <c r="S106" s="564"/>
      <c r="T106" s="557"/>
      <c r="U106" s="557"/>
      <c r="V106" s="557"/>
      <c r="W106" s="565"/>
      <c r="X106" s="566"/>
      <c r="Y106" s="567"/>
      <c r="Z106" s="558"/>
      <c r="AA106" s="558"/>
      <c r="AB106" s="558"/>
      <c r="AC106" s="558"/>
      <c r="AD106" s="558"/>
      <c r="AE106" s="568"/>
      <c r="AF106" s="569"/>
      <c r="AG106" s="565"/>
      <c r="AH106" s="565"/>
      <c r="AI106" s="565"/>
      <c r="AJ106" s="565"/>
      <c r="AK106" s="565"/>
      <c r="AL106" s="565"/>
      <c r="AM106" s="565"/>
      <c r="AN106" s="565"/>
      <c r="AO106" s="570"/>
      <c r="AP106" s="565"/>
      <c r="AQ106" s="565"/>
      <c r="AR106" s="565"/>
      <c r="AS106" s="565"/>
      <c r="AT106" s="565"/>
      <c r="AU106" s="569"/>
      <c r="AV106" s="565"/>
      <c r="AW106" s="565"/>
      <c r="AX106" s="565"/>
      <c r="AY106" s="565"/>
      <c r="AZ106" s="565"/>
      <c r="BA106" s="565"/>
      <c r="BB106" s="565"/>
      <c r="BC106" s="565"/>
      <c r="BD106" s="565"/>
      <c r="BE106" s="565"/>
      <c r="BF106" s="565"/>
      <c r="BG106" s="565"/>
      <c r="BH106" s="565"/>
      <c r="BI106" s="565"/>
      <c r="BJ106" s="570"/>
      <c r="BK106" s="563"/>
      <c r="BL106" s="558"/>
      <c r="BM106" s="558"/>
      <c r="BN106" s="558"/>
      <c r="BO106" s="564"/>
      <c r="BP106" s="569"/>
      <c r="BQ106" s="565"/>
      <c r="BR106" s="565"/>
      <c r="BS106" s="565"/>
      <c r="BT106" s="570"/>
      <c r="BU106" s="569"/>
      <c r="BV106" s="565"/>
      <c r="BW106" s="565"/>
      <c r="BX106" s="565"/>
      <c r="BY106" s="570"/>
      <c r="BZ106" s="569"/>
      <c r="CA106" s="565"/>
      <c r="CB106" s="565"/>
      <c r="CC106" s="565"/>
      <c r="CD106" s="570"/>
      <c r="CE106" s="569"/>
      <c r="CF106" s="565"/>
      <c r="CG106" s="565"/>
      <c r="CH106" s="565"/>
      <c r="CI106" s="570"/>
      <c r="CJ106" s="569"/>
      <c r="CK106" s="565"/>
      <c r="CL106" s="565"/>
      <c r="CM106" s="565"/>
      <c r="CN106" s="570"/>
      <c r="CO106" s="569"/>
      <c r="CP106" s="565"/>
      <c r="CQ106" s="565"/>
      <c r="CR106" s="565"/>
      <c r="CS106" s="570"/>
      <c r="CT106" s="571"/>
      <c r="CU106" s="572"/>
      <c r="CV106" s="572"/>
      <c r="CW106" s="573"/>
      <c r="CX106" s="558"/>
      <c r="CY106" s="574">
        <v>1</v>
      </c>
      <c r="CZ106" s="575"/>
      <c r="DA106" s="571"/>
      <c r="DB106" s="572"/>
      <c r="DC106" s="572"/>
      <c r="DD106" s="572"/>
      <c r="DE106" s="572"/>
      <c r="DF106" s="573"/>
      <c r="DG106" s="571"/>
      <c r="DH106" s="572"/>
      <c r="DI106" s="572"/>
      <c r="DJ106" s="572"/>
      <c r="DK106" s="572"/>
      <c r="DL106" s="573"/>
      <c r="DM106" s="571"/>
      <c r="DN106" s="572"/>
      <c r="DO106" s="572"/>
      <c r="DP106" s="572"/>
      <c r="DQ106" s="572"/>
      <c r="DR106" s="573"/>
      <c r="DS106" s="571"/>
      <c r="DT106" s="572"/>
      <c r="DU106" s="572"/>
      <c r="DV106" s="572"/>
      <c r="DW106" s="572"/>
      <c r="DX106" s="573"/>
      <c r="DY106" s="571"/>
      <c r="DZ106" s="572"/>
      <c r="EA106" s="572"/>
      <c r="EB106" s="572"/>
      <c r="EC106" s="572"/>
      <c r="ED106" s="573"/>
      <c r="EE106" s="571"/>
      <c r="EF106" s="572"/>
      <c r="EG106" s="572"/>
      <c r="EH106" s="572"/>
      <c r="EI106" s="572"/>
      <c r="EJ106" s="572"/>
      <c r="EK106" s="582"/>
      <c r="EL106" s="576"/>
      <c r="EM106" s="576"/>
      <c r="EN106" s="576"/>
      <c r="EO106" s="577"/>
    </row>
    <row r="107" spans="1:145" s="66" customFormat="1" x14ac:dyDescent="0.2">
      <c r="A107" s="65"/>
      <c r="B107" s="65"/>
      <c r="C107" s="65"/>
      <c r="D107" s="25"/>
      <c r="E107" s="25"/>
      <c r="F107" s="67"/>
      <c r="G107" s="25"/>
      <c r="H107" s="25"/>
      <c r="I107" s="25"/>
      <c r="J107" s="25"/>
      <c r="K107" s="25"/>
      <c r="L107" s="25"/>
      <c r="M107" s="25"/>
      <c r="N107" s="25"/>
      <c r="O107" s="25"/>
      <c r="P107" s="25"/>
      <c r="Q107" s="67"/>
      <c r="R107" s="25"/>
      <c r="S107" s="67"/>
      <c r="T107" s="25"/>
      <c r="U107" s="25"/>
      <c r="V107" s="25"/>
      <c r="W107" s="68"/>
      <c r="X107" s="69"/>
      <c r="Y107" s="25"/>
      <c r="Z107" s="67"/>
      <c r="AA107" s="67"/>
      <c r="AB107" s="67"/>
      <c r="AC107" s="67"/>
      <c r="AD107" s="67"/>
      <c r="AE107" s="67"/>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67"/>
      <c r="BL107" s="67"/>
      <c r="BM107" s="67"/>
      <c r="BN107" s="67"/>
      <c r="BO107" s="67"/>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1"/>
      <c r="CU107" s="71"/>
      <c r="CV107" s="71"/>
      <c r="CW107" s="71"/>
      <c r="CX107" s="67"/>
      <c r="CY107" s="71"/>
      <c r="CZ107" s="72"/>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0"/>
      <c r="EL107" s="70"/>
      <c r="EM107" s="70"/>
      <c r="EN107" s="70"/>
      <c r="EO107" s="70"/>
    </row>
    <row r="108" spans="1:145" s="66" customFormat="1" x14ac:dyDescent="0.2">
      <c r="A108" s="65"/>
      <c r="B108" s="65"/>
      <c r="C108" s="65"/>
      <c r="D108" s="23"/>
      <c r="E108" s="23"/>
      <c r="F108" s="24"/>
      <c r="G108" s="23"/>
      <c r="H108" s="23"/>
      <c r="I108" s="23"/>
      <c r="J108" s="23"/>
      <c r="K108" s="23"/>
      <c r="L108" s="23"/>
      <c r="M108" s="23"/>
      <c r="N108" s="25"/>
      <c r="O108" s="25"/>
      <c r="P108" s="25"/>
      <c r="Q108" s="67"/>
      <c r="R108" s="25"/>
      <c r="S108" s="67"/>
      <c r="T108" s="25"/>
      <c r="U108" s="25"/>
      <c r="V108" s="25"/>
      <c r="W108" s="70"/>
      <c r="X108" s="74"/>
      <c r="Y108" s="25"/>
      <c r="Z108" s="67"/>
      <c r="AA108" s="67"/>
      <c r="AB108" s="67"/>
      <c r="AC108" s="67"/>
      <c r="AD108" s="67"/>
      <c r="AE108" s="24"/>
      <c r="AF108" s="25"/>
      <c r="AG108" s="25"/>
      <c r="AH108" s="25"/>
      <c r="AI108" s="25"/>
      <c r="AJ108" s="25"/>
      <c r="AK108" s="25"/>
      <c r="AL108" s="25"/>
      <c r="AM108" s="25"/>
      <c r="AN108" s="25"/>
      <c r="AO108" s="25"/>
      <c r="AP108" s="25"/>
      <c r="AQ108" s="25"/>
      <c r="AR108" s="25"/>
      <c r="AS108" s="25"/>
      <c r="AT108" s="25"/>
      <c r="AU108" s="25"/>
      <c r="AV108" s="25"/>
      <c r="AW108" s="25"/>
      <c r="AX108" s="25"/>
      <c r="AY108" s="75"/>
      <c r="AZ108" s="25"/>
      <c r="BA108" s="25"/>
      <c r="BB108" s="25"/>
      <c r="BC108" s="25"/>
      <c r="BD108" s="25"/>
      <c r="BE108" s="25"/>
      <c r="BF108" s="25"/>
      <c r="BG108" s="25"/>
      <c r="BH108" s="25"/>
      <c r="BI108" s="25"/>
      <c r="BJ108" s="25"/>
      <c r="BK108" s="28"/>
      <c r="BL108" s="28"/>
      <c r="BM108" s="28"/>
      <c r="BN108" s="28"/>
      <c r="BO108" s="28"/>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28"/>
      <c r="CY108" s="77"/>
      <c r="CZ108" s="78"/>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0"/>
      <c r="EL108" s="70"/>
      <c r="EM108" s="70"/>
      <c r="EN108" s="70"/>
      <c r="EO108" s="70"/>
    </row>
    <row r="109" spans="1:145" s="95" customFormat="1" ht="16.5" x14ac:dyDescent="0.2">
      <c r="B109" s="277" t="s">
        <v>221</v>
      </c>
      <c r="C109" s="440"/>
      <c r="D109" s="23"/>
      <c r="E109" s="23"/>
      <c r="F109" s="24"/>
      <c r="G109" s="23"/>
      <c r="H109" s="23"/>
      <c r="I109" s="23"/>
      <c r="J109" s="23"/>
      <c r="K109" s="23"/>
      <c r="L109" s="23"/>
      <c r="M109" s="23"/>
      <c r="AE109" s="24"/>
      <c r="EK109" s="278"/>
      <c r="EL109" s="278"/>
      <c r="EM109" s="278"/>
      <c r="EN109" s="278"/>
      <c r="EO109" s="278"/>
    </row>
    <row r="110" spans="1:145" s="95" customFormat="1" ht="3.75" customHeight="1" x14ac:dyDescent="0.2">
      <c r="C110" s="441"/>
      <c r="D110" s="23"/>
      <c r="E110" s="23"/>
      <c r="F110" s="24"/>
      <c r="G110" s="23"/>
      <c r="H110" s="23"/>
      <c r="I110" s="23"/>
      <c r="J110" s="23"/>
      <c r="K110" s="23"/>
      <c r="L110" s="23"/>
      <c r="M110" s="23"/>
      <c r="AE110" s="24"/>
      <c r="EK110" s="278"/>
      <c r="EL110" s="278"/>
      <c r="EM110" s="278"/>
      <c r="EN110" s="278"/>
      <c r="EO110" s="278"/>
    </row>
    <row r="111" spans="1:145" s="95" customFormat="1" ht="15" x14ac:dyDescent="0.2">
      <c r="B111" s="434"/>
      <c r="C111" s="23" t="s">
        <v>222</v>
      </c>
      <c r="D111" s="23"/>
      <c r="E111" s="23"/>
      <c r="F111" s="24"/>
      <c r="G111" s="23"/>
      <c r="H111" s="23"/>
      <c r="I111" s="23"/>
      <c r="J111" s="23"/>
      <c r="K111" s="23"/>
      <c r="L111" s="23"/>
      <c r="M111" s="23"/>
      <c r="AE111" s="24"/>
      <c r="EK111" s="278"/>
      <c r="EL111" s="278"/>
      <c r="EM111" s="278"/>
      <c r="EN111" s="278"/>
      <c r="EO111" s="278"/>
    </row>
    <row r="112" spans="1:145" s="95" customFormat="1" ht="3.75" customHeight="1" x14ac:dyDescent="0.2">
      <c r="C112" s="23"/>
      <c r="D112" s="23"/>
      <c r="E112" s="23"/>
      <c r="F112" s="24"/>
      <c r="G112" s="23"/>
      <c r="H112" s="23"/>
      <c r="I112" s="23"/>
      <c r="J112" s="23"/>
      <c r="K112" s="23"/>
      <c r="L112" s="23"/>
      <c r="M112" s="23"/>
      <c r="AE112" s="24"/>
      <c r="EK112" s="278"/>
      <c r="EL112" s="278"/>
      <c r="EM112" s="278"/>
      <c r="EN112" s="278"/>
      <c r="EO112" s="278"/>
    </row>
    <row r="113" spans="2:145" s="95" customFormat="1" ht="15" x14ac:dyDescent="0.2">
      <c r="B113" s="435"/>
      <c r="C113" s="23" t="s">
        <v>223</v>
      </c>
      <c r="D113" s="23"/>
      <c r="E113" s="23"/>
      <c r="F113" s="24"/>
      <c r="G113" s="23"/>
      <c r="H113" s="23"/>
      <c r="I113" s="23"/>
      <c r="J113" s="23"/>
      <c r="K113" s="23"/>
      <c r="L113" s="23"/>
      <c r="M113" s="23"/>
      <c r="AE113" s="24"/>
      <c r="EK113" s="278"/>
      <c r="EL113" s="278"/>
      <c r="EM113" s="278"/>
      <c r="EN113" s="278"/>
      <c r="EO113" s="278"/>
    </row>
    <row r="114" spans="2:145" s="95" customFormat="1" ht="3.75" customHeight="1" x14ac:dyDescent="0.2">
      <c r="C114" s="23"/>
      <c r="D114" s="23"/>
      <c r="E114" s="23"/>
      <c r="F114" s="24"/>
      <c r="G114" s="23"/>
      <c r="H114" s="23"/>
      <c r="I114" s="23"/>
      <c r="J114" s="23"/>
      <c r="K114" s="23"/>
      <c r="L114" s="23"/>
      <c r="M114" s="23"/>
      <c r="AE114" s="24"/>
      <c r="EK114" s="278"/>
      <c r="EL114" s="278"/>
      <c r="EM114" s="278"/>
      <c r="EN114" s="278"/>
      <c r="EO114" s="278"/>
    </row>
    <row r="115" spans="2:145" s="95" customFormat="1" ht="15" x14ac:dyDescent="0.2">
      <c r="B115" s="436"/>
      <c r="C115" s="23" t="s">
        <v>224</v>
      </c>
      <c r="D115" s="23"/>
      <c r="E115" s="23"/>
      <c r="F115" s="24"/>
      <c r="G115" s="23"/>
      <c r="H115" s="23"/>
      <c r="I115" s="23"/>
      <c r="J115" s="23"/>
      <c r="K115" s="23"/>
      <c r="L115" s="23"/>
      <c r="M115" s="23"/>
      <c r="AE115" s="24"/>
      <c r="EK115" s="278"/>
      <c r="EL115" s="278"/>
      <c r="EM115" s="278"/>
      <c r="EN115" s="278"/>
      <c r="EO115" s="278"/>
    </row>
    <row r="116" spans="2:145" s="95" customFormat="1" ht="3.75" customHeight="1" x14ac:dyDescent="0.2">
      <c r="C116" s="23"/>
      <c r="D116" s="23"/>
      <c r="E116" s="23"/>
      <c r="F116" s="24"/>
      <c r="G116" s="23"/>
      <c r="H116" s="23"/>
      <c r="I116" s="23"/>
      <c r="J116" s="23"/>
      <c r="K116" s="23"/>
      <c r="L116" s="23"/>
      <c r="M116" s="23"/>
      <c r="AE116" s="24"/>
      <c r="EK116" s="278"/>
      <c r="EL116" s="278"/>
      <c r="EM116" s="278"/>
      <c r="EN116" s="278"/>
      <c r="EO116" s="278"/>
    </row>
    <row r="117" spans="2:145" s="95" customFormat="1" ht="15" x14ac:dyDescent="0.2">
      <c r="B117" s="437"/>
      <c r="C117" s="23" t="s">
        <v>225</v>
      </c>
      <c r="D117" s="23"/>
      <c r="E117" s="23"/>
      <c r="F117" s="24"/>
      <c r="G117" s="23"/>
      <c r="H117" s="23"/>
      <c r="I117" s="23"/>
      <c r="J117" s="23"/>
      <c r="K117" s="23"/>
      <c r="L117" s="23"/>
      <c r="M117" s="23"/>
      <c r="AE117" s="24"/>
      <c r="EK117" s="278"/>
      <c r="EL117" s="278"/>
      <c r="EM117" s="278"/>
      <c r="EN117" s="278"/>
      <c r="EO117" s="278"/>
    </row>
    <row r="118" spans="2:145" x14ac:dyDescent="0.2">
      <c r="AY118" s="75"/>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Y118" s="77"/>
      <c r="CZ118" s="78"/>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row>
    <row r="119" spans="2:145" x14ac:dyDescent="0.2">
      <c r="AY119" s="75"/>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Y119" s="77"/>
      <c r="CZ119" s="78"/>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row>
    <row r="120" spans="2:145" x14ac:dyDescent="0.2">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Y120" s="77"/>
      <c r="CZ120" s="78"/>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row>
    <row r="121" spans="2:145" x14ac:dyDescent="0.2">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Y121" s="77"/>
      <c r="CZ121" s="78"/>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row>
    <row r="122" spans="2:145" x14ac:dyDescent="0.2">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Y122" s="77"/>
      <c r="CZ122" s="78"/>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row>
    <row r="123" spans="2:145" x14ac:dyDescent="0.2">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Y123" s="77"/>
      <c r="CZ123" s="78"/>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row>
    <row r="124" spans="2:145" x14ac:dyDescent="0.2">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Y124" s="77"/>
      <c r="CZ124" s="78"/>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row>
    <row r="125" spans="2:145" x14ac:dyDescent="0.2">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Y125" s="77"/>
      <c r="CZ125" s="78"/>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row>
    <row r="126" spans="2:145" x14ac:dyDescent="0.2">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Y126" s="77"/>
      <c r="CZ126" s="78"/>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row>
    <row r="127" spans="2:145" x14ac:dyDescent="0.2">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Y127" s="77"/>
      <c r="CZ127" s="78"/>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row>
    <row r="128" spans="2:145" x14ac:dyDescent="0.2">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Y128" s="77"/>
      <c r="CZ128" s="78"/>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row>
    <row r="129" spans="68:140" x14ac:dyDescent="0.2">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Y129" s="77"/>
      <c r="CZ129" s="78"/>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row>
    <row r="130" spans="68:140" x14ac:dyDescent="0.2">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Y130" s="77"/>
      <c r="CZ130" s="78"/>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row>
    <row r="131" spans="68:140" x14ac:dyDescent="0.2">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Y131" s="77"/>
      <c r="CZ131" s="78"/>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row>
    <row r="132" spans="68:140" x14ac:dyDescent="0.2">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Y132" s="77"/>
      <c r="CZ132" s="78"/>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row>
    <row r="133" spans="68:140" x14ac:dyDescent="0.2">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Y133" s="77"/>
      <c r="CZ133" s="78"/>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row>
    <row r="134" spans="68:140" x14ac:dyDescent="0.2">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Y134" s="77"/>
      <c r="CZ134" s="78"/>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row>
    <row r="135" spans="68:140" x14ac:dyDescent="0.2">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Y135" s="77"/>
      <c r="CZ135" s="78"/>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row>
    <row r="136" spans="68:140" x14ac:dyDescent="0.2">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Y136" s="77"/>
      <c r="CZ136" s="78"/>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row>
    <row r="137" spans="68:140" x14ac:dyDescent="0.2">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Y137" s="77"/>
      <c r="CZ137" s="78"/>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row>
    <row r="138" spans="68:140" x14ac:dyDescent="0.2">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Y138" s="77"/>
      <c r="CZ138" s="78"/>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row>
    <row r="139" spans="68:140" x14ac:dyDescent="0.2">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Y139" s="77"/>
      <c r="CZ139" s="78"/>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row>
    <row r="140" spans="68:140" x14ac:dyDescent="0.2">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Y140" s="77"/>
      <c r="CZ140" s="78"/>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row>
    <row r="141" spans="68:140" x14ac:dyDescent="0.2">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Y141" s="77"/>
      <c r="CZ141" s="78"/>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row>
    <row r="142" spans="68:140" x14ac:dyDescent="0.2">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Y142" s="77"/>
      <c r="CZ142" s="78"/>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row>
    <row r="143" spans="68:140" x14ac:dyDescent="0.2">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Y143" s="77"/>
      <c r="CZ143" s="78"/>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row>
    <row r="144" spans="68:140" x14ac:dyDescent="0.2">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Y144" s="77"/>
      <c r="CZ144" s="78"/>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row>
    <row r="145" spans="68:140" x14ac:dyDescent="0.2">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Y145" s="77"/>
      <c r="CZ145" s="78"/>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row>
    <row r="146" spans="68:140" x14ac:dyDescent="0.2">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Y146" s="77"/>
      <c r="CZ146" s="78"/>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row>
    <row r="147" spans="68:140" x14ac:dyDescent="0.2">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Y147" s="77"/>
      <c r="CZ147" s="78"/>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row>
    <row r="148" spans="68:140" x14ac:dyDescent="0.2">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Y148" s="77"/>
      <c r="CZ148" s="78"/>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row>
    <row r="149" spans="68:140" x14ac:dyDescent="0.2">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Y149" s="77"/>
      <c r="CZ149" s="78"/>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row>
    <row r="150" spans="68:140" x14ac:dyDescent="0.2">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Y150" s="77"/>
      <c r="CZ150" s="78"/>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row>
    <row r="151" spans="68:140" x14ac:dyDescent="0.2">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Y151" s="77"/>
      <c r="CZ151" s="78"/>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row>
    <row r="152" spans="68:140" x14ac:dyDescent="0.2">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Y152" s="77"/>
      <c r="CZ152" s="78"/>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row>
    <row r="153" spans="68:140" x14ac:dyDescent="0.2">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Y153" s="77"/>
      <c r="CZ153" s="78"/>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row>
    <row r="154" spans="68:140" x14ac:dyDescent="0.2">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Y154" s="77"/>
      <c r="CZ154" s="78"/>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row>
    <row r="155" spans="68:140" x14ac:dyDescent="0.2">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Y155" s="77"/>
      <c r="CZ155" s="78"/>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row>
    <row r="156" spans="68:140" x14ac:dyDescent="0.2">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Y156" s="77"/>
      <c r="CZ156" s="78"/>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row>
    <row r="157" spans="68:140" x14ac:dyDescent="0.2">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Y157" s="77"/>
      <c r="CZ157" s="78"/>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row>
    <row r="158" spans="68:140" x14ac:dyDescent="0.2">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Y158" s="77"/>
      <c r="CZ158" s="78"/>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row>
    <row r="159" spans="68:140" x14ac:dyDescent="0.2">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Y159" s="77"/>
      <c r="CZ159" s="78"/>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row>
    <row r="160" spans="68:140" x14ac:dyDescent="0.2">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Y160" s="77"/>
      <c r="CZ160" s="78"/>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row>
    <row r="161" spans="68:140" x14ac:dyDescent="0.2">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Y161" s="77"/>
      <c r="CZ161" s="78"/>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row>
    <row r="162" spans="68:140" x14ac:dyDescent="0.2">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Y162" s="77"/>
      <c r="CZ162" s="78"/>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row>
    <row r="163" spans="68:140" x14ac:dyDescent="0.2">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Y163" s="77"/>
      <c r="CZ163" s="78"/>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row>
    <row r="164" spans="68:140" x14ac:dyDescent="0.2">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Y164" s="77"/>
      <c r="CZ164" s="78"/>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row>
    <row r="165" spans="68:140" x14ac:dyDescent="0.2">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Y165" s="77"/>
      <c r="CZ165" s="78"/>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row>
    <row r="166" spans="68:140" x14ac:dyDescent="0.2">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Y166" s="77"/>
      <c r="CZ166" s="78"/>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row>
    <row r="167" spans="68:140" x14ac:dyDescent="0.2">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Y167" s="77"/>
      <c r="CZ167" s="78"/>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row>
    <row r="168" spans="68:140" x14ac:dyDescent="0.2">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Y168" s="77"/>
      <c r="CZ168" s="78"/>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row>
    <row r="169" spans="68:140" x14ac:dyDescent="0.2">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Y169" s="77"/>
      <c r="CZ169" s="78"/>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row>
    <row r="170" spans="68:140" x14ac:dyDescent="0.2">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Y170" s="77"/>
      <c r="CZ170" s="78"/>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row>
    <row r="171" spans="68:140" x14ac:dyDescent="0.2">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Y171" s="77"/>
      <c r="CZ171" s="78"/>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row>
    <row r="172" spans="68:140" x14ac:dyDescent="0.2">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Y172" s="77"/>
      <c r="CZ172" s="78"/>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row>
    <row r="173" spans="68:140" x14ac:dyDescent="0.2">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Y173" s="77"/>
      <c r="CZ173" s="78"/>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row>
    <row r="174" spans="68:140" x14ac:dyDescent="0.2">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Y174" s="77"/>
      <c r="CZ174" s="78"/>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row>
    <row r="175" spans="68:140" x14ac:dyDescent="0.2">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Y175" s="77"/>
      <c r="CZ175" s="78"/>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row>
    <row r="176" spans="68:140" x14ac:dyDescent="0.2">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Y176" s="77"/>
      <c r="CZ176" s="78"/>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row>
    <row r="177" spans="68:140" x14ac:dyDescent="0.2">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Y177" s="77"/>
      <c r="CZ177" s="78"/>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row>
    <row r="178" spans="68:140" x14ac:dyDescent="0.2">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Y178" s="77"/>
      <c r="CZ178" s="78"/>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row>
    <row r="179" spans="68:140" x14ac:dyDescent="0.2">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Y179" s="77"/>
      <c r="CZ179" s="78"/>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row>
    <row r="180" spans="68:140" x14ac:dyDescent="0.2">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Y180" s="77"/>
      <c r="CZ180" s="78"/>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row>
    <row r="181" spans="68:140" x14ac:dyDescent="0.2">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Y181" s="77"/>
      <c r="CZ181" s="78"/>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row>
    <row r="182" spans="68:140" x14ac:dyDescent="0.2">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Y182" s="77"/>
      <c r="CZ182" s="78"/>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row>
    <row r="183" spans="68:140" x14ac:dyDescent="0.2">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Y183" s="77"/>
      <c r="CZ183" s="78"/>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row>
    <row r="184" spans="68:140" x14ac:dyDescent="0.2">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Y184" s="77"/>
      <c r="CZ184" s="78"/>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row>
    <row r="185" spans="68:140" x14ac:dyDescent="0.2">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Y185" s="77"/>
      <c r="CZ185" s="78"/>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row>
    <row r="186" spans="68:140" x14ac:dyDescent="0.2">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Y186" s="77"/>
      <c r="CZ186" s="78"/>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row>
    <row r="187" spans="68:140" x14ac:dyDescent="0.2">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Y187" s="77"/>
      <c r="CZ187" s="78"/>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row>
    <row r="188" spans="68:140" x14ac:dyDescent="0.2">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Y188" s="77"/>
      <c r="CZ188" s="78"/>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row>
    <row r="189" spans="68:140" x14ac:dyDescent="0.2">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Y189" s="77"/>
      <c r="CZ189" s="78"/>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76"/>
      <c r="DZ189" s="76"/>
      <c r="EA189" s="76"/>
      <c r="EB189" s="76"/>
      <c r="EC189" s="76"/>
      <c r="ED189" s="76"/>
      <c r="EE189" s="76"/>
      <c r="EF189" s="76"/>
      <c r="EG189" s="76"/>
      <c r="EH189" s="76"/>
      <c r="EI189" s="76"/>
      <c r="EJ189" s="76"/>
    </row>
    <row r="190" spans="68:140" x14ac:dyDescent="0.2">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Y190" s="77"/>
      <c r="CZ190" s="78"/>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row>
    <row r="191" spans="68:140" x14ac:dyDescent="0.2">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Y191" s="77"/>
      <c r="CZ191" s="78"/>
      <c r="DA191" s="76"/>
      <c r="DB191" s="76"/>
      <c r="DC191" s="76"/>
      <c r="DD191" s="76"/>
      <c r="DE191" s="76"/>
      <c r="DF191" s="76"/>
      <c r="DG191" s="76"/>
      <c r="DH191" s="76"/>
      <c r="DI191" s="76"/>
      <c r="DJ191" s="76"/>
      <c r="DK191" s="76"/>
      <c r="DL191" s="76"/>
      <c r="DM191" s="76"/>
      <c r="DN191" s="76"/>
      <c r="DO191" s="76"/>
      <c r="DP191" s="76"/>
      <c r="DQ191" s="76"/>
      <c r="DR191" s="76"/>
      <c r="DS191" s="76"/>
      <c r="DT191" s="76"/>
      <c r="DU191" s="76"/>
      <c r="DV191" s="76"/>
      <c r="DW191" s="76"/>
      <c r="DX191" s="76"/>
      <c r="DY191" s="76"/>
      <c r="DZ191" s="76"/>
      <c r="EA191" s="76"/>
      <c r="EB191" s="76"/>
      <c r="EC191" s="76"/>
      <c r="ED191" s="76"/>
      <c r="EE191" s="76"/>
      <c r="EF191" s="76"/>
      <c r="EG191" s="76"/>
      <c r="EH191" s="76"/>
      <c r="EI191" s="76"/>
      <c r="EJ191" s="76"/>
    </row>
    <row r="192" spans="68:140" x14ac:dyDescent="0.2">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Y192" s="77"/>
      <c r="CZ192" s="78"/>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DX192" s="76"/>
      <c r="DY192" s="76"/>
      <c r="DZ192" s="76"/>
      <c r="EA192" s="76"/>
      <c r="EB192" s="76"/>
      <c r="EC192" s="76"/>
      <c r="ED192" s="76"/>
      <c r="EE192" s="76"/>
      <c r="EF192" s="76"/>
      <c r="EG192" s="76"/>
      <c r="EH192" s="76"/>
      <c r="EI192" s="76"/>
      <c r="EJ192" s="76"/>
    </row>
    <row r="193" spans="68:140" x14ac:dyDescent="0.2">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Y193" s="77"/>
      <c r="CZ193" s="78"/>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DX193" s="76"/>
      <c r="DY193" s="76"/>
      <c r="DZ193" s="76"/>
      <c r="EA193" s="76"/>
      <c r="EB193" s="76"/>
      <c r="EC193" s="76"/>
      <c r="ED193" s="76"/>
      <c r="EE193" s="76"/>
      <c r="EF193" s="76"/>
      <c r="EG193" s="76"/>
      <c r="EH193" s="76"/>
      <c r="EI193" s="76"/>
      <c r="EJ193" s="76"/>
    </row>
    <row r="194" spans="68:140" x14ac:dyDescent="0.2">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Y194" s="77"/>
      <c r="CZ194" s="78"/>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row>
    <row r="195" spans="68:140" x14ac:dyDescent="0.2">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Y195" s="77"/>
      <c r="CZ195" s="78"/>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row>
    <row r="196" spans="68:140" x14ac:dyDescent="0.2">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Y196" s="77"/>
      <c r="CZ196" s="78"/>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DX196" s="76"/>
      <c r="DY196" s="76"/>
      <c r="DZ196" s="76"/>
      <c r="EA196" s="76"/>
      <c r="EB196" s="76"/>
      <c r="EC196" s="76"/>
      <c r="ED196" s="76"/>
      <c r="EE196" s="76"/>
      <c r="EF196" s="76"/>
      <c r="EG196" s="76"/>
      <c r="EH196" s="76"/>
      <c r="EI196" s="76"/>
      <c r="EJ196" s="76"/>
    </row>
    <row r="197" spans="68:140" x14ac:dyDescent="0.2">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Y197" s="77"/>
      <c r="CZ197" s="78"/>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76"/>
      <c r="EJ197" s="76"/>
    </row>
    <row r="198" spans="68:140" x14ac:dyDescent="0.2">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Y198" s="77"/>
      <c r="CZ198" s="78"/>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row>
    <row r="199" spans="68:140" x14ac:dyDescent="0.2">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Y199" s="77"/>
      <c r="CZ199" s="78"/>
      <c r="DA199" s="76"/>
      <c r="DB199" s="76"/>
      <c r="DC199" s="76"/>
      <c r="DD199" s="76"/>
      <c r="DE199" s="76"/>
      <c r="DF199" s="76"/>
      <c r="DG199" s="76"/>
      <c r="DH199" s="76"/>
      <c r="DI199" s="76"/>
      <c r="DJ199" s="76"/>
      <c r="DK199" s="76"/>
      <c r="DL199" s="76"/>
      <c r="DM199" s="76"/>
      <c r="DN199" s="76"/>
      <c r="DO199" s="76"/>
      <c r="DP199" s="76"/>
      <c r="DQ199" s="76"/>
      <c r="DR199" s="76"/>
      <c r="DS199" s="76"/>
      <c r="DT199" s="76"/>
      <c r="DU199" s="76"/>
      <c r="DV199" s="76"/>
      <c r="DW199" s="76"/>
      <c r="DX199" s="76"/>
      <c r="DY199" s="76"/>
      <c r="DZ199" s="76"/>
      <c r="EA199" s="76"/>
      <c r="EB199" s="76"/>
      <c r="EC199" s="76"/>
      <c r="ED199" s="76"/>
      <c r="EE199" s="76"/>
      <c r="EF199" s="76"/>
      <c r="EG199" s="76"/>
      <c r="EH199" s="76"/>
      <c r="EI199" s="76"/>
      <c r="EJ199" s="76"/>
    </row>
    <row r="200" spans="68:140" x14ac:dyDescent="0.2">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Y200" s="77"/>
      <c r="CZ200" s="78"/>
      <c r="DA200" s="76"/>
      <c r="DB200" s="76"/>
      <c r="DC200" s="76"/>
      <c r="DD200" s="76"/>
      <c r="DE200" s="76"/>
      <c r="DF200" s="76"/>
      <c r="DG200" s="76"/>
      <c r="DH200" s="76"/>
      <c r="DI200" s="76"/>
      <c r="DJ200" s="76"/>
      <c r="DK200" s="76"/>
      <c r="DL200" s="76"/>
      <c r="DM200" s="76"/>
      <c r="DN200" s="76"/>
      <c r="DO200" s="76"/>
      <c r="DP200" s="76"/>
      <c r="DQ200" s="76"/>
      <c r="DR200" s="76"/>
      <c r="DS200" s="76"/>
      <c r="DT200" s="76"/>
      <c r="DU200" s="76"/>
      <c r="DV200" s="76"/>
      <c r="DW200" s="76"/>
      <c r="DX200" s="76"/>
      <c r="DY200" s="76"/>
      <c r="DZ200" s="76"/>
      <c r="EA200" s="76"/>
      <c r="EB200" s="76"/>
      <c r="EC200" s="76"/>
      <c r="ED200" s="76"/>
      <c r="EE200" s="76"/>
      <c r="EF200" s="76"/>
      <c r="EG200" s="76"/>
      <c r="EH200" s="76"/>
      <c r="EI200" s="76"/>
      <c r="EJ200" s="76"/>
    </row>
    <row r="201" spans="68:140" x14ac:dyDescent="0.2">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Y201" s="77"/>
      <c r="CZ201" s="78"/>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row>
    <row r="202" spans="68:140" x14ac:dyDescent="0.2">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Y202" s="77"/>
      <c r="CZ202" s="78"/>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row>
    <row r="203" spans="68:140" x14ac:dyDescent="0.2">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Y203" s="77"/>
      <c r="CZ203" s="78"/>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row>
    <row r="204" spans="68:140" x14ac:dyDescent="0.2">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Y204" s="77"/>
      <c r="CZ204" s="78"/>
      <c r="DA204" s="76"/>
      <c r="DB204" s="76"/>
      <c r="DC204" s="76"/>
      <c r="DD204" s="76"/>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row>
    <row r="205" spans="68:140" x14ac:dyDescent="0.2">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Y205" s="77"/>
      <c r="CZ205" s="78"/>
      <c r="DA205" s="76"/>
      <c r="DB205" s="76"/>
      <c r="DC205" s="76"/>
      <c r="DD205" s="76"/>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row>
    <row r="206" spans="68:140" x14ac:dyDescent="0.2">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Y206" s="77"/>
      <c r="CZ206" s="78"/>
      <c r="DA206" s="76"/>
      <c r="DB206" s="76"/>
      <c r="DC206" s="76"/>
      <c r="DD206" s="76"/>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row>
    <row r="207" spans="68:140" x14ac:dyDescent="0.2">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Y207" s="77"/>
      <c r="CZ207" s="78"/>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row>
    <row r="208" spans="68:140" x14ac:dyDescent="0.2">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Y208" s="77"/>
      <c r="CZ208" s="78"/>
      <c r="DA208" s="76"/>
      <c r="DB208" s="76"/>
      <c r="DC208" s="76"/>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row>
    <row r="209" spans="68:140" x14ac:dyDescent="0.2">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Y209" s="77"/>
      <c r="CZ209" s="78"/>
      <c r="DA209" s="76"/>
      <c r="DB209" s="76"/>
      <c r="DC209" s="76"/>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row>
    <row r="210" spans="68:140" x14ac:dyDescent="0.2">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Y210" s="77"/>
      <c r="CZ210" s="78"/>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row>
    <row r="211" spans="68:140" x14ac:dyDescent="0.2">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Y211" s="77"/>
      <c r="CZ211" s="78"/>
      <c r="DA211" s="76"/>
      <c r="DB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row>
    <row r="212" spans="68:140" x14ac:dyDescent="0.2">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Y212" s="77"/>
      <c r="CZ212" s="78"/>
      <c r="DA212" s="76"/>
      <c r="DB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row>
    <row r="213" spans="68:140" x14ac:dyDescent="0.2">
      <c r="BP213" s="76"/>
      <c r="BQ213" s="76"/>
      <c r="BR213" s="76"/>
      <c r="BS213" s="76"/>
      <c r="BT213" s="76"/>
      <c r="BU213" s="76"/>
      <c r="BV213" s="76"/>
      <c r="BW213" s="76"/>
      <c r="BX213" s="76"/>
      <c r="BY213" s="76"/>
      <c r="BZ213" s="76"/>
      <c r="CA213" s="76"/>
      <c r="CB213" s="76"/>
      <c r="CC213" s="76"/>
      <c r="CD213" s="76"/>
      <c r="CE213" s="76"/>
      <c r="CF213" s="76"/>
      <c r="CG213" s="76"/>
      <c r="CH213" s="76"/>
      <c r="CI213" s="76"/>
      <c r="CJ213" s="76"/>
      <c r="CK213" s="76"/>
      <c r="CL213" s="76"/>
      <c r="CM213" s="76"/>
      <c r="CN213" s="76"/>
      <c r="CO213" s="76"/>
      <c r="CP213" s="76"/>
      <c r="CQ213" s="76"/>
      <c r="CR213" s="76"/>
      <c r="CS213" s="76"/>
      <c r="CT213" s="76"/>
      <c r="CU213" s="76"/>
      <c r="CV213" s="76"/>
      <c r="CW213" s="76"/>
      <c r="CY213" s="77"/>
      <c r="CZ213" s="78"/>
      <c r="DA213" s="76"/>
      <c r="DB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row>
    <row r="214" spans="68:140" x14ac:dyDescent="0.2">
      <c r="BP214" s="76"/>
      <c r="BQ214" s="76"/>
      <c r="BR214" s="76"/>
      <c r="BS214" s="76"/>
      <c r="BT214" s="76"/>
      <c r="BU214" s="76"/>
      <c r="BV214" s="76"/>
      <c r="BW214" s="76"/>
      <c r="BX214" s="76"/>
      <c r="BY214" s="76"/>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Y214" s="77"/>
      <c r="CZ214" s="78"/>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row>
    <row r="215" spans="68:140" x14ac:dyDescent="0.2">
      <c r="BP215" s="76"/>
      <c r="BQ215" s="76"/>
      <c r="BR215" s="76"/>
      <c r="BS215" s="76"/>
      <c r="BT215" s="76"/>
      <c r="BU215" s="76"/>
      <c r="BV215" s="76"/>
      <c r="BW215" s="76"/>
      <c r="BX215" s="76"/>
      <c r="BY215" s="76"/>
      <c r="BZ215" s="76"/>
      <c r="CA215" s="76"/>
      <c r="CB215" s="76"/>
      <c r="CC215" s="76"/>
      <c r="CD215" s="76"/>
      <c r="CE215" s="76"/>
      <c r="CF215" s="76"/>
      <c r="CG215" s="76"/>
      <c r="CH215" s="76"/>
      <c r="CI215" s="76"/>
      <c r="CJ215" s="76"/>
      <c r="CK215" s="76"/>
      <c r="CL215" s="76"/>
      <c r="CM215" s="76"/>
      <c r="CN215" s="76"/>
      <c r="CO215" s="76"/>
      <c r="CP215" s="76"/>
      <c r="CQ215" s="76"/>
      <c r="CR215" s="76"/>
      <c r="CS215" s="76"/>
      <c r="CT215" s="76"/>
      <c r="CU215" s="76"/>
      <c r="CV215" s="76"/>
      <c r="CW215" s="76"/>
      <c r="CY215" s="77"/>
      <c r="CZ215" s="78"/>
      <c r="DA215" s="76"/>
      <c r="DB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row>
    <row r="216" spans="68:140" x14ac:dyDescent="0.2">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Y216" s="77"/>
      <c r="CZ216" s="78"/>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row>
    <row r="217" spans="68:140" x14ac:dyDescent="0.2">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Y217" s="77"/>
      <c r="CZ217" s="78"/>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row>
    <row r="218" spans="68:140" x14ac:dyDescent="0.2">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Y218" s="77"/>
      <c r="CZ218" s="78"/>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row>
    <row r="219" spans="68:140" x14ac:dyDescent="0.2">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Y219" s="77"/>
      <c r="CZ219" s="78"/>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row>
    <row r="220" spans="68:140" x14ac:dyDescent="0.2">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Y220" s="77"/>
      <c r="CZ220" s="78"/>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row>
    <row r="221" spans="68:140" x14ac:dyDescent="0.2">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Y221" s="77"/>
      <c r="CZ221" s="78"/>
      <c r="DA221" s="76"/>
      <c r="DB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row>
    <row r="222" spans="68:140" x14ac:dyDescent="0.2">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c r="CP222" s="76"/>
      <c r="CQ222" s="76"/>
      <c r="CR222" s="76"/>
      <c r="CS222" s="76"/>
      <c r="CT222" s="76"/>
      <c r="CU222" s="76"/>
      <c r="CV222" s="76"/>
      <c r="CW222" s="76"/>
      <c r="CY222" s="77"/>
      <c r="CZ222" s="78"/>
      <c r="DA222" s="76"/>
      <c r="DB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row>
    <row r="223" spans="68:140" x14ac:dyDescent="0.2">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Y223" s="77"/>
      <c r="CZ223" s="78"/>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row>
    <row r="224" spans="68:140" x14ac:dyDescent="0.2">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Y224" s="77"/>
      <c r="CZ224" s="78"/>
      <c r="DA224" s="76"/>
      <c r="DB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row>
    <row r="225" spans="68:140" x14ac:dyDescent="0.2">
      <c r="BP225" s="76"/>
      <c r="BQ225" s="76"/>
      <c r="BR225" s="76"/>
      <c r="BS225" s="76"/>
      <c r="BT225" s="76"/>
      <c r="BU225" s="76"/>
      <c r="BV225" s="76"/>
      <c r="BW225" s="76"/>
      <c r="BX225" s="76"/>
      <c r="BY225" s="76"/>
      <c r="BZ225" s="76"/>
      <c r="CA225" s="76"/>
      <c r="CB225" s="76"/>
      <c r="CC225" s="76"/>
      <c r="CD225" s="76"/>
      <c r="CE225" s="76"/>
      <c r="CF225" s="76"/>
      <c r="CG225" s="76"/>
      <c r="CH225" s="76"/>
      <c r="CI225" s="76"/>
      <c r="CJ225" s="76"/>
      <c r="CK225" s="76"/>
      <c r="CL225" s="76"/>
      <c r="CM225" s="76"/>
      <c r="CN225" s="76"/>
      <c r="CO225" s="76"/>
      <c r="CP225" s="76"/>
      <c r="CQ225" s="76"/>
      <c r="CR225" s="76"/>
      <c r="CS225" s="76"/>
      <c r="CT225" s="76"/>
      <c r="CU225" s="76"/>
      <c r="CV225" s="76"/>
      <c r="CW225" s="76"/>
      <c r="CY225" s="77"/>
      <c r="CZ225" s="78"/>
      <c r="DA225" s="76"/>
      <c r="DB225" s="76"/>
      <c r="DC225" s="76"/>
      <c r="DD225" s="76"/>
      <c r="DE225" s="76"/>
      <c r="DF225" s="76"/>
      <c r="DG225" s="76"/>
      <c r="DH225" s="76"/>
      <c r="DI225" s="76"/>
      <c r="DJ225" s="76"/>
      <c r="DK225" s="76"/>
      <c r="DL225" s="76"/>
      <c r="DM225" s="76"/>
      <c r="DN225" s="76"/>
      <c r="DO225" s="76"/>
      <c r="DP225" s="76"/>
      <c r="DQ225" s="76"/>
      <c r="DR225" s="76"/>
      <c r="DS225" s="76"/>
      <c r="DT225" s="76"/>
      <c r="DU225" s="76"/>
      <c r="DV225" s="76"/>
      <c r="DW225" s="76"/>
      <c r="DX225" s="76"/>
      <c r="DY225" s="76"/>
      <c r="DZ225" s="76"/>
      <c r="EA225" s="76"/>
      <c r="EB225" s="76"/>
      <c r="EC225" s="76"/>
      <c r="ED225" s="76"/>
      <c r="EE225" s="76"/>
      <c r="EF225" s="76"/>
      <c r="EG225" s="76"/>
      <c r="EH225" s="76"/>
      <c r="EI225" s="76"/>
      <c r="EJ225" s="76"/>
    </row>
    <row r="226" spans="68:140" x14ac:dyDescent="0.2">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c r="CP226" s="76"/>
      <c r="CQ226" s="76"/>
      <c r="CR226" s="76"/>
      <c r="CS226" s="76"/>
      <c r="CT226" s="76"/>
      <c r="CU226" s="76"/>
      <c r="CV226" s="76"/>
      <c r="CW226" s="76"/>
      <c r="CY226" s="77"/>
      <c r="CZ226" s="78"/>
      <c r="DA226" s="76"/>
      <c r="DB226" s="76"/>
      <c r="DC226" s="76"/>
      <c r="DD226" s="76"/>
      <c r="DE226" s="76"/>
      <c r="DF226" s="76"/>
      <c r="DG226" s="76"/>
      <c r="DH226" s="76"/>
      <c r="DI226" s="76"/>
      <c r="DJ226" s="76"/>
      <c r="DK226" s="76"/>
      <c r="DL226" s="76"/>
      <c r="DM226" s="76"/>
      <c r="DN226" s="76"/>
      <c r="DO226" s="76"/>
      <c r="DP226" s="76"/>
      <c r="DQ226" s="76"/>
      <c r="DR226" s="76"/>
      <c r="DS226" s="76"/>
      <c r="DT226" s="76"/>
      <c r="DU226" s="76"/>
      <c r="DV226" s="76"/>
      <c r="DW226" s="76"/>
      <c r="DX226" s="76"/>
      <c r="DY226" s="76"/>
      <c r="DZ226" s="76"/>
      <c r="EA226" s="76"/>
      <c r="EB226" s="76"/>
      <c r="EC226" s="76"/>
      <c r="ED226" s="76"/>
      <c r="EE226" s="76"/>
      <c r="EF226" s="76"/>
      <c r="EG226" s="76"/>
      <c r="EH226" s="76"/>
      <c r="EI226" s="76"/>
      <c r="EJ226" s="76"/>
    </row>
    <row r="227" spans="68:140" x14ac:dyDescent="0.2">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Y227" s="77"/>
      <c r="CZ227" s="78"/>
      <c r="DA227" s="76"/>
      <c r="DB227" s="76"/>
      <c r="DC227" s="76"/>
      <c r="DD227" s="76"/>
      <c r="DE227" s="76"/>
      <c r="DF227" s="76"/>
      <c r="DG227" s="76"/>
      <c r="DH227" s="76"/>
      <c r="DI227" s="76"/>
      <c r="DJ227" s="76"/>
      <c r="DK227" s="76"/>
      <c r="DL227" s="76"/>
      <c r="DM227" s="76"/>
      <c r="DN227" s="76"/>
      <c r="DO227" s="76"/>
      <c r="DP227" s="76"/>
      <c r="DQ227" s="76"/>
      <c r="DR227" s="76"/>
      <c r="DS227" s="76"/>
      <c r="DT227" s="76"/>
      <c r="DU227" s="76"/>
      <c r="DV227" s="76"/>
      <c r="DW227" s="76"/>
      <c r="DX227" s="76"/>
      <c r="DY227" s="76"/>
      <c r="DZ227" s="76"/>
      <c r="EA227" s="76"/>
      <c r="EB227" s="76"/>
      <c r="EC227" s="76"/>
      <c r="ED227" s="76"/>
      <c r="EE227" s="76"/>
      <c r="EF227" s="76"/>
      <c r="EG227" s="76"/>
      <c r="EH227" s="76"/>
      <c r="EI227" s="76"/>
      <c r="EJ227" s="76"/>
    </row>
    <row r="228" spans="68:140" x14ac:dyDescent="0.2">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Y228" s="77"/>
      <c r="CZ228" s="78"/>
      <c r="DA228" s="76"/>
      <c r="DB228" s="76"/>
      <c r="DC228" s="76"/>
      <c r="DD228" s="76"/>
      <c r="DE228" s="76"/>
      <c r="DF228" s="76"/>
      <c r="DG228" s="76"/>
      <c r="DH228" s="76"/>
      <c r="DI228" s="76"/>
      <c r="DJ228" s="76"/>
      <c r="DK228" s="76"/>
      <c r="DL228" s="76"/>
      <c r="DM228" s="76"/>
      <c r="DN228" s="76"/>
      <c r="DO228" s="76"/>
      <c r="DP228" s="76"/>
      <c r="DQ228" s="76"/>
      <c r="DR228" s="76"/>
      <c r="DS228" s="76"/>
      <c r="DT228" s="76"/>
      <c r="DU228" s="76"/>
      <c r="DV228" s="76"/>
      <c r="DW228" s="76"/>
      <c r="DX228" s="76"/>
      <c r="DY228" s="76"/>
      <c r="DZ228" s="76"/>
      <c r="EA228" s="76"/>
      <c r="EB228" s="76"/>
      <c r="EC228" s="76"/>
      <c r="ED228" s="76"/>
      <c r="EE228" s="76"/>
      <c r="EF228" s="76"/>
      <c r="EG228" s="76"/>
      <c r="EH228" s="76"/>
      <c r="EI228" s="76"/>
      <c r="EJ228" s="76"/>
    </row>
    <row r="229" spans="68:140" x14ac:dyDescent="0.2">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Y229" s="77"/>
      <c r="CZ229" s="78"/>
      <c r="DA229" s="76"/>
      <c r="DB229" s="76"/>
      <c r="DC229" s="76"/>
      <c r="DD229" s="76"/>
      <c r="DE229" s="76"/>
      <c r="DF229" s="76"/>
      <c r="DG229" s="76"/>
      <c r="DH229" s="76"/>
      <c r="DI229" s="76"/>
      <c r="DJ229" s="76"/>
      <c r="DK229" s="76"/>
      <c r="DL229" s="76"/>
      <c r="DM229" s="76"/>
      <c r="DN229" s="76"/>
      <c r="DO229" s="76"/>
      <c r="DP229" s="76"/>
      <c r="DQ229" s="76"/>
      <c r="DR229" s="76"/>
      <c r="DS229" s="76"/>
      <c r="DT229" s="76"/>
      <c r="DU229" s="76"/>
      <c r="DV229" s="76"/>
      <c r="DW229" s="76"/>
      <c r="DX229" s="76"/>
      <c r="DY229" s="76"/>
      <c r="DZ229" s="76"/>
      <c r="EA229" s="76"/>
      <c r="EB229" s="76"/>
      <c r="EC229" s="76"/>
      <c r="ED229" s="76"/>
      <c r="EE229" s="76"/>
      <c r="EF229" s="76"/>
      <c r="EG229" s="76"/>
      <c r="EH229" s="76"/>
      <c r="EI229" s="76"/>
      <c r="EJ229" s="76"/>
    </row>
    <row r="230" spans="68:140" x14ac:dyDescent="0.2">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Y230" s="77"/>
      <c r="CZ230" s="78"/>
      <c r="DA230" s="76"/>
      <c r="DB230" s="76"/>
      <c r="DC230" s="76"/>
      <c r="DD230" s="76"/>
      <c r="DE230" s="76"/>
      <c r="DF230" s="76"/>
      <c r="DG230" s="76"/>
      <c r="DH230" s="76"/>
      <c r="DI230" s="76"/>
      <c r="DJ230" s="76"/>
      <c r="DK230" s="76"/>
      <c r="DL230" s="76"/>
      <c r="DM230" s="76"/>
      <c r="DN230" s="76"/>
      <c r="DO230" s="76"/>
      <c r="DP230" s="76"/>
      <c r="DQ230" s="76"/>
      <c r="DR230" s="76"/>
      <c r="DS230" s="76"/>
      <c r="DT230" s="76"/>
      <c r="DU230" s="76"/>
      <c r="DV230" s="76"/>
      <c r="DW230" s="76"/>
      <c r="DX230" s="76"/>
      <c r="DY230" s="76"/>
      <c r="DZ230" s="76"/>
      <c r="EA230" s="76"/>
      <c r="EB230" s="76"/>
      <c r="EC230" s="76"/>
      <c r="ED230" s="76"/>
      <c r="EE230" s="76"/>
      <c r="EF230" s="76"/>
      <c r="EG230" s="76"/>
      <c r="EH230" s="76"/>
      <c r="EI230" s="76"/>
      <c r="EJ230" s="76"/>
    </row>
    <row r="231" spans="68:140" x14ac:dyDescent="0.2">
      <c r="BP231" s="76"/>
      <c r="BQ231" s="76"/>
      <c r="BR231" s="76"/>
      <c r="BS231" s="76"/>
      <c r="BT231" s="76"/>
      <c r="BU231" s="76"/>
      <c r="BV231" s="76"/>
      <c r="BW231" s="76"/>
      <c r="BX231" s="76"/>
      <c r="BY231" s="76"/>
      <c r="BZ231" s="76"/>
      <c r="CA231" s="76"/>
      <c r="CB231" s="76"/>
      <c r="CC231" s="76"/>
      <c r="CD231" s="76"/>
      <c r="CE231" s="76"/>
      <c r="CF231" s="76"/>
      <c r="CG231" s="76"/>
      <c r="CH231" s="76"/>
      <c r="CI231" s="76"/>
      <c r="CJ231" s="76"/>
      <c r="CK231" s="76"/>
      <c r="CL231" s="76"/>
      <c r="CM231" s="76"/>
      <c r="CN231" s="76"/>
      <c r="CO231" s="76"/>
      <c r="CP231" s="76"/>
      <c r="CQ231" s="76"/>
      <c r="CR231" s="76"/>
      <c r="CS231" s="76"/>
      <c r="CT231" s="76"/>
      <c r="CU231" s="76"/>
      <c r="CV231" s="76"/>
      <c r="CW231" s="76"/>
      <c r="CY231" s="77"/>
      <c r="CZ231" s="78"/>
      <c r="DA231" s="76"/>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76"/>
      <c r="EJ231" s="76"/>
    </row>
    <row r="232" spans="68:140" x14ac:dyDescent="0.2">
      <c r="BP232" s="76"/>
      <c r="BQ232" s="76"/>
      <c r="BR232" s="76"/>
      <c r="BS232" s="76"/>
      <c r="BT232" s="76"/>
      <c r="BU232" s="76"/>
      <c r="BV232" s="76"/>
      <c r="BW232" s="76"/>
      <c r="BX232" s="76"/>
      <c r="BY232" s="76"/>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Y232" s="77"/>
      <c r="CZ232" s="78"/>
      <c r="DA232" s="76"/>
      <c r="DB232" s="76"/>
      <c r="DC232" s="76"/>
      <c r="DD232" s="76"/>
      <c r="DE232" s="76"/>
      <c r="DF232" s="76"/>
      <c r="DG232" s="76"/>
      <c r="DH232" s="76"/>
      <c r="DI232" s="76"/>
      <c r="DJ232" s="76"/>
      <c r="DK232" s="76"/>
      <c r="DL232" s="76"/>
      <c r="DM232" s="76"/>
      <c r="DN232" s="76"/>
      <c r="DO232" s="76"/>
      <c r="DP232" s="76"/>
      <c r="DQ232" s="76"/>
      <c r="DR232" s="76"/>
      <c r="DS232" s="76"/>
      <c r="DT232" s="76"/>
      <c r="DU232" s="76"/>
      <c r="DV232" s="76"/>
      <c r="DW232" s="76"/>
      <c r="DX232" s="76"/>
      <c r="DY232" s="76"/>
      <c r="DZ232" s="76"/>
      <c r="EA232" s="76"/>
      <c r="EB232" s="76"/>
      <c r="EC232" s="76"/>
      <c r="ED232" s="76"/>
      <c r="EE232" s="76"/>
      <c r="EF232" s="76"/>
      <c r="EG232" s="76"/>
      <c r="EH232" s="76"/>
      <c r="EI232" s="76"/>
      <c r="EJ232" s="76"/>
    </row>
    <row r="233" spans="68:140" x14ac:dyDescent="0.2">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Y233" s="77"/>
      <c r="CZ233" s="78"/>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row>
    <row r="234" spans="68:140" x14ac:dyDescent="0.2">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Y234" s="77"/>
      <c r="CZ234" s="78"/>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row>
    <row r="235" spans="68:140" x14ac:dyDescent="0.2">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Y235" s="77"/>
      <c r="CZ235" s="78"/>
      <c r="DA235" s="76"/>
      <c r="DB235" s="76"/>
      <c r="DC235" s="76"/>
      <c r="DD235" s="76"/>
      <c r="DE235" s="76"/>
      <c r="DF235" s="76"/>
      <c r="DG235" s="76"/>
      <c r="DH235" s="76"/>
      <c r="DI235" s="76"/>
      <c r="DJ235" s="76"/>
      <c r="DK235" s="76"/>
      <c r="DL235" s="76"/>
      <c r="DM235" s="76"/>
      <c r="DN235" s="76"/>
      <c r="DO235" s="76"/>
      <c r="DP235" s="76"/>
      <c r="DQ235" s="76"/>
      <c r="DR235" s="76"/>
      <c r="DS235" s="76"/>
      <c r="DT235" s="76"/>
      <c r="DU235" s="76"/>
      <c r="DV235" s="76"/>
      <c r="DW235" s="76"/>
      <c r="DX235" s="76"/>
      <c r="DY235" s="76"/>
      <c r="DZ235" s="76"/>
      <c r="EA235" s="76"/>
      <c r="EB235" s="76"/>
      <c r="EC235" s="76"/>
      <c r="ED235" s="76"/>
      <c r="EE235" s="76"/>
      <c r="EF235" s="76"/>
      <c r="EG235" s="76"/>
      <c r="EH235" s="76"/>
      <c r="EI235" s="76"/>
      <c r="EJ235" s="76"/>
    </row>
    <row r="236" spans="68:140" x14ac:dyDescent="0.2">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Y236" s="77"/>
      <c r="CZ236" s="78"/>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row>
    <row r="237" spans="68:140" x14ac:dyDescent="0.2">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Y237" s="77"/>
      <c r="CZ237" s="78"/>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row>
    <row r="238" spans="68:140" x14ac:dyDescent="0.2">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Y238" s="77"/>
      <c r="CZ238" s="78"/>
      <c r="DA238" s="76"/>
      <c r="DB238" s="76"/>
      <c r="DC238" s="76"/>
      <c r="DD238" s="76"/>
      <c r="DE238" s="76"/>
      <c r="DF238" s="76"/>
      <c r="DG238" s="76"/>
      <c r="DH238" s="76"/>
      <c r="DI238" s="76"/>
      <c r="DJ238" s="76"/>
      <c r="DK238" s="76"/>
      <c r="DL238" s="76"/>
      <c r="DM238" s="76"/>
      <c r="DN238" s="76"/>
      <c r="DO238" s="76"/>
      <c r="DP238" s="76"/>
      <c r="DQ238" s="76"/>
      <c r="DR238" s="76"/>
      <c r="DS238" s="76"/>
      <c r="DT238" s="76"/>
      <c r="DU238" s="76"/>
      <c r="DV238" s="76"/>
      <c r="DW238" s="76"/>
      <c r="DX238" s="76"/>
      <c r="DY238" s="76"/>
      <c r="DZ238" s="76"/>
      <c r="EA238" s="76"/>
      <c r="EB238" s="76"/>
      <c r="EC238" s="76"/>
      <c r="ED238" s="76"/>
      <c r="EE238" s="76"/>
      <c r="EF238" s="76"/>
      <c r="EG238" s="76"/>
      <c r="EH238" s="76"/>
      <c r="EI238" s="76"/>
      <c r="EJ238" s="76"/>
    </row>
    <row r="239" spans="68:140" x14ac:dyDescent="0.2">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c r="CP239" s="76"/>
      <c r="CQ239" s="76"/>
      <c r="CR239" s="76"/>
      <c r="CS239" s="76"/>
      <c r="CT239" s="76"/>
      <c r="CU239" s="76"/>
      <c r="CV239" s="76"/>
      <c r="CW239" s="76"/>
      <c r="CY239" s="77"/>
      <c r="CZ239" s="78"/>
      <c r="DA239" s="76"/>
      <c r="DB239" s="76"/>
      <c r="DC239" s="76"/>
      <c r="DD239" s="76"/>
      <c r="DE239" s="76"/>
      <c r="DF239" s="76"/>
      <c r="DG239" s="76"/>
      <c r="DH239" s="76"/>
      <c r="DI239" s="76"/>
      <c r="DJ239" s="76"/>
      <c r="DK239" s="76"/>
      <c r="DL239" s="76"/>
      <c r="DM239" s="76"/>
      <c r="DN239" s="76"/>
      <c r="DO239" s="76"/>
      <c r="DP239" s="76"/>
      <c r="DQ239" s="76"/>
      <c r="DR239" s="76"/>
      <c r="DS239" s="76"/>
      <c r="DT239" s="76"/>
      <c r="DU239" s="76"/>
      <c r="DV239" s="76"/>
      <c r="DW239" s="76"/>
      <c r="DX239" s="76"/>
      <c r="DY239" s="76"/>
      <c r="DZ239" s="76"/>
      <c r="EA239" s="76"/>
      <c r="EB239" s="76"/>
      <c r="EC239" s="76"/>
      <c r="ED239" s="76"/>
      <c r="EE239" s="76"/>
      <c r="EF239" s="76"/>
      <c r="EG239" s="76"/>
      <c r="EH239" s="76"/>
      <c r="EI239" s="76"/>
      <c r="EJ239" s="76"/>
    </row>
    <row r="240" spans="68:140" x14ac:dyDescent="0.2">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Y240" s="77"/>
      <c r="CZ240" s="78"/>
      <c r="DA240" s="76"/>
      <c r="DB240" s="76"/>
      <c r="DC240" s="76"/>
      <c r="DD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row>
    <row r="241" spans="68:140" x14ac:dyDescent="0.2">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Y241" s="77"/>
      <c r="CZ241" s="78"/>
      <c r="DA241" s="76"/>
      <c r="DB241" s="76"/>
      <c r="DC241" s="76"/>
      <c r="DD241" s="76"/>
      <c r="DE241" s="76"/>
      <c r="DF241" s="76"/>
      <c r="DG241" s="76"/>
      <c r="DH241" s="76"/>
      <c r="DI241" s="76"/>
      <c r="DJ241" s="76"/>
      <c r="DK241" s="76"/>
      <c r="DL241" s="76"/>
      <c r="DM241" s="76"/>
      <c r="DN241" s="76"/>
      <c r="DO241" s="76"/>
      <c r="DP241" s="76"/>
      <c r="DQ241" s="76"/>
      <c r="DR241" s="76"/>
      <c r="DS241" s="76"/>
      <c r="DT241" s="76"/>
      <c r="DU241" s="76"/>
      <c r="DV241" s="76"/>
      <c r="DW241" s="76"/>
      <c r="DX241" s="76"/>
      <c r="DY241" s="76"/>
      <c r="DZ241" s="76"/>
      <c r="EA241" s="76"/>
      <c r="EB241" s="76"/>
      <c r="EC241" s="76"/>
      <c r="ED241" s="76"/>
      <c r="EE241" s="76"/>
      <c r="EF241" s="76"/>
      <c r="EG241" s="76"/>
      <c r="EH241" s="76"/>
      <c r="EI241" s="76"/>
      <c r="EJ241" s="76"/>
    </row>
    <row r="242" spans="68:140" x14ac:dyDescent="0.2">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Y242" s="77"/>
      <c r="CZ242" s="78"/>
      <c r="DA242" s="76"/>
      <c r="DB242" s="76"/>
      <c r="DC242" s="76"/>
      <c r="DD242" s="7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row>
    <row r="243" spans="68:140" x14ac:dyDescent="0.2">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Y243" s="77"/>
      <c r="CZ243" s="78"/>
      <c r="DA243" s="76"/>
      <c r="DB243" s="76"/>
      <c r="DC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row>
    <row r="244" spans="68:140" x14ac:dyDescent="0.2">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Y244" s="77"/>
      <c r="CZ244" s="78"/>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row>
    <row r="245" spans="68:140" x14ac:dyDescent="0.2">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Y245" s="77"/>
      <c r="CZ245" s="78"/>
      <c r="DA245" s="76"/>
      <c r="DB245" s="76"/>
      <c r="DC245" s="76"/>
      <c r="DD245" s="76"/>
      <c r="DE245" s="76"/>
      <c r="DF245" s="76"/>
      <c r="DG245" s="76"/>
      <c r="DH245" s="76"/>
      <c r="DI245" s="76"/>
      <c r="DJ245" s="76"/>
      <c r="DK245" s="76"/>
      <c r="DL245" s="76"/>
      <c r="DM245" s="76"/>
      <c r="DN245" s="76"/>
      <c r="DO245" s="76"/>
      <c r="DP245" s="76"/>
      <c r="DQ245" s="76"/>
      <c r="DR245" s="76"/>
      <c r="DS245" s="76"/>
      <c r="DT245" s="76"/>
      <c r="DU245" s="76"/>
      <c r="DV245" s="76"/>
      <c r="DW245" s="76"/>
      <c r="DX245" s="76"/>
      <c r="DY245" s="76"/>
      <c r="DZ245" s="76"/>
      <c r="EA245" s="76"/>
      <c r="EB245" s="76"/>
      <c r="EC245" s="76"/>
      <c r="ED245" s="76"/>
      <c r="EE245" s="76"/>
      <c r="EF245" s="76"/>
      <c r="EG245" s="76"/>
      <c r="EH245" s="76"/>
      <c r="EI245" s="76"/>
      <c r="EJ245" s="76"/>
    </row>
    <row r="246" spans="68:140" x14ac:dyDescent="0.2">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Y246" s="77"/>
      <c r="CZ246" s="78"/>
      <c r="DA246" s="76"/>
      <c r="DB246" s="76"/>
      <c r="DC246" s="76"/>
      <c r="DD246" s="76"/>
      <c r="DE246" s="76"/>
      <c r="DF246" s="76"/>
      <c r="DG246" s="76"/>
      <c r="DH246" s="76"/>
      <c r="DI246" s="76"/>
      <c r="DJ246" s="76"/>
      <c r="DK246" s="76"/>
      <c r="DL246" s="76"/>
      <c r="DM246" s="76"/>
      <c r="DN246" s="76"/>
      <c r="DO246" s="76"/>
      <c r="DP246" s="76"/>
      <c r="DQ246" s="76"/>
      <c r="DR246" s="76"/>
      <c r="DS246" s="76"/>
      <c r="DT246" s="76"/>
      <c r="DU246" s="76"/>
      <c r="DV246" s="76"/>
      <c r="DW246" s="76"/>
      <c r="DX246" s="76"/>
      <c r="DY246" s="76"/>
      <c r="DZ246" s="76"/>
      <c r="EA246" s="76"/>
      <c r="EB246" s="76"/>
      <c r="EC246" s="76"/>
      <c r="ED246" s="76"/>
      <c r="EE246" s="76"/>
      <c r="EF246" s="76"/>
      <c r="EG246" s="76"/>
      <c r="EH246" s="76"/>
      <c r="EI246" s="76"/>
      <c r="EJ246" s="76"/>
    </row>
    <row r="247" spans="68:140" x14ac:dyDescent="0.2">
      <c r="BP247" s="76"/>
      <c r="BQ247" s="76"/>
      <c r="BR247" s="76"/>
      <c r="BS247" s="76"/>
      <c r="BT247" s="76"/>
      <c r="BU247" s="76"/>
      <c r="BV247" s="76"/>
      <c r="BW247" s="76"/>
      <c r="BX247" s="76"/>
      <c r="BY247" s="76"/>
      <c r="BZ247" s="76"/>
      <c r="CA247" s="76"/>
      <c r="CB247" s="76"/>
      <c r="CC247" s="76"/>
      <c r="CD247" s="76"/>
      <c r="CE247" s="76"/>
      <c r="CF247" s="76"/>
      <c r="CG247" s="76"/>
      <c r="CH247" s="76"/>
      <c r="CI247" s="76"/>
      <c r="CJ247" s="76"/>
      <c r="CK247" s="76"/>
      <c r="CL247" s="76"/>
      <c r="CM247" s="76"/>
      <c r="CN247" s="76"/>
      <c r="CO247" s="76"/>
      <c r="CP247" s="76"/>
      <c r="CQ247" s="76"/>
      <c r="CR247" s="76"/>
      <c r="CS247" s="76"/>
      <c r="CT247" s="76"/>
      <c r="CU247" s="76"/>
      <c r="CV247" s="76"/>
      <c r="CW247" s="76"/>
      <c r="CY247" s="77"/>
      <c r="CZ247" s="78"/>
      <c r="DA247" s="76"/>
      <c r="DB247" s="76"/>
      <c r="DC247" s="76"/>
      <c r="DD247" s="76"/>
      <c r="DE247" s="76"/>
      <c r="DF247" s="76"/>
      <c r="DG247" s="76"/>
      <c r="DH247" s="76"/>
      <c r="DI247" s="76"/>
      <c r="DJ247" s="76"/>
      <c r="DK247" s="76"/>
      <c r="DL247" s="76"/>
      <c r="DM247" s="76"/>
      <c r="DN247" s="76"/>
      <c r="DO247" s="76"/>
      <c r="DP247" s="76"/>
      <c r="DQ247" s="76"/>
      <c r="DR247" s="76"/>
      <c r="DS247" s="76"/>
      <c r="DT247" s="76"/>
      <c r="DU247" s="76"/>
      <c r="DV247" s="76"/>
      <c r="DW247" s="76"/>
      <c r="DX247" s="76"/>
      <c r="DY247" s="76"/>
      <c r="DZ247" s="76"/>
      <c r="EA247" s="76"/>
      <c r="EB247" s="76"/>
      <c r="EC247" s="76"/>
      <c r="ED247" s="76"/>
      <c r="EE247" s="76"/>
      <c r="EF247" s="76"/>
      <c r="EG247" s="76"/>
      <c r="EH247" s="76"/>
      <c r="EI247" s="76"/>
      <c r="EJ247" s="76"/>
    </row>
    <row r="248" spans="68:140" x14ac:dyDescent="0.2">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Y248" s="77"/>
      <c r="CZ248" s="78"/>
      <c r="DA248" s="76"/>
      <c r="DB248" s="76"/>
      <c r="DC248" s="76"/>
      <c r="DD248" s="76"/>
      <c r="DE248" s="76"/>
      <c r="DF248" s="76"/>
      <c r="DG248" s="76"/>
      <c r="DH248" s="76"/>
      <c r="DI248" s="76"/>
      <c r="DJ248" s="76"/>
      <c r="DK248" s="76"/>
      <c r="DL248" s="76"/>
      <c r="DM248" s="76"/>
      <c r="DN248" s="76"/>
      <c r="DO248" s="76"/>
      <c r="DP248" s="76"/>
      <c r="DQ248" s="76"/>
      <c r="DR248" s="76"/>
      <c r="DS248" s="76"/>
      <c r="DT248" s="76"/>
      <c r="DU248" s="76"/>
      <c r="DV248" s="76"/>
      <c r="DW248" s="76"/>
      <c r="DX248" s="76"/>
      <c r="DY248" s="76"/>
      <c r="DZ248" s="76"/>
      <c r="EA248" s="76"/>
      <c r="EB248" s="76"/>
      <c r="EC248" s="76"/>
      <c r="ED248" s="76"/>
      <c r="EE248" s="76"/>
      <c r="EF248" s="76"/>
      <c r="EG248" s="76"/>
      <c r="EH248" s="76"/>
      <c r="EI248" s="76"/>
      <c r="EJ248" s="76"/>
    </row>
    <row r="249" spans="68:140" x14ac:dyDescent="0.2">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c r="CP249" s="76"/>
      <c r="CQ249" s="76"/>
      <c r="CR249" s="76"/>
      <c r="CS249" s="76"/>
      <c r="CT249" s="76"/>
      <c r="CU249" s="76"/>
      <c r="CV249" s="76"/>
      <c r="CW249" s="76"/>
      <c r="CY249" s="77"/>
      <c r="CZ249" s="78"/>
      <c r="DA249" s="76"/>
      <c r="DB249" s="76"/>
      <c r="DC249" s="76"/>
      <c r="DD249" s="76"/>
      <c r="DE249" s="76"/>
      <c r="DF249" s="76"/>
      <c r="DG249" s="76"/>
      <c r="DH249" s="76"/>
      <c r="DI249" s="76"/>
      <c r="DJ249" s="76"/>
      <c r="DK249" s="76"/>
      <c r="DL249" s="76"/>
      <c r="DM249" s="76"/>
      <c r="DN249" s="76"/>
      <c r="DO249" s="76"/>
      <c r="DP249" s="76"/>
      <c r="DQ249" s="76"/>
      <c r="DR249" s="76"/>
      <c r="DS249" s="76"/>
      <c r="DT249" s="76"/>
      <c r="DU249" s="76"/>
      <c r="DV249" s="76"/>
      <c r="DW249" s="76"/>
      <c r="DX249" s="76"/>
      <c r="DY249" s="76"/>
      <c r="DZ249" s="76"/>
      <c r="EA249" s="76"/>
      <c r="EB249" s="76"/>
      <c r="EC249" s="76"/>
      <c r="ED249" s="76"/>
      <c r="EE249" s="76"/>
      <c r="EF249" s="76"/>
      <c r="EG249" s="76"/>
      <c r="EH249" s="76"/>
      <c r="EI249" s="76"/>
      <c r="EJ249" s="76"/>
    </row>
    <row r="250" spans="68:140" x14ac:dyDescent="0.2">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Y250" s="77"/>
      <c r="CZ250" s="78"/>
      <c r="DA250" s="76"/>
      <c r="DB250" s="76"/>
      <c r="DC250" s="76"/>
      <c r="DD250" s="76"/>
      <c r="DE250" s="76"/>
      <c r="DF250" s="76"/>
      <c r="DG250" s="76"/>
      <c r="DH250" s="76"/>
      <c r="DI250" s="76"/>
      <c r="DJ250" s="76"/>
      <c r="DK250" s="76"/>
      <c r="DL250" s="76"/>
      <c r="DM250" s="76"/>
      <c r="DN250" s="76"/>
      <c r="DO250" s="76"/>
      <c r="DP250" s="76"/>
      <c r="DQ250" s="76"/>
      <c r="DR250" s="76"/>
      <c r="DS250" s="76"/>
      <c r="DT250" s="76"/>
      <c r="DU250" s="76"/>
      <c r="DV250" s="76"/>
      <c r="DW250" s="76"/>
      <c r="DX250" s="76"/>
      <c r="DY250" s="76"/>
      <c r="DZ250" s="76"/>
      <c r="EA250" s="76"/>
      <c r="EB250" s="76"/>
      <c r="EC250" s="76"/>
      <c r="ED250" s="76"/>
      <c r="EE250" s="76"/>
      <c r="EF250" s="76"/>
      <c r="EG250" s="76"/>
      <c r="EH250" s="76"/>
      <c r="EI250" s="76"/>
      <c r="EJ250" s="76"/>
    </row>
    <row r="251" spans="68:140" x14ac:dyDescent="0.2">
      <c r="BP251" s="76"/>
      <c r="BQ251" s="76"/>
      <c r="BR251" s="76"/>
      <c r="BS251" s="76"/>
      <c r="BT251" s="76"/>
      <c r="BU251" s="76"/>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Y251" s="77"/>
      <c r="CZ251" s="78"/>
      <c r="DA251" s="76"/>
      <c r="DB251" s="76"/>
      <c r="DC251" s="76"/>
      <c r="DD251" s="76"/>
      <c r="DE251" s="76"/>
      <c r="DF251" s="76"/>
      <c r="DG251" s="76"/>
      <c r="DH251" s="76"/>
      <c r="DI251" s="76"/>
      <c r="DJ251" s="76"/>
      <c r="DK251" s="76"/>
      <c r="DL251" s="76"/>
      <c r="DM251" s="76"/>
      <c r="DN251" s="76"/>
      <c r="DO251" s="76"/>
      <c r="DP251" s="76"/>
      <c r="DQ251" s="76"/>
      <c r="DR251" s="76"/>
      <c r="DS251" s="76"/>
      <c r="DT251" s="76"/>
      <c r="DU251" s="76"/>
      <c r="DV251" s="76"/>
      <c r="DW251" s="76"/>
      <c r="DX251" s="76"/>
      <c r="DY251" s="76"/>
      <c r="DZ251" s="76"/>
      <c r="EA251" s="76"/>
      <c r="EB251" s="76"/>
      <c r="EC251" s="76"/>
      <c r="ED251" s="76"/>
      <c r="EE251" s="76"/>
      <c r="EF251" s="76"/>
      <c r="EG251" s="76"/>
      <c r="EH251" s="76"/>
      <c r="EI251" s="76"/>
      <c r="EJ251" s="76"/>
    </row>
    <row r="252" spans="68:140" x14ac:dyDescent="0.2">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Y252" s="77"/>
      <c r="CZ252" s="78"/>
      <c r="DA252" s="76"/>
      <c r="DB252" s="76"/>
      <c r="DC252" s="76"/>
      <c r="DD252" s="76"/>
      <c r="DE252" s="76"/>
      <c r="DF252" s="76"/>
      <c r="DG252" s="76"/>
      <c r="DH252" s="76"/>
      <c r="DI252" s="76"/>
      <c r="DJ252" s="76"/>
      <c r="DK252" s="76"/>
      <c r="DL252" s="76"/>
      <c r="DM252" s="76"/>
      <c r="DN252" s="76"/>
      <c r="DO252" s="76"/>
      <c r="DP252" s="76"/>
      <c r="DQ252" s="76"/>
      <c r="DR252" s="76"/>
      <c r="DS252" s="76"/>
      <c r="DT252" s="76"/>
      <c r="DU252" s="76"/>
      <c r="DV252" s="76"/>
      <c r="DW252" s="76"/>
      <c r="DX252" s="76"/>
      <c r="DY252" s="76"/>
      <c r="DZ252" s="76"/>
      <c r="EA252" s="76"/>
      <c r="EB252" s="76"/>
      <c r="EC252" s="76"/>
      <c r="ED252" s="76"/>
      <c r="EE252" s="76"/>
      <c r="EF252" s="76"/>
      <c r="EG252" s="76"/>
      <c r="EH252" s="76"/>
      <c r="EI252" s="76"/>
      <c r="EJ252" s="76"/>
    </row>
    <row r="253" spans="68:140" x14ac:dyDescent="0.2">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c r="CP253" s="76"/>
      <c r="CQ253" s="76"/>
      <c r="CR253" s="76"/>
      <c r="CS253" s="76"/>
      <c r="CT253" s="76"/>
      <c r="CU253" s="76"/>
      <c r="CV253" s="76"/>
      <c r="CW253" s="76"/>
      <c r="CY253" s="77"/>
      <c r="CZ253" s="78"/>
      <c r="DA253" s="76"/>
      <c r="DB253" s="76"/>
      <c r="DC253" s="76"/>
      <c r="DD253" s="76"/>
      <c r="DE253" s="76"/>
      <c r="DF253" s="76"/>
      <c r="DG253" s="76"/>
      <c r="DH253" s="76"/>
      <c r="DI253" s="76"/>
      <c r="DJ253" s="76"/>
      <c r="DK253" s="76"/>
      <c r="DL253" s="76"/>
      <c r="DM253" s="76"/>
      <c r="DN253" s="76"/>
      <c r="DO253" s="76"/>
      <c r="DP253" s="76"/>
      <c r="DQ253" s="76"/>
      <c r="DR253" s="76"/>
      <c r="DS253" s="76"/>
      <c r="DT253" s="76"/>
      <c r="DU253" s="76"/>
      <c r="DV253" s="76"/>
      <c r="DW253" s="76"/>
      <c r="DX253" s="76"/>
      <c r="DY253" s="76"/>
      <c r="DZ253" s="76"/>
      <c r="EA253" s="76"/>
      <c r="EB253" s="76"/>
      <c r="EC253" s="76"/>
      <c r="ED253" s="76"/>
      <c r="EE253" s="76"/>
      <c r="EF253" s="76"/>
      <c r="EG253" s="76"/>
      <c r="EH253" s="76"/>
      <c r="EI253" s="76"/>
      <c r="EJ253" s="76"/>
    </row>
    <row r="254" spans="68:140" x14ac:dyDescent="0.2">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c r="CQ254" s="76"/>
      <c r="CR254" s="76"/>
      <c r="CS254" s="76"/>
      <c r="CT254" s="76"/>
      <c r="CU254" s="76"/>
      <c r="CV254" s="76"/>
      <c r="CW254" s="76"/>
      <c r="CY254" s="77"/>
      <c r="CZ254" s="78"/>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DX254" s="76"/>
      <c r="DY254" s="76"/>
      <c r="DZ254" s="76"/>
      <c r="EA254" s="76"/>
      <c r="EB254" s="76"/>
      <c r="EC254" s="76"/>
      <c r="ED254" s="76"/>
      <c r="EE254" s="76"/>
      <c r="EF254" s="76"/>
      <c r="EG254" s="76"/>
      <c r="EH254" s="76"/>
      <c r="EI254" s="76"/>
      <c r="EJ254" s="76"/>
    </row>
    <row r="255" spans="68:140" x14ac:dyDescent="0.2">
      <c r="BP255" s="76"/>
      <c r="BQ255" s="76"/>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Y255" s="77"/>
      <c r="CZ255" s="78"/>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76"/>
      <c r="DZ255" s="76"/>
      <c r="EA255" s="76"/>
      <c r="EB255" s="76"/>
      <c r="EC255" s="76"/>
      <c r="ED255" s="76"/>
      <c r="EE255" s="76"/>
      <c r="EF255" s="76"/>
      <c r="EG255" s="76"/>
      <c r="EH255" s="76"/>
      <c r="EI255" s="76"/>
      <c r="EJ255" s="76"/>
    </row>
    <row r="256" spans="68:140" x14ac:dyDescent="0.2">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Y256" s="77"/>
      <c r="CZ256" s="78"/>
      <c r="DA256" s="76"/>
      <c r="DB256" s="76"/>
      <c r="DC256" s="76"/>
      <c r="DD256" s="76"/>
      <c r="DE256" s="76"/>
      <c r="DF256" s="76"/>
      <c r="DG256" s="76"/>
      <c r="DH256" s="76"/>
      <c r="DI256" s="76"/>
      <c r="DJ256" s="76"/>
      <c r="DK256" s="76"/>
      <c r="DL256" s="76"/>
      <c r="DM256" s="76"/>
      <c r="DN256" s="76"/>
      <c r="DO256" s="76"/>
      <c r="DP256" s="76"/>
      <c r="DQ256" s="76"/>
      <c r="DR256" s="76"/>
      <c r="DS256" s="76"/>
      <c r="DT256" s="76"/>
      <c r="DU256" s="76"/>
      <c r="DV256" s="76"/>
      <c r="DW256" s="76"/>
      <c r="DX256" s="76"/>
      <c r="DY256" s="76"/>
      <c r="DZ256" s="76"/>
      <c r="EA256" s="76"/>
      <c r="EB256" s="76"/>
      <c r="EC256" s="76"/>
      <c r="ED256" s="76"/>
      <c r="EE256" s="76"/>
      <c r="EF256" s="76"/>
      <c r="EG256" s="76"/>
      <c r="EH256" s="76"/>
      <c r="EI256" s="76"/>
      <c r="EJ256" s="76"/>
    </row>
    <row r="257" spans="68:140" x14ac:dyDescent="0.2">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Y257" s="77"/>
      <c r="CZ257" s="78"/>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row>
    <row r="258" spans="68:140" x14ac:dyDescent="0.2">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Y258" s="77"/>
      <c r="CZ258" s="78"/>
      <c r="DA258" s="76"/>
      <c r="DB258" s="76"/>
      <c r="DC258" s="76"/>
      <c r="DD258" s="76"/>
      <c r="DE258" s="76"/>
      <c r="DF258" s="76"/>
      <c r="DG258" s="76"/>
      <c r="DH258" s="76"/>
      <c r="DI258" s="76"/>
      <c r="DJ258" s="76"/>
      <c r="DK258" s="76"/>
      <c r="DL258" s="76"/>
      <c r="DM258" s="76"/>
      <c r="DN258" s="76"/>
      <c r="DO258" s="76"/>
      <c r="DP258" s="76"/>
      <c r="DQ258" s="76"/>
      <c r="DR258" s="76"/>
      <c r="DS258" s="76"/>
      <c r="DT258" s="76"/>
      <c r="DU258" s="76"/>
      <c r="DV258" s="76"/>
      <c r="DW258" s="76"/>
      <c r="DX258" s="76"/>
      <c r="DY258" s="76"/>
      <c r="DZ258" s="76"/>
      <c r="EA258" s="76"/>
      <c r="EB258" s="76"/>
      <c r="EC258" s="76"/>
      <c r="ED258" s="76"/>
      <c r="EE258" s="76"/>
      <c r="EF258" s="76"/>
      <c r="EG258" s="76"/>
      <c r="EH258" s="76"/>
      <c r="EI258" s="76"/>
      <c r="EJ258" s="76"/>
    </row>
    <row r="259" spans="68:140" x14ac:dyDescent="0.2">
      <c r="BP259" s="76"/>
      <c r="BQ259" s="76"/>
      <c r="BR259" s="76"/>
      <c r="BS259" s="76"/>
      <c r="BT259" s="76"/>
      <c r="BU259" s="76"/>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Y259" s="77"/>
      <c r="CZ259" s="78"/>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DX259" s="76"/>
      <c r="DY259" s="76"/>
      <c r="DZ259" s="76"/>
      <c r="EA259" s="76"/>
      <c r="EB259" s="76"/>
      <c r="EC259" s="76"/>
      <c r="ED259" s="76"/>
      <c r="EE259" s="76"/>
      <c r="EF259" s="76"/>
      <c r="EG259" s="76"/>
      <c r="EH259" s="76"/>
      <c r="EI259" s="76"/>
      <c r="EJ259" s="76"/>
    </row>
    <row r="260" spans="68:140" x14ac:dyDescent="0.2">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c r="CP260" s="76"/>
      <c r="CQ260" s="76"/>
      <c r="CR260" s="76"/>
      <c r="CS260" s="76"/>
      <c r="CT260" s="76"/>
      <c r="CU260" s="76"/>
      <c r="CV260" s="76"/>
      <c r="CW260" s="76"/>
      <c r="CY260" s="77"/>
      <c r="CZ260" s="78"/>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DX260" s="76"/>
      <c r="DY260" s="76"/>
      <c r="DZ260" s="76"/>
      <c r="EA260" s="76"/>
      <c r="EB260" s="76"/>
      <c r="EC260" s="76"/>
      <c r="ED260" s="76"/>
      <c r="EE260" s="76"/>
      <c r="EF260" s="76"/>
      <c r="EG260" s="76"/>
      <c r="EH260" s="76"/>
      <c r="EI260" s="76"/>
      <c r="EJ260" s="76"/>
    </row>
    <row r="261" spans="68:140" x14ac:dyDescent="0.2">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c r="CP261" s="76"/>
      <c r="CQ261" s="76"/>
      <c r="CR261" s="76"/>
      <c r="CS261" s="76"/>
      <c r="CT261" s="76"/>
      <c r="CU261" s="76"/>
      <c r="CV261" s="76"/>
      <c r="CW261" s="76"/>
      <c r="CY261" s="77"/>
      <c r="CZ261" s="78"/>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DX261" s="76"/>
      <c r="DY261" s="76"/>
      <c r="DZ261" s="76"/>
      <c r="EA261" s="76"/>
      <c r="EB261" s="76"/>
      <c r="EC261" s="76"/>
      <c r="ED261" s="76"/>
      <c r="EE261" s="76"/>
      <c r="EF261" s="76"/>
      <c r="EG261" s="76"/>
      <c r="EH261" s="76"/>
      <c r="EI261" s="76"/>
      <c r="EJ261" s="76"/>
    </row>
    <row r="262" spans="68:140" x14ac:dyDescent="0.2">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Y262" s="77"/>
      <c r="CZ262" s="78"/>
      <c r="DA262" s="76"/>
      <c r="DB262" s="76"/>
      <c r="DC262" s="76"/>
      <c r="DD262" s="76"/>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row>
    <row r="263" spans="68:140" x14ac:dyDescent="0.2">
      <c r="BP263" s="76"/>
      <c r="BQ263" s="76"/>
      <c r="BR263" s="76"/>
      <c r="BS263" s="76"/>
      <c r="BT263" s="76"/>
      <c r="BU263" s="76"/>
      <c r="BV263" s="76"/>
      <c r="BW263" s="76"/>
      <c r="BX263" s="76"/>
      <c r="BY263" s="76"/>
      <c r="BZ263" s="76"/>
      <c r="CA263" s="76"/>
      <c r="CB263" s="76"/>
      <c r="CC263" s="76"/>
      <c r="CD263" s="76"/>
      <c r="CE263" s="76"/>
      <c r="CF263" s="76"/>
      <c r="CG263" s="76"/>
      <c r="CH263" s="76"/>
      <c r="CI263" s="76"/>
      <c r="CJ263" s="76"/>
      <c r="CK263" s="76"/>
      <c r="CL263" s="76"/>
      <c r="CM263" s="76"/>
      <c r="CN263" s="76"/>
      <c r="CO263" s="76"/>
      <c r="CP263" s="76"/>
      <c r="CQ263" s="76"/>
      <c r="CR263" s="76"/>
      <c r="CS263" s="76"/>
      <c r="CT263" s="76"/>
      <c r="CU263" s="76"/>
      <c r="CV263" s="76"/>
      <c r="CW263" s="76"/>
      <c r="CY263" s="77"/>
      <c r="CZ263" s="78"/>
      <c r="DA263" s="76"/>
      <c r="DB263" s="76"/>
      <c r="DC263" s="76"/>
      <c r="DD263" s="7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row>
    <row r="264" spans="68:140" x14ac:dyDescent="0.2">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Y264" s="77"/>
      <c r="CZ264" s="78"/>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row>
    <row r="265" spans="68:140" x14ac:dyDescent="0.2">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Y265" s="77"/>
      <c r="CZ265" s="78"/>
      <c r="DA265" s="76"/>
      <c r="DB265" s="76"/>
      <c r="DC265" s="76"/>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row>
    <row r="266" spans="68:140" x14ac:dyDescent="0.2">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Y266" s="77"/>
      <c r="CZ266" s="78"/>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row>
    <row r="267" spans="68:140" x14ac:dyDescent="0.2">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Y267" s="77"/>
      <c r="CZ267" s="78"/>
      <c r="DA267" s="76"/>
      <c r="DB267" s="76"/>
      <c r="DC267" s="7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row>
    <row r="268" spans="68:140" x14ac:dyDescent="0.2">
      <c r="BP268" s="76"/>
      <c r="BQ268" s="76"/>
      <c r="BR268" s="76"/>
      <c r="BS268" s="76"/>
      <c r="BT268" s="76"/>
      <c r="BU268" s="76"/>
      <c r="BV268" s="76"/>
      <c r="BW268" s="76"/>
      <c r="BX268" s="76"/>
      <c r="BY268" s="76"/>
      <c r="BZ268" s="76"/>
      <c r="CA268" s="76"/>
      <c r="CB268" s="76"/>
      <c r="CC268" s="76"/>
      <c r="CD268" s="76"/>
      <c r="CE268" s="76"/>
      <c r="CF268" s="76"/>
      <c r="CG268" s="76"/>
      <c r="CH268" s="76"/>
      <c r="CI268" s="76"/>
      <c r="CJ268" s="76"/>
      <c r="CK268" s="76"/>
      <c r="CL268" s="76"/>
      <c r="CM268" s="76"/>
      <c r="CN268" s="76"/>
      <c r="CO268" s="76"/>
      <c r="CP268" s="76"/>
      <c r="CQ268" s="76"/>
      <c r="CR268" s="76"/>
      <c r="CS268" s="76"/>
      <c r="CT268" s="76"/>
      <c r="CU268" s="76"/>
      <c r="CV268" s="76"/>
      <c r="CW268" s="76"/>
      <c r="CY268" s="77"/>
      <c r="CZ268" s="78"/>
      <c r="DA268" s="76"/>
      <c r="DB268" s="76"/>
      <c r="DC268" s="76"/>
      <c r="DD268" s="76"/>
      <c r="DE268" s="76"/>
      <c r="DF268" s="76"/>
      <c r="DG268" s="76"/>
      <c r="DH268" s="76"/>
      <c r="DI268" s="76"/>
      <c r="DJ268" s="76"/>
      <c r="DK268" s="76"/>
      <c r="DL268" s="76"/>
      <c r="DM268" s="76"/>
      <c r="DN268" s="76"/>
      <c r="DO268" s="76"/>
      <c r="DP268" s="76"/>
      <c r="DQ268" s="76"/>
      <c r="DR268" s="76"/>
      <c r="DS268" s="76"/>
      <c r="DT268" s="76"/>
      <c r="DU268" s="76"/>
      <c r="DV268" s="76"/>
      <c r="DW268" s="76"/>
      <c r="DX268" s="76"/>
      <c r="DY268" s="76"/>
      <c r="DZ268" s="76"/>
      <c r="EA268" s="76"/>
      <c r="EB268" s="76"/>
      <c r="EC268" s="76"/>
      <c r="ED268" s="76"/>
      <c r="EE268" s="76"/>
      <c r="EF268" s="76"/>
      <c r="EG268" s="76"/>
      <c r="EH268" s="76"/>
      <c r="EI268" s="76"/>
      <c r="EJ268" s="76"/>
    </row>
    <row r="269" spans="68:140" x14ac:dyDescent="0.2">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Y269" s="77"/>
      <c r="CZ269" s="78"/>
      <c r="DA269" s="76"/>
      <c r="DB269" s="76"/>
      <c r="DC269" s="76"/>
      <c r="DD269" s="76"/>
      <c r="DE269" s="76"/>
      <c r="DF269" s="76"/>
      <c r="DG269" s="76"/>
      <c r="DH269" s="76"/>
      <c r="DI269" s="76"/>
      <c r="DJ269" s="76"/>
      <c r="DK269" s="76"/>
      <c r="DL269" s="76"/>
      <c r="DM269" s="76"/>
      <c r="DN269" s="76"/>
      <c r="DO269" s="76"/>
      <c r="DP269" s="76"/>
      <c r="DQ269" s="76"/>
      <c r="DR269" s="76"/>
      <c r="DS269" s="76"/>
      <c r="DT269" s="76"/>
      <c r="DU269" s="76"/>
      <c r="DV269" s="76"/>
      <c r="DW269" s="76"/>
      <c r="DX269" s="76"/>
      <c r="DY269" s="76"/>
      <c r="DZ269" s="76"/>
      <c r="EA269" s="76"/>
      <c r="EB269" s="76"/>
      <c r="EC269" s="76"/>
      <c r="ED269" s="76"/>
      <c r="EE269" s="76"/>
      <c r="EF269" s="76"/>
      <c r="EG269" s="76"/>
      <c r="EH269" s="76"/>
      <c r="EI269" s="76"/>
      <c r="EJ269" s="76"/>
    </row>
    <row r="270" spans="68:140" x14ac:dyDescent="0.2">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Y270" s="77"/>
      <c r="CZ270" s="78"/>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row>
    <row r="271" spans="68:140" x14ac:dyDescent="0.2">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c r="CP271" s="76"/>
      <c r="CQ271" s="76"/>
      <c r="CR271" s="76"/>
      <c r="CS271" s="76"/>
      <c r="CT271" s="76"/>
      <c r="CU271" s="76"/>
      <c r="CV271" s="76"/>
      <c r="CW271" s="76"/>
      <c r="CY271" s="77"/>
      <c r="CZ271" s="78"/>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row>
    <row r="272" spans="68:140" x14ac:dyDescent="0.2">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c r="CP272" s="76"/>
      <c r="CQ272" s="76"/>
      <c r="CR272" s="76"/>
      <c r="CS272" s="76"/>
      <c r="CT272" s="76"/>
      <c r="CU272" s="76"/>
      <c r="CV272" s="76"/>
      <c r="CW272" s="76"/>
      <c r="CY272" s="77"/>
      <c r="CZ272" s="78"/>
      <c r="DA272" s="76"/>
      <c r="DB272" s="76"/>
      <c r="DC272" s="76"/>
      <c r="DD272" s="76"/>
      <c r="DE272" s="76"/>
      <c r="DF272" s="76"/>
      <c r="DG272" s="76"/>
      <c r="DH272" s="76"/>
      <c r="DI272" s="76"/>
      <c r="DJ272" s="76"/>
      <c r="DK272" s="76"/>
      <c r="DL272" s="76"/>
      <c r="DM272" s="76"/>
      <c r="DN272" s="76"/>
      <c r="DO272" s="76"/>
      <c r="DP272" s="76"/>
      <c r="DQ272" s="76"/>
      <c r="DR272" s="76"/>
      <c r="DS272" s="76"/>
      <c r="DT272" s="76"/>
      <c r="DU272" s="76"/>
      <c r="DV272" s="76"/>
      <c r="DW272" s="76"/>
      <c r="DX272" s="76"/>
      <c r="DY272" s="76"/>
      <c r="DZ272" s="76"/>
      <c r="EA272" s="76"/>
      <c r="EB272" s="76"/>
      <c r="EC272" s="76"/>
      <c r="ED272" s="76"/>
      <c r="EE272" s="76"/>
      <c r="EF272" s="76"/>
      <c r="EG272" s="76"/>
      <c r="EH272" s="76"/>
      <c r="EI272" s="76"/>
      <c r="EJ272" s="76"/>
    </row>
    <row r="273" spans="68:140" x14ac:dyDescent="0.2">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Y273" s="77"/>
      <c r="CZ273" s="78"/>
      <c r="DA273" s="76"/>
      <c r="DB273" s="76"/>
      <c r="DC273" s="76"/>
      <c r="DD273" s="76"/>
      <c r="DE273" s="76"/>
      <c r="DF273" s="76"/>
      <c r="DG273" s="76"/>
      <c r="DH273" s="76"/>
      <c r="DI273" s="76"/>
      <c r="DJ273" s="76"/>
      <c r="DK273" s="76"/>
      <c r="DL273" s="76"/>
      <c r="DM273" s="76"/>
      <c r="DN273" s="76"/>
      <c r="DO273" s="76"/>
      <c r="DP273" s="76"/>
      <c r="DQ273" s="76"/>
      <c r="DR273" s="76"/>
      <c r="DS273" s="76"/>
      <c r="DT273" s="76"/>
      <c r="DU273" s="76"/>
      <c r="DV273" s="76"/>
      <c r="DW273" s="76"/>
      <c r="DX273" s="76"/>
      <c r="DY273" s="76"/>
      <c r="DZ273" s="76"/>
      <c r="EA273" s="76"/>
      <c r="EB273" s="76"/>
      <c r="EC273" s="76"/>
      <c r="ED273" s="76"/>
      <c r="EE273" s="76"/>
      <c r="EF273" s="76"/>
      <c r="EG273" s="76"/>
      <c r="EH273" s="76"/>
      <c r="EI273" s="76"/>
      <c r="EJ273" s="76"/>
    </row>
    <row r="274" spans="68:140" x14ac:dyDescent="0.2">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Y274" s="77"/>
      <c r="CZ274" s="78"/>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row>
    <row r="275" spans="68:140" x14ac:dyDescent="0.2">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Y275" s="77"/>
      <c r="CZ275" s="78"/>
      <c r="DA275" s="76"/>
      <c r="DB275" s="76"/>
      <c r="DC275" s="76"/>
      <c r="DD275" s="76"/>
      <c r="DE275" s="76"/>
      <c r="DF275" s="76"/>
      <c r="DG275" s="76"/>
      <c r="DH275" s="76"/>
      <c r="DI275" s="76"/>
      <c r="DJ275" s="76"/>
      <c r="DK275" s="76"/>
      <c r="DL275" s="76"/>
      <c r="DM275" s="76"/>
      <c r="DN275" s="76"/>
      <c r="DO275" s="76"/>
      <c r="DP275" s="76"/>
      <c r="DQ275" s="76"/>
      <c r="DR275" s="76"/>
      <c r="DS275" s="76"/>
      <c r="DT275" s="76"/>
      <c r="DU275" s="76"/>
      <c r="DV275" s="76"/>
      <c r="DW275" s="76"/>
      <c r="DX275" s="76"/>
      <c r="DY275" s="76"/>
      <c r="DZ275" s="76"/>
      <c r="EA275" s="76"/>
      <c r="EB275" s="76"/>
      <c r="EC275" s="76"/>
      <c r="ED275" s="76"/>
      <c r="EE275" s="76"/>
      <c r="EF275" s="76"/>
      <c r="EG275" s="76"/>
      <c r="EH275" s="76"/>
      <c r="EI275" s="76"/>
      <c r="EJ275" s="76"/>
    </row>
    <row r="276" spans="68:140" x14ac:dyDescent="0.2">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c r="CP276" s="76"/>
      <c r="CQ276" s="76"/>
      <c r="CR276" s="76"/>
      <c r="CS276" s="76"/>
      <c r="CT276" s="76"/>
      <c r="CU276" s="76"/>
      <c r="CV276" s="76"/>
      <c r="CW276" s="76"/>
      <c r="CY276" s="77"/>
      <c r="CZ276" s="78"/>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row>
    <row r="277" spans="68:140" x14ac:dyDescent="0.2">
      <c r="BP277" s="76"/>
      <c r="BQ277" s="76"/>
      <c r="BR277" s="76"/>
      <c r="BS277" s="76"/>
      <c r="BT277" s="76"/>
      <c r="BU277" s="76"/>
      <c r="BV277" s="76"/>
      <c r="BW277" s="76"/>
      <c r="BX277" s="76"/>
      <c r="BY277" s="76"/>
      <c r="BZ277" s="76"/>
      <c r="CA277" s="76"/>
      <c r="CB277" s="76"/>
      <c r="CC277" s="76"/>
      <c r="CD277" s="76"/>
      <c r="CE277" s="76"/>
      <c r="CF277" s="76"/>
      <c r="CG277" s="76"/>
      <c r="CH277" s="76"/>
      <c r="CI277" s="76"/>
      <c r="CJ277" s="76"/>
      <c r="CK277" s="76"/>
      <c r="CL277" s="76"/>
      <c r="CM277" s="76"/>
      <c r="CN277" s="76"/>
      <c r="CO277" s="76"/>
      <c r="CP277" s="76"/>
      <c r="CQ277" s="76"/>
      <c r="CR277" s="76"/>
      <c r="CS277" s="76"/>
      <c r="CT277" s="76"/>
      <c r="CU277" s="76"/>
      <c r="CV277" s="76"/>
      <c r="CW277" s="76"/>
      <c r="CY277" s="77"/>
      <c r="CZ277" s="78"/>
      <c r="DA277" s="76"/>
      <c r="DB277" s="76"/>
      <c r="DC277" s="76"/>
      <c r="DD277" s="76"/>
      <c r="DE277" s="76"/>
      <c r="DF277" s="76"/>
      <c r="DG277" s="76"/>
      <c r="DH277" s="76"/>
      <c r="DI277" s="76"/>
      <c r="DJ277" s="76"/>
      <c r="DK277" s="76"/>
      <c r="DL277" s="76"/>
      <c r="DM277" s="76"/>
      <c r="DN277" s="76"/>
      <c r="DO277" s="76"/>
      <c r="DP277" s="76"/>
      <c r="DQ277" s="76"/>
      <c r="DR277" s="76"/>
      <c r="DS277" s="76"/>
      <c r="DT277" s="76"/>
      <c r="DU277" s="76"/>
      <c r="DV277" s="76"/>
      <c r="DW277" s="76"/>
      <c r="DX277" s="76"/>
      <c r="DY277" s="76"/>
      <c r="DZ277" s="76"/>
      <c r="EA277" s="76"/>
      <c r="EB277" s="76"/>
      <c r="EC277" s="76"/>
      <c r="ED277" s="76"/>
      <c r="EE277" s="76"/>
      <c r="EF277" s="76"/>
      <c r="EG277" s="76"/>
      <c r="EH277" s="76"/>
      <c r="EI277" s="76"/>
      <c r="EJ277" s="76"/>
    </row>
    <row r="278" spans="68:140" x14ac:dyDescent="0.2">
      <c r="BP278" s="76"/>
      <c r="BQ278" s="76"/>
      <c r="BR278" s="76"/>
      <c r="BS278" s="76"/>
      <c r="BT278" s="76"/>
      <c r="BU278" s="76"/>
      <c r="BV278" s="76"/>
      <c r="BW278" s="76"/>
      <c r="BX278" s="76"/>
      <c r="BY278" s="76"/>
      <c r="BZ278" s="76"/>
      <c r="CA278" s="76"/>
      <c r="CB278" s="76"/>
      <c r="CC278" s="76"/>
      <c r="CD278" s="76"/>
      <c r="CE278" s="76"/>
      <c r="CF278" s="76"/>
      <c r="CG278" s="76"/>
      <c r="CH278" s="76"/>
      <c r="CI278" s="76"/>
      <c r="CJ278" s="76"/>
      <c r="CK278" s="76"/>
      <c r="CL278" s="76"/>
      <c r="CM278" s="76"/>
      <c r="CN278" s="76"/>
      <c r="CO278" s="76"/>
      <c r="CP278" s="76"/>
      <c r="CQ278" s="76"/>
      <c r="CR278" s="76"/>
      <c r="CS278" s="76"/>
      <c r="CT278" s="76"/>
      <c r="CU278" s="76"/>
      <c r="CV278" s="76"/>
      <c r="CW278" s="76"/>
      <c r="CY278" s="77"/>
      <c r="CZ278" s="78"/>
      <c r="DA278" s="76"/>
      <c r="DB278" s="76"/>
      <c r="DC278" s="76"/>
      <c r="DD278" s="76"/>
      <c r="DE278" s="76"/>
      <c r="DF278" s="76"/>
      <c r="DG278" s="76"/>
      <c r="DH278" s="76"/>
      <c r="DI278" s="76"/>
      <c r="DJ278" s="76"/>
      <c r="DK278" s="76"/>
      <c r="DL278" s="76"/>
      <c r="DM278" s="76"/>
      <c r="DN278" s="76"/>
      <c r="DO278" s="76"/>
      <c r="DP278" s="76"/>
      <c r="DQ278" s="76"/>
      <c r="DR278" s="76"/>
      <c r="DS278" s="76"/>
      <c r="DT278" s="76"/>
      <c r="DU278" s="76"/>
      <c r="DV278" s="76"/>
      <c r="DW278" s="76"/>
      <c r="DX278" s="76"/>
      <c r="DY278" s="76"/>
      <c r="DZ278" s="76"/>
      <c r="EA278" s="76"/>
      <c r="EB278" s="76"/>
      <c r="EC278" s="76"/>
      <c r="ED278" s="76"/>
      <c r="EE278" s="76"/>
      <c r="EF278" s="76"/>
      <c r="EG278" s="76"/>
      <c r="EH278" s="76"/>
      <c r="EI278" s="76"/>
      <c r="EJ278" s="76"/>
    </row>
    <row r="279" spans="68:140" x14ac:dyDescent="0.2">
      <c r="BP279" s="76"/>
      <c r="BQ279" s="76"/>
      <c r="BR279" s="76"/>
      <c r="BS279" s="76"/>
      <c r="BT279" s="76"/>
      <c r="BU279" s="76"/>
      <c r="BV279" s="76"/>
      <c r="BW279" s="76"/>
      <c r="BX279" s="76"/>
      <c r="BY279" s="76"/>
      <c r="BZ279" s="76"/>
      <c r="CA279" s="76"/>
      <c r="CB279" s="76"/>
      <c r="CC279" s="76"/>
      <c r="CD279" s="76"/>
      <c r="CE279" s="76"/>
      <c r="CF279" s="76"/>
      <c r="CG279" s="76"/>
      <c r="CH279" s="76"/>
      <c r="CI279" s="76"/>
      <c r="CJ279" s="76"/>
      <c r="CK279" s="76"/>
      <c r="CL279" s="76"/>
      <c r="CM279" s="76"/>
      <c r="CN279" s="76"/>
      <c r="CO279" s="76"/>
      <c r="CP279" s="76"/>
      <c r="CQ279" s="76"/>
      <c r="CR279" s="76"/>
      <c r="CS279" s="76"/>
      <c r="CT279" s="76"/>
      <c r="CU279" s="76"/>
      <c r="CV279" s="76"/>
      <c r="CW279" s="76"/>
      <c r="CY279" s="77"/>
      <c r="CZ279" s="78"/>
      <c r="DA279" s="76"/>
      <c r="DB279" s="76"/>
      <c r="DC279" s="76"/>
      <c r="DD279" s="76"/>
      <c r="DE279" s="76"/>
      <c r="DF279" s="76"/>
      <c r="DG279" s="76"/>
      <c r="DH279" s="76"/>
      <c r="DI279" s="76"/>
      <c r="DJ279" s="76"/>
      <c r="DK279" s="76"/>
      <c r="DL279" s="76"/>
      <c r="DM279" s="76"/>
      <c r="DN279" s="76"/>
      <c r="DO279" s="76"/>
      <c r="DP279" s="76"/>
      <c r="DQ279" s="76"/>
      <c r="DR279" s="76"/>
      <c r="DS279" s="76"/>
      <c r="DT279" s="76"/>
      <c r="DU279" s="76"/>
      <c r="DV279" s="76"/>
      <c r="DW279" s="76"/>
      <c r="DX279" s="76"/>
      <c r="DY279" s="76"/>
      <c r="DZ279" s="76"/>
      <c r="EA279" s="76"/>
      <c r="EB279" s="76"/>
      <c r="EC279" s="76"/>
      <c r="ED279" s="76"/>
      <c r="EE279" s="76"/>
      <c r="EF279" s="76"/>
      <c r="EG279" s="76"/>
      <c r="EH279" s="76"/>
      <c r="EI279" s="76"/>
      <c r="EJ279" s="76"/>
    </row>
    <row r="280" spans="68:140" x14ac:dyDescent="0.2">
      <c r="BP280" s="76"/>
      <c r="BQ280" s="76"/>
      <c r="BR280" s="76"/>
      <c r="BS280" s="76"/>
      <c r="BT280" s="76"/>
      <c r="BU280" s="76"/>
      <c r="BV280" s="76"/>
      <c r="BW280" s="76"/>
      <c r="BX280" s="76"/>
      <c r="BY280" s="76"/>
      <c r="BZ280" s="76"/>
      <c r="CA280" s="76"/>
      <c r="CB280" s="76"/>
      <c r="CC280" s="76"/>
      <c r="CD280" s="76"/>
      <c r="CE280" s="76"/>
      <c r="CF280" s="76"/>
      <c r="CG280" s="76"/>
      <c r="CH280" s="76"/>
      <c r="CI280" s="76"/>
      <c r="CJ280" s="76"/>
      <c r="CK280" s="76"/>
      <c r="CL280" s="76"/>
      <c r="CM280" s="76"/>
      <c r="CN280" s="76"/>
      <c r="CO280" s="76"/>
      <c r="CP280" s="76"/>
      <c r="CQ280" s="76"/>
      <c r="CR280" s="76"/>
      <c r="CS280" s="76"/>
      <c r="CT280" s="76"/>
      <c r="CU280" s="76"/>
      <c r="CV280" s="76"/>
      <c r="CW280" s="76"/>
      <c r="CY280" s="77"/>
      <c r="CZ280" s="78"/>
      <c r="DA280" s="76"/>
      <c r="DB280" s="76"/>
      <c r="DC280" s="76"/>
      <c r="DD280" s="76"/>
      <c r="DE280" s="76"/>
      <c r="DF280" s="76"/>
      <c r="DG280" s="76"/>
      <c r="DH280" s="76"/>
      <c r="DI280" s="76"/>
      <c r="DJ280" s="76"/>
      <c r="DK280" s="76"/>
      <c r="DL280" s="76"/>
      <c r="DM280" s="76"/>
      <c r="DN280" s="76"/>
      <c r="DO280" s="76"/>
      <c r="DP280" s="76"/>
      <c r="DQ280" s="76"/>
      <c r="DR280" s="76"/>
      <c r="DS280" s="76"/>
      <c r="DT280" s="76"/>
      <c r="DU280" s="76"/>
      <c r="DV280" s="76"/>
      <c r="DW280" s="76"/>
      <c r="DX280" s="76"/>
      <c r="DY280" s="76"/>
      <c r="DZ280" s="76"/>
      <c r="EA280" s="76"/>
      <c r="EB280" s="76"/>
      <c r="EC280" s="76"/>
      <c r="ED280" s="76"/>
      <c r="EE280" s="76"/>
      <c r="EF280" s="76"/>
      <c r="EG280" s="76"/>
      <c r="EH280" s="76"/>
      <c r="EI280" s="76"/>
      <c r="EJ280" s="76"/>
    </row>
    <row r="281" spans="68:140" x14ac:dyDescent="0.2">
      <c r="BP281" s="76"/>
      <c r="BQ281" s="76"/>
      <c r="BR281" s="76"/>
      <c r="BS281" s="76"/>
      <c r="BT281" s="76"/>
      <c r="BU281" s="76"/>
      <c r="BV281" s="76"/>
      <c r="BW281" s="76"/>
      <c r="BX281" s="76"/>
      <c r="BY281" s="76"/>
      <c r="BZ281" s="76"/>
      <c r="CA281" s="76"/>
      <c r="CB281" s="76"/>
      <c r="CC281" s="76"/>
      <c r="CD281" s="76"/>
      <c r="CE281" s="76"/>
      <c r="CF281" s="76"/>
      <c r="CG281" s="76"/>
      <c r="CH281" s="76"/>
      <c r="CI281" s="76"/>
      <c r="CJ281" s="76"/>
      <c r="CK281" s="76"/>
      <c r="CL281" s="76"/>
      <c r="CM281" s="76"/>
      <c r="CN281" s="76"/>
      <c r="CO281" s="76"/>
      <c r="CP281" s="76"/>
      <c r="CQ281" s="76"/>
      <c r="CR281" s="76"/>
      <c r="CS281" s="76"/>
      <c r="CT281" s="76"/>
      <c r="CU281" s="76"/>
      <c r="CV281" s="76"/>
      <c r="CW281" s="76"/>
      <c r="CY281" s="77"/>
      <c r="CZ281" s="78"/>
      <c r="DA281" s="76"/>
      <c r="DB281" s="76"/>
      <c r="DC281" s="76"/>
      <c r="DD281" s="76"/>
      <c r="DE281" s="76"/>
      <c r="DF281" s="76"/>
      <c r="DG281" s="76"/>
      <c r="DH281" s="76"/>
      <c r="DI281" s="76"/>
      <c r="DJ281" s="76"/>
      <c r="DK281" s="76"/>
      <c r="DL281" s="76"/>
      <c r="DM281" s="76"/>
      <c r="DN281" s="76"/>
      <c r="DO281" s="76"/>
      <c r="DP281" s="76"/>
      <c r="DQ281" s="76"/>
      <c r="DR281" s="76"/>
      <c r="DS281" s="76"/>
      <c r="DT281" s="76"/>
      <c r="DU281" s="76"/>
      <c r="DV281" s="76"/>
      <c r="DW281" s="76"/>
      <c r="DX281" s="76"/>
      <c r="DY281" s="76"/>
      <c r="DZ281" s="76"/>
      <c r="EA281" s="76"/>
      <c r="EB281" s="76"/>
      <c r="EC281" s="76"/>
      <c r="ED281" s="76"/>
      <c r="EE281" s="76"/>
      <c r="EF281" s="76"/>
      <c r="EG281" s="76"/>
      <c r="EH281" s="76"/>
      <c r="EI281" s="76"/>
      <c r="EJ281" s="76"/>
    </row>
    <row r="282" spans="68:140" x14ac:dyDescent="0.2">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c r="CP282" s="76"/>
      <c r="CQ282" s="76"/>
      <c r="CR282" s="76"/>
      <c r="CS282" s="76"/>
      <c r="CT282" s="76"/>
      <c r="CU282" s="76"/>
      <c r="CV282" s="76"/>
      <c r="CW282" s="76"/>
      <c r="CY282" s="77"/>
      <c r="CZ282" s="78"/>
      <c r="DA282" s="76"/>
      <c r="DB282" s="76"/>
      <c r="DC282" s="76"/>
      <c r="DD282" s="76"/>
      <c r="DE282" s="76"/>
      <c r="DF282" s="76"/>
      <c r="DG282" s="76"/>
      <c r="DH282" s="76"/>
      <c r="DI282" s="76"/>
      <c r="DJ282" s="76"/>
      <c r="DK282" s="76"/>
      <c r="DL282" s="76"/>
      <c r="DM282" s="76"/>
      <c r="DN282" s="76"/>
      <c r="DO282" s="76"/>
      <c r="DP282" s="76"/>
      <c r="DQ282" s="76"/>
      <c r="DR282" s="76"/>
      <c r="DS282" s="76"/>
      <c r="DT282" s="76"/>
      <c r="DU282" s="76"/>
      <c r="DV282" s="76"/>
      <c r="DW282" s="76"/>
      <c r="DX282" s="76"/>
      <c r="DY282" s="76"/>
      <c r="DZ282" s="76"/>
      <c r="EA282" s="76"/>
      <c r="EB282" s="76"/>
      <c r="EC282" s="76"/>
      <c r="ED282" s="76"/>
      <c r="EE282" s="76"/>
      <c r="EF282" s="76"/>
      <c r="EG282" s="76"/>
      <c r="EH282" s="76"/>
      <c r="EI282" s="76"/>
      <c r="EJ282" s="76"/>
    </row>
    <row r="283" spans="68:140" x14ac:dyDescent="0.2">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Y283" s="77"/>
      <c r="CZ283" s="78"/>
      <c r="DA283" s="76"/>
      <c r="DB283" s="76"/>
      <c r="DC283" s="76"/>
      <c r="DD283" s="76"/>
      <c r="DE283" s="76"/>
      <c r="DF283" s="76"/>
      <c r="DG283" s="76"/>
      <c r="DH283" s="76"/>
      <c r="DI283" s="76"/>
      <c r="DJ283" s="76"/>
      <c r="DK283" s="76"/>
      <c r="DL283" s="76"/>
      <c r="DM283" s="76"/>
      <c r="DN283" s="76"/>
      <c r="DO283" s="76"/>
      <c r="DP283" s="76"/>
      <c r="DQ283" s="76"/>
      <c r="DR283" s="76"/>
      <c r="DS283" s="76"/>
      <c r="DT283" s="76"/>
      <c r="DU283" s="76"/>
      <c r="DV283" s="76"/>
      <c r="DW283" s="76"/>
      <c r="DX283" s="76"/>
      <c r="DY283" s="76"/>
      <c r="DZ283" s="76"/>
      <c r="EA283" s="76"/>
      <c r="EB283" s="76"/>
      <c r="EC283" s="76"/>
      <c r="ED283" s="76"/>
      <c r="EE283" s="76"/>
      <c r="EF283" s="76"/>
      <c r="EG283" s="76"/>
      <c r="EH283" s="76"/>
      <c r="EI283" s="76"/>
      <c r="EJ283" s="76"/>
    </row>
    <row r="284" spans="68:140" x14ac:dyDescent="0.2">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c r="CP284" s="76"/>
      <c r="CQ284" s="76"/>
      <c r="CR284" s="76"/>
      <c r="CS284" s="76"/>
      <c r="CT284" s="76"/>
      <c r="CU284" s="76"/>
      <c r="CV284" s="76"/>
      <c r="CW284" s="76"/>
      <c r="CY284" s="77"/>
      <c r="CZ284" s="78"/>
      <c r="DA284" s="76"/>
      <c r="DB284" s="76"/>
      <c r="DC284" s="76"/>
      <c r="DD284" s="76"/>
      <c r="DE284" s="76"/>
      <c r="DF284" s="76"/>
      <c r="DG284" s="76"/>
      <c r="DH284" s="76"/>
      <c r="DI284" s="76"/>
      <c r="DJ284" s="76"/>
      <c r="DK284" s="76"/>
      <c r="DL284" s="76"/>
      <c r="DM284" s="76"/>
      <c r="DN284" s="76"/>
      <c r="DO284" s="76"/>
      <c r="DP284" s="76"/>
      <c r="DQ284" s="76"/>
      <c r="DR284" s="76"/>
      <c r="DS284" s="76"/>
      <c r="DT284" s="76"/>
      <c r="DU284" s="76"/>
      <c r="DV284" s="76"/>
      <c r="DW284" s="76"/>
      <c r="DX284" s="76"/>
      <c r="DY284" s="76"/>
      <c r="DZ284" s="76"/>
      <c r="EA284" s="76"/>
      <c r="EB284" s="76"/>
      <c r="EC284" s="76"/>
      <c r="ED284" s="76"/>
      <c r="EE284" s="76"/>
      <c r="EF284" s="76"/>
      <c r="EG284" s="76"/>
      <c r="EH284" s="76"/>
      <c r="EI284" s="76"/>
      <c r="EJ284" s="76"/>
    </row>
    <row r="285" spans="68:140" x14ac:dyDescent="0.2">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c r="CP285" s="76"/>
      <c r="CQ285" s="76"/>
      <c r="CR285" s="76"/>
      <c r="CS285" s="76"/>
      <c r="CT285" s="76"/>
      <c r="CU285" s="76"/>
      <c r="CV285" s="76"/>
      <c r="CW285" s="76"/>
      <c r="CY285" s="77"/>
      <c r="CZ285" s="78"/>
      <c r="DA285" s="76"/>
      <c r="DB285" s="76"/>
      <c r="DC285" s="76"/>
      <c r="DD285" s="76"/>
      <c r="DE285" s="76"/>
      <c r="DF285" s="76"/>
      <c r="DG285" s="76"/>
      <c r="DH285" s="76"/>
      <c r="DI285" s="76"/>
      <c r="DJ285" s="76"/>
      <c r="DK285" s="76"/>
      <c r="DL285" s="76"/>
      <c r="DM285" s="76"/>
      <c r="DN285" s="76"/>
      <c r="DO285" s="76"/>
      <c r="DP285" s="76"/>
      <c r="DQ285" s="76"/>
      <c r="DR285" s="76"/>
      <c r="DS285" s="76"/>
      <c r="DT285" s="76"/>
      <c r="DU285" s="76"/>
      <c r="DV285" s="76"/>
      <c r="DW285" s="76"/>
      <c r="DX285" s="76"/>
      <c r="DY285" s="76"/>
      <c r="DZ285" s="76"/>
      <c r="EA285" s="76"/>
      <c r="EB285" s="76"/>
      <c r="EC285" s="76"/>
      <c r="ED285" s="76"/>
      <c r="EE285" s="76"/>
      <c r="EF285" s="76"/>
      <c r="EG285" s="76"/>
      <c r="EH285" s="76"/>
      <c r="EI285" s="76"/>
      <c r="EJ285" s="76"/>
    </row>
    <row r="286" spans="68:140" x14ac:dyDescent="0.2">
      <c r="BP286" s="76"/>
      <c r="BQ286" s="76"/>
      <c r="BR286" s="76"/>
      <c r="BS286" s="76"/>
      <c r="BT286" s="76"/>
      <c r="BU286" s="76"/>
      <c r="BV286" s="76"/>
      <c r="BW286" s="76"/>
      <c r="BX286" s="76"/>
      <c r="BY286" s="76"/>
      <c r="BZ286" s="76"/>
      <c r="CA286" s="76"/>
      <c r="CB286" s="76"/>
      <c r="CC286" s="76"/>
      <c r="CD286" s="76"/>
      <c r="CE286" s="76"/>
      <c r="CF286" s="76"/>
      <c r="CG286" s="76"/>
      <c r="CH286" s="76"/>
      <c r="CI286" s="76"/>
      <c r="CJ286" s="76"/>
      <c r="CK286" s="76"/>
      <c r="CL286" s="76"/>
      <c r="CM286" s="76"/>
      <c r="CN286" s="76"/>
      <c r="CO286" s="76"/>
      <c r="CP286" s="76"/>
      <c r="CQ286" s="76"/>
      <c r="CR286" s="76"/>
      <c r="CS286" s="76"/>
      <c r="CT286" s="76"/>
      <c r="CU286" s="76"/>
      <c r="CV286" s="76"/>
      <c r="CW286" s="76"/>
      <c r="CY286" s="77"/>
      <c r="CZ286" s="78"/>
      <c r="DA286" s="76"/>
      <c r="DB286" s="76"/>
      <c r="DC286" s="76"/>
      <c r="DD286" s="76"/>
      <c r="DE286" s="76"/>
      <c r="DF286" s="76"/>
      <c r="DG286" s="76"/>
      <c r="DH286" s="76"/>
      <c r="DI286" s="76"/>
      <c r="DJ286" s="76"/>
      <c r="DK286" s="76"/>
      <c r="DL286" s="76"/>
      <c r="DM286" s="76"/>
      <c r="DN286" s="76"/>
      <c r="DO286" s="76"/>
      <c r="DP286" s="76"/>
      <c r="DQ286" s="76"/>
      <c r="DR286" s="76"/>
      <c r="DS286" s="76"/>
      <c r="DT286" s="76"/>
      <c r="DU286" s="76"/>
      <c r="DV286" s="76"/>
      <c r="DW286" s="76"/>
      <c r="DX286" s="76"/>
      <c r="DY286" s="76"/>
      <c r="DZ286" s="76"/>
      <c r="EA286" s="76"/>
      <c r="EB286" s="76"/>
      <c r="EC286" s="76"/>
      <c r="ED286" s="76"/>
      <c r="EE286" s="76"/>
      <c r="EF286" s="76"/>
      <c r="EG286" s="76"/>
      <c r="EH286" s="76"/>
      <c r="EI286" s="76"/>
      <c r="EJ286" s="76"/>
    </row>
    <row r="287" spans="68:140" x14ac:dyDescent="0.2">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c r="CP287" s="76"/>
      <c r="CQ287" s="76"/>
      <c r="CR287" s="76"/>
      <c r="CS287" s="76"/>
      <c r="CT287" s="76"/>
      <c r="CU287" s="76"/>
      <c r="CV287" s="76"/>
      <c r="CW287" s="76"/>
      <c r="CY287" s="77"/>
      <c r="CZ287" s="78"/>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row>
    <row r="288" spans="68:140" x14ac:dyDescent="0.2">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c r="CP288" s="76"/>
      <c r="CQ288" s="76"/>
      <c r="CR288" s="76"/>
      <c r="CS288" s="76"/>
      <c r="CT288" s="76"/>
      <c r="CU288" s="76"/>
      <c r="CV288" s="76"/>
      <c r="CW288" s="76"/>
      <c r="CY288" s="77"/>
      <c r="CZ288" s="78"/>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row>
    <row r="289" spans="68:140" x14ac:dyDescent="0.2">
      <c r="BP289" s="76"/>
      <c r="BQ289" s="76"/>
      <c r="BR289" s="76"/>
      <c r="BS289" s="76"/>
      <c r="BT289" s="76"/>
      <c r="BU289" s="76"/>
      <c r="BV289" s="76"/>
      <c r="BW289" s="76"/>
      <c r="BX289" s="76"/>
      <c r="BY289" s="76"/>
      <c r="BZ289" s="76"/>
      <c r="CA289" s="76"/>
      <c r="CB289" s="76"/>
      <c r="CC289" s="76"/>
      <c r="CD289" s="76"/>
      <c r="CE289" s="76"/>
      <c r="CF289" s="76"/>
      <c r="CG289" s="76"/>
      <c r="CH289" s="76"/>
      <c r="CI289" s="76"/>
      <c r="CJ289" s="76"/>
      <c r="CK289" s="76"/>
      <c r="CL289" s="76"/>
      <c r="CM289" s="76"/>
      <c r="CN289" s="76"/>
      <c r="CO289" s="76"/>
      <c r="CP289" s="76"/>
      <c r="CQ289" s="76"/>
      <c r="CR289" s="76"/>
      <c r="CS289" s="76"/>
      <c r="CT289" s="76"/>
      <c r="CU289" s="76"/>
      <c r="CV289" s="76"/>
      <c r="CW289" s="76"/>
      <c r="CY289" s="77"/>
      <c r="CZ289" s="78"/>
      <c r="DA289" s="76"/>
      <c r="DB289" s="76"/>
      <c r="DC289" s="76"/>
      <c r="DD289" s="76"/>
      <c r="DE289" s="76"/>
      <c r="DF289" s="76"/>
      <c r="DG289" s="76"/>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row>
    <row r="290" spans="68:140" x14ac:dyDescent="0.2">
      <c r="BP290" s="76"/>
      <c r="BQ290" s="76"/>
      <c r="BR290" s="76"/>
      <c r="BS290" s="76"/>
      <c r="BT290" s="76"/>
      <c r="BU290" s="76"/>
      <c r="BV290" s="76"/>
      <c r="BW290" s="76"/>
      <c r="BX290" s="76"/>
      <c r="BY290" s="76"/>
      <c r="BZ290" s="76"/>
      <c r="CA290" s="76"/>
      <c r="CB290" s="76"/>
      <c r="CC290" s="76"/>
      <c r="CD290" s="76"/>
      <c r="CE290" s="76"/>
      <c r="CF290" s="76"/>
      <c r="CG290" s="76"/>
      <c r="CH290" s="76"/>
      <c r="CI290" s="76"/>
      <c r="CJ290" s="76"/>
      <c r="CK290" s="76"/>
      <c r="CL290" s="76"/>
      <c r="CM290" s="76"/>
      <c r="CN290" s="76"/>
      <c r="CO290" s="76"/>
      <c r="CP290" s="76"/>
      <c r="CQ290" s="76"/>
      <c r="CR290" s="76"/>
      <c r="CS290" s="76"/>
      <c r="CT290" s="76"/>
      <c r="CU290" s="76"/>
      <c r="CV290" s="76"/>
      <c r="CW290" s="76"/>
      <c r="CY290" s="77"/>
      <c r="CZ290" s="78"/>
      <c r="DA290" s="76"/>
      <c r="DB290" s="76"/>
      <c r="DC290" s="76"/>
      <c r="DD290" s="76"/>
      <c r="DE290" s="76"/>
      <c r="DF290" s="76"/>
      <c r="DG290" s="76"/>
      <c r="DH290" s="76"/>
      <c r="DI290" s="76"/>
      <c r="DJ290" s="76"/>
      <c r="DK290" s="76"/>
      <c r="DL290" s="76"/>
      <c r="DM290" s="76"/>
      <c r="DN290" s="76"/>
      <c r="DO290" s="76"/>
      <c r="DP290" s="76"/>
      <c r="DQ290" s="76"/>
      <c r="DR290" s="76"/>
      <c r="DS290" s="76"/>
      <c r="DT290" s="76"/>
      <c r="DU290" s="76"/>
      <c r="DV290" s="76"/>
      <c r="DW290" s="76"/>
      <c r="DX290" s="76"/>
      <c r="DY290" s="76"/>
      <c r="DZ290" s="76"/>
      <c r="EA290" s="76"/>
      <c r="EB290" s="76"/>
      <c r="EC290" s="76"/>
      <c r="ED290" s="76"/>
      <c r="EE290" s="76"/>
      <c r="EF290" s="76"/>
      <c r="EG290" s="76"/>
      <c r="EH290" s="76"/>
      <c r="EI290" s="76"/>
      <c r="EJ290" s="76"/>
    </row>
    <row r="291" spans="68:140" x14ac:dyDescent="0.2">
      <c r="BP291" s="76"/>
      <c r="BQ291" s="76"/>
      <c r="BR291" s="76"/>
      <c r="BS291" s="76"/>
      <c r="BT291" s="76"/>
      <c r="BU291" s="76"/>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Y291" s="77"/>
      <c r="CZ291" s="78"/>
      <c r="DA291" s="76"/>
      <c r="DB291" s="76"/>
      <c r="DC291" s="76"/>
      <c r="DD291" s="76"/>
      <c r="DE291" s="76"/>
      <c r="DF291" s="76"/>
      <c r="DG291" s="76"/>
      <c r="DH291" s="76"/>
      <c r="DI291" s="76"/>
      <c r="DJ291" s="76"/>
      <c r="DK291" s="76"/>
      <c r="DL291" s="76"/>
      <c r="DM291" s="76"/>
      <c r="DN291" s="76"/>
      <c r="DO291" s="76"/>
      <c r="DP291" s="76"/>
      <c r="DQ291" s="76"/>
      <c r="DR291" s="76"/>
      <c r="DS291" s="76"/>
      <c r="DT291" s="76"/>
      <c r="DU291" s="76"/>
      <c r="DV291" s="76"/>
      <c r="DW291" s="76"/>
      <c r="DX291" s="76"/>
      <c r="DY291" s="76"/>
      <c r="DZ291" s="76"/>
      <c r="EA291" s="76"/>
      <c r="EB291" s="76"/>
      <c r="EC291" s="76"/>
      <c r="ED291" s="76"/>
      <c r="EE291" s="76"/>
      <c r="EF291" s="76"/>
      <c r="EG291" s="76"/>
      <c r="EH291" s="76"/>
      <c r="EI291" s="76"/>
      <c r="EJ291" s="76"/>
    </row>
    <row r="292" spans="68:140" x14ac:dyDescent="0.2">
      <c r="BP292" s="76"/>
      <c r="BQ292" s="76"/>
      <c r="BR292" s="76"/>
      <c r="BS292" s="76"/>
      <c r="BT292" s="76"/>
      <c r="BU292" s="76"/>
      <c r="BV292" s="76"/>
      <c r="BW292" s="76"/>
      <c r="BX292" s="76"/>
      <c r="BY292" s="76"/>
      <c r="BZ292" s="76"/>
      <c r="CA292" s="76"/>
      <c r="CB292" s="76"/>
      <c r="CC292" s="76"/>
      <c r="CD292" s="76"/>
      <c r="CE292" s="76"/>
      <c r="CF292" s="76"/>
      <c r="CG292" s="76"/>
      <c r="CH292" s="76"/>
      <c r="CI292" s="76"/>
      <c r="CJ292" s="76"/>
      <c r="CK292" s="76"/>
      <c r="CL292" s="76"/>
      <c r="CM292" s="76"/>
      <c r="CN292" s="76"/>
      <c r="CO292" s="76"/>
      <c r="CP292" s="76"/>
      <c r="CQ292" s="76"/>
      <c r="CR292" s="76"/>
      <c r="CS292" s="76"/>
      <c r="CT292" s="76"/>
      <c r="CU292" s="76"/>
      <c r="CV292" s="76"/>
      <c r="CW292" s="76"/>
      <c r="CY292" s="77"/>
      <c r="CZ292" s="78"/>
      <c r="DA292" s="76"/>
      <c r="DB292" s="76"/>
      <c r="DC292" s="76"/>
      <c r="DD292" s="76"/>
      <c r="DE292" s="76"/>
      <c r="DF292" s="76"/>
      <c r="DG292" s="76"/>
      <c r="DH292" s="76"/>
      <c r="DI292" s="76"/>
      <c r="DJ292" s="76"/>
      <c r="DK292" s="76"/>
      <c r="DL292" s="76"/>
      <c r="DM292" s="76"/>
      <c r="DN292" s="76"/>
      <c r="DO292" s="76"/>
      <c r="DP292" s="76"/>
      <c r="DQ292" s="76"/>
      <c r="DR292" s="76"/>
      <c r="DS292" s="76"/>
      <c r="DT292" s="76"/>
      <c r="DU292" s="76"/>
      <c r="DV292" s="76"/>
      <c r="DW292" s="76"/>
      <c r="DX292" s="76"/>
      <c r="DY292" s="76"/>
      <c r="DZ292" s="76"/>
      <c r="EA292" s="76"/>
      <c r="EB292" s="76"/>
      <c r="EC292" s="76"/>
      <c r="ED292" s="76"/>
      <c r="EE292" s="76"/>
      <c r="EF292" s="76"/>
      <c r="EG292" s="76"/>
      <c r="EH292" s="76"/>
      <c r="EI292" s="76"/>
      <c r="EJ292" s="76"/>
    </row>
    <row r="293" spans="68:140" x14ac:dyDescent="0.2">
      <c r="BP293" s="76"/>
      <c r="BQ293" s="76"/>
      <c r="BR293" s="76"/>
      <c r="BS293" s="76"/>
      <c r="BT293" s="76"/>
      <c r="BU293" s="76"/>
      <c r="BV293" s="76"/>
      <c r="BW293" s="76"/>
      <c r="BX293" s="76"/>
      <c r="BY293" s="76"/>
      <c r="BZ293" s="76"/>
      <c r="CA293" s="76"/>
      <c r="CB293" s="76"/>
      <c r="CC293" s="76"/>
      <c r="CD293" s="76"/>
      <c r="CE293" s="76"/>
      <c r="CF293" s="76"/>
      <c r="CG293" s="76"/>
      <c r="CH293" s="76"/>
      <c r="CI293" s="76"/>
      <c r="CJ293" s="76"/>
      <c r="CK293" s="76"/>
      <c r="CL293" s="76"/>
      <c r="CM293" s="76"/>
      <c r="CN293" s="76"/>
      <c r="CO293" s="76"/>
      <c r="CP293" s="76"/>
      <c r="CQ293" s="76"/>
      <c r="CR293" s="76"/>
      <c r="CS293" s="76"/>
      <c r="CT293" s="76"/>
      <c r="CU293" s="76"/>
      <c r="CV293" s="76"/>
      <c r="CW293" s="76"/>
      <c r="CY293" s="77"/>
      <c r="CZ293" s="78"/>
      <c r="DA293" s="76"/>
      <c r="DB293" s="76"/>
      <c r="DC293" s="76"/>
      <c r="DD293" s="76"/>
      <c r="DE293" s="76"/>
      <c r="DF293" s="76"/>
      <c r="DG293" s="76"/>
      <c r="DH293" s="76"/>
      <c r="DI293" s="76"/>
      <c r="DJ293" s="76"/>
      <c r="DK293" s="76"/>
      <c r="DL293" s="76"/>
      <c r="DM293" s="76"/>
      <c r="DN293" s="76"/>
      <c r="DO293" s="76"/>
      <c r="DP293" s="76"/>
      <c r="DQ293" s="76"/>
      <c r="DR293" s="76"/>
      <c r="DS293" s="76"/>
      <c r="DT293" s="76"/>
      <c r="DU293" s="76"/>
      <c r="DV293" s="76"/>
      <c r="DW293" s="76"/>
      <c r="DX293" s="76"/>
      <c r="DY293" s="76"/>
      <c r="DZ293" s="76"/>
      <c r="EA293" s="76"/>
      <c r="EB293" s="76"/>
      <c r="EC293" s="76"/>
      <c r="ED293" s="76"/>
      <c r="EE293" s="76"/>
      <c r="EF293" s="76"/>
      <c r="EG293" s="76"/>
      <c r="EH293" s="76"/>
      <c r="EI293" s="76"/>
      <c r="EJ293" s="76"/>
    </row>
    <row r="294" spans="68:140" x14ac:dyDescent="0.2">
      <c r="BP294" s="76"/>
      <c r="BQ294" s="76"/>
      <c r="BR294" s="76"/>
      <c r="BS294" s="76"/>
      <c r="BT294" s="76"/>
      <c r="BU294" s="76"/>
      <c r="BV294" s="76"/>
      <c r="BW294" s="76"/>
      <c r="BX294" s="76"/>
      <c r="BY294" s="76"/>
      <c r="BZ294" s="76"/>
      <c r="CA294" s="76"/>
      <c r="CB294" s="76"/>
      <c r="CC294" s="76"/>
      <c r="CD294" s="76"/>
      <c r="CE294" s="76"/>
      <c r="CF294" s="76"/>
      <c r="CG294" s="76"/>
      <c r="CH294" s="76"/>
      <c r="CI294" s="76"/>
      <c r="CJ294" s="76"/>
      <c r="CK294" s="76"/>
      <c r="CL294" s="76"/>
      <c r="CM294" s="76"/>
      <c r="CN294" s="76"/>
      <c r="CO294" s="76"/>
      <c r="CP294" s="76"/>
      <c r="CQ294" s="76"/>
      <c r="CR294" s="76"/>
      <c r="CS294" s="76"/>
      <c r="CT294" s="76"/>
      <c r="CU294" s="76"/>
      <c r="CV294" s="76"/>
      <c r="CW294" s="76"/>
      <c r="CY294" s="77"/>
      <c r="CZ294" s="78"/>
      <c r="DA294" s="76"/>
      <c r="DB294" s="76"/>
      <c r="DC294" s="76"/>
      <c r="DD294" s="76"/>
      <c r="DE294" s="76"/>
      <c r="DF294" s="76"/>
      <c r="DG294" s="76"/>
      <c r="DH294" s="76"/>
      <c r="DI294" s="76"/>
      <c r="DJ294" s="76"/>
      <c r="DK294" s="76"/>
      <c r="DL294" s="76"/>
      <c r="DM294" s="76"/>
      <c r="DN294" s="76"/>
      <c r="DO294" s="76"/>
      <c r="DP294" s="76"/>
      <c r="DQ294" s="76"/>
      <c r="DR294" s="76"/>
      <c r="DS294" s="76"/>
      <c r="DT294" s="76"/>
      <c r="DU294" s="76"/>
      <c r="DV294" s="76"/>
      <c r="DW294" s="76"/>
      <c r="DX294" s="76"/>
      <c r="DY294" s="76"/>
      <c r="DZ294" s="76"/>
      <c r="EA294" s="76"/>
      <c r="EB294" s="76"/>
      <c r="EC294" s="76"/>
      <c r="ED294" s="76"/>
      <c r="EE294" s="76"/>
      <c r="EF294" s="76"/>
      <c r="EG294" s="76"/>
      <c r="EH294" s="76"/>
      <c r="EI294" s="76"/>
      <c r="EJ294" s="76"/>
    </row>
    <row r="295" spans="68:140" x14ac:dyDescent="0.2">
      <c r="BP295" s="76"/>
      <c r="BQ295" s="76"/>
      <c r="BR295" s="76"/>
      <c r="BS295" s="76"/>
      <c r="BT295" s="76"/>
      <c r="BU295" s="76"/>
      <c r="BV295" s="76"/>
      <c r="BW295" s="76"/>
      <c r="BX295" s="76"/>
      <c r="BY295" s="76"/>
      <c r="BZ295" s="76"/>
      <c r="CA295" s="76"/>
      <c r="CB295" s="76"/>
      <c r="CC295" s="76"/>
      <c r="CD295" s="76"/>
      <c r="CE295" s="76"/>
      <c r="CF295" s="76"/>
      <c r="CG295" s="76"/>
      <c r="CH295" s="76"/>
      <c r="CI295" s="76"/>
      <c r="CJ295" s="76"/>
      <c r="CK295" s="76"/>
      <c r="CL295" s="76"/>
      <c r="CM295" s="76"/>
      <c r="CN295" s="76"/>
      <c r="CO295" s="76"/>
      <c r="CP295" s="76"/>
      <c r="CQ295" s="76"/>
      <c r="CR295" s="76"/>
      <c r="CS295" s="76"/>
      <c r="CT295" s="76"/>
      <c r="CU295" s="76"/>
      <c r="CV295" s="76"/>
      <c r="CW295" s="76"/>
      <c r="CY295" s="77"/>
      <c r="CZ295" s="78"/>
      <c r="DA295" s="76"/>
      <c r="DB295" s="76"/>
      <c r="DC295" s="76"/>
      <c r="DD295" s="76"/>
      <c r="DE295" s="76"/>
      <c r="DF295" s="76"/>
      <c r="DG295" s="76"/>
      <c r="DH295" s="76"/>
      <c r="DI295" s="76"/>
      <c r="DJ295" s="76"/>
      <c r="DK295" s="76"/>
      <c r="DL295" s="76"/>
      <c r="DM295" s="76"/>
      <c r="DN295" s="76"/>
      <c r="DO295" s="76"/>
      <c r="DP295" s="76"/>
      <c r="DQ295" s="76"/>
      <c r="DR295" s="76"/>
      <c r="DS295" s="76"/>
      <c r="DT295" s="76"/>
      <c r="DU295" s="76"/>
      <c r="DV295" s="76"/>
      <c r="DW295" s="76"/>
      <c r="DX295" s="76"/>
      <c r="DY295" s="76"/>
      <c r="DZ295" s="76"/>
      <c r="EA295" s="76"/>
      <c r="EB295" s="76"/>
      <c r="EC295" s="76"/>
      <c r="ED295" s="76"/>
      <c r="EE295" s="76"/>
      <c r="EF295" s="76"/>
      <c r="EG295" s="76"/>
      <c r="EH295" s="76"/>
      <c r="EI295" s="76"/>
      <c r="EJ295" s="76"/>
    </row>
    <row r="296" spans="68:140" x14ac:dyDescent="0.2">
      <c r="BP296" s="76"/>
      <c r="BQ296" s="76"/>
      <c r="BR296" s="76"/>
      <c r="BS296" s="76"/>
      <c r="BT296" s="76"/>
      <c r="BU296" s="76"/>
      <c r="BV296" s="76"/>
      <c r="BW296" s="76"/>
      <c r="BX296" s="76"/>
      <c r="BY296" s="76"/>
      <c r="BZ296" s="76"/>
      <c r="CA296" s="76"/>
      <c r="CB296" s="76"/>
      <c r="CC296" s="76"/>
      <c r="CD296" s="76"/>
      <c r="CE296" s="76"/>
      <c r="CF296" s="76"/>
      <c r="CG296" s="76"/>
      <c r="CH296" s="76"/>
      <c r="CI296" s="76"/>
      <c r="CJ296" s="76"/>
      <c r="CK296" s="76"/>
      <c r="CL296" s="76"/>
      <c r="CM296" s="76"/>
      <c r="CN296" s="76"/>
      <c r="CO296" s="76"/>
      <c r="CP296" s="76"/>
      <c r="CQ296" s="76"/>
      <c r="CR296" s="76"/>
      <c r="CS296" s="76"/>
      <c r="CT296" s="76"/>
      <c r="CU296" s="76"/>
      <c r="CV296" s="76"/>
      <c r="CW296" s="76"/>
      <c r="CY296" s="77"/>
      <c r="CZ296" s="78"/>
      <c r="DA296" s="76"/>
      <c r="DB296" s="76"/>
      <c r="DC296" s="76"/>
      <c r="DD296" s="76"/>
      <c r="DE296" s="76"/>
      <c r="DF296" s="76"/>
      <c r="DG296" s="76"/>
      <c r="DH296" s="76"/>
      <c r="DI296" s="76"/>
      <c r="DJ296" s="76"/>
      <c r="DK296" s="76"/>
      <c r="DL296" s="76"/>
      <c r="DM296" s="76"/>
      <c r="DN296" s="76"/>
      <c r="DO296" s="76"/>
      <c r="DP296" s="76"/>
      <c r="DQ296" s="76"/>
      <c r="DR296" s="76"/>
      <c r="DS296" s="76"/>
      <c r="DT296" s="76"/>
      <c r="DU296" s="76"/>
      <c r="DV296" s="76"/>
      <c r="DW296" s="76"/>
      <c r="DX296" s="76"/>
      <c r="DY296" s="76"/>
      <c r="DZ296" s="76"/>
      <c r="EA296" s="76"/>
      <c r="EB296" s="76"/>
      <c r="EC296" s="76"/>
      <c r="ED296" s="76"/>
      <c r="EE296" s="76"/>
      <c r="EF296" s="76"/>
      <c r="EG296" s="76"/>
      <c r="EH296" s="76"/>
      <c r="EI296" s="76"/>
      <c r="EJ296" s="76"/>
    </row>
    <row r="297" spans="68:140" x14ac:dyDescent="0.2">
      <c r="BP297" s="76"/>
      <c r="BQ297" s="76"/>
      <c r="BR297" s="76"/>
      <c r="BS297" s="76"/>
      <c r="BT297" s="76"/>
      <c r="BU297" s="76"/>
      <c r="BV297" s="76"/>
      <c r="BW297" s="76"/>
      <c r="BX297" s="76"/>
      <c r="BY297" s="76"/>
      <c r="BZ297" s="76"/>
      <c r="CA297" s="76"/>
      <c r="CB297" s="76"/>
      <c r="CC297" s="76"/>
      <c r="CD297" s="76"/>
      <c r="CE297" s="76"/>
      <c r="CF297" s="76"/>
      <c r="CG297" s="76"/>
      <c r="CH297" s="76"/>
      <c r="CI297" s="76"/>
      <c r="CJ297" s="76"/>
      <c r="CK297" s="76"/>
      <c r="CL297" s="76"/>
      <c r="CM297" s="76"/>
      <c r="CN297" s="76"/>
      <c r="CO297" s="76"/>
      <c r="CP297" s="76"/>
      <c r="CQ297" s="76"/>
      <c r="CR297" s="76"/>
      <c r="CS297" s="76"/>
      <c r="CT297" s="76"/>
      <c r="CU297" s="76"/>
      <c r="CV297" s="76"/>
      <c r="CW297" s="76"/>
      <c r="CY297" s="77"/>
      <c r="CZ297" s="78"/>
      <c r="DA297" s="76"/>
      <c r="DB297" s="76"/>
      <c r="DC297" s="76"/>
      <c r="DD297" s="76"/>
      <c r="DE297" s="76"/>
      <c r="DF297" s="76"/>
      <c r="DG297" s="76"/>
      <c r="DH297" s="76"/>
      <c r="DI297" s="76"/>
      <c r="DJ297" s="76"/>
      <c r="DK297" s="76"/>
      <c r="DL297" s="76"/>
      <c r="DM297" s="76"/>
      <c r="DN297" s="76"/>
      <c r="DO297" s="76"/>
      <c r="DP297" s="76"/>
      <c r="DQ297" s="76"/>
      <c r="DR297" s="76"/>
      <c r="DS297" s="76"/>
      <c r="DT297" s="76"/>
      <c r="DU297" s="76"/>
      <c r="DV297" s="76"/>
      <c r="DW297" s="76"/>
      <c r="DX297" s="76"/>
      <c r="DY297" s="76"/>
      <c r="DZ297" s="76"/>
      <c r="EA297" s="76"/>
      <c r="EB297" s="76"/>
      <c r="EC297" s="76"/>
      <c r="ED297" s="76"/>
      <c r="EE297" s="76"/>
      <c r="EF297" s="76"/>
      <c r="EG297" s="76"/>
      <c r="EH297" s="76"/>
      <c r="EI297" s="76"/>
      <c r="EJ297" s="76"/>
    </row>
    <row r="298" spans="68:140" x14ac:dyDescent="0.2">
      <c r="BP298" s="76"/>
      <c r="BQ298" s="76"/>
      <c r="BR298" s="76"/>
      <c r="BS298" s="76"/>
      <c r="BT298" s="76"/>
      <c r="BU298" s="76"/>
      <c r="BV298" s="76"/>
      <c r="BW298" s="76"/>
      <c r="BX298" s="76"/>
      <c r="BY298" s="76"/>
      <c r="BZ298" s="76"/>
      <c r="CA298" s="76"/>
      <c r="CB298" s="76"/>
      <c r="CC298" s="76"/>
      <c r="CD298" s="76"/>
      <c r="CE298" s="76"/>
      <c r="CF298" s="76"/>
      <c r="CG298" s="76"/>
      <c r="CH298" s="76"/>
      <c r="CI298" s="76"/>
      <c r="CJ298" s="76"/>
      <c r="CK298" s="76"/>
      <c r="CL298" s="76"/>
      <c r="CM298" s="76"/>
      <c r="CN298" s="76"/>
      <c r="CO298" s="76"/>
      <c r="CP298" s="76"/>
      <c r="CQ298" s="76"/>
      <c r="CR298" s="76"/>
      <c r="CS298" s="76"/>
      <c r="CT298" s="76"/>
      <c r="CU298" s="76"/>
      <c r="CV298" s="76"/>
      <c r="CW298" s="76"/>
      <c r="CY298" s="77"/>
      <c r="CZ298" s="78"/>
      <c r="DA298" s="76"/>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76"/>
      <c r="EJ298" s="76"/>
    </row>
    <row r="299" spans="68:140" x14ac:dyDescent="0.2">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Y299" s="77"/>
      <c r="CZ299" s="78"/>
      <c r="DA299" s="76"/>
      <c r="DB299" s="76"/>
      <c r="DC299" s="76"/>
      <c r="DD299" s="76"/>
      <c r="DE299" s="76"/>
      <c r="DF299" s="76"/>
      <c r="DG299" s="76"/>
      <c r="DH299" s="76"/>
      <c r="DI299" s="76"/>
      <c r="DJ299" s="76"/>
      <c r="DK299" s="76"/>
      <c r="DL299" s="76"/>
      <c r="DM299" s="76"/>
      <c r="DN299" s="76"/>
      <c r="DO299" s="76"/>
      <c r="DP299" s="76"/>
      <c r="DQ299" s="76"/>
      <c r="DR299" s="76"/>
      <c r="DS299" s="76"/>
      <c r="DT299" s="76"/>
      <c r="DU299" s="76"/>
      <c r="DV299" s="76"/>
      <c r="DW299" s="76"/>
      <c r="DX299" s="76"/>
      <c r="DY299" s="76"/>
      <c r="DZ299" s="76"/>
      <c r="EA299" s="76"/>
      <c r="EB299" s="76"/>
      <c r="EC299" s="76"/>
      <c r="ED299" s="76"/>
      <c r="EE299" s="76"/>
      <c r="EF299" s="76"/>
      <c r="EG299" s="76"/>
      <c r="EH299" s="76"/>
      <c r="EI299" s="76"/>
      <c r="EJ299" s="76"/>
    </row>
    <row r="300" spans="68:140" x14ac:dyDescent="0.2">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Y300" s="77"/>
      <c r="CZ300" s="78"/>
      <c r="DA300" s="76"/>
      <c r="DB300" s="76"/>
      <c r="DC300" s="76"/>
      <c r="DD300" s="76"/>
      <c r="DE300" s="76"/>
      <c r="DF300" s="76"/>
      <c r="DG300" s="76"/>
      <c r="DH300" s="76"/>
      <c r="DI300" s="76"/>
      <c r="DJ300" s="76"/>
      <c r="DK300" s="76"/>
      <c r="DL300" s="76"/>
      <c r="DM300" s="76"/>
      <c r="DN300" s="76"/>
      <c r="DO300" s="76"/>
      <c r="DP300" s="76"/>
      <c r="DQ300" s="76"/>
      <c r="DR300" s="76"/>
      <c r="DS300" s="76"/>
      <c r="DT300" s="76"/>
      <c r="DU300" s="76"/>
      <c r="DV300" s="76"/>
      <c r="DW300" s="76"/>
      <c r="DX300" s="76"/>
      <c r="DY300" s="76"/>
      <c r="DZ300" s="76"/>
      <c r="EA300" s="76"/>
      <c r="EB300" s="76"/>
      <c r="EC300" s="76"/>
      <c r="ED300" s="76"/>
      <c r="EE300" s="76"/>
      <c r="EF300" s="76"/>
      <c r="EG300" s="76"/>
      <c r="EH300" s="76"/>
      <c r="EI300" s="76"/>
      <c r="EJ300" s="76"/>
    </row>
    <row r="301" spans="68:140" x14ac:dyDescent="0.2">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Y301" s="77"/>
      <c r="CZ301" s="78"/>
      <c r="DA301" s="76"/>
      <c r="DB301" s="76"/>
      <c r="DC301" s="76"/>
      <c r="DD301" s="76"/>
      <c r="DE301" s="76"/>
      <c r="DF301" s="76"/>
      <c r="DG301" s="76"/>
      <c r="DH301" s="76"/>
      <c r="DI301" s="76"/>
      <c r="DJ301" s="76"/>
      <c r="DK301" s="76"/>
      <c r="DL301" s="76"/>
      <c r="DM301" s="76"/>
      <c r="DN301" s="76"/>
      <c r="DO301" s="76"/>
      <c r="DP301" s="76"/>
      <c r="DQ301" s="76"/>
      <c r="DR301" s="76"/>
      <c r="DS301" s="76"/>
      <c r="DT301" s="76"/>
      <c r="DU301" s="76"/>
      <c r="DV301" s="76"/>
      <c r="DW301" s="76"/>
      <c r="DX301" s="76"/>
      <c r="DY301" s="76"/>
      <c r="DZ301" s="76"/>
      <c r="EA301" s="76"/>
      <c r="EB301" s="76"/>
      <c r="EC301" s="76"/>
      <c r="ED301" s="76"/>
      <c r="EE301" s="76"/>
      <c r="EF301" s="76"/>
      <c r="EG301" s="76"/>
      <c r="EH301" s="76"/>
      <c r="EI301" s="76"/>
      <c r="EJ301" s="76"/>
    </row>
    <row r="302" spans="68:140" x14ac:dyDescent="0.2">
      <c r="BP302" s="76"/>
      <c r="BQ302" s="76"/>
      <c r="BR302" s="76"/>
      <c r="BS302" s="76"/>
      <c r="BT302" s="76"/>
      <c r="BU302" s="76"/>
      <c r="BV302" s="76"/>
      <c r="BW302" s="76"/>
      <c r="BX302" s="76"/>
      <c r="BY302" s="76"/>
      <c r="BZ302" s="76"/>
      <c r="CA302" s="76"/>
      <c r="CB302" s="76"/>
      <c r="CC302" s="76"/>
      <c r="CD302" s="76"/>
      <c r="CE302" s="76"/>
      <c r="CF302" s="76"/>
      <c r="CG302" s="76"/>
      <c r="CH302" s="76"/>
      <c r="CI302" s="76"/>
      <c r="CJ302" s="76"/>
      <c r="CK302" s="76"/>
      <c r="CL302" s="76"/>
      <c r="CM302" s="76"/>
      <c r="CN302" s="76"/>
      <c r="CO302" s="76"/>
      <c r="CP302" s="76"/>
      <c r="CQ302" s="76"/>
      <c r="CR302" s="76"/>
      <c r="CS302" s="76"/>
      <c r="CT302" s="76"/>
      <c r="CU302" s="76"/>
      <c r="CV302" s="76"/>
      <c r="CW302" s="76"/>
      <c r="CY302" s="77"/>
      <c r="CZ302" s="78"/>
      <c r="DA302" s="76"/>
      <c r="DB302" s="76"/>
      <c r="DC302" s="76"/>
      <c r="DD302" s="76"/>
      <c r="DE302" s="76"/>
      <c r="DF302" s="76"/>
      <c r="DG302" s="76"/>
      <c r="DH302" s="76"/>
      <c r="DI302" s="76"/>
      <c r="DJ302" s="76"/>
      <c r="DK302" s="76"/>
      <c r="DL302" s="76"/>
      <c r="DM302" s="76"/>
      <c r="DN302" s="76"/>
      <c r="DO302" s="76"/>
      <c r="DP302" s="76"/>
      <c r="DQ302" s="76"/>
      <c r="DR302" s="76"/>
      <c r="DS302" s="76"/>
      <c r="DT302" s="76"/>
      <c r="DU302" s="76"/>
      <c r="DV302" s="76"/>
      <c r="DW302" s="76"/>
      <c r="DX302" s="76"/>
      <c r="DY302" s="76"/>
      <c r="DZ302" s="76"/>
      <c r="EA302" s="76"/>
      <c r="EB302" s="76"/>
      <c r="EC302" s="76"/>
      <c r="ED302" s="76"/>
      <c r="EE302" s="76"/>
      <c r="EF302" s="76"/>
      <c r="EG302" s="76"/>
      <c r="EH302" s="76"/>
      <c r="EI302" s="76"/>
      <c r="EJ302" s="76"/>
    </row>
    <row r="303" spans="68:140" x14ac:dyDescent="0.2">
      <c r="BP303" s="76"/>
      <c r="BQ303" s="76"/>
      <c r="BR303" s="76"/>
      <c r="BS303" s="76"/>
      <c r="BT303" s="76"/>
      <c r="BU303" s="76"/>
      <c r="BV303" s="76"/>
      <c r="BW303" s="76"/>
      <c r="BX303" s="76"/>
      <c r="BY303" s="76"/>
      <c r="BZ303" s="76"/>
      <c r="CA303" s="76"/>
      <c r="CB303" s="76"/>
      <c r="CC303" s="76"/>
      <c r="CD303" s="76"/>
      <c r="CE303" s="76"/>
      <c r="CF303" s="76"/>
      <c r="CG303" s="76"/>
      <c r="CH303" s="76"/>
      <c r="CI303" s="76"/>
      <c r="CJ303" s="76"/>
      <c r="CK303" s="76"/>
      <c r="CL303" s="76"/>
      <c r="CM303" s="76"/>
      <c r="CN303" s="76"/>
      <c r="CO303" s="76"/>
      <c r="CP303" s="76"/>
      <c r="CQ303" s="76"/>
      <c r="CR303" s="76"/>
      <c r="CS303" s="76"/>
      <c r="CT303" s="76"/>
      <c r="CU303" s="76"/>
      <c r="CV303" s="76"/>
      <c r="CW303" s="76"/>
      <c r="CY303" s="77"/>
      <c r="CZ303" s="78"/>
      <c r="DA303" s="76"/>
      <c r="DB303" s="76"/>
      <c r="DC303" s="76"/>
      <c r="DD303" s="76"/>
      <c r="DE303" s="76"/>
      <c r="DF303" s="76"/>
      <c r="DG303" s="76"/>
      <c r="DH303" s="76"/>
      <c r="DI303" s="76"/>
      <c r="DJ303" s="76"/>
      <c r="DK303" s="76"/>
      <c r="DL303" s="76"/>
      <c r="DM303" s="76"/>
      <c r="DN303" s="76"/>
      <c r="DO303" s="76"/>
      <c r="DP303" s="76"/>
      <c r="DQ303" s="76"/>
      <c r="DR303" s="76"/>
      <c r="DS303" s="76"/>
      <c r="DT303" s="76"/>
      <c r="DU303" s="76"/>
      <c r="DV303" s="76"/>
      <c r="DW303" s="76"/>
      <c r="DX303" s="76"/>
      <c r="DY303" s="76"/>
      <c r="DZ303" s="76"/>
      <c r="EA303" s="76"/>
      <c r="EB303" s="76"/>
      <c r="EC303" s="76"/>
      <c r="ED303" s="76"/>
      <c r="EE303" s="76"/>
      <c r="EF303" s="76"/>
      <c r="EG303" s="76"/>
      <c r="EH303" s="76"/>
      <c r="EI303" s="76"/>
      <c r="EJ303" s="76"/>
    </row>
    <row r="304" spans="68:140" x14ac:dyDescent="0.2">
      <c r="BP304" s="76"/>
      <c r="BQ304" s="76"/>
      <c r="BR304" s="76"/>
      <c r="BS304" s="76"/>
      <c r="BT304" s="76"/>
      <c r="BU304" s="76"/>
      <c r="BV304" s="76"/>
      <c r="BW304" s="76"/>
      <c r="BX304" s="76"/>
      <c r="BY304" s="76"/>
      <c r="BZ304" s="76"/>
      <c r="CA304" s="76"/>
      <c r="CB304" s="76"/>
      <c r="CC304" s="76"/>
      <c r="CD304" s="76"/>
      <c r="CE304" s="76"/>
      <c r="CF304" s="76"/>
      <c r="CG304" s="76"/>
      <c r="CH304" s="76"/>
      <c r="CI304" s="76"/>
      <c r="CJ304" s="76"/>
      <c r="CK304" s="76"/>
      <c r="CL304" s="76"/>
      <c r="CM304" s="76"/>
      <c r="CN304" s="76"/>
      <c r="CO304" s="76"/>
      <c r="CP304" s="76"/>
      <c r="CQ304" s="76"/>
      <c r="CR304" s="76"/>
      <c r="CS304" s="76"/>
      <c r="CT304" s="76"/>
      <c r="CU304" s="76"/>
      <c r="CV304" s="76"/>
      <c r="CW304" s="76"/>
      <c r="CY304" s="77"/>
      <c r="CZ304" s="78"/>
      <c r="DA304" s="76"/>
      <c r="DB304" s="76"/>
      <c r="DC304" s="76"/>
      <c r="DD304" s="76"/>
      <c r="DE304" s="76"/>
      <c r="DF304" s="76"/>
      <c r="DG304" s="76"/>
      <c r="DH304" s="76"/>
      <c r="DI304" s="76"/>
      <c r="DJ304" s="76"/>
      <c r="DK304" s="76"/>
      <c r="DL304" s="76"/>
      <c r="DM304" s="76"/>
      <c r="DN304" s="76"/>
      <c r="DO304" s="76"/>
      <c r="DP304" s="76"/>
      <c r="DQ304" s="76"/>
      <c r="DR304" s="76"/>
      <c r="DS304" s="76"/>
      <c r="DT304" s="76"/>
      <c r="DU304" s="76"/>
      <c r="DV304" s="76"/>
      <c r="DW304" s="76"/>
      <c r="DX304" s="76"/>
      <c r="DY304" s="76"/>
      <c r="DZ304" s="76"/>
      <c r="EA304" s="76"/>
      <c r="EB304" s="76"/>
      <c r="EC304" s="76"/>
      <c r="ED304" s="76"/>
      <c r="EE304" s="76"/>
      <c r="EF304" s="76"/>
      <c r="EG304" s="76"/>
      <c r="EH304" s="76"/>
      <c r="EI304" s="76"/>
      <c r="EJ304" s="76"/>
    </row>
    <row r="305" spans="68:140" x14ac:dyDescent="0.2">
      <c r="BP305" s="76"/>
      <c r="BQ305" s="76"/>
      <c r="BR305" s="76"/>
      <c r="BS305" s="76"/>
      <c r="BT305" s="76"/>
      <c r="BU305" s="76"/>
      <c r="BV305" s="76"/>
      <c r="BW305" s="76"/>
      <c r="BX305" s="76"/>
      <c r="BY305" s="76"/>
      <c r="BZ305" s="76"/>
      <c r="CA305" s="76"/>
      <c r="CB305" s="76"/>
      <c r="CC305" s="76"/>
      <c r="CD305" s="76"/>
      <c r="CE305" s="76"/>
      <c r="CF305" s="76"/>
      <c r="CG305" s="76"/>
      <c r="CH305" s="76"/>
      <c r="CI305" s="76"/>
      <c r="CJ305" s="76"/>
      <c r="CK305" s="76"/>
      <c r="CL305" s="76"/>
      <c r="CM305" s="76"/>
      <c r="CN305" s="76"/>
      <c r="CO305" s="76"/>
      <c r="CP305" s="76"/>
      <c r="CQ305" s="76"/>
      <c r="CR305" s="76"/>
      <c r="CS305" s="76"/>
      <c r="CT305" s="76"/>
      <c r="CU305" s="76"/>
      <c r="CV305" s="76"/>
      <c r="CW305" s="76"/>
      <c r="CY305" s="77"/>
      <c r="CZ305" s="78"/>
      <c r="DA305" s="76"/>
      <c r="DB305" s="76"/>
      <c r="DC305" s="76"/>
      <c r="DD305" s="76"/>
      <c r="DE305" s="76"/>
      <c r="DF305" s="76"/>
      <c r="DG305" s="76"/>
      <c r="DH305" s="76"/>
      <c r="DI305" s="76"/>
      <c r="DJ305" s="76"/>
      <c r="DK305" s="76"/>
      <c r="DL305" s="76"/>
      <c r="DM305" s="76"/>
      <c r="DN305" s="76"/>
      <c r="DO305" s="76"/>
      <c r="DP305" s="76"/>
      <c r="DQ305" s="76"/>
      <c r="DR305" s="76"/>
      <c r="DS305" s="76"/>
      <c r="DT305" s="76"/>
      <c r="DU305" s="76"/>
      <c r="DV305" s="76"/>
      <c r="DW305" s="76"/>
      <c r="DX305" s="76"/>
      <c r="DY305" s="76"/>
      <c r="DZ305" s="76"/>
      <c r="EA305" s="76"/>
      <c r="EB305" s="76"/>
      <c r="EC305" s="76"/>
      <c r="ED305" s="76"/>
      <c r="EE305" s="76"/>
      <c r="EF305" s="76"/>
      <c r="EG305" s="76"/>
      <c r="EH305" s="76"/>
      <c r="EI305" s="76"/>
      <c r="EJ305" s="76"/>
    </row>
    <row r="306" spans="68:140" x14ac:dyDescent="0.2">
      <c r="BP306" s="76"/>
      <c r="BQ306" s="76"/>
      <c r="BR306" s="76"/>
      <c r="BS306" s="76"/>
      <c r="BT306" s="76"/>
      <c r="BU306" s="76"/>
      <c r="BV306" s="76"/>
      <c r="BW306" s="76"/>
      <c r="BX306" s="76"/>
      <c r="BY306" s="76"/>
      <c r="BZ306" s="76"/>
      <c r="CA306" s="76"/>
      <c r="CB306" s="76"/>
      <c r="CC306" s="76"/>
      <c r="CD306" s="76"/>
      <c r="CE306" s="76"/>
      <c r="CF306" s="76"/>
      <c r="CG306" s="76"/>
      <c r="CH306" s="76"/>
      <c r="CI306" s="76"/>
      <c r="CJ306" s="76"/>
      <c r="CK306" s="76"/>
      <c r="CL306" s="76"/>
      <c r="CM306" s="76"/>
      <c r="CN306" s="76"/>
      <c r="CO306" s="76"/>
      <c r="CP306" s="76"/>
      <c r="CQ306" s="76"/>
      <c r="CR306" s="76"/>
      <c r="CS306" s="76"/>
      <c r="CT306" s="76"/>
      <c r="CU306" s="76"/>
      <c r="CV306" s="76"/>
      <c r="CW306" s="76"/>
      <c r="CY306" s="77"/>
      <c r="CZ306" s="78"/>
      <c r="DA306" s="76"/>
      <c r="DB306" s="76"/>
      <c r="DC306" s="76"/>
      <c r="DD306" s="76"/>
      <c r="DE306" s="76"/>
      <c r="DF306" s="76"/>
      <c r="DG306" s="76"/>
      <c r="DH306" s="76"/>
      <c r="DI306" s="76"/>
      <c r="DJ306" s="76"/>
      <c r="DK306" s="76"/>
      <c r="DL306" s="76"/>
      <c r="DM306" s="76"/>
      <c r="DN306" s="76"/>
      <c r="DO306" s="76"/>
      <c r="DP306" s="76"/>
      <c r="DQ306" s="76"/>
      <c r="DR306" s="76"/>
      <c r="DS306" s="76"/>
      <c r="DT306" s="76"/>
      <c r="DU306" s="76"/>
      <c r="DV306" s="76"/>
      <c r="DW306" s="76"/>
      <c r="DX306" s="76"/>
      <c r="DY306" s="76"/>
      <c r="DZ306" s="76"/>
      <c r="EA306" s="76"/>
      <c r="EB306" s="76"/>
      <c r="EC306" s="76"/>
      <c r="ED306" s="76"/>
      <c r="EE306" s="76"/>
      <c r="EF306" s="76"/>
      <c r="EG306" s="76"/>
      <c r="EH306" s="76"/>
      <c r="EI306" s="76"/>
      <c r="EJ306" s="76"/>
    </row>
    <row r="307" spans="68:140" x14ac:dyDescent="0.2">
      <c r="BP307" s="76"/>
      <c r="BQ307" s="76"/>
      <c r="BR307" s="76"/>
      <c r="BS307" s="76"/>
      <c r="BT307" s="76"/>
      <c r="BU307" s="76"/>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Y307" s="77"/>
      <c r="CZ307" s="78"/>
      <c r="DA307" s="76"/>
      <c r="DB307" s="76"/>
      <c r="DC307" s="76"/>
      <c r="DD307" s="76"/>
      <c r="DE307" s="76"/>
      <c r="DF307" s="76"/>
      <c r="DG307" s="76"/>
      <c r="DH307" s="76"/>
      <c r="DI307" s="76"/>
      <c r="DJ307" s="76"/>
      <c r="DK307" s="76"/>
      <c r="DL307" s="76"/>
      <c r="DM307" s="76"/>
      <c r="DN307" s="76"/>
      <c r="DO307" s="76"/>
      <c r="DP307" s="76"/>
      <c r="DQ307" s="76"/>
      <c r="DR307" s="76"/>
      <c r="DS307" s="76"/>
      <c r="DT307" s="76"/>
      <c r="DU307" s="76"/>
      <c r="DV307" s="76"/>
      <c r="DW307" s="76"/>
      <c r="DX307" s="76"/>
      <c r="DY307" s="76"/>
      <c r="DZ307" s="76"/>
      <c r="EA307" s="76"/>
      <c r="EB307" s="76"/>
      <c r="EC307" s="76"/>
      <c r="ED307" s="76"/>
      <c r="EE307" s="76"/>
      <c r="EF307" s="76"/>
      <c r="EG307" s="76"/>
      <c r="EH307" s="76"/>
      <c r="EI307" s="76"/>
      <c r="EJ307" s="76"/>
    </row>
    <row r="308" spans="68:140" x14ac:dyDescent="0.2">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c r="CP308" s="76"/>
      <c r="CQ308" s="76"/>
      <c r="CR308" s="76"/>
      <c r="CS308" s="76"/>
      <c r="CT308" s="76"/>
      <c r="CU308" s="76"/>
      <c r="CV308" s="76"/>
      <c r="CW308" s="76"/>
      <c r="CY308" s="77"/>
      <c r="CZ308" s="78"/>
      <c r="DA308" s="76"/>
      <c r="DB308" s="76"/>
      <c r="DC308" s="76"/>
      <c r="DD308" s="76"/>
      <c r="DE308" s="76"/>
      <c r="DF308" s="76"/>
      <c r="DG308" s="76"/>
      <c r="DH308" s="76"/>
      <c r="DI308" s="76"/>
      <c r="DJ308" s="76"/>
      <c r="DK308" s="76"/>
      <c r="DL308" s="76"/>
      <c r="DM308" s="76"/>
      <c r="DN308" s="76"/>
      <c r="DO308" s="76"/>
      <c r="DP308" s="76"/>
      <c r="DQ308" s="76"/>
      <c r="DR308" s="76"/>
      <c r="DS308" s="76"/>
      <c r="DT308" s="76"/>
      <c r="DU308" s="76"/>
      <c r="DV308" s="76"/>
      <c r="DW308" s="76"/>
      <c r="DX308" s="76"/>
      <c r="DY308" s="76"/>
      <c r="DZ308" s="76"/>
      <c r="EA308" s="76"/>
      <c r="EB308" s="76"/>
      <c r="EC308" s="76"/>
      <c r="ED308" s="76"/>
      <c r="EE308" s="76"/>
      <c r="EF308" s="76"/>
      <c r="EG308" s="76"/>
      <c r="EH308" s="76"/>
      <c r="EI308" s="76"/>
      <c r="EJ308" s="76"/>
    </row>
    <row r="309" spans="68:140" x14ac:dyDescent="0.2">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Y309" s="77"/>
      <c r="CZ309" s="78"/>
      <c r="DA309" s="76"/>
      <c r="DB309" s="76"/>
      <c r="DC309" s="76"/>
      <c r="DD309" s="76"/>
      <c r="DE309" s="76"/>
      <c r="DF309" s="76"/>
      <c r="DG309" s="76"/>
      <c r="DH309" s="76"/>
      <c r="DI309" s="76"/>
      <c r="DJ309" s="76"/>
      <c r="DK309" s="76"/>
      <c r="DL309" s="76"/>
      <c r="DM309" s="76"/>
      <c r="DN309" s="76"/>
      <c r="DO309" s="76"/>
      <c r="DP309" s="76"/>
      <c r="DQ309" s="76"/>
      <c r="DR309" s="76"/>
      <c r="DS309" s="76"/>
      <c r="DT309" s="76"/>
      <c r="DU309" s="76"/>
      <c r="DV309" s="76"/>
      <c r="DW309" s="76"/>
      <c r="DX309" s="76"/>
      <c r="DY309" s="76"/>
      <c r="DZ309" s="76"/>
      <c r="EA309" s="76"/>
      <c r="EB309" s="76"/>
      <c r="EC309" s="76"/>
      <c r="ED309" s="76"/>
      <c r="EE309" s="76"/>
      <c r="EF309" s="76"/>
      <c r="EG309" s="76"/>
      <c r="EH309" s="76"/>
      <c r="EI309" s="76"/>
      <c r="EJ309" s="76"/>
    </row>
    <row r="310" spans="68:140" x14ac:dyDescent="0.2">
      <c r="BP310" s="76"/>
      <c r="BQ310" s="76"/>
      <c r="BR310" s="76"/>
      <c r="BS310" s="76"/>
      <c r="BT310" s="76"/>
      <c r="BU310" s="76"/>
      <c r="BV310" s="76"/>
      <c r="BW310" s="76"/>
      <c r="BX310" s="76"/>
      <c r="BY310" s="76"/>
      <c r="BZ310" s="76"/>
      <c r="CA310" s="76"/>
      <c r="CB310" s="76"/>
      <c r="CC310" s="76"/>
      <c r="CD310" s="76"/>
      <c r="CE310" s="76"/>
      <c r="CF310" s="76"/>
      <c r="CG310" s="76"/>
      <c r="CH310" s="76"/>
      <c r="CI310" s="76"/>
      <c r="CJ310" s="76"/>
      <c r="CK310" s="76"/>
      <c r="CL310" s="76"/>
      <c r="CM310" s="76"/>
      <c r="CN310" s="76"/>
      <c r="CO310" s="76"/>
      <c r="CP310" s="76"/>
      <c r="CQ310" s="76"/>
      <c r="CR310" s="76"/>
      <c r="CS310" s="76"/>
      <c r="CT310" s="76"/>
      <c r="CU310" s="76"/>
      <c r="CV310" s="76"/>
      <c r="CW310" s="76"/>
      <c r="CY310" s="77"/>
      <c r="CZ310" s="78"/>
      <c r="DA310" s="76"/>
      <c r="DB310" s="76"/>
      <c r="DC310" s="76"/>
      <c r="DD310" s="76"/>
      <c r="DE310" s="76"/>
      <c r="DF310" s="76"/>
      <c r="DG310" s="76"/>
      <c r="DH310" s="76"/>
      <c r="DI310" s="76"/>
      <c r="DJ310" s="76"/>
      <c r="DK310" s="76"/>
      <c r="DL310" s="76"/>
      <c r="DM310" s="76"/>
      <c r="DN310" s="76"/>
      <c r="DO310" s="76"/>
      <c r="DP310" s="76"/>
      <c r="DQ310" s="76"/>
      <c r="DR310" s="76"/>
      <c r="DS310" s="76"/>
      <c r="DT310" s="76"/>
      <c r="DU310" s="76"/>
      <c r="DV310" s="76"/>
      <c r="DW310" s="76"/>
      <c r="DX310" s="76"/>
      <c r="DY310" s="76"/>
      <c r="DZ310" s="76"/>
      <c r="EA310" s="76"/>
      <c r="EB310" s="76"/>
      <c r="EC310" s="76"/>
      <c r="ED310" s="76"/>
      <c r="EE310" s="76"/>
      <c r="EF310" s="76"/>
      <c r="EG310" s="76"/>
      <c r="EH310" s="76"/>
      <c r="EI310" s="76"/>
      <c r="EJ310" s="76"/>
    </row>
    <row r="311" spans="68:140" x14ac:dyDescent="0.2">
      <c r="BP311" s="76"/>
      <c r="BQ311" s="76"/>
      <c r="BR311" s="76"/>
      <c r="BS311" s="76"/>
      <c r="BT311" s="76"/>
      <c r="BU311" s="76"/>
      <c r="BV311" s="76"/>
      <c r="BW311" s="76"/>
      <c r="BX311" s="76"/>
      <c r="BY311" s="76"/>
      <c r="BZ311" s="76"/>
      <c r="CA311" s="76"/>
      <c r="CB311" s="76"/>
      <c r="CC311" s="76"/>
      <c r="CD311" s="76"/>
      <c r="CE311" s="76"/>
      <c r="CF311" s="76"/>
      <c r="CG311" s="76"/>
      <c r="CH311" s="76"/>
      <c r="CI311" s="76"/>
      <c r="CJ311" s="76"/>
      <c r="CK311" s="76"/>
      <c r="CL311" s="76"/>
      <c r="CM311" s="76"/>
      <c r="CN311" s="76"/>
      <c r="CO311" s="76"/>
      <c r="CP311" s="76"/>
      <c r="CQ311" s="76"/>
      <c r="CR311" s="76"/>
      <c r="CS311" s="76"/>
      <c r="CT311" s="76"/>
      <c r="CU311" s="76"/>
      <c r="CV311" s="76"/>
      <c r="CW311" s="76"/>
      <c r="CY311" s="77"/>
      <c r="CZ311" s="78"/>
      <c r="DA311" s="76"/>
      <c r="DB311" s="76"/>
      <c r="DC311" s="76"/>
      <c r="DD311" s="76"/>
      <c r="DE311" s="76"/>
      <c r="DF311" s="76"/>
      <c r="DG311" s="76"/>
      <c r="DH311" s="76"/>
      <c r="DI311" s="76"/>
      <c r="DJ311" s="76"/>
      <c r="DK311" s="76"/>
      <c r="DL311" s="76"/>
      <c r="DM311" s="76"/>
      <c r="DN311" s="76"/>
      <c r="DO311" s="76"/>
      <c r="DP311" s="76"/>
      <c r="DQ311" s="76"/>
      <c r="DR311" s="76"/>
      <c r="DS311" s="76"/>
      <c r="DT311" s="76"/>
      <c r="DU311" s="76"/>
      <c r="DV311" s="76"/>
      <c r="DW311" s="76"/>
      <c r="DX311" s="76"/>
      <c r="DY311" s="76"/>
      <c r="DZ311" s="76"/>
      <c r="EA311" s="76"/>
      <c r="EB311" s="76"/>
      <c r="EC311" s="76"/>
      <c r="ED311" s="76"/>
      <c r="EE311" s="76"/>
      <c r="EF311" s="76"/>
      <c r="EG311" s="76"/>
      <c r="EH311" s="76"/>
      <c r="EI311" s="76"/>
      <c r="EJ311" s="76"/>
    </row>
    <row r="312" spans="68:140" x14ac:dyDescent="0.2">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c r="CP312" s="76"/>
      <c r="CQ312" s="76"/>
      <c r="CR312" s="76"/>
      <c r="CS312" s="76"/>
      <c r="CT312" s="76"/>
      <c r="CU312" s="76"/>
      <c r="CV312" s="76"/>
      <c r="CW312" s="76"/>
      <c r="CY312" s="77"/>
      <c r="CZ312" s="78"/>
      <c r="DA312" s="76"/>
      <c r="DB312" s="76"/>
      <c r="DC312" s="76"/>
      <c r="DD312" s="76"/>
      <c r="DE312" s="76"/>
      <c r="DF312" s="76"/>
      <c r="DG312" s="76"/>
      <c r="DH312" s="76"/>
      <c r="DI312" s="76"/>
      <c r="DJ312" s="76"/>
      <c r="DK312" s="76"/>
      <c r="DL312" s="76"/>
      <c r="DM312" s="76"/>
      <c r="DN312" s="76"/>
      <c r="DO312" s="76"/>
      <c r="DP312" s="76"/>
      <c r="DQ312" s="76"/>
      <c r="DR312" s="76"/>
      <c r="DS312" s="76"/>
      <c r="DT312" s="76"/>
      <c r="DU312" s="76"/>
      <c r="DV312" s="76"/>
      <c r="DW312" s="76"/>
      <c r="DX312" s="76"/>
      <c r="DY312" s="76"/>
      <c r="DZ312" s="76"/>
      <c r="EA312" s="76"/>
      <c r="EB312" s="76"/>
      <c r="EC312" s="76"/>
      <c r="ED312" s="76"/>
      <c r="EE312" s="76"/>
      <c r="EF312" s="76"/>
      <c r="EG312" s="76"/>
      <c r="EH312" s="76"/>
      <c r="EI312" s="76"/>
      <c r="EJ312" s="76"/>
    </row>
    <row r="313" spans="68:140" x14ac:dyDescent="0.2">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c r="CP313" s="76"/>
      <c r="CQ313" s="76"/>
      <c r="CR313" s="76"/>
      <c r="CS313" s="76"/>
      <c r="CT313" s="76"/>
      <c r="CU313" s="76"/>
      <c r="CV313" s="76"/>
      <c r="CW313" s="76"/>
      <c r="CY313" s="77"/>
      <c r="CZ313" s="78"/>
      <c r="DA313" s="76"/>
      <c r="DB313" s="76"/>
      <c r="DC313" s="76"/>
      <c r="DD313" s="76"/>
      <c r="DE313" s="76"/>
      <c r="DF313" s="76"/>
      <c r="DG313" s="76"/>
      <c r="DH313" s="76"/>
      <c r="DI313" s="76"/>
      <c r="DJ313" s="76"/>
      <c r="DK313" s="76"/>
      <c r="DL313" s="76"/>
      <c r="DM313" s="76"/>
      <c r="DN313" s="76"/>
      <c r="DO313" s="76"/>
      <c r="DP313" s="76"/>
      <c r="DQ313" s="76"/>
      <c r="DR313" s="76"/>
      <c r="DS313" s="76"/>
      <c r="DT313" s="76"/>
      <c r="DU313" s="76"/>
      <c r="DV313" s="76"/>
      <c r="DW313" s="76"/>
      <c r="DX313" s="76"/>
      <c r="DY313" s="76"/>
      <c r="DZ313" s="76"/>
      <c r="EA313" s="76"/>
      <c r="EB313" s="76"/>
      <c r="EC313" s="76"/>
      <c r="ED313" s="76"/>
      <c r="EE313" s="76"/>
      <c r="EF313" s="76"/>
      <c r="EG313" s="76"/>
      <c r="EH313" s="76"/>
      <c r="EI313" s="76"/>
      <c r="EJ313" s="76"/>
    </row>
    <row r="314" spans="68:140" x14ac:dyDescent="0.2">
      <c r="BP314" s="76"/>
      <c r="BQ314" s="76"/>
      <c r="BR314" s="76"/>
      <c r="BS314" s="76"/>
      <c r="BT314" s="76"/>
      <c r="BU314" s="76"/>
      <c r="BV314" s="76"/>
      <c r="BW314" s="76"/>
      <c r="BX314" s="76"/>
      <c r="BY314" s="76"/>
      <c r="BZ314" s="76"/>
      <c r="CA314" s="76"/>
      <c r="CB314" s="76"/>
      <c r="CC314" s="76"/>
      <c r="CD314" s="76"/>
      <c r="CE314" s="76"/>
      <c r="CF314" s="76"/>
      <c r="CG314" s="76"/>
      <c r="CH314" s="76"/>
      <c r="CI314" s="76"/>
      <c r="CJ314" s="76"/>
      <c r="CK314" s="76"/>
      <c r="CL314" s="76"/>
      <c r="CM314" s="76"/>
      <c r="CN314" s="76"/>
      <c r="CO314" s="76"/>
      <c r="CP314" s="76"/>
      <c r="CQ314" s="76"/>
      <c r="CR314" s="76"/>
      <c r="CS314" s="76"/>
      <c r="CT314" s="76"/>
      <c r="CU314" s="76"/>
      <c r="CV314" s="76"/>
      <c r="CW314" s="76"/>
      <c r="CY314" s="77"/>
      <c r="CZ314" s="78"/>
      <c r="DA314" s="76"/>
      <c r="DB314" s="76"/>
      <c r="DC314" s="76"/>
      <c r="DD314" s="76"/>
      <c r="DE314" s="76"/>
      <c r="DF314" s="76"/>
      <c r="DG314" s="76"/>
      <c r="DH314" s="76"/>
      <c r="DI314" s="76"/>
      <c r="DJ314" s="76"/>
      <c r="DK314" s="76"/>
      <c r="DL314" s="76"/>
      <c r="DM314" s="76"/>
      <c r="DN314" s="76"/>
      <c r="DO314" s="76"/>
      <c r="DP314" s="76"/>
      <c r="DQ314" s="76"/>
      <c r="DR314" s="76"/>
      <c r="DS314" s="76"/>
      <c r="DT314" s="76"/>
      <c r="DU314" s="76"/>
      <c r="DV314" s="76"/>
      <c r="DW314" s="76"/>
      <c r="DX314" s="76"/>
      <c r="DY314" s="76"/>
      <c r="DZ314" s="76"/>
      <c r="EA314" s="76"/>
      <c r="EB314" s="76"/>
      <c r="EC314" s="76"/>
      <c r="ED314" s="76"/>
      <c r="EE314" s="76"/>
      <c r="EF314" s="76"/>
      <c r="EG314" s="76"/>
      <c r="EH314" s="76"/>
      <c r="EI314" s="76"/>
      <c r="EJ314" s="76"/>
    </row>
    <row r="315" spans="68:140" x14ac:dyDescent="0.2">
      <c r="BP315" s="76"/>
      <c r="BQ315" s="76"/>
      <c r="BR315" s="76"/>
      <c r="BS315" s="76"/>
      <c r="BT315" s="76"/>
      <c r="BU315" s="76"/>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Y315" s="77"/>
      <c r="CZ315" s="78"/>
      <c r="DA315" s="76"/>
      <c r="DB315" s="76"/>
      <c r="DC315" s="76"/>
      <c r="DD315" s="76"/>
      <c r="DE315" s="76"/>
      <c r="DF315" s="76"/>
      <c r="DG315" s="76"/>
      <c r="DH315" s="76"/>
      <c r="DI315" s="76"/>
      <c r="DJ315" s="76"/>
      <c r="DK315" s="76"/>
      <c r="DL315" s="76"/>
      <c r="DM315" s="76"/>
      <c r="DN315" s="76"/>
      <c r="DO315" s="76"/>
      <c r="DP315" s="76"/>
      <c r="DQ315" s="76"/>
      <c r="DR315" s="76"/>
      <c r="DS315" s="76"/>
      <c r="DT315" s="76"/>
      <c r="DU315" s="76"/>
      <c r="DV315" s="76"/>
      <c r="DW315" s="76"/>
      <c r="DX315" s="76"/>
      <c r="DY315" s="76"/>
      <c r="DZ315" s="76"/>
      <c r="EA315" s="76"/>
      <c r="EB315" s="76"/>
      <c r="EC315" s="76"/>
      <c r="ED315" s="76"/>
      <c r="EE315" s="76"/>
      <c r="EF315" s="76"/>
      <c r="EG315" s="76"/>
      <c r="EH315" s="76"/>
      <c r="EI315" s="76"/>
      <c r="EJ315" s="76"/>
    </row>
    <row r="316" spans="68:140" x14ac:dyDescent="0.2">
      <c r="BP316" s="76"/>
      <c r="BQ316" s="76"/>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Y316" s="77"/>
      <c r="CZ316" s="78"/>
      <c r="DA316" s="76"/>
      <c r="DB316" s="76"/>
      <c r="DC316" s="76"/>
      <c r="DD316" s="76"/>
      <c r="DE316" s="76"/>
      <c r="DF316" s="76"/>
      <c r="DG316" s="76"/>
      <c r="DH316" s="76"/>
      <c r="DI316" s="76"/>
      <c r="DJ316" s="76"/>
      <c r="DK316" s="76"/>
      <c r="DL316" s="76"/>
      <c r="DM316" s="76"/>
      <c r="DN316" s="76"/>
      <c r="DO316" s="76"/>
      <c r="DP316" s="76"/>
      <c r="DQ316" s="76"/>
      <c r="DR316" s="76"/>
      <c r="DS316" s="76"/>
      <c r="DT316" s="76"/>
      <c r="DU316" s="76"/>
      <c r="DV316" s="76"/>
      <c r="DW316" s="76"/>
      <c r="DX316" s="76"/>
      <c r="DY316" s="76"/>
      <c r="DZ316" s="76"/>
      <c r="EA316" s="76"/>
      <c r="EB316" s="76"/>
      <c r="EC316" s="76"/>
      <c r="ED316" s="76"/>
      <c r="EE316" s="76"/>
      <c r="EF316" s="76"/>
      <c r="EG316" s="76"/>
      <c r="EH316" s="76"/>
      <c r="EI316" s="76"/>
      <c r="EJ316" s="76"/>
    </row>
    <row r="317" spans="68:140" x14ac:dyDescent="0.2">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c r="CP317" s="76"/>
      <c r="CQ317" s="76"/>
      <c r="CR317" s="76"/>
      <c r="CS317" s="76"/>
      <c r="CT317" s="76"/>
      <c r="CU317" s="76"/>
      <c r="CV317" s="76"/>
      <c r="CW317" s="76"/>
      <c r="CY317" s="77"/>
      <c r="CZ317" s="78"/>
      <c r="DA317" s="76"/>
      <c r="DB317" s="76"/>
      <c r="DC317" s="76"/>
      <c r="DD317" s="76"/>
      <c r="DE317" s="76"/>
      <c r="DF317" s="76"/>
      <c r="DG317" s="76"/>
      <c r="DH317" s="76"/>
      <c r="DI317" s="76"/>
      <c r="DJ317" s="76"/>
      <c r="DK317" s="76"/>
      <c r="DL317" s="76"/>
      <c r="DM317" s="76"/>
      <c r="DN317" s="76"/>
      <c r="DO317" s="76"/>
      <c r="DP317" s="76"/>
      <c r="DQ317" s="76"/>
      <c r="DR317" s="76"/>
      <c r="DS317" s="76"/>
      <c r="DT317" s="76"/>
      <c r="DU317" s="76"/>
      <c r="DV317" s="76"/>
      <c r="DW317" s="76"/>
      <c r="DX317" s="76"/>
      <c r="DY317" s="76"/>
      <c r="DZ317" s="76"/>
      <c r="EA317" s="76"/>
      <c r="EB317" s="76"/>
      <c r="EC317" s="76"/>
      <c r="ED317" s="76"/>
      <c r="EE317" s="76"/>
      <c r="EF317" s="76"/>
      <c r="EG317" s="76"/>
      <c r="EH317" s="76"/>
      <c r="EI317" s="76"/>
      <c r="EJ317" s="76"/>
    </row>
    <row r="318" spans="68:140" x14ac:dyDescent="0.2">
      <c r="BP318" s="76"/>
      <c r="BQ318" s="76"/>
      <c r="BR318" s="76"/>
      <c r="BS318" s="76"/>
      <c r="BT318" s="76"/>
      <c r="BU318" s="76"/>
      <c r="BV318" s="76"/>
      <c r="BW318" s="76"/>
      <c r="BX318" s="76"/>
      <c r="BY318" s="76"/>
      <c r="BZ318" s="76"/>
      <c r="CA318" s="76"/>
      <c r="CB318" s="76"/>
      <c r="CC318" s="76"/>
      <c r="CD318" s="76"/>
      <c r="CE318" s="76"/>
      <c r="CF318" s="76"/>
      <c r="CG318" s="76"/>
      <c r="CH318" s="76"/>
      <c r="CI318" s="76"/>
      <c r="CJ318" s="76"/>
      <c r="CK318" s="76"/>
      <c r="CL318" s="76"/>
      <c r="CM318" s="76"/>
      <c r="CN318" s="76"/>
      <c r="CO318" s="76"/>
      <c r="CP318" s="76"/>
      <c r="CQ318" s="76"/>
      <c r="CR318" s="76"/>
      <c r="CS318" s="76"/>
      <c r="CT318" s="76"/>
      <c r="CU318" s="76"/>
      <c r="CV318" s="76"/>
      <c r="CW318" s="76"/>
      <c r="CY318" s="77"/>
      <c r="CZ318" s="78"/>
      <c r="DA318" s="76"/>
      <c r="DB318" s="76"/>
      <c r="DC318" s="76"/>
      <c r="DD318" s="76"/>
      <c r="DE318" s="76"/>
      <c r="DF318" s="76"/>
      <c r="DG318" s="76"/>
      <c r="DH318" s="76"/>
      <c r="DI318" s="76"/>
      <c r="DJ318" s="76"/>
      <c r="DK318" s="76"/>
      <c r="DL318" s="76"/>
      <c r="DM318" s="76"/>
      <c r="DN318" s="76"/>
      <c r="DO318" s="76"/>
      <c r="DP318" s="76"/>
      <c r="DQ318" s="76"/>
      <c r="DR318" s="76"/>
      <c r="DS318" s="76"/>
      <c r="DT318" s="76"/>
      <c r="DU318" s="76"/>
      <c r="DV318" s="76"/>
      <c r="DW318" s="76"/>
      <c r="DX318" s="76"/>
      <c r="DY318" s="76"/>
      <c r="DZ318" s="76"/>
      <c r="EA318" s="76"/>
      <c r="EB318" s="76"/>
      <c r="EC318" s="76"/>
      <c r="ED318" s="76"/>
      <c r="EE318" s="76"/>
      <c r="EF318" s="76"/>
      <c r="EG318" s="76"/>
      <c r="EH318" s="76"/>
      <c r="EI318" s="76"/>
      <c r="EJ318" s="76"/>
    </row>
    <row r="319" spans="68:140" x14ac:dyDescent="0.2">
      <c r="BP319" s="76"/>
      <c r="BQ319" s="76"/>
      <c r="BR319" s="76"/>
      <c r="BS319" s="76"/>
      <c r="BT319" s="76"/>
      <c r="BU319" s="76"/>
      <c r="BV319" s="76"/>
      <c r="BW319" s="76"/>
      <c r="BX319" s="76"/>
      <c r="BY319" s="76"/>
      <c r="BZ319" s="76"/>
      <c r="CA319" s="76"/>
      <c r="CB319" s="76"/>
      <c r="CC319" s="76"/>
      <c r="CD319" s="76"/>
      <c r="CE319" s="76"/>
      <c r="CF319" s="76"/>
      <c r="CG319" s="76"/>
      <c r="CH319" s="76"/>
      <c r="CI319" s="76"/>
      <c r="CJ319" s="76"/>
      <c r="CK319" s="76"/>
      <c r="CL319" s="76"/>
      <c r="CM319" s="76"/>
      <c r="CN319" s="76"/>
      <c r="CO319" s="76"/>
      <c r="CP319" s="76"/>
      <c r="CQ319" s="76"/>
      <c r="CR319" s="76"/>
      <c r="CS319" s="76"/>
      <c r="CT319" s="76"/>
      <c r="CU319" s="76"/>
      <c r="CV319" s="76"/>
      <c r="CW319" s="76"/>
      <c r="CY319" s="77"/>
      <c r="CZ319" s="78"/>
      <c r="DA319" s="76"/>
      <c r="DB319" s="76"/>
      <c r="DC319" s="76"/>
      <c r="DD319" s="76"/>
      <c r="DE319" s="76"/>
      <c r="DF319" s="76"/>
      <c r="DG319" s="76"/>
      <c r="DH319" s="76"/>
      <c r="DI319" s="76"/>
      <c r="DJ319" s="76"/>
      <c r="DK319" s="76"/>
      <c r="DL319" s="76"/>
      <c r="DM319" s="76"/>
      <c r="DN319" s="76"/>
      <c r="DO319" s="76"/>
      <c r="DP319" s="76"/>
      <c r="DQ319" s="76"/>
      <c r="DR319" s="76"/>
      <c r="DS319" s="76"/>
      <c r="DT319" s="76"/>
      <c r="DU319" s="76"/>
      <c r="DV319" s="76"/>
      <c r="DW319" s="76"/>
      <c r="DX319" s="76"/>
      <c r="DY319" s="76"/>
      <c r="DZ319" s="76"/>
      <c r="EA319" s="76"/>
      <c r="EB319" s="76"/>
      <c r="EC319" s="76"/>
      <c r="ED319" s="76"/>
      <c r="EE319" s="76"/>
      <c r="EF319" s="76"/>
      <c r="EG319" s="76"/>
      <c r="EH319" s="76"/>
      <c r="EI319" s="76"/>
      <c r="EJ319" s="76"/>
    </row>
    <row r="320" spans="68:140" x14ac:dyDescent="0.2">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c r="CP320" s="76"/>
      <c r="CQ320" s="76"/>
      <c r="CR320" s="76"/>
      <c r="CS320" s="76"/>
      <c r="CT320" s="76"/>
      <c r="CU320" s="76"/>
      <c r="CV320" s="76"/>
      <c r="CW320" s="76"/>
      <c r="CY320" s="77"/>
      <c r="CZ320" s="78"/>
      <c r="DA320" s="76"/>
      <c r="DB320" s="76"/>
      <c r="DC320" s="76"/>
      <c r="DD320" s="76"/>
      <c r="DE320" s="76"/>
      <c r="DF320" s="76"/>
      <c r="DG320" s="76"/>
      <c r="DH320" s="76"/>
      <c r="DI320" s="76"/>
      <c r="DJ320" s="76"/>
      <c r="DK320" s="76"/>
      <c r="DL320" s="76"/>
      <c r="DM320" s="76"/>
      <c r="DN320" s="76"/>
      <c r="DO320" s="76"/>
      <c r="DP320" s="76"/>
      <c r="DQ320" s="76"/>
      <c r="DR320" s="76"/>
      <c r="DS320" s="76"/>
      <c r="DT320" s="76"/>
      <c r="DU320" s="76"/>
      <c r="DV320" s="76"/>
      <c r="DW320" s="76"/>
      <c r="DX320" s="76"/>
      <c r="DY320" s="76"/>
      <c r="DZ320" s="76"/>
      <c r="EA320" s="76"/>
      <c r="EB320" s="76"/>
      <c r="EC320" s="76"/>
      <c r="ED320" s="76"/>
      <c r="EE320" s="76"/>
      <c r="EF320" s="76"/>
      <c r="EG320" s="76"/>
      <c r="EH320" s="76"/>
      <c r="EI320" s="76"/>
      <c r="EJ320" s="76"/>
    </row>
    <row r="321" spans="68:140" x14ac:dyDescent="0.2">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Y321" s="77"/>
      <c r="CZ321" s="78"/>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DX321" s="76"/>
      <c r="DY321" s="76"/>
      <c r="DZ321" s="76"/>
      <c r="EA321" s="76"/>
      <c r="EB321" s="76"/>
      <c r="EC321" s="76"/>
      <c r="ED321" s="76"/>
      <c r="EE321" s="76"/>
      <c r="EF321" s="76"/>
      <c r="EG321" s="76"/>
      <c r="EH321" s="76"/>
      <c r="EI321" s="76"/>
      <c r="EJ321" s="76"/>
    </row>
    <row r="322" spans="68:140" x14ac:dyDescent="0.2">
      <c r="BP322" s="76"/>
      <c r="BQ322" s="76"/>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Y322" s="77"/>
      <c r="CZ322" s="78"/>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76"/>
      <c r="DZ322" s="76"/>
      <c r="EA322" s="76"/>
      <c r="EB322" s="76"/>
      <c r="EC322" s="76"/>
      <c r="ED322" s="76"/>
      <c r="EE322" s="76"/>
      <c r="EF322" s="76"/>
      <c r="EG322" s="76"/>
      <c r="EH322" s="76"/>
      <c r="EI322" s="76"/>
      <c r="EJ322" s="76"/>
    </row>
    <row r="323" spans="68:140" x14ac:dyDescent="0.2">
      <c r="BP323" s="76"/>
      <c r="BQ323" s="76"/>
      <c r="BR323" s="76"/>
      <c r="BS323" s="76"/>
      <c r="BT323" s="76"/>
      <c r="BU323" s="76"/>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Y323" s="77"/>
      <c r="CZ323" s="78"/>
      <c r="DA323" s="76"/>
      <c r="DB323" s="76"/>
      <c r="DC323" s="76"/>
      <c r="DD323" s="76"/>
      <c r="DE323" s="76"/>
      <c r="DF323" s="76"/>
      <c r="DG323" s="76"/>
      <c r="DH323" s="76"/>
      <c r="DI323" s="76"/>
      <c r="DJ323" s="76"/>
      <c r="DK323" s="76"/>
      <c r="DL323" s="76"/>
      <c r="DM323" s="76"/>
      <c r="DN323" s="76"/>
      <c r="DO323" s="76"/>
      <c r="DP323" s="76"/>
      <c r="DQ323" s="76"/>
      <c r="DR323" s="76"/>
      <c r="DS323" s="76"/>
      <c r="DT323" s="76"/>
      <c r="DU323" s="76"/>
      <c r="DV323" s="76"/>
      <c r="DW323" s="76"/>
      <c r="DX323" s="76"/>
      <c r="DY323" s="76"/>
      <c r="DZ323" s="76"/>
      <c r="EA323" s="76"/>
      <c r="EB323" s="76"/>
      <c r="EC323" s="76"/>
      <c r="ED323" s="76"/>
      <c r="EE323" s="76"/>
      <c r="EF323" s="76"/>
      <c r="EG323" s="76"/>
      <c r="EH323" s="76"/>
      <c r="EI323" s="76"/>
      <c r="EJ323" s="76"/>
    </row>
    <row r="324" spans="68:140" x14ac:dyDescent="0.2">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c r="CP324" s="76"/>
      <c r="CQ324" s="76"/>
      <c r="CR324" s="76"/>
      <c r="CS324" s="76"/>
      <c r="CT324" s="76"/>
      <c r="CU324" s="76"/>
      <c r="CV324" s="76"/>
      <c r="CW324" s="76"/>
      <c r="CY324" s="77"/>
      <c r="CZ324" s="78"/>
      <c r="DA324" s="76"/>
      <c r="DB324" s="76"/>
      <c r="DC324" s="76"/>
      <c r="DD324" s="76"/>
      <c r="DE324" s="76"/>
      <c r="DF324" s="76"/>
      <c r="DG324" s="76"/>
      <c r="DH324" s="76"/>
      <c r="DI324" s="76"/>
      <c r="DJ324" s="76"/>
      <c r="DK324" s="76"/>
      <c r="DL324" s="76"/>
      <c r="DM324" s="76"/>
      <c r="DN324" s="76"/>
      <c r="DO324" s="76"/>
      <c r="DP324" s="76"/>
      <c r="DQ324" s="76"/>
      <c r="DR324" s="76"/>
      <c r="DS324" s="76"/>
      <c r="DT324" s="76"/>
      <c r="DU324" s="76"/>
      <c r="DV324" s="76"/>
      <c r="DW324" s="76"/>
      <c r="DX324" s="76"/>
      <c r="DY324" s="76"/>
      <c r="DZ324" s="76"/>
      <c r="EA324" s="76"/>
      <c r="EB324" s="76"/>
      <c r="EC324" s="76"/>
      <c r="ED324" s="76"/>
      <c r="EE324" s="76"/>
      <c r="EF324" s="76"/>
      <c r="EG324" s="76"/>
      <c r="EH324" s="76"/>
      <c r="EI324" s="76"/>
      <c r="EJ324" s="76"/>
    </row>
    <row r="325" spans="68:140" x14ac:dyDescent="0.2">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Y325" s="77"/>
      <c r="CZ325" s="78"/>
      <c r="DA325" s="76"/>
      <c r="DB325" s="76"/>
      <c r="DC325" s="76"/>
      <c r="DD325" s="76"/>
      <c r="DE325" s="76"/>
      <c r="DF325" s="76"/>
      <c r="DG325" s="76"/>
      <c r="DH325" s="76"/>
      <c r="DI325" s="76"/>
      <c r="DJ325" s="76"/>
      <c r="DK325" s="76"/>
      <c r="DL325" s="76"/>
      <c r="DM325" s="76"/>
      <c r="DN325" s="76"/>
      <c r="DO325" s="76"/>
      <c r="DP325" s="76"/>
      <c r="DQ325" s="76"/>
      <c r="DR325" s="76"/>
      <c r="DS325" s="76"/>
      <c r="DT325" s="76"/>
      <c r="DU325" s="76"/>
      <c r="DV325" s="76"/>
      <c r="DW325" s="76"/>
      <c r="DX325" s="76"/>
      <c r="DY325" s="76"/>
      <c r="DZ325" s="76"/>
      <c r="EA325" s="76"/>
      <c r="EB325" s="76"/>
      <c r="EC325" s="76"/>
      <c r="ED325" s="76"/>
      <c r="EE325" s="76"/>
      <c r="EF325" s="76"/>
      <c r="EG325" s="76"/>
      <c r="EH325" s="76"/>
      <c r="EI325" s="76"/>
      <c r="EJ325" s="76"/>
    </row>
    <row r="326" spans="68:140" x14ac:dyDescent="0.2">
      <c r="BP326" s="76"/>
      <c r="BQ326" s="76"/>
      <c r="BR326" s="76"/>
      <c r="BS326" s="76"/>
      <c r="BT326" s="76"/>
      <c r="BU326" s="76"/>
      <c r="BV326" s="76"/>
      <c r="BW326" s="76"/>
      <c r="BX326" s="76"/>
      <c r="BY326" s="76"/>
      <c r="BZ326" s="76"/>
      <c r="CA326" s="76"/>
      <c r="CB326" s="76"/>
      <c r="CC326" s="76"/>
      <c r="CD326" s="76"/>
      <c r="CE326" s="76"/>
      <c r="CF326" s="76"/>
      <c r="CG326" s="76"/>
      <c r="CH326" s="76"/>
      <c r="CI326" s="76"/>
      <c r="CJ326" s="76"/>
      <c r="CK326" s="76"/>
      <c r="CL326" s="76"/>
      <c r="CM326" s="76"/>
      <c r="CN326" s="76"/>
      <c r="CO326" s="76"/>
      <c r="CP326" s="76"/>
      <c r="CQ326" s="76"/>
      <c r="CR326" s="76"/>
      <c r="CS326" s="76"/>
      <c r="CT326" s="76"/>
      <c r="CU326" s="76"/>
      <c r="CV326" s="76"/>
      <c r="CW326" s="76"/>
      <c r="CY326" s="77"/>
      <c r="CZ326" s="78"/>
      <c r="DA326" s="76"/>
      <c r="DB326" s="76"/>
      <c r="DC326" s="76"/>
      <c r="DD326" s="76"/>
      <c r="DE326" s="76"/>
      <c r="DF326" s="76"/>
      <c r="DG326" s="76"/>
      <c r="DH326" s="76"/>
      <c r="DI326" s="76"/>
      <c r="DJ326" s="76"/>
      <c r="DK326" s="76"/>
      <c r="DL326" s="76"/>
      <c r="DM326" s="76"/>
      <c r="DN326" s="76"/>
      <c r="DO326" s="76"/>
      <c r="DP326" s="76"/>
      <c r="DQ326" s="76"/>
      <c r="DR326" s="76"/>
      <c r="DS326" s="76"/>
      <c r="DT326" s="76"/>
      <c r="DU326" s="76"/>
      <c r="DV326" s="76"/>
      <c r="DW326" s="76"/>
      <c r="DX326" s="76"/>
      <c r="DY326" s="76"/>
      <c r="DZ326" s="76"/>
      <c r="EA326" s="76"/>
      <c r="EB326" s="76"/>
      <c r="EC326" s="76"/>
      <c r="ED326" s="76"/>
      <c r="EE326" s="76"/>
      <c r="EF326" s="76"/>
      <c r="EG326" s="76"/>
      <c r="EH326" s="76"/>
      <c r="EI326" s="76"/>
      <c r="EJ326" s="76"/>
    </row>
    <row r="327" spans="68:140" x14ac:dyDescent="0.2">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c r="CP327" s="76"/>
      <c r="CQ327" s="76"/>
      <c r="CR327" s="76"/>
      <c r="CS327" s="76"/>
      <c r="CT327" s="76"/>
      <c r="CU327" s="76"/>
      <c r="CV327" s="76"/>
      <c r="CW327" s="76"/>
      <c r="CY327" s="77"/>
      <c r="CZ327" s="78"/>
      <c r="DA327" s="76"/>
      <c r="DB327" s="76"/>
      <c r="DC327" s="76"/>
      <c r="DD327" s="76"/>
      <c r="DE327" s="76"/>
      <c r="DF327" s="76"/>
      <c r="DG327" s="76"/>
      <c r="DH327" s="76"/>
      <c r="DI327" s="76"/>
      <c r="DJ327" s="76"/>
      <c r="DK327" s="76"/>
      <c r="DL327" s="76"/>
      <c r="DM327" s="76"/>
      <c r="DN327" s="76"/>
      <c r="DO327" s="76"/>
      <c r="DP327" s="76"/>
      <c r="DQ327" s="76"/>
      <c r="DR327" s="76"/>
      <c r="DS327" s="76"/>
      <c r="DT327" s="76"/>
      <c r="DU327" s="76"/>
      <c r="DV327" s="76"/>
      <c r="DW327" s="76"/>
      <c r="DX327" s="76"/>
      <c r="DY327" s="76"/>
      <c r="DZ327" s="76"/>
      <c r="EA327" s="76"/>
      <c r="EB327" s="76"/>
      <c r="EC327" s="76"/>
      <c r="ED327" s="76"/>
      <c r="EE327" s="76"/>
      <c r="EF327" s="76"/>
      <c r="EG327" s="76"/>
      <c r="EH327" s="76"/>
      <c r="EI327" s="76"/>
      <c r="EJ327" s="76"/>
    </row>
    <row r="328" spans="68:140" x14ac:dyDescent="0.2">
      <c r="BP328" s="76"/>
      <c r="BQ328" s="76"/>
      <c r="BR328" s="76"/>
      <c r="BS328" s="76"/>
      <c r="BT328" s="76"/>
      <c r="BU328" s="76"/>
      <c r="BV328" s="76"/>
      <c r="BW328" s="76"/>
      <c r="BX328" s="76"/>
      <c r="BY328" s="76"/>
      <c r="BZ328" s="76"/>
      <c r="CA328" s="76"/>
      <c r="CB328" s="76"/>
      <c r="CC328" s="76"/>
      <c r="CD328" s="76"/>
      <c r="CE328" s="76"/>
      <c r="CF328" s="76"/>
      <c r="CG328" s="76"/>
      <c r="CH328" s="76"/>
      <c r="CI328" s="76"/>
      <c r="CJ328" s="76"/>
      <c r="CK328" s="76"/>
      <c r="CL328" s="76"/>
      <c r="CM328" s="76"/>
      <c r="CN328" s="76"/>
      <c r="CO328" s="76"/>
      <c r="CP328" s="76"/>
      <c r="CQ328" s="76"/>
      <c r="CR328" s="76"/>
      <c r="CS328" s="76"/>
      <c r="CT328" s="76"/>
      <c r="CU328" s="76"/>
      <c r="CV328" s="76"/>
      <c r="CW328" s="76"/>
      <c r="CY328" s="77"/>
      <c r="CZ328" s="78"/>
      <c r="DA328" s="76"/>
      <c r="DB328" s="76"/>
      <c r="DC328" s="76"/>
      <c r="DD328" s="76"/>
      <c r="DE328" s="76"/>
      <c r="DF328" s="76"/>
      <c r="DG328" s="76"/>
      <c r="DH328" s="76"/>
      <c r="DI328" s="76"/>
      <c r="DJ328" s="76"/>
      <c r="DK328" s="76"/>
      <c r="DL328" s="76"/>
      <c r="DM328" s="76"/>
      <c r="DN328" s="76"/>
      <c r="DO328" s="76"/>
      <c r="DP328" s="76"/>
      <c r="DQ328" s="76"/>
      <c r="DR328" s="76"/>
      <c r="DS328" s="76"/>
      <c r="DT328" s="76"/>
      <c r="DU328" s="76"/>
      <c r="DV328" s="76"/>
      <c r="DW328" s="76"/>
      <c r="DX328" s="76"/>
      <c r="DY328" s="76"/>
      <c r="DZ328" s="76"/>
      <c r="EA328" s="76"/>
      <c r="EB328" s="76"/>
      <c r="EC328" s="76"/>
      <c r="ED328" s="76"/>
      <c r="EE328" s="76"/>
      <c r="EF328" s="76"/>
      <c r="EG328" s="76"/>
      <c r="EH328" s="76"/>
      <c r="EI328" s="76"/>
      <c r="EJ328" s="76"/>
    </row>
    <row r="329" spans="68:140" x14ac:dyDescent="0.2">
      <c r="BP329" s="76"/>
      <c r="BQ329" s="76"/>
      <c r="BR329" s="76"/>
      <c r="BS329" s="76"/>
      <c r="BT329" s="76"/>
      <c r="BU329" s="76"/>
      <c r="BV329" s="76"/>
      <c r="BW329" s="76"/>
      <c r="BX329" s="76"/>
      <c r="BY329" s="76"/>
      <c r="BZ329" s="76"/>
      <c r="CA329" s="76"/>
      <c r="CB329" s="76"/>
      <c r="CC329" s="76"/>
      <c r="CD329" s="76"/>
      <c r="CE329" s="76"/>
      <c r="CF329" s="76"/>
      <c r="CG329" s="76"/>
      <c r="CH329" s="76"/>
      <c r="CI329" s="76"/>
      <c r="CJ329" s="76"/>
      <c r="CK329" s="76"/>
      <c r="CL329" s="76"/>
      <c r="CM329" s="76"/>
      <c r="CN329" s="76"/>
      <c r="CO329" s="76"/>
      <c r="CP329" s="76"/>
      <c r="CQ329" s="76"/>
      <c r="CR329" s="76"/>
      <c r="CS329" s="76"/>
      <c r="CT329" s="76"/>
      <c r="CU329" s="76"/>
      <c r="CV329" s="76"/>
      <c r="CW329" s="76"/>
      <c r="CY329" s="77"/>
      <c r="CZ329" s="78"/>
      <c r="DA329" s="76"/>
      <c r="DB329" s="76"/>
      <c r="DC329" s="76"/>
      <c r="DD329" s="76"/>
      <c r="DE329" s="76"/>
      <c r="DF329" s="76"/>
      <c r="DG329" s="76"/>
      <c r="DH329" s="76"/>
      <c r="DI329" s="76"/>
      <c r="DJ329" s="76"/>
      <c r="DK329" s="76"/>
      <c r="DL329" s="76"/>
      <c r="DM329" s="76"/>
      <c r="DN329" s="76"/>
      <c r="DO329" s="76"/>
      <c r="DP329" s="76"/>
      <c r="DQ329" s="76"/>
      <c r="DR329" s="76"/>
      <c r="DS329" s="76"/>
      <c r="DT329" s="76"/>
      <c r="DU329" s="76"/>
      <c r="DV329" s="76"/>
      <c r="DW329" s="76"/>
      <c r="DX329" s="76"/>
      <c r="DY329" s="76"/>
      <c r="DZ329" s="76"/>
      <c r="EA329" s="76"/>
      <c r="EB329" s="76"/>
      <c r="EC329" s="76"/>
      <c r="ED329" s="76"/>
      <c r="EE329" s="76"/>
      <c r="EF329" s="76"/>
      <c r="EG329" s="76"/>
      <c r="EH329" s="76"/>
      <c r="EI329" s="76"/>
      <c r="EJ329" s="76"/>
    </row>
    <row r="330" spans="68:140" x14ac:dyDescent="0.2">
      <c r="BP330" s="76"/>
      <c r="BQ330" s="76"/>
      <c r="BR330" s="76"/>
      <c r="BS330" s="76"/>
      <c r="BT330" s="76"/>
      <c r="BU330" s="76"/>
      <c r="BV330" s="76"/>
      <c r="BW330" s="76"/>
      <c r="BX330" s="76"/>
      <c r="BY330" s="76"/>
      <c r="BZ330" s="76"/>
      <c r="CA330" s="76"/>
      <c r="CB330" s="76"/>
      <c r="CC330" s="76"/>
      <c r="CD330" s="76"/>
      <c r="CE330" s="76"/>
      <c r="CF330" s="76"/>
      <c r="CG330" s="76"/>
      <c r="CH330" s="76"/>
      <c r="CI330" s="76"/>
      <c r="CJ330" s="76"/>
      <c r="CK330" s="76"/>
      <c r="CL330" s="76"/>
      <c r="CM330" s="76"/>
      <c r="CN330" s="76"/>
      <c r="CO330" s="76"/>
      <c r="CP330" s="76"/>
      <c r="CQ330" s="76"/>
      <c r="CR330" s="76"/>
      <c r="CS330" s="76"/>
      <c r="CT330" s="76"/>
      <c r="CU330" s="76"/>
      <c r="CV330" s="76"/>
      <c r="CW330" s="76"/>
      <c r="CY330" s="77"/>
      <c r="CZ330" s="78"/>
      <c r="DA330" s="76"/>
      <c r="DB330" s="76"/>
      <c r="DC330" s="76"/>
      <c r="DD330" s="76"/>
      <c r="DE330" s="76"/>
      <c r="DF330" s="76"/>
      <c r="DG330" s="76"/>
      <c r="DH330" s="76"/>
      <c r="DI330" s="76"/>
      <c r="DJ330" s="76"/>
      <c r="DK330" s="76"/>
      <c r="DL330" s="76"/>
      <c r="DM330" s="76"/>
      <c r="DN330" s="76"/>
      <c r="DO330" s="76"/>
      <c r="DP330" s="76"/>
      <c r="DQ330" s="76"/>
      <c r="DR330" s="76"/>
      <c r="DS330" s="76"/>
      <c r="DT330" s="76"/>
      <c r="DU330" s="76"/>
      <c r="DV330" s="76"/>
      <c r="DW330" s="76"/>
      <c r="DX330" s="76"/>
      <c r="DY330" s="76"/>
      <c r="DZ330" s="76"/>
      <c r="EA330" s="76"/>
      <c r="EB330" s="76"/>
      <c r="EC330" s="76"/>
      <c r="ED330" s="76"/>
      <c r="EE330" s="76"/>
      <c r="EF330" s="76"/>
      <c r="EG330" s="76"/>
      <c r="EH330" s="76"/>
      <c r="EI330" s="76"/>
      <c r="EJ330" s="76"/>
    </row>
    <row r="331" spans="68:140" x14ac:dyDescent="0.2">
      <c r="BP331" s="76"/>
      <c r="BQ331" s="76"/>
      <c r="BR331" s="76"/>
      <c r="BS331" s="76"/>
      <c r="BT331" s="76"/>
      <c r="BU331" s="76"/>
      <c r="BV331" s="76"/>
      <c r="BW331" s="76"/>
      <c r="BX331" s="76"/>
      <c r="BY331" s="76"/>
      <c r="BZ331" s="76"/>
      <c r="CA331" s="76"/>
      <c r="CB331" s="76"/>
      <c r="CC331" s="76"/>
      <c r="CD331" s="76"/>
      <c r="CE331" s="76"/>
      <c r="CF331" s="76"/>
      <c r="CG331" s="76"/>
      <c r="CH331" s="76"/>
      <c r="CI331" s="76"/>
      <c r="CJ331" s="76"/>
      <c r="CK331" s="76"/>
      <c r="CL331" s="76"/>
      <c r="CM331" s="76"/>
      <c r="CN331" s="76"/>
      <c r="CO331" s="76"/>
      <c r="CP331" s="76"/>
      <c r="CQ331" s="76"/>
      <c r="CR331" s="76"/>
      <c r="CS331" s="76"/>
      <c r="CT331" s="76"/>
      <c r="CU331" s="76"/>
      <c r="CV331" s="76"/>
      <c r="CW331" s="76"/>
      <c r="CY331" s="77"/>
      <c r="CZ331" s="78"/>
      <c r="DA331" s="76"/>
      <c r="DB331" s="76"/>
      <c r="DC331" s="76"/>
      <c r="DD331" s="76"/>
      <c r="DE331" s="76"/>
      <c r="DF331" s="76"/>
      <c r="DG331" s="76"/>
      <c r="DH331" s="76"/>
      <c r="DI331" s="76"/>
      <c r="DJ331" s="76"/>
      <c r="DK331" s="76"/>
      <c r="DL331" s="76"/>
      <c r="DM331" s="76"/>
      <c r="DN331" s="76"/>
      <c r="DO331" s="76"/>
      <c r="DP331" s="76"/>
      <c r="DQ331" s="76"/>
      <c r="DR331" s="76"/>
      <c r="DS331" s="76"/>
      <c r="DT331" s="76"/>
      <c r="DU331" s="76"/>
      <c r="DV331" s="76"/>
      <c r="DW331" s="76"/>
      <c r="DX331" s="76"/>
      <c r="DY331" s="76"/>
      <c r="DZ331" s="76"/>
      <c r="EA331" s="76"/>
      <c r="EB331" s="76"/>
      <c r="EC331" s="76"/>
      <c r="ED331" s="76"/>
      <c r="EE331" s="76"/>
      <c r="EF331" s="76"/>
      <c r="EG331" s="76"/>
      <c r="EH331" s="76"/>
      <c r="EI331" s="76"/>
      <c r="EJ331" s="76"/>
    </row>
    <row r="332" spans="68:140" x14ac:dyDescent="0.2">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Y332" s="77"/>
      <c r="CZ332" s="78"/>
      <c r="DA332" s="76"/>
      <c r="DB332" s="76"/>
      <c r="DC332" s="76"/>
      <c r="DD332" s="76"/>
      <c r="DE332" s="76"/>
      <c r="DF332" s="76"/>
      <c r="DG332" s="76"/>
      <c r="DH332" s="76"/>
      <c r="DI332" s="76"/>
      <c r="DJ332" s="76"/>
      <c r="DK332" s="76"/>
      <c r="DL332" s="76"/>
      <c r="DM332" s="76"/>
      <c r="DN332" s="76"/>
      <c r="DO332" s="76"/>
      <c r="DP332" s="76"/>
      <c r="DQ332" s="76"/>
      <c r="DR332" s="76"/>
      <c r="DS332" s="76"/>
      <c r="DT332" s="76"/>
      <c r="DU332" s="76"/>
      <c r="DV332" s="76"/>
      <c r="DW332" s="76"/>
      <c r="DX332" s="76"/>
      <c r="DY332" s="76"/>
      <c r="DZ332" s="76"/>
      <c r="EA332" s="76"/>
      <c r="EB332" s="76"/>
      <c r="EC332" s="76"/>
      <c r="ED332" s="76"/>
      <c r="EE332" s="76"/>
      <c r="EF332" s="76"/>
      <c r="EG332" s="76"/>
      <c r="EH332" s="76"/>
      <c r="EI332" s="76"/>
      <c r="EJ332" s="76"/>
    </row>
    <row r="333" spans="68:140" x14ac:dyDescent="0.2">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c r="CP333" s="76"/>
      <c r="CQ333" s="76"/>
      <c r="CR333" s="76"/>
      <c r="CS333" s="76"/>
      <c r="CT333" s="76"/>
      <c r="CU333" s="76"/>
      <c r="CV333" s="76"/>
      <c r="CW333" s="76"/>
      <c r="CY333" s="77"/>
      <c r="CZ333" s="78"/>
      <c r="DA333" s="76"/>
      <c r="DB333" s="76"/>
      <c r="DC333" s="76"/>
      <c r="DD333" s="76"/>
      <c r="DE333" s="76"/>
      <c r="DF333" s="76"/>
      <c r="DG333" s="76"/>
      <c r="DH333" s="76"/>
      <c r="DI333" s="76"/>
      <c r="DJ333" s="76"/>
      <c r="DK333" s="76"/>
      <c r="DL333" s="76"/>
      <c r="DM333" s="76"/>
      <c r="DN333" s="76"/>
      <c r="DO333" s="76"/>
      <c r="DP333" s="76"/>
      <c r="DQ333" s="76"/>
      <c r="DR333" s="76"/>
      <c r="DS333" s="76"/>
      <c r="DT333" s="76"/>
      <c r="DU333" s="76"/>
      <c r="DV333" s="76"/>
      <c r="DW333" s="76"/>
      <c r="DX333" s="76"/>
      <c r="DY333" s="76"/>
      <c r="DZ333" s="76"/>
      <c r="EA333" s="76"/>
      <c r="EB333" s="76"/>
      <c r="EC333" s="76"/>
      <c r="ED333" s="76"/>
      <c r="EE333" s="76"/>
      <c r="EF333" s="76"/>
      <c r="EG333" s="76"/>
      <c r="EH333" s="76"/>
      <c r="EI333" s="76"/>
      <c r="EJ333" s="76"/>
    </row>
    <row r="334" spans="68:140" x14ac:dyDescent="0.2">
      <c r="BP334" s="76"/>
      <c r="BQ334" s="76"/>
      <c r="BR334" s="76"/>
      <c r="BS334" s="76"/>
      <c r="BT334" s="76"/>
      <c r="BU334" s="76"/>
      <c r="BV334" s="76"/>
      <c r="BW334" s="76"/>
      <c r="BX334" s="76"/>
      <c r="BY334" s="76"/>
      <c r="BZ334" s="76"/>
      <c r="CA334" s="76"/>
      <c r="CB334" s="76"/>
      <c r="CC334" s="76"/>
      <c r="CD334" s="76"/>
      <c r="CE334" s="76"/>
      <c r="CF334" s="76"/>
      <c r="CG334" s="76"/>
      <c r="CH334" s="76"/>
      <c r="CI334" s="76"/>
      <c r="CJ334" s="76"/>
      <c r="CK334" s="76"/>
      <c r="CL334" s="76"/>
      <c r="CM334" s="76"/>
      <c r="CN334" s="76"/>
      <c r="CO334" s="76"/>
      <c r="CP334" s="76"/>
      <c r="CQ334" s="76"/>
      <c r="CR334" s="76"/>
      <c r="CS334" s="76"/>
      <c r="CT334" s="76"/>
      <c r="CU334" s="76"/>
      <c r="CV334" s="76"/>
      <c r="CW334" s="76"/>
      <c r="CY334" s="77"/>
      <c r="CZ334" s="78"/>
      <c r="DA334" s="76"/>
      <c r="DB334" s="76"/>
      <c r="DC334" s="76"/>
      <c r="DD334" s="76"/>
      <c r="DE334" s="76"/>
      <c r="DF334" s="76"/>
      <c r="DG334" s="76"/>
      <c r="DH334" s="76"/>
      <c r="DI334" s="76"/>
      <c r="DJ334" s="76"/>
      <c r="DK334" s="76"/>
      <c r="DL334" s="76"/>
      <c r="DM334" s="76"/>
      <c r="DN334" s="76"/>
      <c r="DO334" s="76"/>
      <c r="DP334" s="76"/>
      <c r="DQ334" s="76"/>
      <c r="DR334" s="76"/>
      <c r="DS334" s="76"/>
      <c r="DT334" s="76"/>
      <c r="DU334" s="76"/>
      <c r="DV334" s="76"/>
      <c r="DW334" s="76"/>
      <c r="DX334" s="76"/>
      <c r="DY334" s="76"/>
      <c r="DZ334" s="76"/>
      <c r="EA334" s="76"/>
      <c r="EB334" s="76"/>
      <c r="EC334" s="76"/>
      <c r="ED334" s="76"/>
      <c r="EE334" s="76"/>
      <c r="EF334" s="76"/>
      <c r="EG334" s="76"/>
      <c r="EH334" s="76"/>
      <c r="EI334" s="76"/>
      <c r="EJ334" s="76"/>
    </row>
    <row r="335" spans="68:140" x14ac:dyDescent="0.2">
      <c r="BP335" s="76"/>
      <c r="BQ335" s="76"/>
      <c r="BR335" s="76"/>
      <c r="BS335" s="76"/>
      <c r="BT335" s="76"/>
      <c r="BU335" s="76"/>
      <c r="BV335" s="76"/>
      <c r="BW335" s="76"/>
      <c r="BX335" s="76"/>
      <c r="BY335" s="76"/>
      <c r="BZ335" s="76"/>
      <c r="CA335" s="76"/>
      <c r="CB335" s="76"/>
      <c r="CC335" s="76"/>
      <c r="CD335" s="76"/>
      <c r="CE335" s="76"/>
      <c r="CF335" s="76"/>
      <c r="CG335" s="76"/>
      <c r="CH335" s="76"/>
      <c r="CI335" s="76"/>
      <c r="CJ335" s="76"/>
      <c r="CK335" s="76"/>
      <c r="CL335" s="76"/>
      <c r="CM335" s="76"/>
      <c r="CN335" s="76"/>
      <c r="CO335" s="76"/>
      <c r="CP335" s="76"/>
      <c r="CQ335" s="76"/>
      <c r="CR335" s="76"/>
      <c r="CS335" s="76"/>
      <c r="CT335" s="76"/>
      <c r="CU335" s="76"/>
      <c r="CV335" s="76"/>
      <c r="CW335" s="76"/>
      <c r="CY335" s="77"/>
      <c r="CZ335" s="78"/>
      <c r="DA335" s="76"/>
      <c r="DB335" s="76"/>
      <c r="DC335" s="76"/>
      <c r="DD335" s="76"/>
      <c r="DE335" s="76"/>
      <c r="DF335" s="76"/>
      <c r="DG335" s="76"/>
      <c r="DH335" s="76"/>
      <c r="DI335" s="76"/>
      <c r="DJ335" s="76"/>
      <c r="DK335" s="76"/>
      <c r="DL335" s="76"/>
      <c r="DM335" s="76"/>
      <c r="DN335" s="76"/>
      <c r="DO335" s="76"/>
      <c r="DP335" s="76"/>
      <c r="DQ335" s="76"/>
      <c r="DR335" s="76"/>
      <c r="DS335" s="76"/>
      <c r="DT335" s="76"/>
      <c r="DU335" s="76"/>
      <c r="DV335" s="76"/>
      <c r="DW335" s="76"/>
      <c r="DX335" s="76"/>
      <c r="DY335" s="76"/>
      <c r="DZ335" s="76"/>
      <c r="EA335" s="76"/>
      <c r="EB335" s="76"/>
      <c r="EC335" s="76"/>
      <c r="ED335" s="76"/>
      <c r="EE335" s="76"/>
      <c r="EF335" s="76"/>
      <c r="EG335" s="76"/>
      <c r="EH335" s="76"/>
      <c r="EI335" s="76"/>
      <c r="EJ335" s="76"/>
    </row>
    <row r="336" spans="68:140" x14ac:dyDescent="0.2">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Y336" s="77"/>
      <c r="CZ336" s="78"/>
      <c r="DA336" s="76"/>
      <c r="DB336" s="76"/>
      <c r="DC336" s="76"/>
      <c r="DD336" s="76"/>
      <c r="DE336" s="76"/>
      <c r="DF336" s="76"/>
      <c r="DG336" s="76"/>
      <c r="DH336" s="76"/>
      <c r="DI336" s="76"/>
      <c r="DJ336" s="76"/>
      <c r="DK336" s="76"/>
      <c r="DL336" s="76"/>
      <c r="DM336" s="76"/>
      <c r="DN336" s="76"/>
      <c r="DO336" s="76"/>
      <c r="DP336" s="76"/>
      <c r="DQ336" s="76"/>
      <c r="DR336" s="76"/>
      <c r="DS336" s="76"/>
      <c r="DT336" s="76"/>
      <c r="DU336" s="76"/>
      <c r="DV336" s="76"/>
      <c r="DW336" s="76"/>
      <c r="DX336" s="76"/>
      <c r="DY336" s="76"/>
      <c r="DZ336" s="76"/>
      <c r="EA336" s="76"/>
      <c r="EB336" s="76"/>
      <c r="EC336" s="76"/>
      <c r="ED336" s="76"/>
      <c r="EE336" s="76"/>
      <c r="EF336" s="76"/>
      <c r="EG336" s="76"/>
      <c r="EH336" s="76"/>
      <c r="EI336" s="76"/>
      <c r="EJ336" s="76"/>
    </row>
    <row r="337" spans="68:140" x14ac:dyDescent="0.2">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Y337" s="77"/>
      <c r="CZ337" s="78"/>
      <c r="DA337" s="76"/>
      <c r="DB337" s="76"/>
      <c r="DC337" s="76"/>
      <c r="DD337" s="76"/>
      <c r="DE337" s="76"/>
      <c r="DF337" s="76"/>
      <c r="DG337" s="76"/>
      <c r="DH337" s="76"/>
      <c r="DI337" s="76"/>
      <c r="DJ337" s="76"/>
      <c r="DK337" s="76"/>
      <c r="DL337" s="76"/>
      <c r="DM337" s="76"/>
      <c r="DN337" s="76"/>
      <c r="DO337" s="76"/>
      <c r="DP337" s="76"/>
      <c r="DQ337" s="76"/>
      <c r="DR337" s="76"/>
      <c r="DS337" s="76"/>
      <c r="DT337" s="76"/>
      <c r="DU337" s="76"/>
      <c r="DV337" s="76"/>
      <c r="DW337" s="76"/>
      <c r="DX337" s="76"/>
      <c r="DY337" s="76"/>
      <c r="DZ337" s="76"/>
      <c r="EA337" s="76"/>
      <c r="EB337" s="76"/>
      <c r="EC337" s="76"/>
      <c r="ED337" s="76"/>
      <c r="EE337" s="76"/>
      <c r="EF337" s="76"/>
      <c r="EG337" s="76"/>
      <c r="EH337" s="76"/>
      <c r="EI337" s="76"/>
      <c r="EJ337" s="76"/>
    </row>
    <row r="338" spans="68:140" x14ac:dyDescent="0.2">
      <c r="BP338" s="76"/>
      <c r="BQ338" s="76"/>
      <c r="BR338" s="76"/>
      <c r="BS338" s="76"/>
      <c r="BT338" s="76"/>
      <c r="BU338" s="76"/>
      <c r="BV338" s="76"/>
      <c r="BW338" s="76"/>
      <c r="BX338" s="76"/>
      <c r="BY338" s="76"/>
      <c r="BZ338" s="76"/>
      <c r="CA338" s="76"/>
      <c r="CB338" s="76"/>
      <c r="CC338" s="76"/>
      <c r="CD338" s="76"/>
      <c r="CE338" s="76"/>
      <c r="CF338" s="76"/>
      <c r="CG338" s="76"/>
      <c r="CH338" s="76"/>
      <c r="CI338" s="76"/>
      <c r="CJ338" s="76"/>
      <c r="CK338" s="76"/>
      <c r="CL338" s="76"/>
      <c r="CM338" s="76"/>
      <c r="CN338" s="76"/>
      <c r="CO338" s="76"/>
      <c r="CP338" s="76"/>
      <c r="CQ338" s="76"/>
      <c r="CR338" s="76"/>
      <c r="CS338" s="76"/>
      <c r="CT338" s="76"/>
      <c r="CU338" s="76"/>
      <c r="CV338" s="76"/>
      <c r="CW338" s="76"/>
      <c r="CY338" s="77"/>
      <c r="CZ338" s="78"/>
      <c r="DA338" s="76"/>
      <c r="DB338" s="76"/>
      <c r="DC338" s="76"/>
      <c r="DD338" s="76"/>
      <c r="DE338" s="76"/>
      <c r="DF338" s="76"/>
      <c r="DG338" s="76"/>
      <c r="DH338" s="76"/>
      <c r="DI338" s="76"/>
      <c r="DJ338" s="76"/>
      <c r="DK338" s="76"/>
      <c r="DL338" s="76"/>
      <c r="DM338" s="76"/>
      <c r="DN338" s="76"/>
      <c r="DO338" s="76"/>
      <c r="DP338" s="76"/>
      <c r="DQ338" s="76"/>
      <c r="DR338" s="76"/>
      <c r="DS338" s="76"/>
      <c r="DT338" s="76"/>
      <c r="DU338" s="76"/>
      <c r="DV338" s="76"/>
      <c r="DW338" s="76"/>
      <c r="DX338" s="76"/>
      <c r="DY338" s="76"/>
      <c r="DZ338" s="76"/>
      <c r="EA338" s="76"/>
      <c r="EB338" s="76"/>
      <c r="EC338" s="76"/>
      <c r="ED338" s="76"/>
      <c r="EE338" s="76"/>
      <c r="EF338" s="76"/>
      <c r="EG338" s="76"/>
      <c r="EH338" s="76"/>
      <c r="EI338" s="76"/>
      <c r="EJ338" s="76"/>
    </row>
    <row r="339" spans="68:140" x14ac:dyDescent="0.2">
      <c r="BP339" s="76"/>
      <c r="BQ339" s="76"/>
      <c r="BR339" s="76"/>
      <c r="BS339" s="76"/>
      <c r="BT339" s="76"/>
      <c r="BU339" s="76"/>
      <c r="BV339" s="76"/>
      <c r="BW339" s="76"/>
      <c r="BX339" s="76"/>
      <c r="BY339" s="76"/>
      <c r="BZ339" s="76"/>
      <c r="CA339" s="76"/>
      <c r="CB339" s="76"/>
      <c r="CC339" s="76"/>
      <c r="CD339" s="76"/>
      <c r="CE339" s="76"/>
      <c r="CF339" s="76"/>
      <c r="CG339" s="76"/>
      <c r="CH339" s="76"/>
      <c r="CI339" s="76"/>
      <c r="CJ339" s="76"/>
      <c r="CK339" s="76"/>
      <c r="CL339" s="76"/>
      <c r="CM339" s="76"/>
      <c r="CN339" s="76"/>
      <c r="CO339" s="76"/>
      <c r="CP339" s="76"/>
      <c r="CQ339" s="76"/>
      <c r="CR339" s="76"/>
      <c r="CS339" s="76"/>
      <c r="CT339" s="76"/>
      <c r="CU339" s="76"/>
      <c r="CV339" s="76"/>
      <c r="CW339" s="76"/>
      <c r="CY339" s="77"/>
      <c r="CZ339" s="78"/>
      <c r="DA339" s="76"/>
      <c r="DB339" s="76"/>
      <c r="DC339" s="76"/>
      <c r="DD339" s="76"/>
      <c r="DE339" s="76"/>
      <c r="DF339" s="76"/>
      <c r="DG339" s="76"/>
      <c r="DH339" s="76"/>
      <c r="DI339" s="76"/>
      <c r="DJ339" s="76"/>
      <c r="DK339" s="76"/>
      <c r="DL339" s="76"/>
      <c r="DM339" s="76"/>
      <c r="DN339" s="76"/>
      <c r="DO339" s="76"/>
      <c r="DP339" s="76"/>
      <c r="DQ339" s="76"/>
      <c r="DR339" s="76"/>
      <c r="DS339" s="76"/>
      <c r="DT339" s="76"/>
      <c r="DU339" s="76"/>
      <c r="DV339" s="76"/>
      <c r="DW339" s="76"/>
      <c r="DX339" s="76"/>
      <c r="DY339" s="76"/>
      <c r="DZ339" s="76"/>
      <c r="EA339" s="76"/>
      <c r="EB339" s="76"/>
      <c r="EC339" s="76"/>
      <c r="ED339" s="76"/>
      <c r="EE339" s="76"/>
      <c r="EF339" s="76"/>
      <c r="EG339" s="76"/>
      <c r="EH339" s="76"/>
      <c r="EI339" s="76"/>
      <c r="EJ339" s="76"/>
    </row>
    <row r="340" spans="68:140" x14ac:dyDescent="0.2">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c r="CP340" s="76"/>
      <c r="CQ340" s="76"/>
      <c r="CR340" s="76"/>
      <c r="CS340" s="76"/>
      <c r="CT340" s="76"/>
      <c r="CU340" s="76"/>
      <c r="CV340" s="76"/>
      <c r="CW340" s="76"/>
      <c r="CY340" s="77"/>
      <c r="CZ340" s="78"/>
      <c r="DA340" s="76"/>
      <c r="DB340" s="76"/>
      <c r="DC340" s="76"/>
      <c r="DD340" s="76"/>
      <c r="DE340" s="76"/>
      <c r="DF340" s="76"/>
      <c r="DG340" s="76"/>
      <c r="DH340" s="76"/>
      <c r="DI340" s="76"/>
      <c r="DJ340" s="76"/>
      <c r="DK340" s="76"/>
      <c r="DL340" s="76"/>
      <c r="DM340" s="76"/>
      <c r="DN340" s="76"/>
      <c r="DO340" s="76"/>
      <c r="DP340" s="76"/>
      <c r="DQ340" s="76"/>
      <c r="DR340" s="76"/>
      <c r="DS340" s="76"/>
      <c r="DT340" s="76"/>
      <c r="DU340" s="76"/>
      <c r="DV340" s="76"/>
      <c r="DW340" s="76"/>
      <c r="DX340" s="76"/>
      <c r="DY340" s="76"/>
      <c r="DZ340" s="76"/>
      <c r="EA340" s="76"/>
      <c r="EB340" s="76"/>
      <c r="EC340" s="76"/>
      <c r="ED340" s="76"/>
      <c r="EE340" s="76"/>
      <c r="EF340" s="76"/>
      <c r="EG340" s="76"/>
      <c r="EH340" s="76"/>
      <c r="EI340" s="76"/>
      <c r="EJ340" s="76"/>
    </row>
    <row r="341" spans="68:140" x14ac:dyDescent="0.2">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Y341" s="77"/>
      <c r="CZ341" s="78"/>
      <c r="DA341" s="76"/>
      <c r="DB341" s="76"/>
      <c r="DC341" s="76"/>
      <c r="DD341" s="76"/>
      <c r="DE341" s="76"/>
      <c r="DF341" s="76"/>
      <c r="DG341" s="76"/>
      <c r="DH341" s="76"/>
      <c r="DI341" s="76"/>
      <c r="DJ341" s="76"/>
      <c r="DK341" s="76"/>
      <c r="DL341" s="76"/>
      <c r="DM341" s="76"/>
      <c r="DN341" s="76"/>
      <c r="DO341" s="76"/>
      <c r="DP341" s="76"/>
      <c r="DQ341" s="76"/>
      <c r="DR341" s="76"/>
      <c r="DS341" s="76"/>
      <c r="DT341" s="76"/>
      <c r="DU341" s="76"/>
      <c r="DV341" s="76"/>
      <c r="DW341" s="76"/>
      <c r="DX341" s="76"/>
      <c r="DY341" s="76"/>
      <c r="DZ341" s="76"/>
      <c r="EA341" s="76"/>
      <c r="EB341" s="76"/>
      <c r="EC341" s="76"/>
      <c r="ED341" s="76"/>
      <c r="EE341" s="76"/>
      <c r="EF341" s="76"/>
      <c r="EG341" s="76"/>
      <c r="EH341" s="76"/>
      <c r="EI341" s="76"/>
      <c r="EJ341" s="76"/>
    </row>
    <row r="342" spans="68:140" x14ac:dyDescent="0.2">
      <c r="BP342" s="76"/>
      <c r="BQ342" s="76"/>
      <c r="BR342" s="76"/>
      <c r="BS342" s="76"/>
      <c r="BT342" s="76"/>
      <c r="BU342" s="76"/>
      <c r="BV342" s="76"/>
      <c r="BW342" s="76"/>
      <c r="BX342" s="76"/>
      <c r="BY342" s="76"/>
      <c r="BZ342" s="76"/>
      <c r="CA342" s="76"/>
      <c r="CB342" s="76"/>
      <c r="CC342" s="76"/>
      <c r="CD342" s="76"/>
      <c r="CE342" s="76"/>
      <c r="CF342" s="76"/>
      <c r="CG342" s="76"/>
      <c r="CH342" s="76"/>
      <c r="CI342" s="76"/>
      <c r="CJ342" s="76"/>
      <c r="CK342" s="76"/>
      <c r="CL342" s="76"/>
      <c r="CM342" s="76"/>
      <c r="CN342" s="76"/>
      <c r="CO342" s="76"/>
      <c r="CP342" s="76"/>
      <c r="CQ342" s="76"/>
      <c r="CR342" s="76"/>
      <c r="CS342" s="76"/>
      <c r="CT342" s="76"/>
      <c r="CU342" s="76"/>
      <c r="CV342" s="76"/>
      <c r="CW342" s="76"/>
      <c r="CY342" s="77"/>
      <c r="CZ342" s="78"/>
      <c r="DA342" s="76"/>
      <c r="DB342" s="76"/>
      <c r="DC342" s="76"/>
      <c r="DD342" s="76"/>
      <c r="DE342" s="76"/>
      <c r="DF342" s="76"/>
      <c r="DG342" s="76"/>
      <c r="DH342" s="76"/>
      <c r="DI342" s="76"/>
      <c r="DJ342" s="76"/>
      <c r="DK342" s="76"/>
      <c r="DL342" s="76"/>
      <c r="DM342" s="76"/>
      <c r="DN342" s="76"/>
      <c r="DO342" s="76"/>
      <c r="DP342" s="76"/>
      <c r="DQ342" s="76"/>
      <c r="DR342" s="76"/>
      <c r="DS342" s="76"/>
      <c r="DT342" s="76"/>
      <c r="DU342" s="76"/>
      <c r="DV342" s="76"/>
      <c r="DW342" s="76"/>
      <c r="DX342" s="76"/>
      <c r="DY342" s="76"/>
      <c r="DZ342" s="76"/>
      <c r="EA342" s="76"/>
      <c r="EB342" s="76"/>
      <c r="EC342" s="76"/>
      <c r="ED342" s="76"/>
      <c r="EE342" s="76"/>
      <c r="EF342" s="76"/>
      <c r="EG342" s="76"/>
      <c r="EH342" s="76"/>
      <c r="EI342" s="76"/>
      <c r="EJ342" s="76"/>
    </row>
    <row r="343" spans="68:140" x14ac:dyDescent="0.2">
      <c r="BP343" s="76"/>
      <c r="BQ343" s="76"/>
      <c r="BR343" s="76"/>
      <c r="BS343" s="76"/>
      <c r="BT343" s="76"/>
      <c r="BU343" s="76"/>
      <c r="BV343" s="76"/>
      <c r="BW343" s="76"/>
      <c r="BX343" s="76"/>
      <c r="BY343" s="76"/>
      <c r="BZ343" s="76"/>
      <c r="CA343" s="76"/>
      <c r="CB343" s="76"/>
      <c r="CC343" s="76"/>
      <c r="CD343" s="76"/>
      <c r="CE343" s="76"/>
      <c r="CF343" s="76"/>
      <c r="CG343" s="76"/>
      <c r="CH343" s="76"/>
      <c r="CI343" s="76"/>
      <c r="CJ343" s="76"/>
      <c r="CK343" s="76"/>
      <c r="CL343" s="76"/>
      <c r="CM343" s="76"/>
      <c r="CN343" s="76"/>
      <c r="CO343" s="76"/>
      <c r="CP343" s="76"/>
      <c r="CQ343" s="76"/>
      <c r="CR343" s="76"/>
      <c r="CS343" s="76"/>
      <c r="CT343" s="76"/>
      <c r="CU343" s="76"/>
      <c r="CV343" s="76"/>
      <c r="CW343" s="76"/>
      <c r="CY343" s="77"/>
      <c r="CZ343" s="78"/>
      <c r="DA343" s="76"/>
      <c r="DB343" s="76"/>
      <c r="DC343" s="76"/>
      <c r="DD343" s="76"/>
      <c r="DE343" s="76"/>
      <c r="DF343" s="76"/>
      <c r="DG343" s="76"/>
      <c r="DH343" s="76"/>
      <c r="DI343" s="76"/>
      <c r="DJ343" s="76"/>
      <c r="DK343" s="76"/>
      <c r="DL343" s="76"/>
      <c r="DM343" s="76"/>
      <c r="DN343" s="76"/>
      <c r="DO343" s="76"/>
      <c r="DP343" s="76"/>
      <c r="DQ343" s="76"/>
      <c r="DR343" s="76"/>
      <c r="DS343" s="76"/>
      <c r="DT343" s="76"/>
      <c r="DU343" s="76"/>
      <c r="DV343" s="76"/>
      <c r="DW343" s="76"/>
      <c r="DX343" s="76"/>
      <c r="DY343" s="76"/>
      <c r="DZ343" s="76"/>
      <c r="EA343" s="76"/>
      <c r="EB343" s="76"/>
      <c r="EC343" s="76"/>
      <c r="ED343" s="76"/>
      <c r="EE343" s="76"/>
      <c r="EF343" s="76"/>
      <c r="EG343" s="76"/>
      <c r="EH343" s="76"/>
      <c r="EI343" s="76"/>
      <c r="EJ343" s="76"/>
    </row>
    <row r="344" spans="68:140" x14ac:dyDescent="0.2">
      <c r="BP344" s="76"/>
      <c r="BQ344" s="76"/>
      <c r="BR344" s="76"/>
      <c r="BS344" s="76"/>
      <c r="BT344" s="76"/>
      <c r="BU344" s="76"/>
      <c r="BV344" s="76"/>
      <c r="BW344" s="76"/>
      <c r="BX344" s="76"/>
      <c r="BY344" s="76"/>
      <c r="BZ344" s="76"/>
      <c r="CA344" s="76"/>
      <c r="CB344" s="76"/>
      <c r="CC344" s="76"/>
      <c r="CD344" s="76"/>
      <c r="CE344" s="76"/>
      <c r="CF344" s="76"/>
      <c r="CG344" s="76"/>
      <c r="CH344" s="76"/>
      <c r="CI344" s="76"/>
      <c r="CJ344" s="76"/>
      <c r="CK344" s="76"/>
      <c r="CL344" s="76"/>
      <c r="CM344" s="76"/>
      <c r="CN344" s="76"/>
      <c r="CO344" s="76"/>
      <c r="CP344" s="76"/>
      <c r="CQ344" s="76"/>
      <c r="CR344" s="76"/>
      <c r="CS344" s="76"/>
      <c r="CT344" s="76"/>
      <c r="CU344" s="76"/>
      <c r="CV344" s="76"/>
      <c r="CW344" s="76"/>
      <c r="CY344" s="77"/>
      <c r="CZ344" s="78"/>
      <c r="DA344" s="76"/>
      <c r="DB344" s="76"/>
      <c r="DC344" s="76"/>
      <c r="DD344" s="76"/>
      <c r="DE344" s="76"/>
      <c r="DF344" s="76"/>
      <c r="DG344" s="76"/>
      <c r="DH344" s="76"/>
      <c r="DI344" s="76"/>
      <c r="DJ344" s="76"/>
      <c r="DK344" s="76"/>
      <c r="DL344" s="76"/>
      <c r="DM344" s="76"/>
      <c r="DN344" s="76"/>
      <c r="DO344" s="76"/>
      <c r="DP344" s="76"/>
      <c r="DQ344" s="76"/>
      <c r="DR344" s="76"/>
      <c r="DS344" s="76"/>
      <c r="DT344" s="76"/>
      <c r="DU344" s="76"/>
      <c r="DV344" s="76"/>
      <c r="DW344" s="76"/>
      <c r="DX344" s="76"/>
      <c r="DY344" s="76"/>
      <c r="DZ344" s="76"/>
      <c r="EA344" s="76"/>
      <c r="EB344" s="76"/>
      <c r="EC344" s="76"/>
      <c r="ED344" s="76"/>
      <c r="EE344" s="76"/>
      <c r="EF344" s="76"/>
      <c r="EG344" s="76"/>
      <c r="EH344" s="76"/>
      <c r="EI344" s="76"/>
      <c r="EJ344" s="76"/>
    </row>
    <row r="345" spans="68:140" x14ac:dyDescent="0.2">
      <c r="BP345" s="76"/>
      <c r="BQ345" s="76"/>
      <c r="BR345" s="76"/>
      <c r="BS345" s="76"/>
      <c r="BT345" s="76"/>
      <c r="BU345" s="76"/>
      <c r="BV345" s="76"/>
      <c r="BW345" s="76"/>
      <c r="BX345" s="76"/>
      <c r="BY345" s="76"/>
      <c r="BZ345" s="76"/>
      <c r="CA345" s="76"/>
      <c r="CB345" s="76"/>
      <c r="CC345" s="76"/>
      <c r="CD345" s="76"/>
      <c r="CE345" s="76"/>
      <c r="CF345" s="76"/>
      <c r="CG345" s="76"/>
      <c r="CH345" s="76"/>
      <c r="CI345" s="76"/>
      <c r="CJ345" s="76"/>
      <c r="CK345" s="76"/>
      <c r="CL345" s="76"/>
      <c r="CM345" s="76"/>
      <c r="CN345" s="76"/>
      <c r="CO345" s="76"/>
      <c r="CP345" s="76"/>
      <c r="CQ345" s="76"/>
      <c r="CR345" s="76"/>
      <c r="CS345" s="76"/>
      <c r="CT345" s="76"/>
      <c r="CU345" s="76"/>
      <c r="CV345" s="76"/>
      <c r="CW345" s="76"/>
      <c r="CY345" s="77"/>
      <c r="CZ345" s="78"/>
      <c r="DA345" s="76"/>
      <c r="DB345" s="76"/>
      <c r="DC345" s="76"/>
      <c r="DD345" s="76"/>
      <c r="DE345" s="76"/>
      <c r="DF345" s="76"/>
      <c r="DG345" s="76"/>
      <c r="DH345" s="76"/>
      <c r="DI345" s="76"/>
      <c r="DJ345" s="76"/>
      <c r="DK345" s="76"/>
      <c r="DL345" s="76"/>
      <c r="DM345" s="76"/>
      <c r="DN345" s="76"/>
      <c r="DO345" s="76"/>
      <c r="DP345" s="76"/>
      <c r="DQ345" s="76"/>
      <c r="DR345" s="76"/>
      <c r="DS345" s="76"/>
      <c r="DT345" s="76"/>
      <c r="DU345" s="76"/>
      <c r="DV345" s="76"/>
      <c r="DW345" s="76"/>
      <c r="DX345" s="76"/>
      <c r="DY345" s="76"/>
      <c r="DZ345" s="76"/>
      <c r="EA345" s="76"/>
      <c r="EB345" s="76"/>
      <c r="EC345" s="76"/>
      <c r="ED345" s="76"/>
      <c r="EE345" s="76"/>
      <c r="EF345" s="76"/>
      <c r="EG345" s="76"/>
      <c r="EH345" s="76"/>
      <c r="EI345" s="76"/>
      <c r="EJ345" s="76"/>
    </row>
    <row r="346" spans="68:140" x14ac:dyDescent="0.2">
      <c r="BP346" s="76"/>
      <c r="BQ346" s="76"/>
      <c r="BR346" s="76"/>
      <c r="BS346" s="76"/>
      <c r="BT346" s="76"/>
      <c r="BU346" s="76"/>
      <c r="BV346" s="76"/>
      <c r="BW346" s="76"/>
      <c r="BX346" s="76"/>
      <c r="BY346" s="76"/>
      <c r="BZ346" s="76"/>
      <c r="CA346" s="76"/>
      <c r="CB346" s="76"/>
      <c r="CC346" s="76"/>
      <c r="CD346" s="76"/>
      <c r="CE346" s="76"/>
      <c r="CF346" s="76"/>
      <c r="CG346" s="76"/>
      <c r="CH346" s="76"/>
      <c r="CI346" s="76"/>
      <c r="CJ346" s="76"/>
      <c r="CK346" s="76"/>
      <c r="CL346" s="76"/>
      <c r="CM346" s="76"/>
      <c r="CN346" s="76"/>
      <c r="CO346" s="76"/>
      <c r="CP346" s="76"/>
      <c r="CQ346" s="76"/>
      <c r="CR346" s="76"/>
      <c r="CS346" s="76"/>
      <c r="CT346" s="76"/>
      <c r="CU346" s="76"/>
      <c r="CV346" s="76"/>
      <c r="CW346" s="76"/>
      <c r="CY346" s="77"/>
      <c r="CZ346" s="78"/>
      <c r="DA346" s="76"/>
      <c r="DB346" s="76"/>
      <c r="DC346" s="76"/>
      <c r="DD346" s="76"/>
      <c r="DE346" s="76"/>
      <c r="DF346" s="76"/>
      <c r="DG346" s="76"/>
      <c r="DH346" s="76"/>
      <c r="DI346" s="76"/>
      <c r="DJ346" s="76"/>
      <c r="DK346" s="76"/>
      <c r="DL346" s="76"/>
      <c r="DM346" s="76"/>
      <c r="DN346" s="76"/>
      <c r="DO346" s="76"/>
      <c r="DP346" s="76"/>
      <c r="DQ346" s="76"/>
      <c r="DR346" s="76"/>
      <c r="DS346" s="76"/>
      <c r="DT346" s="76"/>
      <c r="DU346" s="76"/>
      <c r="DV346" s="76"/>
      <c r="DW346" s="76"/>
      <c r="DX346" s="76"/>
      <c r="DY346" s="76"/>
      <c r="DZ346" s="76"/>
      <c r="EA346" s="76"/>
      <c r="EB346" s="76"/>
      <c r="EC346" s="76"/>
      <c r="ED346" s="76"/>
      <c r="EE346" s="76"/>
      <c r="EF346" s="76"/>
      <c r="EG346" s="76"/>
      <c r="EH346" s="76"/>
      <c r="EI346" s="76"/>
      <c r="EJ346" s="76"/>
    </row>
    <row r="347" spans="68:140" x14ac:dyDescent="0.2">
      <c r="BP347" s="76"/>
      <c r="BQ347" s="76"/>
      <c r="BR347" s="76"/>
      <c r="BS347" s="76"/>
      <c r="BT347" s="76"/>
      <c r="BU347" s="76"/>
      <c r="BV347" s="76"/>
      <c r="BW347" s="76"/>
      <c r="BX347" s="76"/>
      <c r="BY347" s="76"/>
      <c r="BZ347" s="76"/>
      <c r="CA347" s="76"/>
      <c r="CB347" s="76"/>
      <c r="CC347" s="76"/>
      <c r="CD347" s="76"/>
      <c r="CE347" s="76"/>
      <c r="CF347" s="76"/>
      <c r="CG347" s="76"/>
      <c r="CH347" s="76"/>
      <c r="CI347" s="76"/>
      <c r="CJ347" s="76"/>
      <c r="CK347" s="76"/>
      <c r="CL347" s="76"/>
      <c r="CM347" s="76"/>
      <c r="CN347" s="76"/>
      <c r="CO347" s="76"/>
      <c r="CP347" s="76"/>
      <c r="CQ347" s="76"/>
      <c r="CR347" s="76"/>
      <c r="CS347" s="76"/>
      <c r="CT347" s="76"/>
      <c r="CU347" s="76"/>
      <c r="CV347" s="76"/>
      <c r="CW347" s="76"/>
      <c r="CY347" s="77"/>
      <c r="CZ347" s="78"/>
      <c r="DA347" s="76"/>
      <c r="DB347" s="76"/>
      <c r="DC347" s="76"/>
      <c r="DD347" s="76"/>
      <c r="DE347" s="76"/>
      <c r="DF347" s="76"/>
      <c r="DG347" s="76"/>
      <c r="DH347" s="76"/>
      <c r="DI347" s="76"/>
      <c r="DJ347" s="76"/>
      <c r="DK347" s="76"/>
      <c r="DL347" s="76"/>
      <c r="DM347" s="76"/>
      <c r="DN347" s="76"/>
      <c r="DO347" s="76"/>
      <c r="DP347" s="76"/>
      <c r="DQ347" s="76"/>
      <c r="DR347" s="76"/>
      <c r="DS347" s="76"/>
      <c r="DT347" s="76"/>
      <c r="DU347" s="76"/>
      <c r="DV347" s="76"/>
      <c r="DW347" s="76"/>
      <c r="DX347" s="76"/>
      <c r="DY347" s="76"/>
      <c r="DZ347" s="76"/>
      <c r="EA347" s="76"/>
      <c r="EB347" s="76"/>
      <c r="EC347" s="76"/>
      <c r="ED347" s="76"/>
      <c r="EE347" s="76"/>
      <c r="EF347" s="76"/>
      <c r="EG347" s="76"/>
      <c r="EH347" s="76"/>
      <c r="EI347" s="76"/>
      <c r="EJ347" s="76"/>
    </row>
    <row r="348" spans="68:140" x14ac:dyDescent="0.2">
      <c r="BP348" s="76"/>
      <c r="BQ348" s="76"/>
      <c r="BR348" s="76"/>
      <c r="BS348" s="76"/>
      <c r="BT348" s="76"/>
      <c r="BU348" s="76"/>
      <c r="BV348" s="76"/>
      <c r="BW348" s="76"/>
      <c r="BX348" s="76"/>
      <c r="BY348" s="76"/>
      <c r="BZ348" s="76"/>
      <c r="CA348" s="76"/>
      <c r="CB348" s="76"/>
      <c r="CC348" s="76"/>
      <c r="CD348" s="76"/>
      <c r="CE348" s="76"/>
      <c r="CF348" s="76"/>
      <c r="CG348" s="76"/>
      <c r="CH348" s="76"/>
      <c r="CI348" s="76"/>
      <c r="CJ348" s="76"/>
      <c r="CK348" s="76"/>
      <c r="CL348" s="76"/>
      <c r="CM348" s="76"/>
      <c r="CN348" s="76"/>
      <c r="CO348" s="76"/>
      <c r="CP348" s="76"/>
      <c r="CQ348" s="76"/>
      <c r="CR348" s="76"/>
      <c r="CS348" s="76"/>
      <c r="CT348" s="76"/>
      <c r="CU348" s="76"/>
      <c r="CV348" s="76"/>
      <c r="CW348" s="76"/>
      <c r="CY348" s="77"/>
      <c r="CZ348" s="78"/>
      <c r="DA348" s="76"/>
      <c r="DB348" s="76"/>
      <c r="DC348" s="76"/>
      <c r="DD348" s="76"/>
      <c r="DE348" s="76"/>
      <c r="DF348" s="76"/>
      <c r="DG348" s="76"/>
      <c r="DH348" s="76"/>
      <c r="DI348" s="76"/>
      <c r="DJ348" s="76"/>
      <c r="DK348" s="76"/>
      <c r="DL348" s="76"/>
      <c r="DM348" s="76"/>
      <c r="DN348" s="76"/>
      <c r="DO348" s="76"/>
      <c r="DP348" s="76"/>
      <c r="DQ348" s="76"/>
      <c r="DR348" s="76"/>
      <c r="DS348" s="76"/>
      <c r="DT348" s="76"/>
      <c r="DU348" s="76"/>
      <c r="DV348" s="76"/>
      <c r="DW348" s="76"/>
      <c r="DX348" s="76"/>
      <c r="DY348" s="76"/>
      <c r="DZ348" s="76"/>
      <c r="EA348" s="76"/>
      <c r="EB348" s="76"/>
      <c r="EC348" s="76"/>
      <c r="ED348" s="76"/>
      <c r="EE348" s="76"/>
      <c r="EF348" s="76"/>
      <c r="EG348" s="76"/>
      <c r="EH348" s="76"/>
      <c r="EI348" s="76"/>
      <c r="EJ348" s="76"/>
    </row>
    <row r="349" spans="68:140" x14ac:dyDescent="0.2">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c r="CP349" s="76"/>
      <c r="CQ349" s="76"/>
      <c r="CR349" s="76"/>
      <c r="CS349" s="76"/>
      <c r="CT349" s="76"/>
      <c r="CU349" s="76"/>
      <c r="CV349" s="76"/>
      <c r="CW349" s="76"/>
      <c r="CY349" s="77"/>
      <c r="CZ349" s="78"/>
      <c r="DA349" s="76"/>
      <c r="DB349" s="76"/>
      <c r="DC349" s="76"/>
      <c r="DD349" s="76"/>
      <c r="DE349" s="76"/>
      <c r="DF349" s="76"/>
      <c r="DG349" s="76"/>
      <c r="DH349" s="76"/>
      <c r="DI349" s="76"/>
      <c r="DJ349" s="76"/>
      <c r="DK349" s="76"/>
      <c r="DL349" s="76"/>
      <c r="DM349" s="76"/>
      <c r="DN349" s="76"/>
      <c r="DO349" s="76"/>
      <c r="DP349" s="76"/>
      <c r="DQ349" s="76"/>
      <c r="DR349" s="76"/>
      <c r="DS349" s="76"/>
      <c r="DT349" s="76"/>
      <c r="DU349" s="76"/>
      <c r="DV349" s="76"/>
      <c r="DW349" s="76"/>
      <c r="DX349" s="76"/>
      <c r="DY349" s="76"/>
      <c r="DZ349" s="76"/>
      <c r="EA349" s="76"/>
      <c r="EB349" s="76"/>
      <c r="EC349" s="76"/>
      <c r="ED349" s="76"/>
      <c r="EE349" s="76"/>
      <c r="EF349" s="76"/>
      <c r="EG349" s="76"/>
      <c r="EH349" s="76"/>
      <c r="EI349" s="76"/>
      <c r="EJ349" s="76"/>
    </row>
    <row r="350" spans="68:140" x14ac:dyDescent="0.2">
      <c r="BP350" s="76"/>
      <c r="BQ350" s="76"/>
      <c r="BR350" s="76"/>
      <c r="BS350" s="76"/>
      <c r="BT350" s="76"/>
      <c r="BU350" s="76"/>
      <c r="BV350" s="76"/>
      <c r="BW350" s="76"/>
      <c r="BX350" s="76"/>
      <c r="BY350" s="76"/>
      <c r="BZ350" s="76"/>
      <c r="CA350" s="76"/>
      <c r="CB350" s="76"/>
      <c r="CC350" s="76"/>
      <c r="CD350" s="76"/>
      <c r="CE350" s="76"/>
      <c r="CF350" s="76"/>
      <c r="CG350" s="76"/>
      <c r="CH350" s="76"/>
      <c r="CI350" s="76"/>
      <c r="CJ350" s="76"/>
      <c r="CK350" s="76"/>
      <c r="CL350" s="76"/>
      <c r="CM350" s="76"/>
      <c r="CN350" s="76"/>
      <c r="CO350" s="76"/>
      <c r="CP350" s="76"/>
      <c r="CQ350" s="76"/>
      <c r="CR350" s="76"/>
      <c r="CS350" s="76"/>
      <c r="CT350" s="76"/>
      <c r="CU350" s="76"/>
      <c r="CV350" s="76"/>
      <c r="CW350" s="76"/>
      <c r="CY350" s="77"/>
      <c r="CZ350" s="78"/>
      <c r="DA350" s="76"/>
      <c r="DB350" s="76"/>
      <c r="DC350" s="76"/>
      <c r="DD350" s="76"/>
      <c r="DE350" s="76"/>
      <c r="DF350" s="76"/>
      <c r="DG350" s="76"/>
      <c r="DH350" s="76"/>
      <c r="DI350" s="76"/>
      <c r="DJ350" s="76"/>
      <c r="DK350" s="76"/>
      <c r="DL350" s="76"/>
      <c r="DM350" s="76"/>
      <c r="DN350" s="76"/>
      <c r="DO350" s="76"/>
      <c r="DP350" s="76"/>
      <c r="DQ350" s="76"/>
      <c r="DR350" s="76"/>
      <c r="DS350" s="76"/>
      <c r="DT350" s="76"/>
      <c r="DU350" s="76"/>
      <c r="DV350" s="76"/>
      <c r="DW350" s="76"/>
      <c r="DX350" s="76"/>
      <c r="DY350" s="76"/>
      <c r="DZ350" s="76"/>
      <c r="EA350" s="76"/>
      <c r="EB350" s="76"/>
      <c r="EC350" s="76"/>
      <c r="ED350" s="76"/>
      <c r="EE350" s="76"/>
      <c r="EF350" s="76"/>
      <c r="EG350" s="76"/>
      <c r="EH350" s="76"/>
      <c r="EI350" s="76"/>
      <c r="EJ350" s="76"/>
    </row>
    <row r="351" spans="68:140" x14ac:dyDescent="0.2">
      <c r="BP351" s="76"/>
      <c r="BQ351" s="76"/>
      <c r="BR351" s="76"/>
      <c r="BS351" s="76"/>
      <c r="BT351" s="76"/>
      <c r="BU351" s="76"/>
      <c r="BV351" s="76"/>
      <c r="BW351" s="76"/>
      <c r="BX351" s="76"/>
      <c r="BY351" s="76"/>
      <c r="BZ351" s="76"/>
      <c r="CA351" s="76"/>
      <c r="CB351" s="76"/>
      <c r="CC351" s="76"/>
      <c r="CD351" s="76"/>
      <c r="CE351" s="76"/>
      <c r="CF351" s="76"/>
      <c r="CG351" s="76"/>
      <c r="CH351" s="76"/>
      <c r="CI351" s="76"/>
      <c r="CJ351" s="76"/>
      <c r="CK351" s="76"/>
      <c r="CL351" s="76"/>
      <c r="CM351" s="76"/>
      <c r="CN351" s="76"/>
      <c r="CO351" s="76"/>
      <c r="CP351" s="76"/>
      <c r="CQ351" s="76"/>
      <c r="CR351" s="76"/>
      <c r="CS351" s="76"/>
      <c r="CT351" s="76"/>
      <c r="CU351" s="76"/>
      <c r="CV351" s="76"/>
      <c r="CW351" s="76"/>
      <c r="CY351" s="77"/>
      <c r="CZ351" s="78"/>
      <c r="DA351" s="76"/>
      <c r="DB351" s="76"/>
      <c r="DC351" s="76"/>
      <c r="DD351" s="76"/>
      <c r="DE351" s="76"/>
      <c r="DF351" s="76"/>
      <c r="DG351" s="76"/>
      <c r="DH351" s="76"/>
      <c r="DI351" s="76"/>
      <c r="DJ351" s="76"/>
      <c r="DK351" s="76"/>
      <c r="DL351" s="76"/>
      <c r="DM351" s="76"/>
      <c r="DN351" s="76"/>
      <c r="DO351" s="76"/>
      <c r="DP351" s="76"/>
      <c r="DQ351" s="76"/>
      <c r="DR351" s="76"/>
      <c r="DS351" s="76"/>
      <c r="DT351" s="76"/>
      <c r="DU351" s="76"/>
      <c r="DV351" s="76"/>
      <c r="DW351" s="76"/>
      <c r="DX351" s="76"/>
      <c r="DY351" s="76"/>
      <c r="DZ351" s="76"/>
      <c r="EA351" s="76"/>
      <c r="EB351" s="76"/>
      <c r="EC351" s="76"/>
      <c r="ED351" s="76"/>
      <c r="EE351" s="76"/>
      <c r="EF351" s="76"/>
      <c r="EG351" s="76"/>
      <c r="EH351" s="76"/>
      <c r="EI351" s="76"/>
      <c r="EJ351" s="76"/>
    </row>
    <row r="352" spans="68:140" x14ac:dyDescent="0.2">
      <c r="BP352" s="76"/>
      <c r="BQ352" s="76"/>
      <c r="BR352" s="76"/>
      <c r="BS352" s="76"/>
      <c r="BT352" s="76"/>
      <c r="BU352" s="76"/>
      <c r="BV352" s="76"/>
      <c r="BW352" s="76"/>
      <c r="BX352" s="76"/>
      <c r="BY352" s="76"/>
      <c r="BZ352" s="76"/>
      <c r="CA352" s="76"/>
      <c r="CB352" s="76"/>
      <c r="CC352" s="76"/>
      <c r="CD352" s="76"/>
      <c r="CE352" s="76"/>
      <c r="CF352" s="76"/>
      <c r="CG352" s="76"/>
      <c r="CH352" s="76"/>
      <c r="CI352" s="76"/>
      <c r="CJ352" s="76"/>
      <c r="CK352" s="76"/>
      <c r="CL352" s="76"/>
      <c r="CM352" s="76"/>
      <c r="CN352" s="76"/>
      <c r="CO352" s="76"/>
      <c r="CP352" s="76"/>
      <c r="CQ352" s="76"/>
      <c r="CR352" s="76"/>
      <c r="CS352" s="76"/>
      <c r="CT352" s="76"/>
      <c r="CU352" s="76"/>
      <c r="CV352" s="76"/>
      <c r="CW352" s="76"/>
      <c r="CY352" s="77"/>
      <c r="CZ352" s="78"/>
      <c r="DA352" s="76"/>
      <c r="DB352" s="76"/>
      <c r="DC352" s="76"/>
      <c r="DD352" s="76"/>
      <c r="DE352" s="76"/>
      <c r="DF352" s="76"/>
      <c r="DG352" s="76"/>
      <c r="DH352" s="76"/>
      <c r="DI352" s="76"/>
      <c r="DJ352" s="76"/>
      <c r="DK352" s="76"/>
      <c r="DL352" s="76"/>
      <c r="DM352" s="76"/>
      <c r="DN352" s="76"/>
      <c r="DO352" s="76"/>
      <c r="DP352" s="76"/>
      <c r="DQ352" s="76"/>
      <c r="DR352" s="76"/>
      <c r="DS352" s="76"/>
      <c r="DT352" s="76"/>
      <c r="DU352" s="76"/>
      <c r="DV352" s="76"/>
      <c r="DW352" s="76"/>
      <c r="DX352" s="76"/>
      <c r="DY352" s="76"/>
      <c r="DZ352" s="76"/>
      <c r="EA352" s="76"/>
      <c r="EB352" s="76"/>
      <c r="EC352" s="76"/>
      <c r="ED352" s="76"/>
      <c r="EE352" s="76"/>
      <c r="EF352" s="76"/>
      <c r="EG352" s="76"/>
      <c r="EH352" s="76"/>
      <c r="EI352" s="76"/>
      <c r="EJ352" s="76"/>
    </row>
    <row r="353" spans="68:140" x14ac:dyDescent="0.2">
      <c r="BP353" s="76"/>
      <c r="BQ353" s="76"/>
      <c r="BR353" s="76"/>
      <c r="BS353" s="76"/>
      <c r="BT353" s="76"/>
      <c r="BU353" s="76"/>
      <c r="BV353" s="76"/>
      <c r="BW353" s="76"/>
      <c r="BX353" s="76"/>
      <c r="BY353" s="76"/>
      <c r="BZ353" s="76"/>
      <c r="CA353" s="76"/>
      <c r="CB353" s="76"/>
      <c r="CC353" s="76"/>
      <c r="CD353" s="76"/>
      <c r="CE353" s="76"/>
      <c r="CF353" s="76"/>
      <c r="CG353" s="76"/>
      <c r="CH353" s="76"/>
      <c r="CI353" s="76"/>
      <c r="CJ353" s="76"/>
      <c r="CK353" s="76"/>
      <c r="CL353" s="76"/>
      <c r="CM353" s="76"/>
      <c r="CN353" s="76"/>
      <c r="CO353" s="76"/>
      <c r="CP353" s="76"/>
      <c r="CQ353" s="76"/>
      <c r="CR353" s="76"/>
      <c r="CS353" s="76"/>
      <c r="CT353" s="76"/>
      <c r="CU353" s="76"/>
      <c r="CV353" s="76"/>
      <c r="CW353" s="76"/>
      <c r="CY353" s="77"/>
      <c r="CZ353" s="78"/>
      <c r="DA353" s="76"/>
      <c r="DB353" s="76"/>
      <c r="DC353" s="76"/>
      <c r="DD353" s="76"/>
      <c r="DE353" s="76"/>
      <c r="DF353" s="76"/>
      <c r="DG353" s="76"/>
      <c r="DH353" s="76"/>
      <c r="DI353" s="76"/>
      <c r="DJ353" s="76"/>
      <c r="DK353" s="76"/>
      <c r="DL353" s="76"/>
      <c r="DM353" s="76"/>
      <c r="DN353" s="76"/>
      <c r="DO353" s="76"/>
      <c r="DP353" s="76"/>
      <c r="DQ353" s="76"/>
      <c r="DR353" s="76"/>
      <c r="DS353" s="76"/>
      <c r="DT353" s="76"/>
      <c r="DU353" s="76"/>
      <c r="DV353" s="76"/>
      <c r="DW353" s="76"/>
      <c r="DX353" s="76"/>
      <c r="DY353" s="76"/>
      <c r="DZ353" s="76"/>
      <c r="EA353" s="76"/>
      <c r="EB353" s="76"/>
      <c r="EC353" s="76"/>
      <c r="ED353" s="76"/>
      <c r="EE353" s="76"/>
      <c r="EF353" s="76"/>
      <c r="EG353" s="76"/>
      <c r="EH353" s="76"/>
      <c r="EI353" s="76"/>
      <c r="EJ353" s="76"/>
    </row>
    <row r="354" spans="68:140" x14ac:dyDescent="0.2">
      <c r="BP354" s="76"/>
      <c r="BQ354" s="76"/>
      <c r="BR354" s="76"/>
      <c r="BS354" s="76"/>
      <c r="BT354" s="76"/>
      <c r="BU354" s="76"/>
      <c r="BV354" s="76"/>
      <c r="BW354" s="76"/>
      <c r="BX354" s="76"/>
      <c r="BY354" s="76"/>
      <c r="BZ354" s="76"/>
      <c r="CA354" s="76"/>
      <c r="CB354" s="76"/>
      <c r="CC354" s="76"/>
      <c r="CD354" s="76"/>
      <c r="CE354" s="76"/>
      <c r="CF354" s="76"/>
      <c r="CG354" s="76"/>
      <c r="CH354" s="76"/>
      <c r="CI354" s="76"/>
      <c r="CJ354" s="76"/>
      <c r="CK354" s="76"/>
      <c r="CL354" s="76"/>
      <c r="CM354" s="76"/>
      <c r="CN354" s="76"/>
      <c r="CO354" s="76"/>
      <c r="CP354" s="76"/>
      <c r="CQ354" s="76"/>
      <c r="CR354" s="76"/>
      <c r="CS354" s="76"/>
      <c r="CT354" s="76"/>
      <c r="CU354" s="76"/>
      <c r="CV354" s="76"/>
      <c r="CW354" s="76"/>
      <c r="CY354" s="77"/>
      <c r="CZ354" s="78"/>
      <c r="DA354" s="76"/>
      <c r="DB354" s="76"/>
      <c r="DC354" s="76"/>
      <c r="DD354" s="76"/>
      <c r="DE354" s="76"/>
      <c r="DF354" s="76"/>
      <c r="DG354" s="76"/>
      <c r="DH354" s="76"/>
      <c r="DI354" s="76"/>
      <c r="DJ354" s="76"/>
      <c r="DK354" s="76"/>
      <c r="DL354" s="76"/>
      <c r="DM354" s="76"/>
      <c r="DN354" s="76"/>
      <c r="DO354" s="76"/>
      <c r="DP354" s="76"/>
      <c r="DQ354" s="76"/>
      <c r="DR354" s="76"/>
      <c r="DS354" s="76"/>
      <c r="DT354" s="76"/>
      <c r="DU354" s="76"/>
      <c r="DV354" s="76"/>
      <c r="DW354" s="76"/>
      <c r="DX354" s="76"/>
      <c r="DY354" s="76"/>
      <c r="DZ354" s="76"/>
      <c r="EA354" s="76"/>
      <c r="EB354" s="76"/>
      <c r="EC354" s="76"/>
      <c r="ED354" s="76"/>
      <c r="EE354" s="76"/>
      <c r="EF354" s="76"/>
      <c r="EG354" s="76"/>
      <c r="EH354" s="76"/>
      <c r="EI354" s="76"/>
      <c r="EJ354" s="76"/>
    </row>
    <row r="355" spans="68:140" x14ac:dyDescent="0.2">
      <c r="BP355" s="76"/>
      <c r="BQ355" s="76"/>
      <c r="BR355" s="76"/>
      <c r="BS355" s="76"/>
      <c r="BT355" s="76"/>
      <c r="BU355" s="76"/>
      <c r="BV355" s="76"/>
      <c r="BW355" s="76"/>
      <c r="BX355" s="76"/>
      <c r="BY355" s="76"/>
      <c r="BZ355" s="76"/>
      <c r="CA355" s="76"/>
      <c r="CB355" s="76"/>
      <c r="CC355" s="76"/>
      <c r="CD355" s="76"/>
      <c r="CE355" s="76"/>
      <c r="CF355" s="76"/>
      <c r="CG355" s="76"/>
      <c r="CH355" s="76"/>
      <c r="CI355" s="76"/>
      <c r="CJ355" s="76"/>
      <c r="CK355" s="76"/>
      <c r="CL355" s="76"/>
      <c r="CM355" s="76"/>
      <c r="CN355" s="76"/>
      <c r="CO355" s="76"/>
      <c r="CP355" s="76"/>
      <c r="CQ355" s="76"/>
      <c r="CR355" s="76"/>
      <c r="CS355" s="76"/>
      <c r="CT355" s="76"/>
      <c r="CU355" s="76"/>
      <c r="CV355" s="76"/>
      <c r="CW355" s="76"/>
      <c r="CY355" s="77"/>
      <c r="CZ355" s="78"/>
      <c r="DA355" s="76"/>
      <c r="DB355" s="76"/>
      <c r="DC355" s="76"/>
      <c r="DD355" s="76"/>
      <c r="DE355" s="76"/>
      <c r="DF355" s="76"/>
      <c r="DG355" s="76"/>
      <c r="DH355" s="76"/>
      <c r="DI355" s="76"/>
      <c r="DJ355" s="76"/>
      <c r="DK355" s="76"/>
      <c r="DL355" s="76"/>
      <c r="DM355" s="76"/>
      <c r="DN355" s="76"/>
      <c r="DO355" s="76"/>
      <c r="DP355" s="76"/>
      <c r="DQ355" s="76"/>
      <c r="DR355" s="76"/>
      <c r="DS355" s="76"/>
      <c r="DT355" s="76"/>
      <c r="DU355" s="76"/>
      <c r="DV355" s="76"/>
      <c r="DW355" s="76"/>
      <c r="DX355" s="76"/>
      <c r="DY355" s="76"/>
      <c r="DZ355" s="76"/>
      <c r="EA355" s="76"/>
      <c r="EB355" s="76"/>
      <c r="EC355" s="76"/>
      <c r="ED355" s="76"/>
      <c r="EE355" s="76"/>
      <c r="EF355" s="76"/>
      <c r="EG355" s="76"/>
      <c r="EH355" s="76"/>
      <c r="EI355" s="76"/>
      <c r="EJ355" s="76"/>
    </row>
    <row r="356" spans="68:140" x14ac:dyDescent="0.2">
      <c r="BP356" s="76"/>
      <c r="BQ356" s="76"/>
      <c r="BR356" s="76"/>
      <c r="BS356" s="76"/>
      <c r="BT356" s="76"/>
      <c r="BU356" s="76"/>
      <c r="BV356" s="76"/>
      <c r="BW356" s="76"/>
      <c r="BX356" s="76"/>
      <c r="BY356" s="76"/>
      <c r="BZ356" s="76"/>
      <c r="CA356" s="76"/>
      <c r="CB356" s="76"/>
      <c r="CC356" s="76"/>
      <c r="CD356" s="76"/>
      <c r="CE356" s="76"/>
      <c r="CF356" s="76"/>
      <c r="CG356" s="76"/>
      <c r="CH356" s="76"/>
      <c r="CI356" s="76"/>
      <c r="CJ356" s="76"/>
      <c r="CK356" s="76"/>
      <c r="CL356" s="76"/>
      <c r="CM356" s="76"/>
      <c r="CN356" s="76"/>
      <c r="CO356" s="76"/>
      <c r="CP356" s="76"/>
      <c r="CQ356" s="76"/>
      <c r="CR356" s="76"/>
      <c r="CS356" s="76"/>
      <c r="CT356" s="76"/>
      <c r="CU356" s="76"/>
      <c r="CV356" s="76"/>
      <c r="CW356" s="76"/>
      <c r="CY356" s="77"/>
      <c r="CZ356" s="78"/>
      <c r="DA356" s="76"/>
      <c r="DB356" s="76"/>
      <c r="DC356" s="76"/>
      <c r="DD356" s="76"/>
      <c r="DE356" s="76"/>
      <c r="DF356" s="76"/>
      <c r="DG356" s="76"/>
      <c r="DH356" s="76"/>
      <c r="DI356" s="76"/>
      <c r="DJ356" s="76"/>
      <c r="DK356" s="76"/>
      <c r="DL356" s="76"/>
      <c r="DM356" s="76"/>
      <c r="DN356" s="76"/>
      <c r="DO356" s="76"/>
      <c r="DP356" s="76"/>
      <c r="DQ356" s="76"/>
      <c r="DR356" s="76"/>
      <c r="DS356" s="76"/>
      <c r="DT356" s="76"/>
      <c r="DU356" s="76"/>
      <c r="DV356" s="76"/>
      <c r="DW356" s="76"/>
      <c r="DX356" s="76"/>
      <c r="DY356" s="76"/>
      <c r="DZ356" s="76"/>
      <c r="EA356" s="76"/>
      <c r="EB356" s="76"/>
      <c r="EC356" s="76"/>
      <c r="ED356" s="76"/>
      <c r="EE356" s="76"/>
      <c r="EF356" s="76"/>
      <c r="EG356" s="76"/>
      <c r="EH356" s="76"/>
      <c r="EI356" s="76"/>
      <c r="EJ356" s="76"/>
    </row>
    <row r="357" spans="68:140" x14ac:dyDescent="0.2">
      <c r="BP357" s="76"/>
      <c r="BQ357" s="76"/>
      <c r="BR357" s="76"/>
      <c r="BS357" s="76"/>
      <c r="BT357" s="76"/>
      <c r="BU357" s="76"/>
      <c r="BV357" s="76"/>
      <c r="BW357" s="76"/>
      <c r="BX357" s="76"/>
      <c r="BY357" s="76"/>
      <c r="BZ357" s="76"/>
      <c r="CA357" s="76"/>
      <c r="CB357" s="76"/>
      <c r="CC357" s="76"/>
      <c r="CD357" s="76"/>
      <c r="CE357" s="76"/>
      <c r="CF357" s="76"/>
      <c r="CG357" s="76"/>
      <c r="CH357" s="76"/>
      <c r="CI357" s="76"/>
      <c r="CJ357" s="76"/>
      <c r="CK357" s="76"/>
      <c r="CL357" s="76"/>
      <c r="CM357" s="76"/>
      <c r="CN357" s="76"/>
      <c r="CO357" s="76"/>
      <c r="CP357" s="76"/>
      <c r="CQ357" s="76"/>
      <c r="CR357" s="76"/>
      <c r="CS357" s="76"/>
      <c r="CT357" s="76"/>
      <c r="CU357" s="76"/>
      <c r="CV357" s="76"/>
      <c r="CW357" s="76"/>
      <c r="CY357" s="77"/>
      <c r="CZ357" s="78"/>
      <c r="DA357" s="76"/>
      <c r="DB357" s="76"/>
      <c r="DC357" s="76"/>
      <c r="DD357" s="76"/>
      <c r="DE357" s="76"/>
      <c r="DF357" s="76"/>
      <c r="DG357" s="76"/>
      <c r="DH357" s="76"/>
      <c r="DI357" s="76"/>
      <c r="DJ357" s="76"/>
      <c r="DK357" s="76"/>
      <c r="DL357" s="76"/>
      <c r="DM357" s="76"/>
      <c r="DN357" s="76"/>
      <c r="DO357" s="76"/>
      <c r="DP357" s="76"/>
      <c r="DQ357" s="76"/>
      <c r="DR357" s="76"/>
      <c r="DS357" s="76"/>
      <c r="DT357" s="76"/>
      <c r="DU357" s="76"/>
      <c r="DV357" s="76"/>
      <c r="DW357" s="76"/>
      <c r="DX357" s="76"/>
      <c r="DY357" s="76"/>
      <c r="DZ357" s="76"/>
      <c r="EA357" s="76"/>
      <c r="EB357" s="76"/>
      <c r="EC357" s="76"/>
      <c r="ED357" s="76"/>
      <c r="EE357" s="76"/>
      <c r="EF357" s="76"/>
      <c r="EG357" s="76"/>
      <c r="EH357" s="76"/>
      <c r="EI357" s="76"/>
      <c r="EJ357" s="76"/>
    </row>
    <row r="358" spans="68:140" x14ac:dyDescent="0.2">
      <c r="BP358" s="76"/>
      <c r="BQ358" s="76"/>
      <c r="BR358" s="76"/>
      <c r="BS358" s="76"/>
      <c r="BT358" s="76"/>
      <c r="BU358" s="76"/>
      <c r="BV358" s="76"/>
      <c r="BW358" s="76"/>
      <c r="BX358" s="76"/>
      <c r="BY358" s="76"/>
      <c r="BZ358" s="76"/>
      <c r="CA358" s="76"/>
      <c r="CB358" s="76"/>
      <c r="CC358" s="76"/>
      <c r="CD358" s="76"/>
      <c r="CE358" s="76"/>
      <c r="CF358" s="76"/>
      <c r="CG358" s="76"/>
      <c r="CH358" s="76"/>
      <c r="CI358" s="76"/>
      <c r="CJ358" s="76"/>
      <c r="CK358" s="76"/>
      <c r="CL358" s="76"/>
      <c r="CM358" s="76"/>
      <c r="CN358" s="76"/>
      <c r="CO358" s="76"/>
      <c r="CP358" s="76"/>
      <c r="CQ358" s="76"/>
      <c r="CR358" s="76"/>
      <c r="CS358" s="76"/>
      <c r="CT358" s="76"/>
      <c r="CU358" s="76"/>
      <c r="CV358" s="76"/>
      <c r="CW358" s="76"/>
      <c r="CY358" s="77"/>
      <c r="CZ358" s="78"/>
      <c r="DA358" s="76"/>
      <c r="DB358" s="76"/>
      <c r="DC358" s="76"/>
      <c r="DD358" s="76"/>
      <c r="DE358" s="76"/>
      <c r="DF358" s="76"/>
      <c r="DG358" s="76"/>
      <c r="DH358" s="76"/>
      <c r="DI358" s="76"/>
      <c r="DJ358" s="76"/>
      <c r="DK358" s="76"/>
      <c r="DL358" s="76"/>
      <c r="DM358" s="76"/>
      <c r="DN358" s="76"/>
      <c r="DO358" s="76"/>
      <c r="DP358" s="76"/>
      <c r="DQ358" s="76"/>
      <c r="DR358" s="76"/>
      <c r="DS358" s="76"/>
      <c r="DT358" s="76"/>
      <c r="DU358" s="76"/>
      <c r="DV358" s="76"/>
      <c r="DW358" s="76"/>
      <c r="DX358" s="76"/>
      <c r="DY358" s="76"/>
      <c r="DZ358" s="76"/>
      <c r="EA358" s="76"/>
      <c r="EB358" s="76"/>
      <c r="EC358" s="76"/>
      <c r="ED358" s="76"/>
      <c r="EE358" s="76"/>
      <c r="EF358" s="76"/>
      <c r="EG358" s="76"/>
      <c r="EH358" s="76"/>
      <c r="EI358" s="76"/>
      <c r="EJ358" s="76"/>
    </row>
    <row r="359" spans="68:140" x14ac:dyDescent="0.2">
      <c r="BP359" s="76"/>
      <c r="BQ359" s="76"/>
      <c r="BR359" s="76"/>
      <c r="BS359" s="76"/>
      <c r="BT359" s="76"/>
      <c r="BU359" s="76"/>
      <c r="BV359" s="76"/>
      <c r="BW359" s="76"/>
      <c r="BX359" s="76"/>
      <c r="BY359" s="76"/>
      <c r="BZ359" s="76"/>
      <c r="CA359" s="76"/>
      <c r="CB359" s="76"/>
      <c r="CC359" s="76"/>
      <c r="CD359" s="76"/>
      <c r="CE359" s="76"/>
      <c r="CF359" s="76"/>
      <c r="CG359" s="76"/>
      <c r="CH359" s="76"/>
      <c r="CI359" s="76"/>
      <c r="CJ359" s="76"/>
      <c r="CK359" s="76"/>
      <c r="CL359" s="76"/>
      <c r="CM359" s="76"/>
      <c r="CN359" s="76"/>
      <c r="CO359" s="76"/>
      <c r="CP359" s="76"/>
      <c r="CQ359" s="76"/>
      <c r="CR359" s="76"/>
      <c r="CS359" s="76"/>
      <c r="CT359" s="76"/>
      <c r="CU359" s="76"/>
      <c r="CV359" s="76"/>
      <c r="CW359" s="76"/>
      <c r="CY359" s="77"/>
      <c r="CZ359" s="78"/>
      <c r="DA359" s="76"/>
      <c r="DB359" s="76"/>
      <c r="DC359" s="76"/>
      <c r="DD359" s="76"/>
      <c r="DE359" s="76"/>
      <c r="DF359" s="76"/>
      <c r="DG359" s="76"/>
      <c r="DH359" s="76"/>
      <c r="DI359" s="76"/>
      <c r="DJ359" s="76"/>
      <c r="DK359" s="76"/>
      <c r="DL359" s="76"/>
      <c r="DM359" s="76"/>
      <c r="DN359" s="76"/>
      <c r="DO359" s="76"/>
      <c r="DP359" s="76"/>
      <c r="DQ359" s="76"/>
      <c r="DR359" s="76"/>
      <c r="DS359" s="76"/>
      <c r="DT359" s="76"/>
      <c r="DU359" s="76"/>
      <c r="DV359" s="76"/>
      <c r="DW359" s="76"/>
      <c r="DX359" s="76"/>
      <c r="DY359" s="76"/>
      <c r="DZ359" s="76"/>
      <c r="EA359" s="76"/>
      <c r="EB359" s="76"/>
      <c r="EC359" s="76"/>
      <c r="ED359" s="76"/>
      <c r="EE359" s="76"/>
      <c r="EF359" s="76"/>
      <c r="EG359" s="76"/>
      <c r="EH359" s="76"/>
      <c r="EI359" s="76"/>
      <c r="EJ359" s="76"/>
    </row>
    <row r="360" spans="68:140" x14ac:dyDescent="0.2">
      <c r="BP360" s="76"/>
      <c r="BQ360" s="76"/>
      <c r="BR360" s="76"/>
      <c r="BS360" s="76"/>
      <c r="BT360" s="76"/>
      <c r="BU360" s="76"/>
      <c r="BV360" s="76"/>
      <c r="BW360" s="76"/>
      <c r="BX360" s="76"/>
      <c r="BY360" s="76"/>
      <c r="BZ360" s="76"/>
      <c r="CA360" s="76"/>
      <c r="CB360" s="76"/>
      <c r="CC360" s="76"/>
      <c r="CD360" s="76"/>
      <c r="CE360" s="76"/>
      <c r="CF360" s="76"/>
      <c r="CG360" s="76"/>
      <c r="CH360" s="76"/>
      <c r="CI360" s="76"/>
      <c r="CJ360" s="76"/>
      <c r="CK360" s="76"/>
      <c r="CL360" s="76"/>
      <c r="CM360" s="76"/>
      <c r="CN360" s="76"/>
      <c r="CO360" s="76"/>
      <c r="CP360" s="76"/>
      <c r="CQ360" s="76"/>
      <c r="CR360" s="76"/>
      <c r="CS360" s="76"/>
      <c r="CT360" s="76"/>
      <c r="CU360" s="76"/>
      <c r="CV360" s="76"/>
      <c r="CW360" s="76"/>
      <c r="CY360" s="77"/>
      <c r="CZ360" s="78"/>
      <c r="DA360" s="76"/>
      <c r="DB360" s="76"/>
      <c r="DC360" s="76"/>
      <c r="DD360" s="76"/>
      <c r="DE360" s="76"/>
      <c r="DF360" s="76"/>
      <c r="DG360" s="76"/>
      <c r="DH360" s="76"/>
      <c r="DI360" s="76"/>
      <c r="DJ360" s="76"/>
      <c r="DK360" s="76"/>
      <c r="DL360" s="76"/>
      <c r="DM360" s="76"/>
      <c r="DN360" s="76"/>
      <c r="DO360" s="76"/>
      <c r="DP360" s="76"/>
      <c r="DQ360" s="76"/>
      <c r="DR360" s="76"/>
      <c r="DS360" s="76"/>
      <c r="DT360" s="76"/>
      <c r="DU360" s="76"/>
      <c r="DV360" s="76"/>
      <c r="DW360" s="76"/>
      <c r="DX360" s="76"/>
      <c r="DY360" s="76"/>
      <c r="DZ360" s="76"/>
      <c r="EA360" s="76"/>
      <c r="EB360" s="76"/>
      <c r="EC360" s="76"/>
      <c r="ED360" s="76"/>
      <c r="EE360" s="76"/>
      <c r="EF360" s="76"/>
      <c r="EG360" s="76"/>
      <c r="EH360" s="76"/>
      <c r="EI360" s="76"/>
      <c r="EJ360" s="76"/>
    </row>
    <row r="361" spans="68:140" x14ac:dyDescent="0.2">
      <c r="BP361" s="76"/>
      <c r="BQ361" s="76"/>
      <c r="BR361" s="76"/>
      <c r="BS361" s="76"/>
      <c r="BT361" s="76"/>
      <c r="BU361" s="76"/>
      <c r="BV361" s="76"/>
      <c r="BW361" s="76"/>
      <c r="BX361" s="76"/>
      <c r="BY361" s="76"/>
      <c r="BZ361" s="76"/>
      <c r="CA361" s="76"/>
      <c r="CB361" s="76"/>
      <c r="CC361" s="76"/>
      <c r="CD361" s="76"/>
      <c r="CE361" s="76"/>
      <c r="CF361" s="76"/>
      <c r="CG361" s="76"/>
      <c r="CH361" s="76"/>
      <c r="CI361" s="76"/>
      <c r="CJ361" s="76"/>
      <c r="CK361" s="76"/>
      <c r="CL361" s="76"/>
      <c r="CM361" s="76"/>
      <c r="CN361" s="76"/>
      <c r="CO361" s="76"/>
      <c r="CP361" s="76"/>
      <c r="CQ361" s="76"/>
      <c r="CR361" s="76"/>
      <c r="CS361" s="76"/>
      <c r="CT361" s="76"/>
      <c r="CU361" s="76"/>
      <c r="CV361" s="76"/>
      <c r="CW361" s="76"/>
      <c r="CY361" s="77"/>
      <c r="CZ361" s="78"/>
      <c r="DA361" s="76"/>
      <c r="DB361" s="76"/>
      <c r="DC361" s="76"/>
      <c r="DD361" s="76"/>
      <c r="DE361" s="76"/>
      <c r="DF361" s="76"/>
      <c r="DG361" s="76"/>
      <c r="DH361" s="76"/>
      <c r="DI361" s="76"/>
      <c r="DJ361" s="76"/>
      <c r="DK361" s="76"/>
      <c r="DL361" s="76"/>
      <c r="DM361" s="76"/>
      <c r="DN361" s="76"/>
      <c r="DO361" s="76"/>
      <c r="DP361" s="76"/>
      <c r="DQ361" s="76"/>
      <c r="DR361" s="76"/>
      <c r="DS361" s="76"/>
      <c r="DT361" s="76"/>
      <c r="DU361" s="76"/>
      <c r="DV361" s="76"/>
      <c r="DW361" s="76"/>
      <c r="DX361" s="76"/>
      <c r="DY361" s="76"/>
      <c r="DZ361" s="76"/>
      <c r="EA361" s="76"/>
      <c r="EB361" s="76"/>
      <c r="EC361" s="76"/>
      <c r="ED361" s="76"/>
      <c r="EE361" s="76"/>
      <c r="EF361" s="76"/>
      <c r="EG361" s="76"/>
      <c r="EH361" s="76"/>
      <c r="EI361" s="76"/>
      <c r="EJ361" s="76"/>
    </row>
    <row r="362" spans="68:140" x14ac:dyDescent="0.2">
      <c r="BP362" s="76"/>
      <c r="BQ362" s="76"/>
      <c r="BR362" s="76"/>
      <c r="BS362" s="76"/>
      <c r="BT362" s="76"/>
      <c r="BU362" s="76"/>
      <c r="BV362" s="76"/>
      <c r="BW362" s="76"/>
      <c r="BX362" s="76"/>
      <c r="BY362" s="76"/>
      <c r="BZ362" s="76"/>
      <c r="CA362" s="76"/>
      <c r="CB362" s="76"/>
      <c r="CC362" s="76"/>
      <c r="CD362" s="76"/>
      <c r="CE362" s="76"/>
      <c r="CF362" s="76"/>
      <c r="CG362" s="76"/>
      <c r="CH362" s="76"/>
      <c r="CI362" s="76"/>
      <c r="CJ362" s="76"/>
      <c r="CK362" s="76"/>
      <c r="CL362" s="76"/>
      <c r="CM362" s="76"/>
      <c r="CN362" s="76"/>
      <c r="CO362" s="76"/>
      <c r="CP362" s="76"/>
      <c r="CQ362" s="76"/>
      <c r="CR362" s="76"/>
      <c r="CS362" s="76"/>
      <c r="CT362" s="76"/>
      <c r="CU362" s="76"/>
      <c r="CV362" s="76"/>
      <c r="CW362" s="76"/>
      <c r="CY362" s="77"/>
      <c r="CZ362" s="78"/>
      <c r="DA362" s="76"/>
      <c r="DB362" s="76"/>
      <c r="DC362" s="76"/>
      <c r="DD362" s="76"/>
      <c r="DE362" s="76"/>
      <c r="DF362" s="76"/>
      <c r="DG362" s="76"/>
      <c r="DH362" s="76"/>
      <c r="DI362" s="76"/>
      <c r="DJ362" s="76"/>
      <c r="DK362" s="76"/>
      <c r="DL362" s="76"/>
      <c r="DM362" s="76"/>
      <c r="DN362" s="76"/>
      <c r="DO362" s="76"/>
      <c r="DP362" s="76"/>
      <c r="DQ362" s="76"/>
      <c r="DR362" s="76"/>
      <c r="DS362" s="76"/>
      <c r="DT362" s="76"/>
      <c r="DU362" s="76"/>
      <c r="DV362" s="76"/>
      <c r="DW362" s="76"/>
      <c r="DX362" s="76"/>
      <c r="DY362" s="76"/>
      <c r="DZ362" s="76"/>
      <c r="EA362" s="76"/>
      <c r="EB362" s="76"/>
      <c r="EC362" s="76"/>
      <c r="ED362" s="76"/>
      <c r="EE362" s="76"/>
      <c r="EF362" s="76"/>
      <c r="EG362" s="76"/>
      <c r="EH362" s="76"/>
      <c r="EI362" s="76"/>
      <c r="EJ362" s="76"/>
    </row>
    <row r="363" spans="68:140" x14ac:dyDescent="0.2">
      <c r="BP363" s="76"/>
      <c r="BQ363" s="76"/>
      <c r="BR363" s="76"/>
      <c r="BS363" s="76"/>
      <c r="BT363" s="76"/>
      <c r="BU363" s="76"/>
      <c r="BV363" s="76"/>
      <c r="BW363" s="76"/>
      <c r="BX363" s="76"/>
      <c r="BY363" s="76"/>
      <c r="BZ363" s="76"/>
      <c r="CA363" s="76"/>
      <c r="CB363" s="76"/>
      <c r="CC363" s="76"/>
      <c r="CD363" s="76"/>
      <c r="CE363" s="76"/>
      <c r="CF363" s="76"/>
      <c r="CG363" s="76"/>
      <c r="CH363" s="76"/>
      <c r="CI363" s="76"/>
      <c r="CJ363" s="76"/>
      <c r="CK363" s="76"/>
      <c r="CL363" s="76"/>
      <c r="CM363" s="76"/>
      <c r="CN363" s="76"/>
      <c r="CO363" s="76"/>
      <c r="CP363" s="76"/>
      <c r="CQ363" s="76"/>
      <c r="CR363" s="76"/>
      <c r="CS363" s="76"/>
      <c r="CT363" s="76"/>
      <c r="CU363" s="76"/>
      <c r="CV363" s="76"/>
      <c r="CW363" s="76"/>
      <c r="CY363" s="77"/>
      <c r="CZ363" s="78"/>
      <c r="DA363" s="76"/>
      <c r="DB363" s="76"/>
      <c r="DC363" s="76"/>
      <c r="DD363" s="76"/>
      <c r="DE363" s="76"/>
      <c r="DF363" s="76"/>
      <c r="DG363" s="76"/>
      <c r="DH363" s="76"/>
      <c r="DI363" s="76"/>
      <c r="DJ363" s="76"/>
      <c r="DK363" s="76"/>
      <c r="DL363" s="76"/>
      <c r="DM363" s="76"/>
      <c r="DN363" s="76"/>
      <c r="DO363" s="76"/>
      <c r="DP363" s="76"/>
      <c r="DQ363" s="76"/>
      <c r="DR363" s="76"/>
      <c r="DS363" s="76"/>
      <c r="DT363" s="76"/>
      <c r="DU363" s="76"/>
      <c r="DV363" s="76"/>
      <c r="DW363" s="76"/>
      <c r="DX363" s="76"/>
      <c r="DY363" s="76"/>
      <c r="DZ363" s="76"/>
      <c r="EA363" s="76"/>
      <c r="EB363" s="76"/>
      <c r="EC363" s="76"/>
      <c r="ED363" s="76"/>
      <c r="EE363" s="76"/>
      <c r="EF363" s="76"/>
      <c r="EG363" s="76"/>
      <c r="EH363" s="76"/>
      <c r="EI363" s="76"/>
      <c r="EJ363" s="76"/>
    </row>
    <row r="364" spans="68:140" x14ac:dyDescent="0.2">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Y364" s="77"/>
      <c r="CZ364" s="78"/>
      <c r="DA364" s="76"/>
      <c r="DB364" s="76"/>
      <c r="DC364" s="76"/>
      <c r="DD364" s="76"/>
      <c r="DE364" s="76"/>
      <c r="DF364" s="76"/>
      <c r="DG364" s="76"/>
      <c r="DH364" s="76"/>
      <c r="DI364" s="76"/>
      <c r="DJ364" s="76"/>
      <c r="DK364" s="76"/>
      <c r="DL364" s="76"/>
      <c r="DM364" s="76"/>
      <c r="DN364" s="76"/>
      <c r="DO364" s="76"/>
      <c r="DP364" s="76"/>
      <c r="DQ364" s="76"/>
      <c r="DR364" s="76"/>
      <c r="DS364" s="76"/>
      <c r="DT364" s="76"/>
      <c r="DU364" s="76"/>
      <c r="DV364" s="76"/>
      <c r="DW364" s="76"/>
      <c r="DX364" s="76"/>
      <c r="DY364" s="76"/>
      <c r="DZ364" s="76"/>
      <c r="EA364" s="76"/>
      <c r="EB364" s="76"/>
      <c r="EC364" s="76"/>
      <c r="ED364" s="76"/>
      <c r="EE364" s="76"/>
      <c r="EF364" s="76"/>
      <c r="EG364" s="76"/>
      <c r="EH364" s="76"/>
      <c r="EI364" s="76"/>
      <c r="EJ364" s="76"/>
    </row>
    <row r="365" spans="68:140" x14ac:dyDescent="0.2">
      <c r="BP365" s="76"/>
      <c r="BQ365" s="76"/>
      <c r="BR365" s="76"/>
      <c r="BS365" s="76"/>
      <c r="BT365" s="76"/>
      <c r="BU365" s="76"/>
      <c r="BV365" s="76"/>
      <c r="BW365" s="76"/>
      <c r="BX365" s="76"/>
      <c r="BY365" s="76"/>
      <c r="BZ365" s="76"/>
      <c r="CA365" s="76"/>
      <c r="CB365" s="76"/>
      <c r="CC365" s="76"/>
      <c r="CD365" s="76"/>
      <c r="CE365" s="76"/>
      <c r="CF365" s="76"/>
      <c r="CG365" s="76"/>
      <c r="CH365" s="76"/>
      <c r="CI365" s="76"/>
      <c r="CJ365" s="76"/>
      <c r="CK365" s="76"/>
      <c r="CL365" s="76"/>
      <c r="CM365" s="76"/>
      <c r="CN365" s="76"/>
      <c r="CO365" s="76"/>
      <c r="CP365" s="76"/>
      <c r="CQ365" s="76"/>
      <c r="CR365" s="76"/>
      <c r="CS365" s="76"/>
      <c r="CT365" s="76"/>
      <c r="CU365" s="76"/>
      <c r="CV365" s="76"/>
      <c r="CW365" s="76"/>
      <c r="CY365" s="77"/>
      <c r="CZ365" s="78"/>
      <c r="DA365" s="76"/>
      <c r="DB365" s="76"/>
      <c r="DC365" s="76"/>
      <c r="DD365" s="76"/>
      <c r="DE365" s="76"/>
      <c r="DF365" s="76"/>
      <c r="DG365" s="76"/>
      <c r="DH365" s="76"/>
      <c r="DI365" s="76"/>
      <c r="DJ365" s="76"/>
      <c r="DK365" s="76"/>
      <c r="DL365" s="76"/>
      <c r="DM365" s="76"/>
      <c r="DN365" s="76"/>
      <c r="DO365" s="76"/>
      <c r="DP365" s="76"/>
      <c r="DQ365" s="76"/>
      <c r="DR365" s="76"/>
      <c r="DS365" s="76"/>
      <c r="DT365" s="76"/>
      <c r="DU365" s="76"/>
      <c r="DV365" s="76"/>
      <c r="DW365" s="76"/>
      <c r="DX365" s="76"/>
      <c r="DY365" s="76"/>
      <c r="DZ365" s="76"/>
      <c r="EA365" s="76"/>
      <c r="EB365" s="76"/>
      <c r="EC365" s="76"/>
      <c r="ED365" s="76"/>
      <c r="EE365" s="76"/>
      <c r="EF365" s="76"/>
      <c r="EG365" s="76"/>
      <c r="EH365" s="76"/>
      <c r="EI365" s="76"/>
      <c r="EJ365" s="76"/>
    </row>
    <row r="366" spans="68:140" x14ac:dyDescent="0.2">
      <c r="BP366" s="76"/>
      <c r="BQ366" s="76"/>
      <c r="BR366" s="76"/>
      <c r="BS366" s="76"/>
      <c r="BT366" s="76"/>
      <c r="BU366" s="76"/>
      <c r="BV366" s="76"/>
      <c r="BW366" s="76"/>
      <c r="BX366" s="76"/>
      <c r="BY366" s="76"/>
      <c r="BZ366" s="76"/>
      <c r="CA366" s="76"/>
      <c r="CB366" s="76"/>
      <c r="CC366" s="76"/>
      <c r="CD366" s="76"/>
      <c r="CE366" s="76"/>
      <c r="CF366" s="76"/>
      <c r="CG366" s="76"/>
      <c r="CH366" s="76"/>
      <c r="CI366" s="76"/>
      <c r="CJ366" s="76"/>
      <c r="CK366" s="76"/>
      <c r="CL366" s="76"/>
      <c r="CM366" s="76"/>
      <c r="CN366" s="76"/>
      <c r="CO366" s="76"/>
      <c r="CP366" s="76"/>
      <c r="CQ366" s="76"/>
      <c r="CR366" s="76"/>
      <c r="CS366" s="76"/>
      <c r="CT366" s="76"/>
      <c r="CU366" s="76"/>
      <c r="CV366" s="76"/>
      <c r="CW366" s="76"/>
      <c r="CY366" s="77"/>
      <c r="CZ366" s="78"/>
      <c r="DA366" s="76"/>
      <c r="DB366" s="76"/>
      <c r="DC366" s="76"/>
      <c r="DD366" s="76"/>
      <c r="DE366" s="76"/>
      <c r="DF366" s="76"/>
      <c r="DG366" s="76"/>
      <c r="DH366" s="76"/>
      <c r="DI366" s="76"/>
      <c r="DJ366" s="76"/>
      <c r="DK366" s="76"/>
      <c r="DL366" s="76"/>
      <c r="DM366" s="76"/>
      <c r="DN366" s="76"/>
      <c r="DO366" s="76"/>
      <c r="DP366" s="76"/>
      <c r="DQ366" s="76"/>
      <c r="DR366" s="76"/>
      <c r="DS366" s="76"/>
      <c r="DT366" s="76"/>
      <c r="DU366" s="76"/>
      <c r="DV366" s="76"/>
      <c r="DW366" s="76"/>
      <c r="DX366" s="76"/>
      <c r="DY366" s="76"/>
      <c r="DZ366" s="76"/>
      <c r="EA366" s="76"/>
      <c r="EB366" s="76"/>
      <c r="EC366" s="76"/>
      <c r="ED366" s="76"/>
      <c r="EE366" s="76"/>
      <c r="EF366" s="76"/>
      <c r="EG366" s="76"/>
      <c r="EH366" s="76"/>
      <c r="EI366" s="76"/>
      <c r="EJ366" s="76"/>
    </row>
    <row r="367" spans="68:140" x14ac:dyDescent="0.2">
      <c r="BP367" s="76"/>
      <c r="BQ367" s="76"/>
      <c r="BR367" s="76"/>
      <c r="BS367" s="76"/>
      <c r="BT367" s="76"/>
      <c r="BU367" s="76"/>
      <c r="BV367" s="76"/>
      <c r="BW367" s="76"/>
      <c r="BX367" s="76"/>
      <c r="BY367" s="76"/>
      <c r="BZ367" s="76"/>
      <c r="CA367" s="76"/>
      <c r="CB367" s="76"/>
      <c r="CC367" s="76"/>
      <c r="CD367" s="76"/>
      <c r="CE367" s="76"/>
      <c r="CF367" s="76"/>
      <c r="CG367" s="76"/>
      <c r="CH367" s="76"/>
      <c r="CI367" s="76"/>
      <c r="CJ367" s="76"/>
      <c r="CK367" s="76"/>
      <c r="CL367" s="76"/>
      <c r="CM367" s="76"/>
      <c r="CN367" s="76"/>
      <c r="CO367" s="76"/>
      <c r="CP367" s="76"/>
      <c r="CQ367" s="76"/>
      <c r="CR367" s="76"/>
      <c r="CS367" s="76"/>
      <c r="CT367" s="76"/>
      <c r="CU367" s="76"/>
      <c r="CV367" s="76"/>
      <c r="CW367" s="76"/>
      <c r="CY367" s="77"/>
      <c r="CZ367" s="78"/>
      <c r="DA367" s="76"/>
      <c r="DB367" s="76"/>
      <c r="DC367" s="76"/>
      <c r="DD367" s="76"/>
      <c r="DE367" s="76"/>
      <c r="DF367" s="76"/>
      <c r="DG367" s="76"/>
      <c r="DH367" s="76"/>
      <c r="DI367" s="76"/>
      <c r="DJ367" s="76"/>
      <c r="DK367" s="76"/>
      <c r="DL367" s="76"/>
      <c r="DM367" s="76"/>
      <c r="DN367" s="76"/>
      <c r="DO367" s="76"/>
      <c r="DP367" s="76"/>
      <c r="DQ367" s="76"/>
      <c r="DR367" s="76"/>
      <c r="DS367" s="76"/>
      <c r="DT367" s="76"/>
      <c r="DU367" s="76"/>
      <c r="DV367" s="76"/>
      <c r="DW367" s="76"/>
      <c r="DX367" s="76"/>
      <c r="DY367" s="76"/>
      <c r="DZ367" s="76"/>
      <c r="EA367" s="76"/>
      <c r="EB367" s="76"/>
      <c r="EC367" s="76"/>
      <c r="ED367" s="76"/>
      <c r="EE367" s="76"/>
      <c r="EF367" s="76"/>
      <c r="EG367" s="76"/>
      <c r="EH367" s="76"/>
      <c r="EI367" s="76"/>
      <c r="EJ367" s="76"/>
    </row>
    <row r="368" spans="68:140" x14ac:dyDescent="0.2">
      <c r="BP368" s="76"/>
      <c r="BQ368" s="76"/>
      <c r="BR368" s="76"/>
      <c r="BS368" s="76"/>
      <c r="BT368" s="76"/>
      <c r="BU368" s="76"/>
      <c r="BV368" s="76"/>
      <c r="BW368" s="76"/>
      <c r="BX368" s="76"/>
      <c r="BY368" s="76"/>
      <c r="BZ368" s="76"/>
      <c r="CA368" s="76"/>
      <c r="CB368" s="76"/>
      <c r="CC368" s="76"/>
      <c r="CD368" s="76"/>
      <c r="CE368" s="76"/>
      <c r="CF368" s="76"/>
      <c r="CG368" s="76"/>
      <c r="CH368" s="76"/>
      <c r="CI368" s="76"/>
      <c r="CJ368" s="76"/>
      <c r="CK368" s="76"/>
      <c r="CL368" s="76"/>
      <c r="CM368" s="76"/>
      <c r="CN368" s="76"/>
      <c r="CO368" s="76"/>
      <c r="CP368" s="76"/>
      <c r="CQ368" s="76"/>
      <c r="CR368" s="76"/>
      <c r="CS368" s="76"/>
      <c r="CT368" s="76"/>
      <c r="CU368" s="76"/>
      <c r="CV368" s="76"/>
      <c r="CW368" s="76"/>
      <c r="CY368" s="77"/>
      <c r="CZ368" s="78"/>
      <c r="DA368" s="76"/>
      <c r="DB368" s="76"/>
      <c r="DC368" s="76"/>
      <c r="DD368" s="76"/>
      <c r="DE368" s="76"/>
      <c r="DF368" s="76"/>
      <c r="DG368" s="76"/>
      <c r="DH368" s="76"/>
      <c r="DI368" s="76"/>
      <c r="DJ368" s="76"/>
      <c r="DK368" s="76"/>
      <c r="DL368" s="76"/>
      <c r="DM368" s="76"/>
      <c r="DN368" s="76"/>
      <c r="DO368" s="76"/>
      <c r="DP368" s="76"/>
      <c r="DQ368" s="76"/>
      <c r="DR368" s="76"/>
      <c r="DS368" s="76"/>
      <c r="DT368" s="76"/>
      <c r="DU368" s="76"/>
      <c r="DV368" s="76"/>
      <c r="DW368" s="76"/>
      <c r="DX368" s="76"/>
      <c r="DY368" s="76"/>
      <c r="DZ368" s="76"/>
      <c r="EA368" s="76"/>
      <c r="EB368" s="76"/>
      <c r="EC368" s="76"/>
      <c r="ED368" s="76"/>
      <c r="EE368" s="76"/>
      <c r="EF368" s="76"/>
      <c r="EG368" s="76"/>
      <c r="EH368" s="76"/>
      <c r="EI368" s="76"/>
      <c r="EJ368" s="76"/>
    </row>
    <row r="369" spans="68:140" x14ac:dyDescent="0.2">
      <c r="BP369" s="76"/>
      <c r="BQ369" s="76"/>
      <c r="BR369" s="76"/>
      <c r="BS369" s="76"/>
      <c r="BT369" s="76"/>
      <c r="BU369" s="76"/>
      <c r="BV369" s="76"/>
      <c r="BW369" s="76"/>
      <c r="BX369" s="76"/>
      <c r="BY369" s="76"/>
      <c r="BZ369" s="76"/>
      <c r="CA369" s="76"/>
      <c r="CB369" s="76"/>
      <c r="CC369" s="76"/>
      <c r="CD369" s="76"/>
      <c r="CE369" s="76"/>
      <c r="CF369" s="76"/>
      <c r="CG369" s="76"/>
      <c r="CH369" s="76"/>
      <c r="CI369" s="76"/>
      <c r="CJ369" s="76"/>
      <c r="CK369" s="76"/>
      <c r="CL369" s="76"/>
      <c r="CM369" s="76"/>
      <c r="CN369" s="76"/>
      <c r="CO369" s="76"/>
      <c r="CP369" s="76"/>
      <c r="CQ369" s="76"/>
      <c r="CR369" s="76"/>
      <c r="CS369" s="76"/>
      <c r="CT369" s="76"/>
      <c r="CU369" s="76"/>
      <c r="CV369" s="76"/>
      <c r="CW369" s="76"/>
      <c r="CY369" s="77"/>
      <c r="CZ369" s="78"/>
      <c r="DA369" s="76"/>
      <c r="DB369" s="76"/>
      <c r="DC369" s="76"/>
      <c r="DD369" s="76"/>
      <c r="DE369" s="76"/>
      <c r="DF369" s="76"/>
      <c r="DG369" s="76"/>
      <c r="DH369" s="76"/>
      <c r="DI369" s="76"/>
      <c r="DJ369" s="76"/>
      <c r="DK369" s="76"/>
      <c r="DL369" s="76"/>
      <c r="DM369" s="76"/>
      <c r="DN369" s="76"/>
      <c r="DO369" s="76"/>
      <c r="DP369" s="76"/>
      <c r="DQ369" s="76"/>
      <c r="DR369" s="76"/>
      <c r="DS369" s="76"/>
      <c r="DT369" s="76"/>
      <c r="DU369" s="76"/>
      <c r="DV369" s="76"/>
      <c r="DW369" s="76"/>
      <c r="DX369" s="76"/>
      <c r="DY369" s="76"/>
      <c r="DZ369" s="76"/>
      <c r="EA369" s="76"/>
      <c r="EB369" s="76"/>
      <c r="EC369" s="76"/>
      <c r="ED369" s="76"/>
      <c r="EE369" s="76"/>
      <c r="EF369" s="76"/>
      <c r="EG369" s="76"/>
      <c r="EH369" s="76"/>
      <c r="EI369" s="76"/>
      <c r="EJ369" s="76"/>
    </row>
    <row r="370" spans="68:140" x14ac:dyDescent="0.2">
      <c r="BP370" s="76"/>
      <c r="BQ370" s="76"/>
      <c r="BR370" s="76"/>
      <c r="BS370" s="76"/>
      <c r="BT370" s="76"/>
      <c r="BU370" s="76"/>
      <c r="BV370" s="76"/>
      <c r="BW370" s="76"/>
      <c r="BX370" s="76"/>
      <c r="BY370" s="76"/>
      <c r="BZ370" s="76"/>
      <c r="CA370" s="76"/>
      <c r="CB370" s="76"/>
      <c r="CC370" s="76"/>
      <c r="CD370" s="76"/>
      <c r="CE370" s="76"/>
      <c r="CF370" s="76"/>
      <c r="CG370" s="76"/>
      <c r="CH370" s="76"/>
      <c r="CI370" s="76"/>
      <c r="CJ370" s="76"/>
      <c r="CK370" s="76"/>
      <c r="CL370" s="76"/>
      <c r="CM370" s="76"/>
      <c r="CN370" s="76"/>
      <c r="CO370" s="76"/>
      <c r="CP370" s="76"/>
      <c r="CQ370" s="76"/>
      <c r="CR370" s="76"/>
      <c r="CS370" s="76"/>
      <c r="CT370" s="76"/>
      <c r="CU370" s="76"/>
      <c r="CV370" s="76"/>
      <c r="CW370" s="76"/>
      <c r="CY370" s="77"/>
      <c r="CZ370" s="78"/>
      <c r="DA370" s="76"/>
      <c r="DB370" s="76"/>
      <c r="DC370" s="76"/>
      <c r="DD370" s="76"/>
      <c r="DE370" s="76"/>
      <c r="DF370" s="76"/>
      <c r="DG370" s="76"/>
      <c r="DH370" s="76"/>
      <c r="DI370" s="76"/>
      <c r="DJ370" s="76"/>
      <c r="DK370" s="76"/>
      <c r="DL370" s="76"/>
      <c r="DM370" s="76"/>
      <c r="DN370" s="76"/>
      <c r="DO370" s="76"/>
      <c r="DP370" s="76"/>
      <c r="DQ370" s="76"/>
      <c r="DR370" s="76"/>
      <c r="DS370" s="76"/>
      <c r="DT370" s="76"/>
      <c r="DU370" s="76"/>
      <c r="DV370" s="76"/>
      <c r="DW370" s="76"/>
      <c r="DX370" s="76"/>
      <c r="DY370" s="76"/>
      <c r="DZ370" s="76"/>
      <c r="EA370" s="76"/>
      <c r="EB370" s="76"/>
      <c r="EC370" s="76"/>
      <c r="ED370" s="76"/>
      <c r="EE370" s="76"/>
      <c r="EF370" s="76"/>
      <c r="EG370" s="76"/>
      <c r="EH370" s="76"/>
      <c r="EI370" s="76"/>
      <c r="EJ370" s="76"/>
    </row>
    <row r="371" spans="68:140" x14ac:dyDescent="0.2">
      <c r="BP371" s="76"/>
      <c r="BQ371" s="76"/>
      <c r="BR371" s="76"/>
      <c r="BS371" s="76"/>
      <c r="BT371" s="76"/>
      <c r="BU371" s="76"/>
      <c r="BV371" s="76"/>
      <c r="BW371" s="76"/>
      <c r="BX371" s="76"/>
      <c r="BY371" s="76"/>
      <c r="BZ371" s="76"/>
      <c r="CA371" s="76"/>
      <c r="CB371" s="76"/>
      <c r="CC371" s="76"/>
      <c r="CD371" s="76"/>
      <c r="CE371" s="76"/>
      <c r="CF371" s="76"/>
      <c r="CG371" s="76"/>
      <c r="CH371" s="76"/>
      <c r="CI371" s="76"/>
      <c r="CJ371" s="76"/>
      <c r="CK371" s="76"/>
      <c r="CL371" s="76"/>
      <c r="CM371" s="76"/>
      <c r="CN371" s="76"/>
      <c r="CO371" s="76"/>
      <c r="CP371" s="76"/>
      <c r="CQ371" s="76"/>
      <c r="CR371" s="76"/>
      <c r="CS371" s="76"/>
      <c r="CT371" s="76"/>
      <c r="CU371" s="76"/>
      <c r="CV371" s="76"/>
      <c r="CW371" s="76"/>
      <c r="CY371" s="77"/>
      <c r="CZ371" s="78"/>
      <c r="DA371" s="76"/>
      <c r="DB371" s="76"/>
      <c r="DC371" s="76"/>
      <c r="DD371" s="76"/>
      <c r="DE371" s="76"/>
      <c r="DF371" s="76"/>
      <c r="DG371" s="76"/>
      <c r="DH371" s="76"/>
      <c r="DI371" s="76"/>
      <c r="DJ371" s="76"/>
      <c r="DK371" s="76"/>
      <c r="DL371" s="76"/>
      <c r="DM371" s="76"/>
      <c r="DN371" s="76"/>
      <c r="DO371" s="76"/>
      <c r="DP371" s="76"/>
      <c r="DQ371" s="76"/>
      <c r="DR371" s="76"/>
      <c r="DS371" s="76"/>
      <c r="DT371" s="76"/>
      <c r="DU371" s="76"/>
      <c r="DV371" s="76"/>
      <c r="DW371" s="76"/>
      <c r="DX371" s="76"/>
      <c r="DY371" s="76"/>
      <c r="DZ371" s="76"/>
      <c r="EA371" s="76"/>
      <c r="EB371" s="76"/>
      <c r="EC371" s="76"/>
      <c r="ED371" s="76"/>
      <c r="EE371" s="76"/>
      <c r="EF371" s="76"/>
      <c r="EG371" s="76"/>
      <c r="EH371" s="76"/>
      <c r="EI371" s="76"/>
      <c r="EJ371" s="76"/>
    </row>
    <row r="372" spans="68:140" x14ac:dyDescent="0.2">
      <c r="BP372" s="76"/>
      <c r="BQ372" s="76"/>
      <c r="BR372" s="76"/>
      <c r="BS372" s="76"/>
      <c r="BT372" s="76"/>
      <c r="BU372" s="76"/>
      <c r="BV372" s="76"/>
      <c r="BW372" s="76"/>
      <c r="BX372" s="76"/>
      <c r="BY372" s="76"/>
      <c r="BZ372" s="76"/>
      <c r="CA372" s="76"/>
      <c r="CB372" s="76"/>
      <c r="CC372" s="76"/>
      <c r="CD372" s="76"/>
      <c r="CE372" s="76"/>
      <c r="CF372" s="76"/>
      <c r="CG372" s="76"/>
      <c r="CH372" s="76"/>
      <c r="CI372" s="76"/>
      <c r="CJ372" s="76"/>
      <c r="CK372" s="76"/>
      <c r="CL372" s="76"/>
      <c r="CM372" s="76"/>
      <c r="CN372" s="76"/>
      <c r="CO372" s="76"/>
      <c r="CP372" s="76"/>
      <c r="CQ372" s="76"/>
      <c r="CR372" s="76"/>
      <c r="CS372" s="76"/>
      <c r="CT372" s="76"/>
      <c r="CU372" s="76"/>
      <c r="CV372" s="76"/>
      <c r="CW372" s="76"/>
      <c r="CY372" s="77"/>
      <c r="CZ372" s="78"/>
      <c r="DA372" s="76"/>
      <c r="DB372" s="76"/>
      <c r="DC372" s="76"/>
      <c r="DD372" s="76"/>
      <c r="DE372" s="76"/>
      <c r="DF372" s="76"/>
      <c r="DG372" s="76"/>
      <c r="DH372" s="76"/>
      <c r="DI372" s="76"/>
      <c r="DJ372" s="76"/>
      <c r="DK372" s="76"/>
      <c r="DL372" s="76"/>
      <c r="DM372" s="76"/>
      <c r="DN372" s="76"/>
      <c r="DO372" s="76"/>
      <c r="DP372" s="76"/>
      <c r="DQ372" s="76"/>
      <c r="DR372" s="76"/>
      <c r="DS372" s="76"/>
      <c r="DT372" s="76"/>
      <c r="DU372" s="76"/>
      <c r="DV372" s="76"/>
      <c r="DW372" s="76"/>
      <c r="DX372" s="76"/>
      <c r="DY372" s="76"/>
      <c r="DZ372" s="76"/>
      <c r="EA372" s="76"/>
      <c r="EB372" s="76"/>
      <c r="EC372" s="76"/>
      <c r="ED372" s="76"/>
      <c r="EE372" s="76"/>
      <c r="EF372" s="76"/>
      <c r="EG372" s="76"/>
      <c r="EH372" s="76"/>
      <c r="EI372" s="76"/>
      <c r="EJ372" s="76"/>
    </row>
    <row r="373" spans="68:140" x14ac:dyDescent="0.2">
      <c r="BP373" s="76"/>
      <c r="BQ373" s="76"/>
      <c r="BR373" s="76"/>
      <c r="BS373" s="76"/>
      <c r="BT373" s="76"/>
      <c r="BU373" s="76"/>
      <c r="BV373" s="76"/>
      <c r="BW373" s="76"/>
      <c r="BX373" s="76"/>
      <c r="BY373" s="76"/>
      <c r="BZ373" s="76"/>
      <c r="CA373" s="76"/>
      <c r="CB373" s="76"/>
      <c r="CC373" s="76"/>
      <c r="CD373" s="76"/>
      <c r="CE373" s="76"/>
      <c r="CF373" s="76"/>
      <c r="CG373" s="76"/>
      <c r="CH373" s="76"/>
      <c r="CI373" s="76"/>
      <c r="CJ373" s="76"/>
      <c r="CK373" s="76"/>
      <c r="CL373" s="76"/>
      <c r="CM373" s="76"/>
      <c r="CN373" s="76"/>
      <c r="CO373" s="76"/>
      <c r="CP373" s="76"/>
      <c r="CQ373" s="76"/>
      <c r="CR373" s="76"/>
      <c r="CS373" s="76"/>
      <c r="CT373" s="76"/>
      <c r="CU373" s="76"/>
      <c r="CV373" s="76"/>
      <c r="CW373" s="76"/>
      <c r="CY373" s="77"/>
      <c r="CZ373" s="78"/>
      <c r="DA373" s="76"/>
      <c r="DB373" s="76"/>
      <c r="DC373" s="76"/>
      <c r="DD373" s="76"/>
      <c r="DE373" s="76"/>
      <c r="DF373" s="76"/>
      <c r="DG373" s="76"/>
      <c r="DH373" s="76"/>
      <c r="DI373" s="76"/>
      <c r="DJ373" s="76"/>
      <c r="DK373" s="76"/>
      <c r="DL373" s="76"/>
      <c r="DM373" s="76"/>
      <c r="DN373" s="76"/>
      <c r="DO373" s="76"/>
      <c r="DP373" s="76"/>
      <c r="DQ373" s="76"/>
      <c r="DR373" s="76"/>
      <c r="DS373" s="76"/>
      <c r="DT373" s="76"/>
      <c r="DU373" s="76"/>
      <c r="DV373" s="76"/>
      <c r="DW373" s="76"/>
      <c r="DX373" s="76"/>
      <c r="DY373" s="76"/>
      <c r="DZ373" s="76"/>
      <c r="EA373" s="76"/>
      <c r="EB373" s="76"/>
      <c r="EC373" s="76"/>
      <c r="ED373" s="76"/>
      <c r="EE373" s="76"/>
      <c r="EF373" s="76"/>
      <c r="EG373" s="76"/>
      <c r="EH373" s="76"/>
      <c r="EI373" s="76"/>
      <c r="EJ373" s="76"/>
    </row>
    <row r="374" spans="68:140" x14ac:dyDescent="0.2">
      <c r="BP374" s="76"/>
      <c r="BQ374" s="76"/>
      <c r="BR374" s="76"/>
      <c r="BS374" s="76"/>
      <c r="BT374" s="76"/>
      <c r="BU374" s="76"/>
      <c r="BV374" s="76"/>
      <c r="BW374" s="76"/>
      <c r="BX374" s="76"/>
      <c r="BY374" s="76"/>
      <c r="BZ374" s="76"/>
      <c r="CA374" s="76"/>
      <c r="CB374" s="76"/>
      <c r="CC374" s="76"/>
      <c r="CD374" s="76"/>
      <c r="CE374" s="76"/>
      <c r="CF374" s="76"/>
      <c r="CG374" s="76"/>
      <c r="CH374" s="76"/>
      <c r="CI374" s="76"/>
      <c r="CJ374" s="76"/>
      <c r="CK374" s="76"/>
      <c r="CL374" s="76"/>
      <c r="CM374" s="76"/>
      <c r="CN374" s="76"/>
      <c r="CO374" s="76"/>
      <c r="CP374" s="76"/>
      <c r="CQ374" s="76"/>
      <c r="CR374" s="76"/>
      <c r="CS374" s="76"/>
      <c r="CT374" s="76"/>
      <c r="CU374" s="76"/>
      <c r="CV374" s="76"/>
      <c r="CW374" s="76"/>
      <c r="CY374" s="77"/>
      <c r="CZ374" s="78"/>
      <c r="DA374" s="76"/>
      <c r="DB374" s="76"/>
      <c r="DC374" s="76"/>
      <c r="DD374" s="76"/>
      <c r="DE374" s="76"/>
      <c r="DF374" s="76"/>
      <c r="DG374" s="76"/>
      <c r="DH374" s="76"/>
      <c r="DI374" s="76"/>
      <c r="DJ374" s="76"/>
      <c r="DK374" s="76"/>
      <c r="DL374" s="76"/>
      <c r="DM374" s="76"/>
      <c r="DN374" s="76"/>
      <c r="DO374" s="76"/>
      <c r="DP374" s="76"/>
      <c r="DQ374" s="76"/>
      <c r="DR374" s="76"/>
      <c r="DS374" s="76"/>
      <c r="DT374" s="76"/>
      <c r="DU374" s="76"/>
      <c r="DV374" s="76"/>
      <c r="DW374" s="76"/>
      <c r="DX374" s="76"/>
      <c r="DY374" s="76"/>
      <c r="DZ374" s="76"/>
      <c r="EA374" s="76"/>
      <c r="EB374" s="76"/>
      <c r="EC374" s="76"/>
      <c r="ED374" s="76"/>
      <c r="EE374" s="76"/>
      <c r="EF374" s="76"/>
      <c r="EG374" s="76"/>
      <c r="EH374" s="76"/>
      <c r="EI374" s="76"/>
      <c r="EJ374" s="76"/>
    </row>
    <row r="375" spans="68:140" x14ac:dyDescent="0.2">
      <c r="BP375" s="76"/>
      <c r="BQ375" s="76"/>
      <c r="BR375" s="76"/>
      <c r="BS375" s="76"/>
      <c r="BT375" s="76"/>
      <c r="BU375" s="76"/>
      <c r="BV375" s="76"/>
      <c r="BW375" s="76"/>
      <c r="BX375" s="76"/>
      <c r="BY375" s="76"/>
      <c r="BZ375" s="76"/>
      <c r="CA375" s="76"/>
      <c r="CB375" s="76"/>
      <c r="CC375" s="76"/>
      <c r="CD375" s="76"/>
      <c r="CE375" s="76"/>
      <c r="CF375" s="76"/>
      <c r="CG375" s="76"/>
      <c r="CH375" s="76"/>
      <c r="CI375" s="76"/>
      <c r="CJ375" s="76"/>
      <c r="CK375" s="76"/>
      <c r="CL375" s="76"/>
      <c r="CM375" s="76"/>
      <c r="CN375" s="76"/>
      <c r="CO375" s="76"/>
      <c r="CP375" s="76"/>
      <c r="CQ375" s="76"/>
      <c r="CR375" s="76"/>
      <c r="CS375" s="76"/>
      <c r="CT375" s="76"/>
      <c r="CU375" s="76"/>
      <c r="CV375" s="76"/>
      <c r="CW375" s="76"/>
      <c r="CY375" s="77"/>
      <c r="CZ375" s="78"/>
      <c r="DA375" s="76"/>
      <c r="DB375" s="76"/>
      <c r="DC375" s="76"/>
      <c r="DD375" s="76"/>
      <c r="DE375" s="76"/>
      <c r="DF375" s="76"/>
      <c r="DG375" s="76"/>
      <c r="DH375" s="76"/>
      <c r="DI375" s="76"/>
      <c r="DJ375" s="76"/>
      <c r="DK375" s="76"/>
      <c r="DL375" s="76"/>
      <c r="DM375" s="76"/>
      <c r="DN375" s="76"/>
      <c r="DO375" s="76"/>
      <c r="DP375" s="76"/>
      <c r="DQ375" s="76"/>
      <c r="DR375" s="76"/>
      <c r="DS375" s="76"/>
      <c r="DT375" s="76"/>
      <c r="DU375" s="76"/>
      <c r="DV375" s="76"/>
      <c r="DW375" s="76"/>
      <c r="DX375" s="76"/>
      <c r="DY375" s="76"/>
      <c r="DZ375" s="76"/>
      <c r="EA375" s="76"/>
      <c r="EB375" s="76"/>
      <c r="EC375" s="76"/>
      <c r="ED375" s="76"/>
      <c r="EE375" s="76"/>
      <c r="EF375" s="76"/>
      <c r="EG375" s="76"/>
      <c r="EH375" s="76"/>
      <c r="EI375" s="76"/>
      <c r="EJ375" s="76"/>
    </row>
    <row r="376" spans="68:140" x14ac:dyDescent="0.2">
      <c r="BP376" s="76"/>
      <c r="BQ376" s="76"/>
      <c r="BR376" s="76"/>
      <c r="BS376" s="76"/>
      <c r="BT376" s="76"/>
      <c r="BU376" s="76"/>
      <c r="BV376" s="76"/>
      <c r="BW376" s="76"/>
      <c r="BX376" s="76"/>
      <c r="BY376" s="76"/>
      <c r="BZ376" s="76"/>
      <c r="CA376" s="76"/>
      <c r="CB376" s="76"/>
      <c r="CC376" s="76"/>
      <c r="CD376" s="76"/>
      <c r="CE376" s="76"/>
      <c r="CF376" s="76"/>
      <c r="CG376" s="76"/>
      <c r="CH376" s="76"/>
      <c r="CI376" s="76"/>
      <c r="CJ376" s="76"/>
      <c r="CK376" s="76"/>
      <c r="CL376" s="76"/>
      <c r="CM376" s="76"/>
      <c r="CN376" s="76"/>
      <c r="CO376" s="76"/>
      <c r="CP376" s="76"/>
      <c r="CQ376" s="76"/>
      <c r="CR376" s="76"/>
      <c r="CS376" s="76"/>
      <c r="CT376" s="76"/>
      <c r="CU376" s="76"/>
      <c r="CV376" s="76"/>
      <c r="CW376" s="76"/>
      <c r="CY376" s="77"/>
      <c r="CZ376" s="78"/>
      <c r="DA376" s="76"/>
      <c r="DB376" s="76"/>
      <c r="DC376" s="76"/>
      <c r="DD376" s="76"/>
      <c r="DE376" s="76"/>
      <c r="DF376" s="76"/>
      <c r="DG376" s="76"/>
      <c r="DH376" s="76"/>
      <c r="DI376" s="76"/>
      <c r="DJ376" s="76"/>
      <c r="DK376" s="76"/>
      <c r="DL376" s="76"/>
      <c r="DM376" s="76"/>
      <c r="DN376" s="76"/>
      <c r="DO376" s="76"/>
      <c r="DP376" s="76"/>
      <c r="DQ376" s="76"/>
      <c r="DR376" s="76"/>
      <c r="DS376" s="76"/>
      <c r="DT376" s="76"/>
      <c r="DU376" s="76"/>
      <c r="DV376" s="76"/>
      <c r="DW376" s="76"/>
      <c r="DX376" s="76"/>
      <c r="DY376" s="76"/>
      <c r="DZ376" s="76"/>
      <c r="EA376" s="76"/>
      <c r="EB376" s="76"/>
      <c r="EC376" s="76"/>
      <c r="ED376" s="76"/>
      <c r="EE376" s="76"/>
      <c r="EF376" s="76"/>
      <c r="EG376" s="76"/>
      <c r="EH376" s="76"/>
      <c r="EI376" s="76"/>
      <c r="EJ376" s="76"/>
    </row>
    <row r="377" spans="68:140" x14ac:dyDescent="0.2">
      <c r="BP377" s="76"/>
      <c r="BQ377" s="76"/>
      <c r="BR377" s="76"/>
      <c r="BS377" s="76"/>
      <c r="BT377" s="76"/>
      <c r="BU377" s="76"/>
      <c r="BV377" s="76"/>
      <c r="BW377" s="76"/>
      <c r="BX377" s="76"/>
      <c r="BY377" s="76"/>
      <c r="BZ377" s="76"/>
      <c r="CA377" s="76"/>
      <c r="CB377" s="76"/>
      <c r="CC377" s="76"/>
      <c r="CD377" s="76"/>
      <c r="CE377" s="76"/>
      <c r="CF377" s="76"/>
      <c r="CG377" s="76"/>
      <c r="CH377" s="76"/>
      <c r="CI377" s="76"/>
      <c r="CJ377" s="76"/>
      <c r="CK377" s="76"/>
      <c r="CL377" s="76"/>
      <c r="CM377" s="76"/>
      <c r="CN377" s="76"/>
      <c r="CO377" s="76"/>
      <c r="CP377" s="76"/>
      <c r="CQ377" s="76"/>
      <c r="CR377" s="76"/>
      <c r="CS377" s="76"/>
      <c r="CT377" s="76"/>
      <c r="CU377" s="76"/>
      <c r="CV377" s="76"/>
      <c r="CW377" s="76"/>
      <c r="CY377" s="77"/>
      <c r="CZ377" s="78"/>
      <c r="DA377" s="76"/>
      <c r="DB377" s="76"/>
      <c r="DC377" s="76"/>
      <c r="DD377" s="76"/>
      <c r="DE377" s="76"/>
      <c r="DF377" s="76"/>
      <c r="DG377" s="76"/>
      <c r="DH377" s="76"/>
      <c r="DI377" s="76"/>
      <c r="DJ377" s="76"/>
      <c r="DK377" s="76"/>
      <c r="DL377" s="76"/>
      <c r="DM377" s="76"/>
      <c r="DN377" s="76"/>
      <c r="DO377" s="76"/>
      <c r="DP377" s="76"/>
      <c r="DQ377" s="76"/>
      <c r="DR377" s="76"/>
      <c r="DS377" s="76"/>
      <c r="DT377" s="76"/>
      <c r="DU377" s="76"/>
      <c r="DV377" s="76"/>
      <c r="DW377" s="76"/>
      <c r="DX377" s="76"/>
      <c r="DY377" s="76"/>
      <c r="DZ377" s="76"/>
      <c r="EA377" s="76"/>
      <c r="EB377" s="76"/>
      <c r="EC377" s="76"/>
      <c r="ED377" s="76"/>
      <c r="EE377" s="76"/>
      <c r="EF377" s="76"/>
      <c r="EG377" s="76"/>
      <c r="EH377" s="76"/>
      <c r="EI377" s="76"/>
      <c r="EJ377" s="76"/>
    </row>
    <row r="378" spans="68:140" x14ac:dyDescent="0.2">
      <c r="BP378" s="76"/>
      <c r="BQ378" s="76"/>
      <c r="BR378" s="76"/>
      <c r="BS378" s="76"/>
      <c r="BT378" s="76"/>
      <c r="BU378" s="76"/>
      <c r="BV378" s="76"/>
      <c r="BW378" s="76"/>
      <c r="BX378" s="76"/>
      <c r="BY378" s="76"/>
      <c r="BZ378" s="76"/>
      <c r="CA378" s="76"/>
      <c r="CB378" s="76"/>
      <c r="CC378" s="76"/>
      <c r="CD378" s="76"/>
      <c r="CE378" s="76"/>
      <c r="CF378" s="76"/>
      <c r="CG378" s="76"/>
      <c r="CH378" s="76"/>
      <c r="CI378" s="76"/>
      <c r="CJ378" s="76"/>
      <c r="CK378" s="76"/>
      <c r="CL378" s="76"/>
      <c r="CM378" s="76"/>
      <c r="CN378" s="76"/>
      <c r="CO378" s="76"/>
      <c r="CP378" s="76"/>
      <c r="CQ378" s="76"/>
      <c r="CR378" s="76"/>
      <c r="CS378" s="76"/>
      <c r="CT378" s="76"/>
      <c r="CU378" s="76"/>
      <c r="CV378" s="76"/>
      <c r="CW378" s="76"/>
      <c r="CY378" s="77"/>
      <c r="CZ378" s="78"/>
      <c r="DA378" s="76"/>
      <c r="DB378" s="76"/>
      <c r="DC378" s="76"/>
      <c r="DD378" s="76"/>
      <c r="DE378" s="76"/>
      <c r="DF378" s="76"/>
      <c r="DG378" s="76"/>
      <c r="DH378" s="76"/>
      <c r="DI378" s="76"/>
      <c r="DJ378" s="76"/>
      <c r="DK378" s="76"/>
      <c r="DL378" s="76"/>
      <c r="DM378" s="76"/>
      <c r="DN378" s="76"/>
      <c r="DO378" s="76"/>
      <c r="DP378" s="76"/>
      <c r="DQ378" s="76"/>
      <c r="DR378" s="76"/>
      <c r="DS378" s="76"/>
      <c r="DT378" s="76"/>
      <c r="DU378" s="76"/>
      <c r="DV378" s="76"/>
      <c r="DW378" s="76"/>
      <c r="DX378" s="76"/>
      <c r="DY378" s="76"/>
      <c r="DZ378" s="76"/>
      <c r="EA378" s="76"/>
      <c r="EB378" s="76"/>
      <c r="EC378" s="76"/>
      <c r="ED378" s="76"/>
      <c r="EE378" s="76"/>
      <c r="EF378" s="76"/>
      <c r="EG378" s="76"/>
      <c r="EH378" s="76"/>
      <c r="EI378" s="76"/>
      <c r="EJ378" s="76"/>
    </row>
    <row r="379" spans="68:140" x14ac:dyDescent="0.2">
      <c r="BP379" s="76"/>
      <c r="BQ379" s="76"/>
      <c r="BR379" s="76"/>
      <c r="BS379" s="76"/>
      <c r="BT379" s="76"/>
      <c r="BU379" s="76"/>
      <c r="BV379" s="76"/>
      <c r="BW379" s="76"/>
      <c r="BX379" s="76"/>
      <c r="BY379" s="76"/>
      <c r="BZ379" s="76"/>
      <c r="CA379" s="76"/>
      <c r="CB379" s="76"/>
      <c r="CC379" s="76"/>
      <c r="CD379" s="76"/>
      <c r="CE379" s="76"/>
      <c r="CF379" s="76"/>
      <c r="CG379" s="76"/>
      <c r="CH379" s="76"/>
      <c r="CI379" s="76"/>
      <c r="CJ379" s="76"/>
      <c r="CK379" s="76"/>
      <c r="CL379" s="76"/>
      <c r="CM379" s="76"/>
      <c r="CN379" s="76"/>
      <c r="CO379" s="76"/>
      <c r="CP379" s="76"/>
      <c r="CQ379" s="76"/>
      <c r="CR379" s="76"/>
      <c r="CS379" s="76"/>
      <c r="CT379" s="76"/>
      <c r="CU379" s="76"/>
      <c r="CV379" s="76"/>
      <c r="CW379" s="76"/>
      <c r="CY379" s="77"/>
      <c r="CZ379" s="78"/>
      <c r="DA379" s="76"/>
      <c r="DB379" s="76"/>
      <c r="DC379" s="76"/>
      <c r="DD379" s="76"/>
      <c r="DE379" s="76"/>
      <c r="DF379" s="76"/>
      <c r="DG379" s="76"/>
      <c r="DH379" s="76"/>
      <c r="DI379" s="76"/>
      <c r="DJ379" s="76"/>
      <c r="DK379" s="76"/>
      <c r="DL379" s="76"/>
      <c r="DM379" s="76"/>
      <c r="DN379" s="76"/>
      <c r="DO379" s="76"/>
      <c r="DP379" s="76"/>
      <c r="DQ379" s="76"/>
      <c r="DR379" s="76"/>
      <c r="DS379" s="76"/>
      <c r="DT379" s="76"/>
      <c r="DU379" s="76"/>
      <c r="DV379" s="76"/>
      <c r="DW379" s="76"/>
      <c r="DX379" s="76"/>
      <c r="DY379" s="76"/>
      <c r="DZ379" s="76"/>
      <c r="EA379" s="76"/>
      <c r="EB379" s="76"/>
      <c r="EC379" s="76"/>
      <c r="ED379" s="76"/>
      <c r="EE379" s="76"/>
      <c r="EF379" s="76"/>
      <c r="EG379" s="76"/>
      <c r="EH379" s="76"/>
      <c r="EI379" s="76"/>
      <c r="EJ379" s="76"/>
    </row>
    <row r="380" spans="68:140" x14ac:dyDescent="0.2">
      <c r="BP380" s="76"/>
      <c r="BQ380" s="76"/>
      <c r="BR380" s="76"/>
      <c r="BS380" s="76"/>
      <c r="BT380" s="76"/>
      <c r="BU380" s="76"/>
      <c r="BV380" s="76"/>
      <c r="BW380" s="76"/>
      <c r="BX380" s="76"/>
      <c r="BY380" s="76"/>
      <c r="BZ380" s="76"/>
      <c r="CA380" s="76"/>
      <c r="CB380" s="76"/>
      <c r="CC380" s="76"/>
      <c r="CD380" s="76"/>
      <c r="CE380" s="76"/>
      <c r="CF380" s="76"/>
      <c r="CG380" s="76"/>
      <c r="CH380" s="76"/>
      <c r="CI380" s="76"/>
      <c r="CJ380" s="76"/>
      <c r="CK380" s="76"/>
      <c r="CL380" s="76"/>
      <c r="CM380" s="76"/>
      <c r="CN380" s="76"/>
      <c r="CO380" s="76"/>
      <c r="CP380" s="76"/>
      <c r="CQ380" s="76"/>
      <c r="CR380" s="76"/>
      <c r="CS380" s="76"/>
      <c r="CT380" s="76"/>
      <c r="CU380" s="76"/>
      <c r="CV380" s="76"/>
      <c r="CW380" s="76"/>
      <c r="CY380" s="77"/>
      <c r="CZ380" s="78"/>
      <c r="DA380" s="76"/>
      <c r="DB380" s="76"/>
      <c r="DC380" s="76"/>
      <c r="DD380" s="76"/>
      <c r="DE380" s="76"/>
      <c r="DF380" s="76"/>
      <c r="DG380" s="76"/>
      <c r="DH380" s="76"/>
      <c r="DI380" s="76"/>
      <c r="DJ380" s="76"/>
      <c r="DK380" s="76"/>
      <c r="DL380" s="76"/>
      <c r="DM380" s="76"/>
      <c r="DN380" s="76"/>
      <c r="DO380" s="76"/>
      <c r="DP380" s="76"/>
      <c r="DQ380" s="76"/>
      <c r="DR380" s="76"/>
      <c r="DS380" s="76"/>
      <c r="DT380" s="76"/>
      <c r="DU380" s="76"/>
      <c r="DV380" s="76"/>
      <c r="DW380" s="76"/>
      <c r="DX380" s="76"/>
      <c r="DY380" s="76"/>
      <c r="DZ380" s="76"/>
      <c r="EA380" s="76"/>
      <c r="EB380" s="76"/>
      <c r="EC380" s="76"/>
      <c r="ED380" s="76"/>
      <c r="EE380" s="76"/>
      <c r="EF380" s="76"/>
      <c r="EG380" s="76"/>
      <c r="EH380" s="76"/>
      <c r="EI380" s="76"/>
      <c r="EJ380" s="76"/>
    </row>
    <row r="381" spans="68:140" x14ac:dyDescent="0.2">
      <c r="BP381" s="76"/>
      <c r="BQ381" s="76"/>
      <c r="BR381" s="76"/>
      <c r="BS381" s="76"/>
      <c r="BT381" s="76"/>
      <c r="BU381" s="76"/>
      <c r="BV381" s="76"/>
      <c r="BW381" s="76"/>
      <c r="BX381" s="76"/>
      <c r="BY381" s="76"/>
      <c r="BZ381" s="76"/>
      <c r="CA381" s="76"/>
      <c r="CB381" s="76"/>
      <c r="CC381" s="76"/>
      <c r="CD381" s="76"/>
      <c r="CE381" s="76"/>
      <c r="CF381" s="76"/>
      <c r="CG381" s="76"/>
      <c r="CH381" s="76"/>
      <c r="CI381" s="76"/>
      <c r="CJ381" s="76"/>
      <c r="CK381" s="76"/>
      <c r="CL381" s="76"/>
      <c r="CM381" s="76"/>
      <c r="CN381" s="76"/>
      <c r="CO381" s="76"/>
      <c r="CP381" s="76"/>
      <c r="CQ381" s="76"/>
      <c r="CR381" s="76"/>
      <c r="CS381" s="76"/>
      <c r="CT381" s="76"/>
      <c r="CU381" s="76"/>
      <c r="CV381" s="76"/>
      <c r="CW381" s="76"/>
      <c r="CY381" s="77"/>
      <c r="CZ381" s="78"/>
      <c r="DA381" s="76"/>
      <c r="DB381" s="76"/>
      <c r="DC381" s="76"/>
      <c r="DD381" s="76"/>
      <c r="DE381" s="76"/>
      <c r="DF381" s="76"/>
      <c r="DG381" s="76"/>
      <c r="DH381" s="76"/>
      <c r="DI381" s="76"/>
      <c r="DJ381" s="76"/>
      <c r="DK381" s="76"/>
      <c r="DL381" s="76"/>
      <c r="DM381" s="76"/>
      <c r="DN381" s="76"/>
      <c r="DO381" s="76"/>
      <c r="DP381" s="76"/>
      <c r="DQ381" s="76"/>
      <c r="DR381" s="76"/>
      <c r="DS381" s="76"/>
      <c r="DT381" s="76"/>
      <c r="DU381" s="76"/>
      <c r="DV381" s="76"/>
      <c r="DW381" s="76"/>
      <c r="DX381" s="76"/>
      <c r="DY381" s="76"/>
      <c r="DZ381" s="76"/>
      <c r="EA381" s="76"/>
      <c r="EB381" s="76"/>
      <c r="EC381" s="76"/>
      <c r="ED381" s="76"/>
      <c r="EE381" s="76"/>
      <c r="EF381" s="76"/>
      <c r="EG381" s="76"/>
      <c r="EH381" s="76"/>
      <c r="EI381" s="76"/>
      <c r="EJ381" s="76"/>
    </row>
    <row r="382" spans="68:140" x14ac:dyDescent="0.2">
      <c r="BP382" s="76"/>
      <c r="BQ382" s="76"/>
      <c r="BR382" s="76"/>
      <c r="BS382" s="76"/>
      <c r="BT382" s="76"/>
      <c r="BU382" s="76"/>
      <c r="BV382" s="76"/>
      <c r="BW382" s="76"/>
      <c r="BX382" s="76"/>
      <c r="BY382" s="76"/>
      <c r="BZ382" s="76"/>
      <c r="CA382" s="76"/>
      <c r="CB382" s="76"/>
      <c r="CC382" s="76"/>
      <c r="CD382" s="76"/>
      <c r="CE382" s="76"/>
      <c r="CF382" s="76"/>
      <c r="CG382" s="76"/>
      <c r="CH382" s="76"/>
      <c r="CI382" s="76"/>
      <c r="CJ382" s="76"/>
      <c r="CK382" s="76"/>
      <c r="CL382" s="76"/>
      <c r="CM382" s="76"/>
      <c r="CN382" s="76"/>
      <c r="CO382" s="76"/>
      <c r="CP382" s="76"/>
      <c r="CQ382" s="76"/>
      <c r="CR382" s="76"/>
      <c r="CS382" s="76"/>
      <c r="CT382" s="76"/>
      <c r="CU382" s="76"/>
      <c r="CV382" s="76"/>
      <c r="CW382" s="76"/>
      <c r="CY382" s="77"/>
      <c r="CZ382" s="78"/>
      <c r="DA382" s="76"/>
      <c r="DB382" s="76"/>
      <c r="DC382" s="76"/>
      <c r="DD382" s="76"/>
      <c r="DE382" s="76"/>
      <c r="DF382" s="76"/>
      <c r="DG382" s="76"/>
      <c r="DH382" s="76"/>
      <c r="DI382" s="76"/>
      <c r="DJ382" s="76"/>
      <c r="DK382" s="76"/>
      <c r="DL382" s="76"/>
      <c r="DM382" s="76"/>
      <c r="DN382" s="76"/>
      <c r="DO382" s="76"/>
      <c r="DP382" s="76"/>
      <c r="DQ382" s="76"/>
      <c r="DR382" s="76"/>
      <c r="DS382" s="76"/>
      <c r="DT382" s="76"/>
      <c r="DU382" s="76"/>
      <c r="DV382" s="76"/>
      <c r="DW382" s="76"/>
      <c r="DX382" s="76"/>
      <c r="DY382" s="76"/>
      <c r="DZ382" s="76"/>
      <c r="EA382" s="76"/>
      <c r="EB382" s="76"/>
      <c r="EC382" s="76"/>
      <c r="ED382" s="76"/>
      <c r="EE382" s="76"/>
      <c r="EF382" s="76"/>
      <c r="EG382" s="76"/>
      <c r="EH382" s="76"/>
      <c r="EI382" s="76"/>
      <c r="EJ382" s="76"/>
    </row>
    <row r="383" spans="68:140" x14ac:dyDescent="0.2">
      <c r="BP383" s="76"/>
      <c r="BQ383" s="76"/>
      <c r="BR383" s="76"/>
      <c r="BS383" s="76"/>
      <c r="BT383" s="76"/>
      <c r="BU383" s="76"/>
      <c r="BV383" s="76"/>
      <c r="BW383" s="76"/>
      <c r="BX383" s="76"/>
      <c r="BY383" s="76"/>
      <c r="BZ383" s="76"/>
      <c r="CA383" s="76"/>
      <c r="CB383" s="76"/>
      <c r="CC383" s="76"/>
      <c r="CD383" s="76"/>
      <c r="CE383" s="76"/>
      <c r="CF383" s="76"/>
      <c r="CG383" s="76"/>
      <c r="CH383" s="76"/>
      <c r="CI383" s="76"/>
      <c r="CJ383" s="76"/>
      <c r="CK383" s="76"/>
      <c r="CL383" s="76"/>
      <c r="CM383" s="76"/>
      <c r="CN383" s="76"/>
      <c r="CO383" s="76"/>
      <c r="CP383" s="76"/>
      <c r="CQ383" s="76"/>
      <c r="CR383" s="76"/>
      <c r="CS383" s="76"/>
      <c r="CT383" s="76"/>
      <c r="CU383" s="76"/>
      <c r="CV383" s="76"/>
      <c r="CW383" s="76"/>
      <c r="CY383" s="77"/>
      <c r="CZ383" s="78"/>
      <c r="DA383" s="76"/>
      <c r="DB383" s="76"/>
      <c r="DC383" s="76"/>
      <c r="DD383" s="76"/>
      <c r="DE383" s="76"/>
      <c r="DF383" s="76"/>
      <c r="DG383" s="76"/>
      <c r="DH383" s="76"/>
      <c r="DI383" s="76"/>
      <c r="DJ383" s="76"/>
      <c r="DK383" s="76"/>
      <c r="DL383" s="76"/>
      <c r="DM383" s="76"/>
      <c r="DN383" s="76"/>
      <c r="DO383" s="76"/>
      <c r="DP383" s="76"/>
      <c r="DQ383" s="76"/>
      <c r="DR383" s="76"/>
      <c r="DS383" s="76"/>
      <c r="DT383" s="76"/>
      <c r="DU383" s="76"/>
      <c r="DV383" s="76"/>
      <c r="DW383" s="76"/>
      <c r="DX383" s="76"/>
      <c r="DY383" s="76"/>
      <c r="DZ383" s="76"/>
      <c r="EA383" s="76"/>
      <c r="EB383" s="76"/>
      <c r="EC383" s="76"/>
      <c r="ED383" s="76"/>
      <c r="EE383" s="76"/>
      <c r="EF383" s="76"/>
      <c r="EG383" s="76"/>
      <c r="EH383" s="76"/>
      <c r="EI383" s="76"/>
      <c r="EJ383" s="76"/>
    </row>
    <row r="384" spans="68:140" x14ac:dyDescent="0.2">
      <c r="BP384" s="76"/>
      <c r="BQ384" s="76"/>
      <c r="BR384" s="76"/>
      <c r="BS384" s="76"/>
      <c r="BT384" s="76"/>
      <c r="BU384" s="76"/>
      <c r="BV384" s="76"/>
      <c r="BW384" s="76"/>
      <c r="BX384" s="76"/>
      <c r="BY384" s="76"/>
      <c r="BZ384" s="76"/>
      <c r="CA384" s="76"/>
      <c r="CB384" s="76"/>
      <c r="CC384" s="76"/>
      <c r="CD384" s="76"/>
      <c r="CE384" s="76"/>
      <c r="CF384" s="76"/>
      <c r="CG384" s="76"/>
      <c r="CH384" s="76"/>
      <c r="CI384" s="76"/>
      <c r="CJ384" s="76"/>
      <c r="CK384" s="76"/>
      <c r="CL384" s="76"/>
      <c r="CM384" s="76"/>
      <c r="CN384" s="76"/>
      <c r="CO384" s="76"/>
      <c r="CP384" s="76"/>
      <c r="CQ384" s="76"/>
      <c r="CR384" s="76"/>
      <c r="CS384" s="76"/>
      <c r="CT384" s="76"/>
      <c r="CU384" s="76"/>
      <c r="CV384" s="76"/>
      <c r="CW384" s="76"/>
      <c r="CY384" s="77"/>
      <c r="CZ384" s="78"/>
      <c r="DA384" s="76"/>
      <c r="DB384" s="76"/>
      <c r="DC384" s="76"/>
      <c r="DD384" s="76"/>
      <c r="DE384" s="76"/>
      <c r="DF384" s="76"/>
      <c r="DG384" s="76"/>
      <c r="DH384" s="76"/>
      <c r="DI384" s="76"/>
      <c r="DJ384" s="76"/>
      <c r="DK384" s="76"/>
      <c r="DL384" s="76"/>
      <c r="DM384" s="76"/>
      <c r="DN384" s="76"/>
      <c r="DO384" s="76"/>
      <c r="DP384" s="76"/>
      <c r="DQ384" s="76"/>
      <c r="DR384" s="76"/>
      <c r="DS384" s="76"/>
      <c r="DT384" s="76"/>
      <c r="DU384" s="76"/>
      <c r="DV384" s="76"/>
      <c r="DW384" s="76"/>
      <c r="DX384" s="76"/>
      <c r="DY384" s="76"/>
      <c r="DZ384" s="76"/>
      <c r="EA384" s="76"/>
      <c r="EB384" s="76"/>
      <c r="EC384" s="76"/>
      <c r="ED384" s="76"/>
      <c r="EE384" s="76"/>
      <c r="EF384" s="76"/>
      <c r="EG384" s="76"/>
      <c r="EH384" s="76"/>
      <c r="EI384" s="76"/>
      <c r="EJ384" s="76"/>
    </row>
    <row r="385" spans="68:140" x14ac:dyDescent="0.2">
      <c r="BP385" s="76"/>
      <c r="BQ385" s="76"/>
      <c r="BR385" s="76"/>
      <c r="BS385" s="76"/>
      <c r="BT385" s="76"/>
      <c r="BU385" s="76"/>
      <c r="BV385" s="76"/>
      <c r="BW385" s="76"/>
      <c r="BX385" s="76"/>
      <c r="BY385" s="76"/>
      <c r="BZ385" s="76"/>
      <c r="CA385" s="76"/>
      <c r="CB385" s="76"/>
      <c r="CC385" s="76"/>
      <c r="CD385" s="76"/>
      <c r="CE385" s="76"/>
      <c r="CF385" s="76"/>
      <c r="CG385" s="76"/>
      <c r="CH385" s="76"/>
      <c r="CI385" s="76"/>
      <c r="CJ385" s="76"/>
      <c r="CK385" s="76"/>
      <c r="CL385" s="76"/>
      <c r="CM385" s="76"/>
      <c r="CN385" s="76"/>
      <c r="CO385" s="76"/>
      <c r="CP385" s="76"/>
      <c r="CQ385" s="76"/>
      <c r="CR385" s="76"/>
      <c r="CS385" s="76"/>
      <c r="CT385" s="76"/>
      <c r="CU385" s="76"/>
      <c r="CV385" s="76"/>
      <c r="CW385" s="76"/>
      <c r="CY385" s="77"/>
      <c r="CZ385" s="78"/>
      <c r="DA385" s="76"/>
      <c r="DB385" s="76"/>
      <c r="DC385" s="76"/>
      <c r="DD385" s="76"/>
      <c r="DE385" s="76"/>
      <c r="DF385" s="76"/>
      <c r="DG385" s="76"/>
      <c r="DH385" s="76"/>
      <c r="DI385" s="76"/>
      <c r="DJ385" s="76"/>
      <c r="DK385" s="76"/>
      <c r="DL385" s="76"/>
      <c r="DM385" s="76"/>
      <c r="DN385" s="76"/>
      <c r="DO385" s="76"/>
      <c r="DP385" s="76"/>
      <c r="DQ385" s="76"/>
      <c r="DR385" s="76"/>
      <c r="DS385" s="76"/>
      <c r="DT385" s="76"/>
      <c r="DU385" s="76"/>
      <c r="DV385" s="76"/>
      <c r="DW385" s="76"/>
      <c r="DX385" s="76"/>
      <c r="DY385" s="76"/>
      <c r="DZ385" s="76"/>
      <c r="EA385" s="76"/>
      <c r="EB385" s="76"/>
      <c r="EC385" s="76"/>
      <c r="ED385" s="76"/>
      <c r="EE385" s="76"/>
      <c r="EF385" s="76"/>
      <c r="EG385" s="76"/>
      <c r="EH385" s="76"/>
      <c r="EI385" s="76"/>
      <c r="EJ385" s="76"/>
    </row>
    <row r="386" spans="68:140" x14ac:dyDescent="0.2">
      <c r="BP386" s="76"/>
      <c r="BQ386" s="76"/>
      <c r="BR386" s="76"/>
      <c r="BS386" s="76"/>
      <c r="BT386" s="76"/>
      <c r="BU386" s="76"/>
      <c r="BV386" s="76"/>
      <c r="BW386" s="76"/>
      <c r="BX386" s="76"/>
      <c r="BY386" s="76"/>
      <c r="BZ386" s="76"/>
      <c r="CA386" s="76"/>
      <c r="CB386" s="76"/>
      <c r="CC386" s="76"/>
      <c r="CD386" s="76"/>
      <c r="CE386" s="76"/>
      <c r="CF386" s="76"/>
      <c r="CG386" s="76"/>
      <c r="CH386" s="76"/>
      <c r="CI386" s="76"/>
      <c r="CJ386" s="76"/>
      <c r="CK386" s="76"/>
      <c r="CL386" s="76"/>
      <c r="CM386" s="76"/>
      <c r="CN386" s="76"/>
      <c r="CO386" s="76"/>
      <c r="CP386" s="76"/>
      <c r="CQ386" s="76"/>
      <c r="CR386" s="76"/>
      <c r="CS386" s="76"/>
      <c r="CT386" s="76"/>
      <c r="CU386" s="76"/>
      <c r="CV386" s="76"/>
      <c r="CW386" s="76"/>
      <c r="CY386" s="77"/>
      <c r="CZ386" s="78"/>
      <c r="DA386" s="76"/>
      <c r="DB386" s="76"/>
      <c r="DC386" s="76"/>
      <c r="DD386" s="76"/>
      <c r="DE386" s="76"/>
      <c r="DF386" s="76"/>
      <c r="DG386" s="76"/>
      <c r="DH386" s="76"/>
      <c r="DI386" s="76"/>
      <c r="DJ386" s="76"/>
      <c r="DK386" s="76"/>
      <c r="DL386" s="76"/>
      <c r="DM386" s="76"/>
      <c r="DN386" s="76"/>
      <c r="DO386" s="76"/>
      <c r="DP386" s="76"/>
      <c r="DQ386" s="76"/>
      <c r="DR386" s="76"/>
      <c r="DS386" s="76"/>
      <c r="DT386" s="76"/>
      <c r="DU386" s="76"/>
      <c r="DV386" s="76"/>
      <c r="DW386" s="76"/>
      <c r="DX386" s="76"/>
      <c r="DY386" s="76"/>
      <c r="DZ386" s="76"/>
      <c r="EA386" s="76"/>
      <c r="EB386" s="76"/>
      <c r="EC386" s="76"/>
      <c r="ED386" s="76"/>
      <c r="EE386" s="76"/>
      <c r="EF386" s="76"/>
      <c r="EG386" s="76"/>
      <c r="EH386" s="76"/>
      <c r="EI386" s="76"/>
      <c r="EJ386" s="76"/>
    </row>
    <row r="387" spans="68:140" x14ac:dyDescent="0.2">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Y387" s="77"/>
      <c r="CZ387" s="78"/>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row>
    <row r="388" spans="68:140" x14ac:dyDescent="0.2">
      <c r="BP388" s="76"/>
      <c r="BQ388" s="76"/>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Y388" s="77"/>
      <c r="CZ388" s="78"/>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76"/>
      <c r="DZ388" s="76"/>
      <c r="EA388" s="76"/>
      <c r="EB388" s="76"/>
      <c r="EC388" s="76"/>
      <c r="ED388" s="76"/>
      <c r="EE388" s="76"/>
      <c r="EF388" s="76"/>
      <c r="EG388" s="76"/>
      <c r="EH388" s="76"/>
      <c r="EI388" s="76"/>
      <c r="EJ388" s="76"/>
    </row>
    <row r="389" spans="68:140" x14ac:dyDescent="0.2">
      <c r="BP389" s="76"/>
      <c r="BQ389" s="76"/>
      <c r="BR389" s="76"/>
      <c r="BS389" s="76"/>
      <c r="BT389" s="76"/>
      <c r="BU389" s="76"/>
      <c r="BV389" s="76"/>
      <c r="BW389" s="76"/>
      <c r="BX389" s="76"/>
      <c r="BY389" s="76"/>
      <c r="BZ389" s="76"/>
      <c r="CA389" s="76"/>
      <c r="CB389" s="76"/>
      <c r="CC389" s="76"/>
      <c r="CD389" s="76"/>
      <c r="CE389" s="76"/>
      <c r="CF389" s="76"/>
      <c r="CG389" s="76"/>
      <c r="CH389" s="76"/>
      <c r="CI389" s="76"/>
      <c r="CJ389" s="76"/>
      <c r="CK389" s="76"/>
      <c r="CL389" s="76"/>
      <c r="CM389" s="76"/>
      <c r="CN389" s="76"/>
      <c r="CO389" s="76"/>
      <c r="CP389" s="76"/>
      <c r="CQ389" s="76"/>
      <c r="CR389" s="76"/>
      <c r="CS389" s="76"/>
      <c r="CT389" s="76"/>
      <c r="CU389" s="76"/>
      <c r="CV389" s="76"/>
      <c r="CW389" s="76"/>
      <c r="CY389" s="77"/>
      <c r="CZ389" s="78"/>
      <c r="DA389" s="76"/>
      <c r="DB389" s="76"/>
      <c r="DC389" s="76"/>
      <c r="DD389" s="76"/>
      <c r="DE389" s="76"/>
      <c r="DF389" s="76"/>
      <c r="DG389" s="76"/>
      <c r="DH389" s="76"/>
      <c r="DI389" s="76"/>
      <c r="DJ389" s="76"/>
      <c r="DK389" s="76"/>
      <c r="DL389" s="76"/>
      <c r="DM389" s="76"/>
      <c r="DN389" s="76"/>
      <c r="DO389" s="76"/>
      <c r="DP389" s="76"/>
      <c r="DQ389" s="76"/>
      <c r="DR389" s="76"/>
      <c r="DS389" s="76"/>
      <c r="DT389" s="76"/>
      <c r="DU389" s="76"/>
      <c r="DV389" s="76"/>
      <c r="DW389" s="76"/>
      <c r="DX389" s="76"/>
      <c r="DY389" s="76"/>
      <c r="DZ389" s="76"/>
      <c r="EA389" s="76"/>
      <c r="EB389" s="76"/>
      <c r="EC389" s="76"/>
      <c r="ED389" s="76"/>
      <c r="EE389" s="76"/>
      <c r="EF389" s="76"/>
      <c r="EG389" s="76"/>
      <c r="EH389" s="76"/>
      <c r="EI389" s="76"/>
      <c r="EJ389" s="76"/>
    </row>
    <row r="390" spans="68:140" x14ac:dyDescent="0.2">
      <c r="BP390" s="76"/>
      <c r="BQ390" s="76"/>
      <c r="BR390" s="76"/>
      <c r="BS390" s="76"/>
      <c r="BT390" s="76"/>
      <c r="BU390" s="76"/>
      <c r="BV390" s="76"/>
      <c r="BW390" s="76"/>
      <c r="BX390" s="76"/>
      <c r="BY390" s="76"/>
      <c r="BZ390" s="76"/>
      <c r="CA390" s="76"/>
      <c r="CB390" s="76"/>
      <c r="CC390" s="76"/>
      <c r="CD390" s="76"/>
      <c r="CE390" s="76"/>
      <c r="CF390" s="76"/>
      <c r="CG390" s="76"/>
      <c r="CH390" s="76"/>
      <c r="CI390" s="76"/>
      <c r="CJ390" s="76"/>
      <c r="CK390" s="76"/>
      <c r="CL390" s="76"/>
      <c r="CM390" s="76"/>
      <c r="CN390" s="76"/>
      <c r="CO390" s="76"/>
      <c r="CP390" s="76"/>
      <c r="CQ390" s="76"/>
      <c r="CR390" s="76"/>
      <c r="CS390" s="76"/>
      <c r="CT390" s="76"/>
      <c r="CU390" s="76"/>
      <c r="CV390" s="76"/>
      <c r="CW390" s="76"/>
      <c r="CY390" s="77"/>
      <c r="CZ390" s="78"/>
      <c r="DA390" s="76"/>
      <c r="DB390" s="76"/>
      <c r="DC390" s="76"/>
      <c r="DD390" s="76"/>
      <c r="DE390" s="76"/>
      <c r="DF390" s="76"/>
      <c r="DG390" s="76"/>
      <c r="DH390" s="76"/>
      <c r="DI390" s="76"/>
      <c r="DJ390" s="76"/>
      <c r="DK390" s="76"/>
      <c r="DL390" s="76"/>
      <c r="DM390" s="76"/>
      <c r="DN390" s="76"/>
      <c r="DO390" s="76"/>
      <c r="DP390" s="76"/>
      <c r="DQ390" s="76"/>
      <c r="DR390" s="76"/>
      <c r="DS390" s="76"/>
      <c r="DT390" s="76"/>
      <c r="DU390" s="76"/>
      <c r="DV390" s="76"/>
      <c r="DW390" s="76"/>
      <c r="DX390" s="76"/>
      <c r="DY390" s="76"/>
      <c r="DZ390" s="76"/>
      <c r="EA390" s="76"/>
      <c r="EB390" s="76"/>
      <c r="EC390" s="76"/>
      <c r="ED390" s="76"/>
      <c r="EE390" s="76"/>
      <c r="EF390" s="76"/>
      <c r="EG390" s="76"/>
      <c r="EH390" s="76"/>
      <c r="EI390" s="76"/>
      <c r="EJ390" s="76"/>
    </row>
    <row r="391" spans="68:140" x14ac:dyDescent="0.2">
      <c r="BP391" s="76"/>
      <c r="BQ391" s="76"/>
      <c r="BR391" s="76"/>
      <c r="BS391" s="76"/>
      <c r="BT391" s="76"/>
      <c r="BU391" s="76"/>
      <c r="BV391" s="76"/>
      <c r="BW391" s="76"/>
      <c r="BX391" s="76"/>
      <c r="BY391" s="76"/>
      <c r="BZ391" s="76"/>
      <c r="CA391" s="76"/>
      <c r="CB391" s="76"/>
      <c r="CC391" s="76"/>
      <c r="CD391" s="76"/>
      <c r="CE391" s="76"/>
      <c r="CF391" s="76"/>
      <c r="CG391" s="76"/>
      <c r="CH391" s="76"/>
      <c r="CI391" s="76"/>
      <c r="CJ391" s="76"/>
      <c r="CK391" s="76"/>
      <c r="CL391" s="76"/>
      <c r="CM391" s="76"/>
      <c r="CN391" s="76"/>
      <c r="CO391" s="76"/>
      <c r="CP391" s="76"/>
      <c r="CQ391" s="76"/>
      <c r="CR391" s="76"/>
      <c r="CS391" s="76"/>
      <c r="CT391" s="76"/>
      <c r="CU391" s="76"/>
      <c r="CV391" s="76"/>
      <c r="CW391" s="76"/>
      <c r="CY391" s="77"/>
      <c r="CZ391" s="78"/>
      <c r="DA391" s="76"/>
      <c r="DB391" s="76"/>
      <c r="DC391" s="76"/>
      <c r="DD391" s="76"/>
      <c r="DE391" s="76"/>
      <c r="DF391" s="76"/>
      <c r="DG391" s="76"/>
      <c r="DH391" s="76"/>
      <c r="DI391" s="76"/>
      <c r="DJ391" s="76"/>
      <c r="DK391" s="76"/>
      <c r="DL391" s="76"/>
      <c r="DM391" s="76"/>
      <c r="DN391" s="76"/>
      <c r="DO391" s="76"/>
      <c r="DP391" s="76"/>
      <c r="DQ391" s="76"/>
      <c r="DR391" s="76"/>
      <c r="DS391" s="76"/>
      <c r="DT391" s="76"/>
      <c r="DU391" s="76"/>
      <c r="DV391" s="76"/>
      <c r="DW391" s="76"/>
      <c r="DX391" s="76"/>
      <c r="DY391" s="76"/>
      <c r="DZ391" s="76"/>
      <c r="EA391" s="76"/>
      <c r="EB391" s="76"/>
      <c r="EC391" s="76"/>
      <c r="ED391" s="76"/>
      <c r="EE391" s="76"/>
      <c r="EF391" s="76"/>
      <c r="EG391" s="76"/>
      <c r="EH391" s="76"/>
      <c r="EI391" s="76"/>
      <c r="EJ391" s="76"/>
    </row>
    <row r="392" spans="68:140" x14ac:dyDescent="0.2">
      <c r="BP392" s="76"/>
      <c r="BQ392" s="76"/>
      <c r="BR392" s="76"/>
      <c r="BS392" s="76"/>
      <c r="BT392" s="76"/>
      <c r="BU392" s="76"/>
      <c r="BV392" s="76"/>
      <c r="BW392" s="76"/>
      <c r="BX392" s="76"/>
      <c r="BY392" s="76"/>
      <c r="BZ392" s="76"/>
      <c r="CA392" s="76"/>
      <c r="CB392" s="76"/>
      <c r="CC392" s="76"/>
      <c r="CD392" s="76"/>
      <c r="CE392" s="76"/>
      <c r="CF392" s="76"/>
      <c r="CG392" s="76"/>
      <c r="CH392" s="76"/>
      <c r="CI392" s="76"/>
      <c r="CJ392" s="76"/>
      <c r="CK392" s="76"/>
      <c r="CL392" s="76"/>
      <c r="CM392" s="76"/>
      <c r="CN392" s="76"/>
      <c r="CO392" s="76"/>
      <c r="CP392" s="76"/>
      <c r="CQ392" s="76"/>
      <c r="CR392" s="76"/>
      <c r="CS392" s="76"/>
      <c r="CT392" s="76"/>
      <c r="CU392" s="76"/>
      <c r="CV392" s="76"/>
      <c r="CW392" s="76"/>
      <c r="CY392" s="77"/>
      <c r="CZ392" s="78"/>
      <c r="DA392" s="76"/>
      <c r="DB392" s="76"/>
      <c r="DC392" s="76"/>
      <c r="DD392" s="76"/>
      <c r="DE392" s="76"/>
      <c r="DF392" s="76"/>
      <c r="DG392" s="76"/>
      <c r="DH392" s="76"/>
      <c r="DI392" s="76"/>
      <c r="DJ392" s="76"/>
      <c r="DK392" s="76"/>
      <c r="DL392" s="76"/>
      <c r="DM392" s="76"/>
      <c r="DN392" s="76"/>
      <c r="DO392" s="76"/>
      <c r="DP392" s="76"/>
      <c r="DQ392" s="76"/>
      <c r="DR392" s="76"/>
      <c r="DS392" s="76"/>
      <c r="DT392" s="76"/>
      <c r="DU392" s="76"/>
      <c r="DV392" s="76"/>
      <c r="DW392" s="76"/>
      <c r="DX392" s="76"/>
      <c r="DY392" s="76"/>
      <c r="DZ392" s="76"/>
      <c r="EA392" s="76"/>
      <c r="EB392" s="76"/>
      <c r="EC392" s="76"/>
      <c r="ED392" s="76"/>
      <c r="EE392" s="76"/>
      <c r="EF392" s="76"/>
      <c r="EG392" s="76"/>
      <c r="EH392" s="76"/>
      <c r="EI392" s="76"/>
      <c r="EJ392" s="76"/>
    </row>
    <row r="393" spans="68:140" x14ac:dyDescent="0.2">
      <c r="BP393" s="76"/>
      <c r="BQ393" s="76"/>
      <c r="BR393" s="76"/>
      <c r="BS393" s="76"/>
      <c r="BT393" s="76"/>
      <c r="BU393" s="76"/>
      <c r="BV393" s="76"/>
      <c r="BW393" s="76"/>
      <c r="BX393" s="76"/>
      <c r="BY393" s="76"/>
      <c r="BZ393" s="76"/>
      <c r="CA393" s="76"/>
      <c r="CB393" s="76"/>
      <c r="CC393" s="76"/>
      <c r="CD393" s="76"/>
      <c r="CE393" s="76"/>
      <c r="CF393" s="76"/>
      <c r="CG393" s="76"/>
      <c r="CH393" s="76"/>
      <c r="CI393" s="76"/>
      <c r="CJ393" s="76"/>
      <c r="CK393" s="76"/>
      <c r="CL393" s="76"/>
      <c r="CM393" s="76"/>
      <c r="CN393" s="76"/>
      <c r="CO393" s="76"/>
      <c r="CP393" s="76"/>
      <c r="CQ393" s="76"/>
      <c r="CR393" s="76"/>
      <c r="CS393" s="76"/>
      <c r="CT393" s="76"/>
      <c r="CU393" s="76"/>
      <c r="CV393" s="76"/>
      <c r="CW393" s="76"/>
      <c r="CY393" s="77"/>
      <c r="CZ393" s="78"/>
      <c r="DA393" s="76"/>
      <c r="DB393" s="76"/>
      <c r="DC393" s="76"/>
      <c r="DD393" s="76"/>
      <c r="DE393" s="76"/>
      <c r="DF393" s="76"/>
      <c r="DG393" s="76"/>
      <c r="DH393" s="76"/>
      <c r="DI393" s="76"/>
      <c r="DJ393" s="76"/>
      <c r="DK393" s="76"/>
      <c r="DL393" s="76"/>
      <c r="DM393" s="76"/>
      <c r="DN393" s="76"/>
      <c r="DO393" s="76"/>
      <c r="DP393" s="76"/>
      <c r="DQ393" s="76"/>
      <c r="DR393" s="76"/>
      <c r="DS393" s="76"/>
      <c r="DT393" s="76"/>
      <c r="DU393" s="76"/>
      <c r="DV393" s="76"/>
      <c r="DW393" s="76"/>
      <c r="DX393" s="76"/>
      <c r="DY393" s="76"/>
      <c r="DZ393" s="76"/>
      <c r="EA393" s="76"/>
      <c r="EB393" s="76"/>
      <c r="EC393" s="76"/>
      <c r="ED393" s="76"/>
      <c r="EE393" s="76"/>
      <c r="EF393" s="76"/>
      <c r="EG393" s="76"/>
      <c r="EH393" s="76"/>
      <c r="EI393" s="76"/>
      <c r="EJ393" s="76"/>
    </row>
    <row r="394" spans="68:140" x14ac:dyDescent="0.2">
      <c r="BP394" s="76"/>
      <c r="BQ394" s="76"/>
      <c r="BR394" s="76"/>
      <c r="BS394" s="76"/>
      <c r="BT394" s="76"/>
      <c r="BU394" s="76"/>
      <c r="BV394" s="76"/>
      <c r="BW394" s="76"/>
      <c r="BX394" s="76"/>
      <c r="BY394" s="76"/>
      <c r="BZ394" s="76"/>
      <c r="CA394" s="76"/>
      <c r="CB394" s="76"/>
      <c r="CC394" s="76"/>
      <c r="CD394" s="76"/>
      <c r="CE394" s="76"/>
      <c r="CF394" s="76"/>
      <c r="CG394" s="76"/>
      <c r="CH394" s="76"/>
      <c r="CI394" s="76"/>
      <c r="CJ394" s="76"/>
      <c r="CK394" s="76"/>
      <c r="CL394" s="76"/>
      <c r="CM394" s="76"/>
      <c r="CN394" s="76"/>
      <c r="CO394" s="76"/>
      <c r="CP394" s="76"/>
      <c r="CQ394" s="76"/>
      <c r="CR394" s="76"/>
      <c r="CS394" s="76"/>
      <c r="CT394" s="76"/>
      <c r="CU394" s="76"/>
      <c r="CV394" s="76"/>
      <c r="CW394" s="76"/>
      <c r="CY394" s="77"/>
      <c r="CZ394" s="78"/>
      <c r="DA394" s="76"/>
      <c r="DB394" s="76"/>
      <c r="DC394" s="76"/>
      <c r="DD394" s="76"/>
      <c r="DE394" s="76"/>
      <c r="DF394" s="76"/>
      <c r="DG394" s="76"/>
      <c r="DH394" s="76"/>
      <c r="DI394" s="76"/>
      <c r="DJ394" s="76"/>
      <c r="DK394" s="76"/>
      <c r="DL394" s="76"/>
      <c r="DM394" s="76"/>
      <c r="DN394" s="76"/>
      <c r="DO394" s="76"/>
      <c r="DP394" s="76"/>
      <c r="DQ394" s="76"/>
      <c r="DR394" s="76"/>
      <c r="DS394" s="76"/>
      <c r="DT394" s="76"/>
      <c r="DU394" s="76"/>
      <c r="DV394" s="76"/>
      <c r="DW394" s="76"/>
      <c r="DX394" s="76"/>
      <c r="DY394" s="76"/>
      <c r="DZ394" s="76"/>
      <c r="EA394" s="76"/>
      <c r="EB394" s="76"/>
      <c r="EC394" s="76"/>
      <c r="ED394" s="76"/>
      <c r="EE394" s="76"/>
      <c r="EF394" s="76"/>
      <c r="EG394" s="76"/>
      <c r="EH394" s="76"/>
      <c r="EI394" s="76"/>
      <c r="EJ394" s="76"/>
    </row>
    <row r="395" spans="68:140" x14ac:dyDescent="0.2">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Y395" s="77"/>
      <c r="CZ395" s="78"/>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row>
    <row r="396" spans="68:140" x14ac:dyDescent="0.2">
      <c r="BP396" s="76"/>
      <c r="BQ396" s="76"/>
      <c r="BR396" s="76"/>
      <c r="BS396" s="76"/>
      <c r="BT396" s="76"/>
      <c r="BU396" s="76"/>
      <c r="BV396" s="76"/>
      <c r="BW396" s="76"/>
      <c r="BX396" s="76"/>
      <c r="BY396" s="76"/>
      <c r="BZ396" s="76"/>
      <c r="CA396" s="76"/>
      <c r="CB396" s="76"/>
      <c r="CC396" s="76"/>
      <c r="CD396" s="76"/>
      <c r="CE396" s="76"/>
      <c r="CF396" s="76"/>
      <c r="CG396" s="76"/>
      <c r="CH396" s="76"/>
      <c r="CI396" s="76"/>
      <c r="CJ396" s="76"/>
      <c r="CK396" s="76"/>
      <c r="CL396" s="76"/>
      <c r="CM396" s="76"/>
      <c r="CN396" s="76"/>
      <c r="CO396" s="76"/>
      <c r="CP396" s="76"/>
      <c r="CQ396" s="76"/>
      <c r="CR396" s="76"/>
      <c r="CS396" s="76"/>
      <c r="CT396" s="76"/>
      <c r="CU396" s="76"/>
      <c r="CV396" s="76"/>
      <c r="CW396" s="76"/>
      <c r="CY396" s="77"/>
      <c r="CZ396" s="78"/>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DZ396" s="76"/>
      <c r="EA396" s="76"/>
      <c r="EB396" s="76"/>
      <c r="EC396" s="76"/>
      <c r="ED396" s="76"/>
      <c r="EE396" s="76"/>
      <c r="EF396" s="76"/>
      <c r="EG396" s="76"/>
      <c r="EH396" s="76"/>
      <c r="EI396" s="76"/>
      <c r="EJ396" s="76"/>
    </row>
    <row r="397" spans="68:140" x14ac:dyDescent="0.2">
      <c r="BP397" s="76"/>
      <c r="BQ397" s="76"/>
      <c r="BR397" s="76"/>
      <c r="BS397" s="76"/>
      <c r="BT397" s="76"/>
      <c r="BU397" s="76"/>
      <c r="BV397" s="76"/>
      <c r="BW397" s="76"/>
      <c r="BX397" s="76"/>
      <c r="BY397" s="76"/>
      <c r="BZ397" s="76"/>
      <c r="CA397" s="76"/>
      <c r="CB397" s="76"/>
      <c r="CC397" s="76"/>
      <c r="CD397" s="76"/>
      <c r="CE397" s="76"/>
      <c r="CF397" s="76"/>
      <c r="CG397" s="76"/>
      <c r="CH397" s="76"/>
      <c r="CI397" s="76"/>
      <c r="CJ397" s="76"/>
      <c r="CK397" s="76"/>
      <c r="CL397" s="76"/>
      <c r="CM397" s="76"/>
      <c r="CN397" s="76"/>
      <c r="CO397" s="76"/>
      <c r="CP397" s="76"/>
      <c r="CQ397" s="76"/>
      <c r="CR397" s="76"/>
      <c r="CS397" s="76"/>
      <c r="CT397" s="76"/>
      <c r="CU397" s="76"/>
      <c r="CV397" s="76"/>
      <c r="CW397" s="76"/>
      <c r="CY397" s="77"/>
      <c r="CZ397" s="78"/>
      <c r="DA397" s="76"/>
      <c r="DB397" s="76"/>
      <c r="DC397" s="76"/>
      <c r="DD397" s="76"/>
      <c r="DE397" s="76"/>
      <c r="DF397" s="76"/>
      <c r="DG397" s="76"/>
      <c r="DH397" s="76"/>
      <c r="DI397" s="76"/>
      <c r="DJ397" s="76"/>
      <c r="DK397" s="76"/>
      <c r="DL397" s="76"/>
      <c r="DM397" s="76"/>
      <c r="DN397" s="76"/>
      <c r="DO397" s="76"/>
      <c r="DP397" s="76"/>
      <c r="DQ397" s="76"/>
      <c r="DR397" s="76"/>
      <c r="DS397" s="76"/>
      <c r="DT397" s="76"/>
      <c r="DU397" s="76"/>
      <c r="DV397" s="76"/>
      <c r="DW397" s="76"/>
      <c r="DX397" s="76"/>
      <c r="DY397" s="76"/>
      <c r="DZ397" s="76"/>
      <c r="EA397" s="76"/>
      <c r="EB397" s="76"/>
      <c r="EC397" s="76"/>
      <c r="ED397" s="76"/>
      <c r="EE397" s="76"/>
      <c r="EF397" s="76"/>
      <c r="EG397" s="76"/>
      <c r="EH397" s="76"/>
      <c r="EI397" s="76"/>
      <c r="EJ397" s="76"/>
    </row>
    <row r="398" spans="68:140" x14ac:dyDescent="0.2">
      <c r="BP398" s="76"/>
      <c r="BQ398" s="76"/>
      <c r="BR398" s="76"/>
      <c r="BS398" s="76"/>
      <c r="BT398" s="76"/>
      <c r="BU398" s="76"/>
      <c r="BV398" s="76"/>
      <c r="BW398" s="76"/>
      <c r="BX398" s="76"/>
      <c r="BY398" s="76"/>
      <c r="BZ398" s="76"/>
      <c r="CA398" s="76"/>
      <c r="CB398" s="76"/>
      <c r="CC398" s="76"/>
      <c r="CD398" s="76"/>
      <c r="CE398" s="76"/>
      <c r="CF398" s="76"/>
      <c r="CG398" s="76"/>
      <c r="CH398" s="76"/>
      <c r="CI398" s="76"/>
      <c r="CJ398" s="76"/>
      <c r="CK398" s="76"/>
      <c r="CL398" s="76"/>
      <c r="CM398" s="76"/>
      <c r="CN398" s="76"/>
      <c r="CO398" s="76"/>
      <c r="CP398" s="76"/>
      <c r="CQ398" s="76"/>
      <c r="CR398" s="76"/>
      <c r="CS398" s="76"/>
      <c r="CT398" s="76"/>
      <c r="CU398" s="76"/>
      <c r="CV398" s="76"/>
      <c r="CW398" s="76"/>
      <c r="CY398" s="77"/>
      <c r="CZ398" s="78"/>
      <c r="DA398" s="76"/>
      <c r="DB398" s="76"/>
      <c r="DC398" s="76"/>
      <c r="DD398" s="76"/>
      <c r="DE398" s="76"/>
      <c r="DF398" s="76"/>
      <c r="DG398" s="76"/>
      <c r="DH398" s="76"/>
      <c r="DI398" s="76"/>
      <c r="DJ398" s="76"/>
      <c r="DK398" s="76"/>
      <c r="DL398" s="76"/>
      <c r="DM398" s="76"/>
      <c r="DN398" s="76"/>
      <c r="DO398" s="76"/>
      <c r="DP398" s="76"/>
      <c r="DQ398" s="76"/>
      <c r="DR398" s="76"/>
      <c r="DS398" s="76"/>
      <c r="DT398" s="76"/>
      <c r="DU398" s="76"/>
      <c r="DV398" s="76"/>
      <c r="DW398" s="76"/>
      <c r="DX398" s="76"/>
      <c r="DY398" s="76"/>
      <c r="DZ398" s="76"/>
      <c r="EA398" s="76"/>
      <c r="EB398" s="76"/>
      <c r="EC398" s="76"/>
      <c r="ED398" s="76"/>
      <c r="EE398" s="76"/>
      <c r="EF398" s="76"/>
      <c r="EG398" s="76"/>
      <c r="EH398" s="76"/>
      <c r="EI398" s="76"/>
      <c r="EJ398" s="76"/>
    </row>
    <row r="399" spans="68:140" x14ac:dyDescent="0.2">
      <c r="BP399" s="76"/>
      <c r="BQ399" s="76"/>
      <c r="BR399" s="76"/>
      <c r="BS399" s="76"/>
      <c r="BT399" s="76"/>
      <c r="BU399" s="76"/>
      <c r="BV399" s="76"/>
      <c r="BW399" s="76"/>
      <c r="BX399" s="76"/>
      <c r="BY399" s="76"/>
      <c r="BZ399" s="76"/>
      <c r="CA399" s="76"/>
      <c r="CB399" s="76"/>
      <c r="CC399" s="76"/>
      <c r="CD399" s="76"/>
      <c r="CE399" s="76"/>
      <c r="CF399" s="76"/>
      <c r="CG399" s="76"/>
      <c r="CH399" s="76"/>
      <c r="CI399" s="76"/>
      <c r="CJ399" s="76"/>
      <c r="CK399" s="76"/>
      <c r="CL399" s="76"/>
      <c r="CM399" s="76"/>
      <c r="CN399" s="76"/>
      <c r="CO399" s="76"/>
      <c r="CP399" s="76"/>
      <c r="CQ399" s="76"/>
      <c r="CR399" s="76"/>
      <c r="CS399" s="76"/>
      <c r="CT399" s="76"/>
      <c r="CU399" s="76"/>
      <c r="CV399" s="76"/>
      <c r="CW399" s="76"/>
      <c r="CY399" s="77"/>
      <c r="CZ399" s="78"/>
      <c r="DA399" s="76"/>
      <c r="DB399" s="76"/>
      <c r="DC399" s="76"/>
      <c r="DD399" s="76"/>
      <c r="DE399" s="76"/>
      <c r="DF399" s="76"/>
      <c r="DG399" s="76"/>
      <c r="DH399" s="76"/>
      <c r="DI399" s="76"/>
      <c r="DJ399" s="76"/>
      <c r="DK399" s="76"/>
      <c r="DL399" s="76"/>
      <c r="DM399" s="76"/>
      <c r="DN399" s="76"/>
      <c r="DO399" s="76"/>
      <c r="DP399" s="76"/>
      <c r="DQ399" s="76"/>
      <c r="DR399" s="76"/>
      <c r="DS399" s="76"/>
      <c r="DT399" s="76"/>
      <c r="DU399" s="76"/>
      <c r="DV399" s="76"/>
      <c r="DW399" s="76"/>
      <c r="DX399" s="76"/>
      <c r="DY399" s="76"/>
      <c r="DZ399" s="76"/>
      <c r="EA399" s="76"/>
      <c r="EB399" s="76"/>
      <c r="EC399" s="76"/>
      <c r="ED399" s="76"/>
      <c r="EE399" s="76"/>
      <c r="EF399" s="76"/>
      <c r="EG399" s="76"/>
      <c r="EH399" s="76"/>
      <c r="EI399" s="76"/>
      <c r="EJ399" s="76"/>
    </row>
    <row r="400" spans="68:140" x14ac:dyDescent="0.2">
      <c r="BP400" s="76"/>
      <c r="BQ400" s="76"/>
      <c r="BR400" s="76"/>
      <c r="BS400" s="76"/>
      <c r="BT400" s="76"/>
      <c r="BU400" s="76"/>
      <c r="BV400" s="76"/>
      <c r="BW400" s="76"/>
      <c r="BX400" s="76"/>
      <c r="BY400" s="76"/>
      <c r="BZ400" s="76"/>
      <c r="CA400" s="76"/>
      <c r="CB400" s="76"/>
      <c r="CC400" s="76"/>
      <c r="CD400" s="76"/>
      <c r="CE400" s="76"/>
      <c r="CF400" s="76"/>
      <c r="CG400" s="76"/>
      <c r="CH400" s="76"/>
      <c r="CI400" s="76"/>
      <c r="CJ400" s="76"/>
      <c r="CK400" s="76"/>
      <c r="CL400" s="76"/>
      <c r="CM400" s="76"/>
      <c r="CN400" s="76"/>
      <c r="CO400" s="76"/>
      <c r="CP400" s="76"/>
      <c r="CQ400" s="76"/>
      <c r="CR400" s="76"/>
      <c r="CS400" s="76"/>
      <c r="CT400" s="76"/>
      <c r="CU400" s="76"/>
      <c r="CV400" s="76"/>
      <c r="CW400" s="76"/>
      <c r="CY400" s="77"/>
      <c r="CZ400" s="78"/>
      <c r="DA400" s="76"/>
      <c r="DB400" s="76"/>
      <c r="DC400" s="76"/>
      <c r="DD400" s="76"/>
      <c r="DE400" s="76"/>
      <c r="DF400" s="76"/>
      <c r="DG400" s="76"/>
      <c r="DH400" s="76"/>
      <c r="DI400" s="76"/>
      <c r="DJ400" s="76"/>
      <c r="DK400" s="76"/>
      <c r="DL400" s="76"/>
      <c r="DM400" s="76"/>
      <c r="DN400" s="76"/>
      <c r="DO400" s="76"/>
      <c r="DP400" s="76"/>
      <c r="DQ400" s="76"/>
      <c r="DR400" s="76"/>
      <c r="DS400" s="76"/>
      <c r="DT400" s="76"/>
      <c r="DU400" s="76"/>
      <c r="DV400" s="76"/>
      <c r="DW400" s="76"/>
      <c r="DX400" s="76"/>
      <c r="DY400" s="76"/>
      <c r="DZ400" s="76"/>
      <c r="EA400" s="76"/>
      <c r="EB400" s="76"/>
      <c r="EC400" s="76"/>
      <c r="ED400" s="76"/>
      <c r="EE400" s="76"/>
      <c r="EF400" s="76"/>
      <c r="EG400" s="76"/>
      <c r="EH400" s="76"/>
      <c r="EI400" s="76"/>
      <c r="EJ400" s="76"/>
    </row>
    <row r="401" spans="68:140" x14ac:dyDescent="0.2">
      <c r="BP401" s="76"/>
      <c r="BQ401" s="76"/>
      <c r="BR401" s="76"/>
      <c r="BS401" s="76"/>
      <c r="BT401" s="76"/>
      <c r="BU401" s="76"/>
      <c r="BV401" s="76"/>
      <c r="BW401" s="76"/>
      <c r="BX401" s="76"/>
      <c r="BY401" s="76"/>
      <c r="BZ401" s="76"/>
      <c r="CA401" s="76"/>
      <c r="CB401" s="76"/>
      <c r="CC401" s="76"/>
      <c r="CD401" s="76"/>
      <c r="CE401" s="76"/>
      <c r="CF401" s="76"/>
      <c r="CG401" s="76"/>
      <c r="CH401" s="76"/>
      <c r="CI401" s="76"/>
      <c r="CJ401" s="76"/>
      <c r="CK401" s="76"/>
      <c r="CL401" s="76"/>
      <c r="CM401" s="76"/>
      <c r="CN401" s="76"/>
      <c r="CO401" s="76"/>
      <c r="CP401" s="76"/>
      <c r="CQ401" s="76"/>
      <c r="CR401" s="76"/>
      <c r="CS401" s="76"/>
      <c r="CT401" s="76"/>
      <c r="CU401" s="76"/>
      <c r="CV401" s="76"/>
      <c r="CW401" s="76"/>
      <c r="CY401" s="77"/>
      <c r="CZ401" s="78"/>
      <c r="DA401" s="76"/>
      <c r="DB401" s="76"/>
      <c r="DC401" s="76"/>
      <c r="DD401" s="76"/>
      <c r="DE401" s="76"/>
      <c r="DF401" s="76"/>
      <c r="DG401" s="76"/>
      <c r="DH401" s="76"/>
      <c r="DI401" s="76"/>
      <c r="DJ401" s="76"/>
      <c r="DK401" s="76"/>
      <c r="DL401" s="76"/>
      <c r="DM401" s="76"/>
      <c r="DN401" s="76"/>
      <c r="DO401" s="76"/>
      <c r="DP401" s="76"/>
      <c r="DQ401" s="76"/>
      <c r="DR401" s="76"/>
      <c r="DS401" s="76"/>
      <c r="DT401" s="76"/>
      <c r="DU401" s="76"/>
      <c r="DV401" s="76"/>
      <c r="DW401" s="76"/>
      <c r="DX401" s="76"/>
      <c r="DY401" s="76"/>
      <c r="DZ401" s="76"/>
      <c r="EA401" s="76"/>
      <c r="EB401" s="76"/>
      <c r="EC401" s="76"/>
      <c r="ED401" s="76"/>
      <c r="EE401" s="76"/>
      <c r="EF401" s="76"/>
      <c r="EG401" s="76"/>
      <c r="EH401" s="76"/>
      <c r="EI401" s="76"/>
      <c r="EJ401" s="76"/>
    </row>
    <row r="402" spans="68:140" x14ac:dyDescent="0.2">
      <c r="BP402" s="76"/>
      <c r="BQ402" s="76"/>
      <c r="BR402" s="76"/>
      <c r="BS402" s="76"/>
      <c r="BT402" s="76"/>
      <c r="BU402" s="76"/>
      <c r="BV402" s="76"/>
      <c r="BW402" s="76"/>
      <c r="BX402" s="76"/>
      <c r="BY402" s="76"/>
      <c r="BZ402" s="76"/>
      <c r="CA402" s="76"/>
      <c r="CB402" s="76"/>
      <c r="CC402" s="76"/>
      <c r="CD402" s="76"/>
      <c r="CE402" s="76"/>
      <c r="CF402" s="76"/>
      <c r="CG402" s="76"/>
      <c r="CH402" s="76"/>
      <c r="CI402" s="76"/>
      <c r="CJ402" s="76"/>
      <c r="CK402" s="76"/>
      <c r="CL402" s="76"/>
      <c r="CM402" s="76"/>
      <c r="CN402" s="76"/>
      <c r="CO402" s="76"/>
      <c r="CP402" s="76"/>
      <c r="CQ402" s="76"/>
      <c r="CR402" s="76"/>
      <c r="CS402" s="76"/>
      <c r="CT402" s="76"/>
      <c r="CU402" s="76"/>
      <c r="CV402" s="76"/>
      <c r="CW402" s="76"/>
      <c r="CY402" s="77"/>
      <c r="CZ402" s="78"/>
      <c r="DA402" s="76"/>
      <c r="DB402" s="76"/>
      <c r="DC402" s="76"/>
      <c r="DD402" s="76"/>
      <c r="DE402" s="76"/>
      <c r="DF402" s="76"/>
      <c r="DG402" s="76"/>
      <c r="DH402" s="76"/>
      <c r="DI402" s="76"/>
      <c r="DJ402" s="76"/>
      <c r="DK402" s="76"/>
      <c r="DL402" s="76"/>
      <c r="DM402" s="76"/>
      <c r="DN402" s="76"/>
      <c r="DO402" s="76"/>
      <c r="DP402" s="76"/>
      <c r="DQ402" s="76"/>
      <c r="DR402" s="76"/>
      <c r="DS402" s="76"/>
      <c r="DT402" s="76"/>
      <c r="DU402" s="76"/>
      <c r="DV402" s="76"/>
      <c r="DW402" s="76"/>
      <c r="DX402" s="76"/>
      <c r="DY402" s="76"/>
      <c r="DZ402" s="76"/>
      <c r="EA402" s="76"/>
      <c r="EB402" s="76"/>
      <c r="EC402" s="76"/>
      <c r="ED402" s="76"/>
      <c r="EE402" s="76"/>
      <c r="EF402" s="76"/>
      <c r="EG402" s="76"/>
      <c r="EH402" s="76"/>
      <c r="EI402" s="76"/>
      <c r="EJ402" s="76"/>
    </row>
    <row r="403" spans="68:140" x14ac:dyDescent="0.2">
      <c r="BP403" s="76"/>
      <c r="BQ403" s="76"/>
      <c r="BR403" s="76"/>
      <c r="BS403" s="76"/>
      <c r="BT403" s="76"/>
      <c r="BU403" s="76"/>
      <c r="BV403" s="76"/>
      <c r="BW403" s="76"/>
      <c r="BX403" s="76"/>
      <c r="BY403" s="76"/>
      <c r="BZ403" s="76"/>
      <c r="CA403" s="76"/>
      <c r="CB403" s="76"/>
      <c r="CC403" s="76"/>
      <c r="CD403" s="76"/>
      <c r="CE403" s="76"/>
      <c r="CF403" s="76"/>
      <c r="CG403" s="76"/>
      <c r="CH403" s="76"/>
      <c r="CI403" s="76"/>
      <c r="CJ403" s="76"/>
      <c r="CK403" s="76"/>
      <c r="CL403" s="76"/>
      <c r="CM403" s="76"/>
      <c r="CN403" s="76"/>
      <c r="CO403" s="76"/>
      <c r="CP403" s="76"/>
      <c r="CQ403" s="76"/>
      <c r="CR403" s="76"/>
      <c r="CS403" s="76"/>
      <c r="CT403" s="76"/>
      <c r="CU403" s="76"/>
      <c r="CV403" s="76"/>
      <c r="CW403" s="76"/>
      <c r="CY403" s="77"/>
      <c r="CZ403" s="78"/>
      <c r="DA403" s="76"/>
      <c r="DB403" s="76"/>
      <c r="DC403" s="76"/>
      <c r="DD403" s="76"/>
      <c r="DE403" s="76"/>
      <c r="DF403" s="76"/>
      <c r="DG403" s="76"/>
      <c r="DH403" s="76"/>
      <c r="DI403" s="76"/>
      <c r="DJ403" s="76"/>
      <c r="DK403" s="76"/>
      <c r="DL403" s="76"/>
      <c r="DM403" s="76"/>
      <c r="DN403" s="76"/>
      <c r="DO403" s="76"/>
      <c r="DP403" s="76"/>
      <c r="DQ403" s="76"/>
      <c r="DR403" s="76"/>
      <c r="DS403" s="76"/>
      <c r="DT403" s="76"/>
      <c r="DU403" s="76"/>
      <c r="DV403" s="76"/>
      <c r="DW403" s="76"/>
      <c r="DX403" s="76"/>
      <c r="DY403" s="76"/>
      <c r="DZ403" s="76"/>
      <c r="EA403" s="76"/>
      <c r="EB403" s="76"/>
      <c r="EC403" s="76"/>
      <c r="ED403" s="76"/>
      <c r="EE403" s="76"/>
      <c r="EF403" s="76"/>
      <c r="EG403" s="76"/>
      <c r="EH403" s="76"/>
      <c r="EI403" s="76"/>
      <c r="EJ403" s="76"/>
    </row>
    <row r="404" spans="68:140" x14ac:dyDescent="0.2">
      <c r="BP404" s="76"/>
      <c r="BQ404" s="76"/>
      <c r="BR404" s="76"/>
      <c r="BS404" s="76"/>
      <c r="BT404" s="76"/>
      <c r="BU404" s="76"/>
      <c r="BV404" s="76"/>
      <c r="BW404" s="76"/>
      <c r="BX404" s="76"/>
      <c r="BY404" s="76"/>
      <c r="BZ404" s="76"/>
      <c r="CA404" s="76"/>
      <c r="CB404" s="76"/>
      <c r="CC404" s="76"/>
      <c r="CD404" s="76"/>
      <c r="CE404" s="76"/>
      <c r="CF404" s="76"/>
      <c r="CG404" s="76"/>
      <c r="CH404" s="76"/>
      <c r="CI404" s="76"/>
      <c r="CJ404" s="76"/>
      <c r="CK404" s="76"/>
      <c r="CL404" s="76"/>
      <c r="CM404" s="76"/>
      <c r="CN404" s="76"/>
      <c r="CO404" s="76"/>
      <c r="CP404" s="76"/>
      <c r="CQ404" s="76"/>
      <c r="CR404" s="76"/>
      <c r="CS404" s="76"/>
      <c r="CT404" s="76"/>
      <c r="CU404" s="76"/>
      <c r="CV404" s="76"/>
      <c r="CW404" s="76"/>
      <c r="CY404" s="77"/>
      <c r="CZ404" s="78"/>
      <c r="DA404" s="76"/>
      <c r="DB404" s="76"/>
      <c r="DC404" s="76"/>
      <c r="DD404" s="76"/>
      <c r="DE404" s="76"/>
      <c r="DF404" s="76"/>
      <c r="DG404" s="76"/>
      <c r="DH404" s="76"/>
      <c r="DI404" s="76"/>
      <c r="DJ404" s="76"/>
      <c r="DK404" s="76"/>
      <c r="DL404" s="76"/>
      <c r="DM404" s="76"/>
      <c r="DN404" s="76"/>
      <c r="DO404" s="76"/>
      <c r="DP404" s="76"/>
      <c r="DQ404" s="76"/>
      <c r="DR404" s="76"/>
      <c r="DS404" s="76"/>
      <c r="DT404" s="76"/>
      <c r="DU404" s="76"/>
      <c r="DV404" s="76"/>
      <c r="DW404" s="76"/>
      <c r="DX404" s="76"/>
      <c r="DY404" s="76"/>
      <c r="DZ404" s="76"/>
      <c r="EA404" s="76"/>
      <c r="EB404" s="76"/>
      <c r="EC404" s="76"/>
      <c r="ED404" s="76"/>
      <c r="EE404" s="76"/>
      <c r="EF404" s="76"/>
      <c r="EG404" s="76"/>
      <c r="EH404" s="76"/>
      <c r="EI404" s="76"/>
      <c r="EJ404" s="76"/>
    </row>
    <row r="405" spans="68:140" x14ac:dyDescent="0.2">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c r="CP405" s="76"/>
      <c r="CQ405" s="76"/>
      <c r="CR405" s="76"/>
      <c r="CS405" s="76"/>
      <c r="CT405" s="76"/>
      <c r="CU405" s="76"/>
      <c r="CV405" s="76"/>
      <c r="CW405" s="76"/>
      <c r="CY405" s="77"/>
      <c r="CZ405" s="78"/>
      <c r="DA405" s="76"/>
      <c r="DB405" s="76"/>
      <c r="DC405" s="76"/>
      <c r="DD405" s="76"/>
      <c r="DE405" s="76"/>
      <c r="DF405" s="76"/>
      <c r="DG405" s="76"/>
      <c r="DH405" s="76"/>
      <c r="DI405" s="76"/>
      <c r="DJ405" s="76"/>
      <c r="DK405" s="76"/>
      <c r="DL405" s="76"/>
      <c r="DM405" s="76"/>
      <c r="DN405" s="76"/>
      <c r="DO405" s="76"/>
      <c r="DP405" s="76"/>
      <c r="DQ405" s="76"/>
      <c r="DR405" s="76"/>
      <c r="DS405" s="76"/>
      <c r="DT405" s="76"/>
      <c r="DU405" s="76"/>
      <c r="DV405" s="76"/>
      <c r="DW405" s="76"/>
      <c r="DX405" s="76"/>
      <c r="DY405" s="76"/>
      <c r="DZ405" s="76"/>
      <c r="EA405" s="76"/>
      <c r="EB405" s="76"/>
      <c r="EC405" s="76"/>
      <c r="ED405" s="76"/>
      <c r="EE405" s="76"/>
      <c r="EF405" s="76"/>
      <c r="EG405" s="76"/>
      <c r="EH405" s="76"/>
      <c r="EI405" s="76"/>
      <c r="EJ405" s="76"/>
    </row>
    <row r="406" spans="68:140" x14ac:dyDescent="0.2">
      <c r="BP406" s="76"/>
      <c r="BQ406" s="76"/>
      <c r="BR406" s="76"/>
      <c r="BS406" s="76"/>
      <c r="BT406" s="76"/>
      <c r="BU406" s="76"/>
      <c r="BV406" s="76"/>
      <c r="BW406" s="76"/>
      <c r="BX406" s="76"/>
      <c r="BY406" s="76"/>
      <c r="BZ406" s="76"/>
      <c r="CA406" s="76"/>
      <c r="CB406" s="76"/>
      <c r="CC406" s="76"/>
      <c r="CD406" s="76"/>
      <c r="CE406" s="76"/>
      <c r="CF406" s="76"/>
      <c r="CG406" s="76"/>
      <c r="CH406" s="76"/>
      <c r="CI406" s="76"/>
      <c r="CJ406" s="76"/>
      <c r="CK406" s="76"/>
      <c r="CL406" s="76"/>
      <c r="CM406" s="76"/>
      <c r="CN406" s="76"/>
      <c r="CO406" s="76"/>
      <c r="CP406" s="76"/>
      <c r="CQ406" s="76"/>
      <c r="CR406" s="76"/>
      <c r="CS406" s="76"/>
      <c r="CT406" s="76"/>
      <c r="CU406" s="76"/>
      <c r="CV406" s="76"/>
      <c r="CW406" s="76"/>
      <c r="CY406" s="77"/>
      <c r="CZ406" s="78"/>
      <c r="DA406" s="76"/>
      <c r="DB406" s="76"/>
      <c r="DC406" s="76"/>
      <c r="DD406" s="76"/>
      <c r="DE406" s="76"/>
      <c r="DF406" s="76"/>
      <c r="DG406" s="76"/>
      <c r="DH406" s="76"/>
      <c r="DI406" s="76"/>
      <c r="DJ406" s="76"/>
      <c r="DK406" s="76"/>
      <c r="DL406" s="76"/>
      <c r="DM406" s="76"/>
      <c r="DN406" s="76"/>
      <c r="DO406" s="76"/>
      <c r="DP406" s="76"/>
      <c r="DQ406" s="76"/>
      <c r="DR406" s="76"/>
      <c r="DS406" s="76"/>
      <c r="DT406" s="76"/>
      <c r="DU406" s="76"/>
      <c r="DV406" s="76"/>
      <c r="DW406" s="76"/>
      <c r="DX406" s="76"/>
      <c r="DY406" s="76"/>
      <c r="DZ406" s="76"/>
      <c r="EA406" s="76"/>
      <c r="EB406" s="76"/>
      <c r="EC406" s="76"/>
      <c r="ED406" s="76"/>
      <c r="EE406" s="76"/>
      <c r="EF406" s="76"/>
      <c r="EG406" s="76"/>
      <c r="EH406" s="76"/>
      <c r="EI406" s="76"/>
      <c r="EJ406" s="76"/>
    </row>
    <row r="407" spans="68:140" x14ac:dyDescent="0.2">
      <c r="BP407" s="76"/>
      <c r="BQ407" s="76"/>
      <c r="BR407" s="76"/>
      <c r="BS407" s="76"/>
      <c r="BT407" s="76"/>
      <c r="BU407" s="76"/>
      <c r="BV407" s="76"/>
      <c r="BW407" s="76"/>
      <c r="BX407" s="76"/>
      <c r="BY407" s="76"/>
      <c r="BZ407" s="76"/>
      <c r="CA407" s="76"/>
      <c r="CB407" s="76"/>
      <c r="CC407" s="76"/>
      <c r="CD407" s="76"/>
      <c r="CE407" s="76"/>
      <c r="CF407" s="76"/>
      <c r="CG407" s="76"/>
      <c r="CH407" s="76"/>
      <c r="CI407" s="76"/>
      <c r="CJ407" s="76"/>
      <c r="CK407" s="76"/>
      <c r="CL407" s="76"/>
      <c r="CM407" s="76"/>
      <c r="CN407" s="76"/>
      <c r="CO407" s="76"/>
      <c r="CP407" s="76"/>
      <c r="CQ407" s="76"/>
      <c r="CR407" s="76"/>
      <c r="CS407" s="76"/>
      <c r="CT407" s="76"/>
      <c r="CU407" s="76"/>
      <c r="CV407" s="76"/>
      <c r="CW407" s="76"/>
      <c r="CY407" s="77"/>
      <c r="CZ407" s="78"/>
      <c r="DA407" s="76"/>
      <c r="DB407" s="76"/>
      <c r="DC407" s="76"/>
      <c r="DD407" s="76"/>
      <c r="DE407" s="76"/>
      <c r="DF407" s="76"/>
      <c r="DG407" s="76"/>
      <c r="DH407" s="76"/>
      <c r="DI407" s="76"/>
      <c r="DJ407" s="76"/>
      <c r="DK407" s="76"/>
      <c r="DL407" s="76"/>
      <c r="DM407" s="76"/>
      <c r="DN407" s="76"/>
      <c r="DO407" s="76"/>
      <c r="DP407" s="76"/>
      <c r="DQ407" s="76"/>
      <c r="DR407" s="76"/>
      <c r="DS407" s="76"/>
      <c r="DT407" s="76"/>
      <c r="DU407" s="76"/>
      <c r="DV407" s="76"/>
      <c r="DW407" s="76"/>
      <c r="DX407" s="76"/>
      <c r="DY407" s="76"/>
      <c r="DZ407" s="76"/>
      <c r="EA407" s="76"/>
      <c r="EB407" s="76"/>
      <c r="EC407" s="76"/>
      <c r="ED407" s="76"/>
      <c r="EE407" s="76"/>
      <c r="EF407" s="76"/>
      <c r="EG407" s="76"/>
      <c r="EH407" s="76"/>
      <c r="EI407" s="76"/>
      <c r="EJ407" s="76"/>
    </row>
    <row r="408" spans="68:140" x14ac:dyDescent="0.2">
      <c r="BP408" s="76"/>
      <c r="BQ408" s="76"/>
      <c r="BR408" s="76"/>
      <c r="BS408" s="76"/>
      <c r="BT408" s="76"/>
      <c r="BU408" s="76"/>
      <c r="BV408" s="76"/>
      <c r="BW408" s="76"/>
      <c r="BX408" s="76"/>
      <c r="BY408" s="76"/>
      <c r="BZ408" s="76"/>
      <c r="CA408" s="76"/>
      <c r="CB408" s="76"/>
      <c r="CC408" s="76"/>
      <c r="CD408" s="76"/>
      <c r="CE408" s="76"/>
      <c r="CF408" s="76"/>
      <c r="CG408" s="76"/>
      <c r="CH408" s="76"/>
      <c r="CI408" s="76"/>
      <c r="CJ408" s="76"/>
      <c r="CK408" s="76"/>
      <c r="CL408" s="76"/>
      <c r="CM408" s="76"/>
      <c r="CN408" s="76"/>
      <c r="CO408" s="76"/>
      <c r="CP408" s="76"/>
      <c r="CQ408" s="76"/>
      <c r="CR408" s="76"/>
      <c r="CS408" s="76"/>
      <c r="CT408" s="76"/>
      <c r="CU408" s="76"/>
      <c r="CV408" s="76"/>
      <c r="CW408" s="76"/>
      <c r="CY408" s="77"/>
      <c r="CZ408" s="78"/>
      <c r="DA408" s="76"/>
      <c r="DB408" s="76"/>
      <c r="DC408" s="76"/>
      <c r="DD408" s="76"/>
      <c r="DE408" s="76"/>
      <c r="DF408" s="76"/>
      <c r="DG408" s="76"/>
      <c r="DH408" s="76"/>
      <c r="DI408" s="76"/>
      <c r="DJ408" s="76"/>
      <c r="DK408" s="76"/>
      <c r="DL408" s="76"/>
      <c r="DM408" s="76"/>
      <c r="DN408" s="76"/>
      <c r="DO408" s="76"/>
      <c r="DP408" s="76"/>
      <c r="DQ408" s="76"/>
      <c r="DR408" s="76"/>
      <c r="DS408" s="76"/>
      <c r="DT408" s="76"/>
      <c r="DU408" s="76"/>
      <c r="DV408" s="76"/>
      <c r="DW408" s="76"/>
      <c r="DX408" s="76"/>
      <c r="DY408" s="76"/>
      <c r="DZ408" s="76"/>
      <c r="EA408" s="76"/>
      <c r="EB408" s="76"/>
      <c r="EC408" s="76"/>
      <c r="ED408" s="76"/>
      <c r="EE408" s="76"/>
      <c r="EF408" s="76"/>
      <c r="EG408" s="76"/>
      <c r="EH408" s="76"/>
      <c r="EI408" s="76"/>
      <c r="EJ408" s="76"/>
    </row>
    <row r="409" spans="68:140" x14ac:dyDescent="0.2">
      <c r="BP409" s="76"/>
      <c r="BQ409" s="76"/>
      <c r="BR409" s="76"/>
      <c r="BS409" s="76"/>
      <c r="BT409" s="76"/>
      <c r="BU409" s="76"/>
      <c r="BV409" s="76"/>
      <c r="BW409" s="76"/>
      <c r="BX409" s="76"/>
      <c r="BY409" s="76"/>
      <c r="BZ409" s="76"/>
      <c r="CA409" s="76"/>
      <c r="CB409" s="76"/>
      <c r="CC409" s="76"/>
      <c r="CD409" s="76"/>
      <c r="CE409" s="76"/>
      <c r="CF409" s="76"/>
      <c r="CG409" s="76"/>
      <c r="CH409" s="76"/>
      <c r="CI409" s="76"/>
      <c r="CJ409" s="76"/>
      <c r="CK409" s="76"/>
      <c r="CL409" s="76"/>
      <c r="CM409" s="76"/>
      <c r="CN409" s="76"/>
      <c r="CO409" s="76"/>
      <c r="CP409" s="76"/>
      <c r="CQ409" s="76"/>
      <c r="CR409" s="76"/>
      <c r="CS409" s="76"/>
      <c r="CT409" s="76"/>
      <c r="CU409" s="76"/>
      <c r="CV409" s="76"/>
      <c r="CW409" s="76"/>
      <c r="CY409" s="77"/>
      <c r="CZ409" s="78"/>
      <c r="DA409" s="76"/>
      <c r="DB409" s="76"/>
      <c r="DC409" s="76"/>
      <c r="DD409" s="76"/>
      <c r="DE409" s="76"/>
      <c r="DF409" s="76"/>
      <c r="DG409" s="76"/>
      <c r="DH409" s="76"/>
      <c r="DI409" s="76"/>
      <c r="DJ409" s="76"/>
      <c r="DK409" s="76"/>
      <c r="DL409" s="76"/>
      <c r="DM409" s="76"/>
      <c r="DN409" s="76"/>
      <c r="DO409" s="76"/>
      <c r="DP409" s="76"/>
      <c r="DQ409" s="76"/>
      <c r="DR409" s="76"/>
      <c r="DS409" s="76"/>
      <c r="DT409" s="76"/>
      <c r="DU409" s="76"/>
      <c r="DV409" s="76"/>
      <c r="DW409" s="76"/>
      <c r="DX409" s="76"/>
      <c r="DY409" s="76"/>
      <c r="DZ409" s="76"/>
      <c r="EA409" s="76"/>
      <c r="EB409" s="76"/>
      <c r="EC409" s="76"/>
      <c r="ED409" s="76"/>
      <c r="EE409" s="76"/>
      <c r="EF409" s="76"/>
      <c r="EG409" s="76"/>
      <c r="EH409" s="76"/>
      <c r="EI409" s="76"/>
      <c r="EJ409" s="76"/>
    </row>
    <row r="410" spans="68:140" x14ac:dyDescent="0.2">
      <c r="BP410" s="76"/>
      <c r="BQ410" s="76"/>
      <c r="BR410" s="76"/>
      <c r="BS410" s="76"/>
      <c r="BT410" s="76"/>
      <c r="BU410" s="76"/>
      <c r="BV410" s="76"/>
      <c r="BW410" s="76"/>
      <c r="BX410" s="76"/>
      <c r="BY410" s="76"/>
      <c r="BZ410" s="76"/>
      <c r="CA410" s="76"/>
      <c r="CB410" s="76"/>
      <c r="CC410" s="76"/>
      <c r="CD410" s="76"/>
      <c r="CE410" s="76"/>
      <c r="CF410" s="76"/>
      <c r="CG410" s="76"/>
      <c r="CH410" s="76"/>
      <c r="CI410" s="76"/>
      <c r="CJ410" s="76"/>
      <c r="CK410" s="76"/>
      <c r="CL410" s="76"/>
      <c r="CM410" s="76"/>
      <c r="CN410" s="76"/>
      <c r="CO410" s="76"/>
      <c r="CP410" s="76"/>
      <c r="CQ410" s="76"/>
      <c r="CR410" s="76"/>
      <c r="CS410" s="76"/>
      <c r="CT410" s="76"/>
      <c r="CU410" s="76"/>
      <c r="CV410" s="76"/>
      <c r="CW410" s="76"/>
      <c r="CY410" s="77"/>
      <c r="CZ410" s="78"/>
      <c r="DA410" s="76"/>
      <c r="DB410" s="76"/>
      <c r="DC410" s="76"/>
      <c r="DD410" s="76"/>
      <c r="DE410" s="76"/>
      <c r="DF410" s="76"/>
      <c r="DG410" s="76"/>
      <c r="DH410" s="76"/>
      <c r="DI410" s="76"/>
      <c r="DJ410" s="76"/>
      <c r="DK410" s="76"/>
      <c r="DL410" s="76"/>
      <c r="DM410" s="76"/>
      <c r="DN410" s="76"/>
      <c r="DO410" s="76"/>
      <c r="DP410" s="76"/>
      <c r="DQ410" s="76"/>
      <c r="DR410" s="76"/>
      <c r="DS410" s="76"/>
      <c r="DT410" s="76"/>
      <c r="DU410" s="76"/>
      <c r="DV410" s="76"/>
      <c r="DW410" s="76"/>
      <c r="DX410" s="76"/>
      <c r="DY410" s="76"/>
      <c r="DZ410" s="76"/>
      <c r="EA410" s="76"/>
      <c r="EB410" s="76"/>
      <c r="EC410" s="76"/>
      <c r="ED410" s="76"/>
      <c r="EE410" s="76"/>
      <c r="EF410" s="76"/>
      <c r="EG410" s="76"/>
      <c r="EH410" s="76"/>
      <c r="EI410" s="76"/>
      <c r="EJ410" s="76"/>
    </row>
    <row r="411" spans="68:140" x14ac:dyDescent="0.2">
      <c r="BP411" s="76"/>
      <c r="BQ411" s="76"/>
      <c r="BR411" s="76"/>
      <c r="BS411" s="76"/>
      <c r="BT411" s="76"/>
      <c r="BU411" s="76"/>
      <c r="BV411" s="76"/>
      <c r="BW411" s="76"/>
      <c r="BX411" s="76"/>
      <c r="BY411" s="76"/>
      <c r="BZ411" s="76"/>
      <c r="CA411" s="76"/>
      <c r="CB411" s="76"/>
      <c r="CC411" s="76"/>
      <c r="CD411" s="76"/>
      <c r="CE411" s="76"/>
      <c r="CF411" s="76"/>
      <c r="CG411" s="76"/>
      <c r="CH411" s="76"/>
      <c r="CI411" s="76"/>
      <c r="CJ411" s="76"/>
      <c r="CK411" s="76"/>
      <c r="CL411" s="76"/>
      <c r="CM411" s="76"/>
      <c r="CN411" s="76"/>
      <c r="CO411" s="76"/>
      <c r="CP411" s="76"/>
      <c r="CQ411" s="76"/>
      <c r="CR411" s="76"/>
      <c r="CS411" s="76"/>
      <c r="CT411" s="76"/>
      <c r="CU411" s="76"/>
      <c r="CV411" s="76"/>
      <c r="CW411" s="76"/>
      <c r="CY411" s="77"/>
      <c r="CZ411" s="78"/>
      <c r="DA411" s="76"/>
      <c r="DB411" s="76"/>
      <c r="DC411" s="76"/>
      <c r="DD411" s="76"/>
      <c r="DE411" s="76"/>
      <c r="DF411" s="76"/>
      <c r="DG411" s="76"/>
      <c r="DH411" s="76"/>
      <c r="DI411" s="76"/>
      <c r="DJ411" s="76"/>
      <c r="DK411" s="76"/>
      <c r="DL411" s="76"/>
      <c r="DM411" s="76"/>
      <c r="DN411" s="76"/>
      <c r="DO411" s="76"/>
      <c r="DP411" s="76"/>
      <c r="DQ411" s="76"/>
      <c r="DR411" s="76"/>
      <c r="DS411" s="76"/>
      <c r="DT411" s="76"/>
      <c r="DU411" s="76"/>
      <c r="DV411" s="76"/>
      <c r="DW411" s="76"/>
      <c r="DX411" s="76"/>
      <c r="DY411" s="76"/>
      <c r="DZ411" s="76"/>
      <c r="EA411" s="76"/>
      <c r="EB411" s="76"/>
      <c r="EC411" s="76"/>
      <c r="ED411" s="76"/>
      <c r="EE411" s="76"/>
      <c r="EF411" s="76"/>
      <c r="EG411" s="76"/>
      <c r="EH411" s="76"/>
      <c r="EI411" s="76"/>
      <c r="EJ411" s="76"/>
    </row>
    <row r="412" spans="68:140" x14ac:dyDescent="0.2">
      <c r="BP412" s="76"/>
      <c r="BQ412" s="76"/>
      <c r="BR412" s="76"/>
      <c r="BS412" s="76"/>
      <c r="BT412" s="76"/>
      <c r="BU412" s="76"/>
      <c r="BV412" s="76"/>
      <c r="BW412" s="76"/>
      <c r="BX412" s="76"/>
      <c r="BY412" s="76"/>
      <c r="BZ412" s="76"/>
      <c r="CA412" s="76"/>
      <c r="CB412" s="76"/>
      <c r="CC412" s="76"/>
      <c r="CD412" s="76"/>
      <c r="CE412" s="76"/>
      <c r="CF412" s="76"/>
      <c r="CG412" s="76"/>
      <c r="CH412" s="76"/>
      <c r="CI412" s="76"/>
      <c r="CJ412" s="76"/>
      <c r="CK412" s="76"/>
      <c r="CL412" s="76"/>
      <c r="CM412" s="76"/>
      <c r="CN412" s="76"/>
      <c r="CO412" s="76"/>
      <c r="CP412" s="76"/>
      <c r="CQ412" s="76"/>
      <c r="CR412" s="76"/>
      <c r="CS412" s="76"/>
      <c r="CT412" s="76"/>
      <c r="CU412" s="76"/>
      <c r="CV412" s="76"/>
      <c r="CW412" s="76"/>
      <c r="CY412" s="77"/>
      <c r="CZ412" s="78"/>
      <c r="DA412" s="76"/>
      <c r="DB412" s="76"/>
      <c r="DC412" s="76"/>
      <c r="DD412" s="76"/>
      <c r="DE412" s="76"/>
      <c r="DF412" s="76"/>
      <c r="DG412" s="76"/>
      <c r="DH412" s="76"/>
      <c r="DI412" s="76"/>
      <c r="DJ412" s="76"/>
      <c r="DK412" s="76"/>
      <c r="DL412" s="76"/>
      <c r="DM412" s="76"/>
      <c r="DN412" s="76"/>
      <c r="DO412" s="76"/>
      <c r="DP412" s="76"/>
      <c r="DQ412" s="76"/>
      <c r="DR412" s="76"/>
      <c r="DS412" s="76"/>
      <c r="DT412" s="76"/>
      <c r="DU412" s="76"/>
      <c r="DV412" s="76"/>
      <c r="DW412" s="76"/>
      <c r="DX412" s="76"/>
      <c r="DY412" s="76"/>
      <c r="DZ412" s="76"/>
      <c r="EA412" s="76"/>
      <c r="EB412" s="76"/>
      <c r="EC412" s="76"/>
      <c r="ED412" s="76"/>
      <c r="EE412" s="76"/>
      <c r="EF412" s="76"/>
      <c r="EG412" s="76"/>
      <c r="EH412" s="76"/>
      <c r="EI412" s="76"/>
      <c r="EJ412" s="76"/>
    </row>
    <row r="413" spans="68:140" x14ac:dyDescent="0.2">
      <c r="BP413" s="76"/>
      <c r="BQ413" s="76"/>
      <c r="BR413" s="76"/>
      <c r="BS413" s="76"/>
      <c r="BT413" s="76"/>
      <c r="BU413" s="76"/>
      <c r="BV413" s="76"/>
      <c r="BW413" s="76"/>
      <c r="BX413" s="76"/>
      <c r="BY413" s="76"/>
      <c r="BZ413" s="76"/>
      <c r="CA413" s="76"/>
      <c r="CB413" s="76"/>
      <c r="CC413" s="76"/>
      <c r="CD413" s="76"/>
      <c r="CE413" s="76"/>
      <c r="CF413" s="76"/>
      <c r="CG413" s="76"/>
      <c r="CH413" s="76"/>
      <c r="CI413" s="76"/>
      <c r="CJ413" s="76"/>
      <c r="CK413" s="76"/>
      <c r="CL413" s="76"/>
      <c r="CM413" s="76"/>
      <c r="CN413" s="76"/>
      <c r="CO413" s="76"/>
      <c r="CP413" s="76"/>
      <c r="CQ413" s="76"/>
      <c r="CR413" s="76"/>
      <c r="CS413" s="76"/>
      <c r="CT413" s="76"/>
      <c r="CU413" s="76"/>
      <c r="CV413" s="76"/>
      <c r="CW413" s="76"/>
      <c r="CY413" s="77"/>
      <c r="CZ413" s="78"/>
      <c r="DA413" s="76"/>
      <c r="DB413" s="76"/>
      <c r="DC413" s="76"/>
      <c r="DD413" s="76"/>
      <c r="DE413" s="76"/>
      <c r="DF413" s="76"/>
      <c r="DG413" s="76"/>
      <c r="DH413" s="76"/>
      <c r="DI413" s="76"/>
      <c r="DJ413" s="76"/>
      <c r="DK413" s="76"/>
      <c r="DL413" s="76"/>
      <c r="DM413" s="76"/>
      <c r="DN413" s="76"/>
      <c r="DO413" s="76"/>
      <c r="DP413" s="76"/>
      <c r="DQ413" s="76"/>
      <c r="DR413" s="76"/>
      <c r="DS413" s="76"/>
      <c r="DT413" s="76"/>
      <c r="DU413" s="76"/>
      <c r="DV413" s="76"/>
      <c r="DW413" s="76"/>
      <c r="DX413" s="76"/>
      <c r="DY413" s="76"/>
      <c r="DZ413" s="76"/>
      <c r="EA413" s="76"/>
      <c r="EB413" s="76"/>
      <c r="EC413" s="76"/>
      <c r="ED413" s="76"/>
      <c r="EE413" s="76"/>
      <c r="EF413" s="76"/>
      <c r="EG413" s="76"/>
      <c r="EH413" s="76"/>
      <c r="EI413" s="76"/>
      <c r="EJ413" s="76"/>
    </row>
    <row r="414" spans="68:140" x14ac:dyDescent="0.2">
      <c r="BP414" s="76"/>
      <c r="BQ414" s="76"/>
      <c r="BR414" s="76"/>
      <c r="BS414" s="76"/>
      <c r="BT414" s="76"/>
      <c r="BU414" s="76"/>
      <c r="BV414" s="76"/>
      <c r="BW414" s="76"/>
      <c r="BX414" s="76"/>
      <c r="BY414" s="76"/>
      <c r="BZ414" s="76"/>
      <c r="CA414" s="76"/>
      <c r="CB414" s="76"/>
      <c r="CC414" s="76"/>
      <c r="CD414" s="76"/>
      <c r="CE414" s="76"/>
      <c r="CF414" s="76"/>
      <c r="CG414" s="76"/>
      <c r="CH414" s="76"/>
      <c r="CI414" s="76"/>
      <c r="CJ414" s="76"/>
      <c r="CK414" s="76"/>
      <c r="CL414" s="76"/>
      <c r="CM414" s="76"/>
      <c r="CN414" s="76"/>
      <c r="CO414" s="76"/>
      <c r="CP414" s="76"/>
      <c r="CQ414" s="76"/>
      <c r="CR414" s="76"/>
      <c r="CS414" s="76"/>
      <c r="CT414" s="76"/>
      <c r="CU414" s="76"/>
      <c r="CV414" s="76"/>
      <c r="CW414" s="76"/>
      <c r="CY414" s="77"/>
      <c r="CZ414" s="78"/>
      <c r="DA414" s="76"/>
      <c r="DB414" s="76"/>
      <c r="DC414" s="76"/>
      <c r="DD414" s="76"/>
      <c r="DE414" s="76"/>
      <c r="DF414" s="76"/>
      <c r="DG414" s="76"/>
      <c r="DH414" s="76"/>
      <c r="DI414" s="76"/>
      <c r="DJ414" s="76"/>
      <c r="DK414" s="76"/>
      <c r="DL414" s="76"/>
      <c r="DM414" s="76"/>
      <c r="DN414" s="76"/>
      <c r="DO414" s="76"/>
      <c r="DP414" s="76"/>
      <c r="DQ414" s="76"/>
      <c r="DR414" s="76"/>
      <c r="DS414" s="76"/>
      <c r="DT414" s="76"/>
      <c r="DU414" s="76"/>
      <c r="DV414" s="76"/>
      <c r="DW414" s="76"/>
      <c r="DX414" s="76"/>
      <c r="DY414" s="76"/>
      <c r="DZ414" s="76"/>
      <c r="EA414" s="76"/>
      <c r="EB414" s="76"/>
      <c r="EC414" s="76"/>
      <c r="ED414" s="76"/>
      <c r="EE414" s="76"/>
      <c r="EF414" s="76"/>
      <c r="EG414" s="76"/>
      <c r="EH414" s="76"/>
      <c r="EI414" s="76"/>
      <c r="EJ414" s="76"/>
    </row>
    <row r="415" spans="68:140" x14ac:dyDescent="0.2">
      <c r="BP415" s="76"/>
      <c r="BQ415" s="76"/>
      <c r="BR415" s="76"/>
      <c r="BS415" s="76"/>
      <c r="BT415" s="76"/>
      <c r="BU415" s="76"/>
      <c r="BV415" s="76"/>
      <c r="BW415" s="76"/>
      <c r="BX415" s="76"/>
      <c r="BY415" s="76"/>
      <c r="BZ415" s="76"/>
      <c r="CA415" s="76"/>
      <c r="CB415" s="76"/>
      <c r="CC415" s="76"/>
      <c r="CD415" s="76"/>
      <c r="CE415" s="76"/>
      <c r="CF415" s="76"/>
      <c r="CG415" s="76"/>
      <c r="CH415" s="76"/>
      <c r="CI415" s="76"/>
      <c r="CJ415" s="76"/>
      <c r="CK415" s="76"/>
      <c r="CL415" s="76"/>
      <c r="CM415" s="76"/>
      <c r="CN415" s="76"/>
      <c r="CO415" s="76"/>
      <c r="CP415" s="76"/>
      <c r="CQ415" s="76"/>
      <c r="CR415" s="76"/>
      <c r="CS415" s="76"/>
      <c r="CT415" s="76"/>
      <c r="CU415" s="76"/>
      <c r="CV415" s="76"/>
      <c r="CW415" s="76"/>
      <c r="CY415" s="77"/>
      <c r="CZ415" s="78"/>
      <c r="DA415" s="76"/>
      <c r="DB415" s="76"/>
      <c r="DC415" s="76"/>
      <c r="DD415" s="76"/>
      <c r="DE415" s="76"/>
      <c r="DF415" s="76"/>
      <c r="DG415" s="76"/>
      <c r="DH415" s="76"/>
      <c r="DI415" s="76"/>
      <c r="DJ415" s="76"/>
      <c r="DK415" s="76"/>
      <c r="DL415" s="76"/>
      <c r="DM415" s="76"/>
      <c r="DN415" s="76"/>
      <c r="DO415" s="76"/>
      <c r="DP415" s="76"/>
      <c r="DQ415" s="76"/>
      <c r="DR415" s="76"/>
      <c r="DS415" s="76"/>
      <c r="DT415" s="76"/>
      <c r="DU415" s="76"/>
      <c r="DV415" s="76"/>
      <c r="DW415" s="76"/>
      <c r="DX415" s="76"/>
      <c r="DY415" s="76"/>
      <c r="DZ415" s="76"/>
      <c r="EA415" s="76"/>
      <c r="EB415" s="76"/>
      <c r="EC415" s="76"/>
      <c r="ED415" s="76"/>
      <c r="EE415" s="76"/>
      <c r="EF415" s="76"/>
      <c r="EG415" s="76"/>
      <c r="EH415" s="76"/>
      <c r="EI415" s="76"/>
      <c r="EJ415" s="76"/>
    </row>
    <row r="416" spans="68:140" x14ac:dyDescent="0.2">
      <c r="BP416" s="76"/>
      <c r="BQ416" s="76"/>
      <c r="BR416" s="76"/>
      <c r="BS416" s="76"/>
      <c r="BT416" s="76"/>
      <c r="BU416" s="76"/>
      <c r="BV416" s="76"/>
      <c r="BW416" s="76"/>
      <c r="BX416" s="76"/>
      <c r="BY416" s="76"/>
      <c r="BZ416" s="76"/>
      <c r="CA416" s="76"/>
      <c r="CB416" s="76"/>
      <c r="CC416" s="76"/>
      <c r="CD416" s="76"/>
      <c r="CE416" s="76"/>
      <c r="CF416" s="76"/>
      <c r="CG416" s="76"/>
      <c r="CH416" s="76"/>
      <c r="CI416" s="76"/>
      <c r="CJ416" s="76"/>
      <c r="CK416" s="76"/>
      <c r="CL416" s="76"/>
      <c r="CM416" s="76"/>
      <c r="CN416" s="76"/>
      <c r="CO416" s="76"/>
      <c r="CP416" s="76"/>
      <c r="CQ416" s="76"/>
      <c r="CR416" s="76"/>
      <c r="CS416" s="76"/>
      <c r="CT416" s="76"/>
      <c r="CU416" s="76"/>
      <c r="CV416" s="76"/>
      <c r="CW416" s="76"/>
      <c r="CY416" s="77"/>
      <c r="CZ416" s="78"/>
      <c r="DA416" s="76"/>
      <c r="DB416" s="76"/>
      <c r="DC416" s="76"/>
      <c r="DD416" s="76"/>
      <c r="DE416" s="76"/>
      <c r="DF416" s="76"/>
      <c r="DG416" s="76"/>
      <c r="DH416" s="76"/>
      <c r="DI416" s="76"/>
      <c r="DJ416" s="76"/>
      <c r="DK416" s="76"/>
      <c r="DL416" s="76"/>
      <c r="DM416" s="76"/>
      <c r="DN416" s="76"/>
      <c r="DO416" s="76"/>
      <c r="DP416" s="76"/>
      <c r="DQ416" s="76"/>
      <c r="DR416" s="76"/>
      <c r="DS416" s="76"/>
      <c r="DT416" s="76"/>
      <c r="DU416" s="76"/>
      <c r="DV416" s="76"/>
      <c r="DW416" s="76"/>
      <c r="DX416" s="76"/>
      <c r="DY416" s="76"/>
      <c r="DZ416" s="76"/>
      <c r="EA416" s="76"/>
      <c r="EB416" s="76"/>
      <c r="EC416" s="76"/>
      <c r="ED416" s="76"/>
      <c r="EE416" s="76"/>
      <c r="EF416" s="76"/>
      <c r="EG416" s="76"/>
      <c r="EH416" s="76"/>
      <c r="EI416" s="76"/>
      <c r="EJ416" s="76"/>
    </row>
    <row r="417" spans="68:140" x14ac:dyDescent="0.2">
      <c r="BP417" s="76"/>
      <c r="BQ417" s="76"/>
      <c r="BR417" s="76"/>
      <c r="BS417" s="76"/>
      <c r="BT417" s="76"/>
      <c r="BU417" s="76"/>
      <c r="BV417" s="76"/>
      <c r="BW417" s="76"/>
      <c r="BX417" s="76"/>
      <c r="BY417" s="76"/>
      <c r="BZ417" s="76"/>
      <c r="CA417" s="76"/>
      <c r="CB417" s="76"/>
      <c r="CC417" s="76"/>
      <c r="CD417" s="76"/>
      <c r="CE417" s="76"/>
      <c r="CF417" s="76"/>
      <c r="CG417" s="76"/>
      <c r="CH417" s="76"/>
      <c r="CI417" s="76"/>
      <c r="CJ417" s="76"/>
      <c r="CK417" s="76"/>
      <c r="CL417" s="76"/>
      <c r="CM417" s="76"/>
      <c r="CN417" s="76"/>
      <c r="CO417" s="76"/>
      <c r="CP417" s="76"/>
      <c r="CQ417" s="76"/>
      <c r="CR417" s="76"/>
      <c r="CS417" s="76"/>
      <c r="CT417" s="76"/>
      <c r="CU417" s="76"/>
      <c r="CV417" s="76"/>
      <c r="CW417" s="76"/>
      <c r="CY417" s="77"/>
      <c r="CZ417" s="78"/>
      <c r="DA417" s="76"/>
      <c r="DB417" s="76"/>
      <c r="DC417" s="76"/>
      <c r="DD417" s="76"/>
      <c r="DE417" s="76"/>
      <c r="DF417" s="76"/>
      <c r="DG417" s="76"/>
      <c r="DH417" s="76"/>
      <c r="DI417" s="76"/>
      <c r="DJ417" s="76"/>
      <c r="DK417" s="76"/>
      <c r="DL417" s="76"/>
      <c r="DM417" s="76"/>
      <c r="DN417" s="76"/>
      <c r="DO417" s="76"/>
      <c r="DP417" s="76"/>
      <c r="DQ417" s="76"/>
      <c r="DR417" s="76"/>
      <c r="DS417" s="76"/>
      <c r="DT417" s="76"/>
      <c r="DU417" s="76"/>
      <c r="DV417" s="76"/>
      <c r="DW417" s="76"/>
      <c r="DX417" s="76"/>
      <c r="DY417" s="76"/>
      <c r="DZ417" s="76"/>
      <c r="EA417" s="76"/>
      <c r="EB417" s="76"/>
      <c r="EC417" s="76"/>
      <c r="ED417" s="76"/>
      <c r="EE417" s="76"/>
      <c r="EF417" s="76"/>
      <c r="EG417" s="76"/>
      <c r="EH417" s="76"/>
      <c r="EI417" s="76"/>
      <c r="EJ417" s="76"/>
    </row>
    <row r="418" spans="68:140" x14ac:dyDescent="0.2">
      <c r="BP418" s="76"/>
      <c r="BQ418" s="76"/>
      <c r="BR418" s="76"/>
      <c r="BS418" s="76"/>
      <c r="BT418" s="76"/>
      <c r="BU418" s="76"/>
      <c r="BV418" s="76"/>
      <c r="BW418" s="76"/>
      <c r="BX418" s="76"/>
      <c r="BY418" s="76"/>
      <c r="BZ418" s="76"/>
      <c r="CA418" s="76"/>
      <c r="CB418" s="76"/>
      <c r="CC418" s="76"/>
      <c r="CD418" s="76"/>
      <c r="CE418" s="76"/>
      <c r="CF418" s="76"/>
      <c r="CG418" s="76"/>
      <c r="CH418" s="76"/>
      <c r="CI418" s="76"/>
      <c r="CJ418" s="76"/>
      <c r="CK418" s="76"/>
      <c r="CL418" s="76"/>
      <c r="CM418" s="76"/>
      <c r="CN418" s="76"/>
      <c r="CO418" s="76"/>
      <c r="CP418" s="76"/>
      <c r="CQ418" s="76"/>
      <c r="CR418" s="76"/>
      <c r="CS418" s="76"/>
      <c r="CT418" s="76"/>
      <c r="CU418" s="76"/>
      <c r="CV418" s="76"/>
      <c r="CW418" s="76"/>
      <c r="CY418" s="77"/>
      <c r="CZ418" s="78"/>
      <c r="DA418" s="76"/>
      <c r="DB418" s="76"/>
      <c r="DC418" s="76"/>
      <c r="DD418" s="76"/>
      <c r="DE418" s="76"/>
      <c r="DF418" s="76"/>
      <c r="DG418" s="76"/>
      <c r="DH418" s="76"/>
      <c r="DI418" s="76"/>
      <c r="DJ418" s="76"/>
      <c r="DK418" s="76"/>
      <c r="DL418" s="76"/>
      <c r="DM418" s="76"/>
      <c r="DN418" s="76"/>
      <c r="DO418" s="76"/>
      <c r="DP418" s="76"/>
      <c r="DQ418" s="76"/>
      <c r="DR418" s="76"/>
      <c r="DS418" s="76"/>
      <c r="DT418" s="76"/>
      <c r="DU418" s="76"/>
      <c r="DV418" s="76"/>
      <c r="DW418" s="76"/>
      <c r="DX418" s="76"/>
      <c r="DY418" s="76"/>
      <c r="DZ418" s="76"/>
      <c r="EA418" s="76"/>
      <c r="EB418" s="76"/>
      <c r="EC418" s="76"/>
      <c r="ED418" s="76"/>
      <c r="EE418" s="76"/>
      <c r="EF418" s="76"/>
      <c r="EG418" s="76"/>
      <c r="EH418" s="76"/>
      <c r="EI418" s="76"/>
      <c r="EJ418" s="76"/>
    </row>
    <row r="419" spans="68:140" x14ac:dyDescent="0.2">
      <c r="BP419" s="76"/>
      <c r="BQ419" s="76"/>
      <c r="BR419" s="76"/>
      <c r="BS419" s="76"/>
      <c r="BT419" s="76"/>
      <c r="BU419" s="76"/>
      <c r="BV419" s="76"/>
      <c r="BW419" s="76"/>
      <c r="BX419" s="76"/>
      <c r="BY419" s="76"/>
      <c r="BZ419" s="76"/>
      <c r="CA419" s="76"/>
      <c r="CB419" s="76"/>
      <c r="CC419" s="76"/>
      <c r="CD419" s="76"/>
      <c r="CE419" s="76"/>
      <c r="CF419" s="76"/>
      <c r="CG419" s="76"/>
      <c r="CH419" s="76"/>
      <c r="CI419" s="76"/>
      <c r="CJ419" s="76"/>
      <c r="CK419" s="76"/>
      <c r="CL419" s="76"/>
      <c r="CM419" s="76"/>
      <c r="CN419" s="76"/>
      <c r="CO419" s="76"/>
      <c r="CP419" s="76"/>
      <c r="CQ419" s="76"/>
      <c r="CR419" s="76"/>
      <c r="CS419" s="76"/>
      <c r="CT419" s="76"/>
      <c r="CU419" s="76"/>
      <c r="CV419" s="76"/>
      <c r="CW419" s="76"/>
      <c r="CY419" s="77"/>
      <c r="CZ419" s="78"/>
      <c r="DA419" s="76"/>
      <c r="DB419" s="76"/>
      <c r="DC419" s="76"/>
      <c r="DD419" s="76"/>
      <c r="DE419" s="76"/>
      <c r="DF419" s="76"/>
      <c r="DG419" s="76"/>
      <c r="DH419" s="76"/>
      <c r="DI419" s="76"/>
      <c r="DJ419" s="76"/>
      <c r="DK419" s="76"/>
      <c r="DL419" s="76"/>
      <c r="DM419" s="76"/>
      <c r="DN419" s="76"/>
      <c r="DO419" s="76"/>
      <c r="DP419" s="76"/>
      <c r="DQ419" s="76"/>
      <c r="DR419" s="76"/>
      <c r="DS419" s="76"/>
      <c r="DT419" s="76"/>
      <c r="DU419" s="76"/>
      <c r="DV419" s="76"/>
      <c r="DW419" s="76"/>
      <c r="DX419" s="76"/>
      <c r="DY419" s="76"/>
      <c r="DZ419" s="76"/>
      <c r="EA419" s="76"/>
      <c r="EB419" s="76"/>
      <c r="EC419" s="76"/>
      <c r="ED419" s="76"/>
      <c r="EE419" s="76"/>
      <c r="EF419" s="76"/>
      <c r="EG419" s="76"/>
      <c r="EH419" s="76"/>
      <c r="EI419" s="76"/>
      <c r="EJ419" s="76"/>
    </row>
    <row r="420" spans="68:140" x14ac:dyDescent="0.2">
      <c r="BP420" s="76"/>
      <c r="BQ420" s="76"/>
      <c r="BR420" s="76"/>
      <c r="BS420" s="76"/>
      <c r="BT420" s="76"/>
      <c r="BU420" s="76"/>
      <c r="BV420" s="76"/>
      <c r="BW420" s="76"/>
      <c r="BX420" s="76"/>
      <c r="BY420" s="76"/>
      <c r="BZ420" s="76"/>
      <c r="CA420" s="76"/>
      <c r="CB420" s="76"/>
      <c r="CC420" s="76"/>
      <c r="CD420" s="76"/>
      <c r="CE420" s="76"/>
      <c r="CF420" s="76"/>
      <c r="CG420" s="76"/>
      <c r="CH420" s="76"/>
      <c r="CI420" s="76"/>
      <c r="CJ420" s="76"/>
      <c r="CK420" s="76"/>
      <c r="CL420" s="76"/>
      <c r="CM420" s="76"/>
      <c r="CN420" s="76"/>
      <c r="CO420" s="76"/>
      <c r="CP420" s="76"/>
      <c r="CQ420" s="76"/>
      <c r="CR420" s="76"/>
      <c r="CS420" s="76"/>
      <c r="CT420" s="76"/>
      <c r="CU420" s="76"/>
      <c r="CV420" s="76"/>
      <c r="CW420" s="76"/>
      <c r="CY420" s="77"/>
      <c r="CZ420" s="78"/>
      <c r="DA420" s="76"/>
      <c r="DB420" s="76"/>
      <c r="DC420" s="76"/>
      <c r="DD420" s="76"/>
      <c r="DE420" s="76"/>
      <c r="DF420" s="76"/>
      <c r="DG420" s="76"/>
      <c r="DH420" s="76"/>
      <c r="DI420" s="76"/>
      <c r="DJ420" s="76"/>
      <c r="DK420" s="76"/>
      <c r="DL420" s="76"/>
      <c r="DM420" s="76"/>
      <c r="DN420" s="76"/>
      <c r="DO420" s="76"/>
      <c r="DP420" s="76"/>
      <c r="DQ420" s="76"/>
      <c r="DR420" s="76"/>
      <c r="DS420" s="76"/>
      <c r="DT420" s="76"/>
      <c r="DU420" s="76"/>
      <c r="DV420" s="76"/>
      <c r="DW420" s="76"/>
      <c r="DX420" s="76"/>
      <c r="DY420" s="76"/>
      <c r="DZ420" s="76"/>
      <c r="EA420" s="76"/>
      <c r="EB420" s="76"/>
      <c r="EC420" s="76"/>
      <c r="ED420" s="76"/>
      <c r="EE420" s="76"/>
      <c r="EF420" s="76"/>
      <c r="EG420" s="76"/>
      <c r="EH420" s="76"/>
      <c r="EI420" s="76"/>
      <c r="EJ420" s="76"/>
    </row>
    <row r="421" spans="68:140" x14ac:dyDescent="0.2">
      <c r="BP421" s="76"/>
      <c r="BQ421" s="76"/>
      <c r="BR421" s="76"/>
      <c r="BS421" s="76"/>
      <c r="BT421" s="76"/>
      <c r="BU421" s="76"/>
      <c r="BV421" s="76"/>
      <c r="BW421" s="76"/>
      <c r="BX421" s="76"/>
      <c r="BY421" s="76"/>
      <c r="BZ421" s="76"/>
      <c r="CA421" s="76"/>
      <c r="CB421" s="76"/>
      <c r="CC421" s="76"/>
      <c r="CD421" s="76"/>
      <c r="CE421" s="76"/>
      <c r="CF421" s="76"/>
      <c r="CG421" s="76"/>
      <c r="CH421" s="76"/>
      <c r="CI421" s="76"/>
      <c r="CJ421" s="76"/>
      <c r="CK421" s="76"/>
      <c r="CL421" s="76"/>
      <c r="CM421" s="76"/>
      <c r="CN421" s="76"/>
      <c r="CO421" s="76"/>
      <c r="CP421" s="76"/>
      <c r="CQ421" s="76"/>
      <c r="CR421" s="76"/>
      <c r="CS421" s="76"/>
      <c r="CT421" s="76"/>
      <c r="CU421" s="76"/>
      <c r="CV421" s="76"/>
      <c r="CW421" s="76"/>
      <c r="CY421" s="77"/>
      <c r="CZ421" s="78"/>
      <c r="DA421" s="76"/>
      <c r="DB421" s="76"/>
      <c r="DC421" s="76"/>
      <c r="DD421" s="76"/>
      <c r="DE421" s="76"/>
      <c r="DF421" s="76"/>
      <c r="DG421" s="76"/>
      <c r="DH421" s="76"/>
      <c r="DI421" s="76"/>
      <c r="DJ421" s="76"/>
      <c r="DK421" s="76"/>
      <c r="DL421" s="76"/>
      <c r="DM421" s="76"/>
      <c r="DN421" s="76"/>
      <c r="DO421" s="76"/>
      <c r="DP421" s="76"/>
      <c r="DQ421" s="76"/>
      <c r="DR421" s="76"/>
      <c r="DS421" s="76"/>
      <c r="DT421" s="76"/>
      <c r="DU421" s="76"/>
      <c r="DV421" s="76"/>
      <c r="DW421" s="76"/>
      <c r="DX421" s="76"/>
      <c r="DY421" s="76"/>
      <c r="DZ421" s="76"/>
      <c r="EA421" s="76"/>
      <c r="EB421" s="76"/>
      <c r="EC421" s="76"/>
      <c r="ED421" s="76"/>
      <c r="EE421" s="76"/>
      <c r="EF421" s="76"/>
      <c r="EG421" s="76"/>
      <c r="EH421" s="76"/>
      <c r="EI421" s="76"/>
      <c r="EJ421" s="76"/>
    </row>
    <row r="422" spans="68:140" x14ac:dyDescent="0.2">
      <c r="BP422" s="76"/>
      <c r="BQ422" s="76"/>
      <c r="BR422" s="76"/>
      <c r="BS422" s="76"/>
      <c r="BT422" s="76"/>
      <c r="BU422" s="76"/>
      <c r="BV422" s="76"/>
      <c r="BW422" s="76"/>
      <c r="BX422" s="76"/>
      <c r="BY422" s="76"/>
      <c r="BZ422" s="76"/>
      <c r="CA422" s="76"/>
      <c r="CB422" s="76"/>
      <c r="CC422" s="76"/>
      <c r="CD422" s="76"/>
      <c r="CE422" s="76"/>
      <c r="CF422" s="76"/>
      <c r="CG422" s="76"/>
      <c r="CH422" s="76"/>
      <c r="CI422" s="76"/>
      <c r="CJ422" s="76"/>
      <c r="CK422" s="76"/>
      <c r="CL422" s="76"/>
      <c r="CM422" s="76"/>
      <c r="CN422" s="76"/>
      <c r="CO422" s="76"/>
      <c r="CP422" s="76"/>
      <c r="CQ422" s="76"/>
      <c r="CR422" s="76"/>
      <c r="CS422" s="76"/>
      <c r="CT422" s="76"/>
      <c r="CU422" s="76"/>
      <c r="CV422" s="76"/>
      <c r="CW422" s="76"/>
      <c r="CY422" s="77"/>
      <c r="CZ422" s="78"/>
      <c r="DA422" s="76"/>
      <c r="DB422" s="76"/>
      <c r="DC422" s="76"/>
      <c r="DD422" s="76"/>
      <c r="DE422" s="76"/>
      <c r="DF422" s="76"/>
      <c r="DG422" s="76"/>
      <c r="DH422" s="76"/>
      <c r="DI422" s="76"/>
      <c r="DJ422" s="76"/>
      <c r="DK422" s="76"/>
      <c r="DL422" s="76"/>
      <c r="DM422" s="76"/>
      <c r="DN422" s="76"/>
      <c r="DO422" s="76"/>
      <c r="DP422" s="76"/>
      <c r="DQ422" s="76"/>
      <c r="DR422" s="76"/>
      <c r="DS422" s="76"/>
      <c r="DT422" s="76"/>
      <c r="DU422" s="76"/>
      <c r="DV422" s="76"/>
      <c r="DW422" s="76"/>
      <c r="DX422" s="76"/>
      <c r="DY422" s="76"/>
      <c r="DZ422" s="76"/>
      <c r="EA422" s="76"/>
      <c r="EB422" s="76"/>
      <c r="EC422" s="76"/>
      <c r="ED422" s="76"/>
      <c r="EE422" s="76"/>
      <c r="EF422" s="76"/>
      <c r="EG422" s="76"/>
      <c r="EH422" s="76"/>
      <c r="EI422" s="76"/>
      <c r="EJ422" s="76"/>
    </row>
    <row r="423" spans="68:140" x14ac:dyDescent="0.2">
      <c r="BP423" s="76"/>
      <c r="BQ423" s="76"/>
      <c r="BR423" s="76"/>
      <c r="BS423" s="76"/>
      <c r="BT423" s="76"/>
      <c r="BU423" s="76"/>
      <c r="BV423" s="76"/>
      <c r="BW423" s="76"/>
      <c r="BX423" s="76"/>
      <c r="BY423" s="76"/>
      <c r="BZ423" s="76"/>
      <c r="CA423" s="76"/>
      <c r="CB423" s="76"/>
      <c r="CC423" s="76"/>
      <c r="CD423" s="76"/>
      <c r="CE423" s="76"/>
      <c r="CF423" s="76"/>
      <c r="CG423" s="76"/>
      <c r="CH423" s="76"/>
      <c r="CI423" s="76"/>
      <c r="CJ423" s="76"/>
      <c r="CK423" s="76"/>
      <c r="CL423" s="76"/>
      <c r="CM423" s="76"/>
      <c r="CN423" s="76"/>
      <c r="CO423" s="76"/>
      <c r="CP423" s="76"/>
      <c r="CQ423" s="76"/>
      <c r="CR423" s="76"/>
      <c r="CS423" s="76"/>
      <c r="CT423" s="76"/>
      <c r="CU423" s="76"/>
      <c r="CV423" s="76"/>
      <c r="CW423" s="76"/>
      <c r="CY423" s="77"/>
      <c r="CZ423" s="78"/>
      <c r="DA423" s="76"/>
      <c r="DB423" s="76"/>
      <c r="DC423" s="76"/>
      <c r="DD423" s="76"/>
      <c r="DE423" s="76"/>
      <c r="DF423" s="76"/>
      <c r="DG423" s="76"/>
      <c r="DH423" s="76"/>
      <c r="DI423" s="76"/>
      <c r="DJ423" s="76"/>
      <c r="DK423" s="76"/>
      <c r="DL423" s="76"/>
      <c r="DM423" s="76"/>
      <c r="DN423" s="76"/>
      <c r="DO423" s="76"/>
      <c r="DP423" s="76"/>
      <c r="DQ423" s="76"/>
      <c r="DR423" s="76"/>
      <c r="DS423" s="76"/>
      <c r="DT423" s="76"/>
      <c r="DU423" s="76"/>
      <c r="DV423" s="76"/>
      <c r="DW423" s="76"/>
      <c r="DX423" s="76"/>
      <c r="DY423" s="76"/>
      <c r="DZ423" s="76"/>
      <c r="EA423" s="76"/>
      <c r="EB423" s="76"/>
      <c r="EC423" s="76"/>
      <c r="ED423" s="76"/>
      <c r="EE423" s="76"/>
      <c r="EF423" s="76"/>
      <c r="EG423" s="76"/>
      <c r="EH423" s="76"/>
      <c r="EI423" s="76"/>
      <c r="EJ423" s="76"/>
    </row>
    <row r="424" spans="68:140" x14ac:dyDescent="0.2">
      <c r="BP424" s="76"/>
      <c r="BQ424" s="76"/>
      <c r="BR424" s="76"/>
      <c r="BS424" s="76"/>
      <c r="BT424" s="76"/>
      <c r="BU424" s="76"/>
      <c r="BV424" s="76"/>
      <c r="BW424" s="76"/>
      <c r="BX424" s="76"/>
      <c r="BY424" s="76"/>
      <c r="BZ424" s="76"/>
      <c r="CA424" s="76"/>
      <c r="CB424" s="76"/>
      <c r="CC424" s="76"/>
      <c r="CD424" s="76"/>
      <c r="CE424" s="76"/>
      <c r="CF424" s="76"/>
      <c r="CG424" s="76"/>
      <c r="CH424" s="76"/>
      <c r="CI424" s="76"/>
      <c r="CJ424" s="76"/>
      <c r="CK424" s="76"/>
      <c r="CL424" s="76"/>
      <c r="CM424" s="76"/>
      <c r="CN424" s="76"/>
      <c r="CO424" s="76"/>
      <c r="CP424" s="76"/>
      <c r="CQ424" s="76"/>
      <c r="CR424" s="76"/>
      <c r="CS424" s="76"/>
      <c r="CT424" s="76"/>
      <c r="CU424" s="76"/>
      <c r="CV424" s="76"/>
      <c r="CW424" s="76"/>
      <c r="CY424" s="77"/>
      <c r="CZ424" s="78"/>
      <c r="DA424" s="76"/>
      <c r="DB424" s="76"/>
      <c r="DC424" s="76"/>
      <c r="DD424" s="76"/>
      <c r="DE424" s="76"/>
      <c r="DF424" s="76"/>
      <c r="DG424" s="76"/>
      <c r="DH424" s="76"/>
      <c r="DI424" s="76"/>
      <c r="DJ424" s="76"/>
      <c r="DK424" s="76"/>
      <c r="DL424" s="76"/>
      <c r="DM424" s="76"/>
      <c r="DN424" s="76"/>
      <c r="DO424" s="76"/>
      <c r="DP424" s="76"/>
      <c r="DQ424" s="76"/>
      <c r="DR424" s="76"/>
      <c r="DS424" s="76"/>
      <c r="DT424" s="76"/>
      <c r="DU424" s="76"/>
      <c r="DV424" s="76"/>
      <c r="DW424" s="76"/>
      <c r="DX424" s="76"/>
      <c r="DY424" s="76"/>
      <c r="DZ424" s="76"/>
      <c r="EA424" s="76"/>
      <c r="EB424" s="76"/>
      <c r="EC424" s="76"/>
      <c r="ED424" s="76"/>
      <c r="EE424" s="76"/>
      <c r="EF424" s="76"/>
      <c r="EG424" s="76"/>
      <c r="EH424" s="76"/>
      <c r="EI424" s="76"/>
      <c r="EJ424" s="76"/>
    </row>
    <row r="425" spans="68:140" x14ac:dyDescent="0.2">
      <c r="BP425" s="76"/>
      <c r="BQ425" s="76"/>
      <c r="BR425" s="76"/>
      <c r="BS425" s="76"/>
      <c r="BT425" s="76"/>
      <c r="BU425" s="76"/>
      <c r="BV425" s="76"/>
      <c r="BW425" s="76"/>
      <c r="BX425" s="76"/>
      <c r="BY425" s="76"/>
      <c r="BZ425" s="76"/>
      <c r="CA425" s="76"/>
      <c r="CB425" s="76"/>
      <c r="CC425" s="76"/>
      <c r="CD425" s="76"/>
      <c r="CE425" s="76"/>
      <c r="CF425" s="76"/>
      <c r="CG425" s="76"/>
      <c r="CH425" s="76"/>
      <c r="CI425" s="76"/>
      <c r="CJ425" s="76"/>
      <c r="CK425" s="76"/>
      <c r="CL425" s="76"/>
      <c r="CM425" s="76"/>
      <c r="CN425" s="76"/>
      <c r="CO425" s="76"/>
      <c r="CP425" s="76"/>
      <c r="CQ425" s="76"/>
      <c r="CR425" s="76"/>
      <c r="CS425" s="76"/>
      <c r="CT425" s="76"/>
      <c r="CU425" s="76"/>
      <c r="CV425" s="76"/>
      <c r="CW425" s="76"/>
      <c r="CY425" s="77"/>
      <c r="CZ425" s="78"/>
      <c r="DA425" s="76"/>
      <c r="DB425" s="76"/>
      <c r="DC425" s="76"/>
      <c r="DD425" s="76"/>
      <c r="DE425" s="76"/>
      <c r="DF425" s="76"/>
      <c r="DG425" s="76"/>
      <c r="DH425" s="76"/>
      <c r="DI425" s="76"/>
      <c r="DJ425" s="76"/>
      <c r="DK425" s="76"/>
      <c r="DL425" s="76"/>
      <c r="DM425" s="76"/>
      <c r="DN425" s="76"/>
      <c r="DO425" s="76"/>
      <c r="DP425" s="76"/>
      <c r="DQ425" s="76"/>
      <c r="DR425" s="76"/>
      <c r="DS425" s="76"/>
      <c r="DT425" s="76"/>
      <c r="DU425" s="76"/>
      <c r="DV425" s="76"/>
      <c r="DW425" s="76"/>
      <c r="DX425" s="76"/>
      <c r="DY425" s="76"/>
      <c r="DZ425" s="76"/>
      <c r="EA425" s="76"/>
      <c r="EB425" s="76"/>
      <c r="EC425" s="76"/>
      <c r="ED425" s="76"/>
      <c r="EE425" s="76"/>
      <c r="EF425" s="76"/>
      <c r="EG425" s="76"/>
      <c r="EH425" s="76"/>
      <c r="EI425" s="76"/>
      <c r="EJ425" s="76"/>
    </row>
    <row r="426" spans="68:140" x14ac:dyDescent="0.2">
      <c r="BP426" s="76"/>
      <c r="BQ426" s="76"/>
      <c r="BR426" s="76"/>
      <c r="BS426" s="76"/>
      <c r="BT426" s="76"/>
      <c r="BU426" s="76"/>
      <c r="BV426" s="76"/>
      <c r="BW426" s="76"/>
      <c r="BX426" s="76"/>
      <c r="BY426" s="76"/>
      <c r="BZ426" s="76"/>
      <c r="CA426" s="76"/>
      <c r="CB426" s="76"/>
      <c r="CC426" s="76"/>
      <c r="CD426" s="76"/>
      <c r="CE426" s="76"/>
      <c r="CF426" s="76"/>
      <c r="CG426" s="76"/>
      <c r="CH426" s="76"/>
      <c r="CI426" s="76"/>
      <c r="CJ426" s="76"/>
      <c r="CK426" s="76"/>
      <c r="CL426" s="76"/>
      <c r="CM426" s="76"/>
      <c r="CN426" s="76"/>
      <c r="CO426" s="76"/>
      <c r="CP426" s="76"/>
      <c r="CQ426" s="76"/>
      <c r="CR426" s="76"/>
      <c r="CS426" s="76"/>
      <c r="CT426" s="76"/>
      <c r="CU426" s="76"/>
      <c r="CV426" s="76"/>
      <c r="CW426" s="76"/>
      <c r="CY426" s="77"/>
      <c r="CZ426" s="78"/>
      <c r="DA426" s="76"/>
      <c r="DB426" s="76"/>
      <c r="DC426" s="76"/>
      <c r="DD426" s="76"/>
      <c r="DE426" s="76"/>
      <c r="DF426" s="76"/>
      <c r="DG426" s="76"/>
      <c r="DH426" s="76"/>
      <c r="DI426" s="76"/>
      <c r="DJ426" s="76"/>
      <c r="DK426" s="76"/>
      <c r="DL426" s="76"/>
      <c r="DM426" s="76"/>
      <c r="DN426" s="76"/>
      <c r="DO426" s="76"/>
      <c r="DP426" s="76"/>
      <c r="DQ426" s="76"/>
      <c r="DR426" s="76"/>
      <c r="DS426" s="76"/>
      <c r="DT426" s="76"/>
      <c r="DU426" s="76"/>
      <c r="DV426" s="76"/>
      <c r="DW426" s="76"/>
      <c r="DX426" s="76"/>
      <c r="DY426" s="76"/>
      <c r="DZ426" s="76"/>
      <c r="EA426" s="76"/>
      <c r="EB426" s="76"/>
      <c r="EC426" s="76"/>
      <c r="ED426" s="76"/>
      <c r="EE426" s="76"/>
      <c r="EF426" s="76"/>
      <c r="EG426" s="76"/>
      <c r="EH426" s="76"/>
      <c r="EI426" s="76"/>
      <c r="EJ426" s="76"/>
    </row>
    <row r="427" spans="68:140" x14ac:dyDescent="0.2">
      <c r="BP427" s="76"/>
      <c r="BQ427" s="76"/>
      <c r="BR427" s="76"/>
      <c r="BS427" s="76"/>
      <c r="BT427" s="76"/>
      <c r="BU427" s="76"/>
      <c r="BV427" s="76"/>
      <c r="BW427" s="76"/>
      <c r="BX427" s="76"/>
      <c r="BY427" s="76"/>
      <c r="BZ427" s="76"/>
      <c r="CA427" s="76"/>
      <c r="CB427" s="76"/>
      <c r="CC427" s="76"/>
      <c r="CD427" s="76"/>
      <c r="CE427" s="76"/>
      <c r="CF427" s="76"/>
      <c r="CG427" s="76"/>
      <c r="CH427" s="76"/>
      <c r="CI427" s="76"/>
      <c r="CJ427" s="76"/>
      <c r="CK427" s="76"/>
      <c r="CL427" s="76"/>
      <c r="CM427" s="76"/>
      <c r="CN427" s="76"/>
      <c r="CO427" s="76"/>
      <c r="CP427" s="76"/>
      <c r="CQ427" s="76"/>
      <c r="CR427" s="76"/>
      <c r="CS427" s="76"/>
      <c r="CT427" s="76"/>
      <c r="CU427" s="76"/>
      <c r="CV427" s="76"/>
      <c r="CW427" s="76"/>
      <c r="CY427" s="77"/>
      <c r="CZ427" s="78"/>
      <c r="DA427" s="76"/>
      <c r="DB427" s="76"/>
      <c r="DC427" s="76"/>
      <c r="DD427" s="76"/>
      <c r="DE427" s="76"/>
      <c r="DF427" s="76"/>
      <c r="DG427" s="76"/>
      <c r="DH427" s="76"/>
      <c r="DI427" s="76"/>
      <c r="DJ427" s="76"/>
      <c r="DK427" s="76"/>
      <c r="DL427" s="76"/>
      <c r="DM427" s="76"/>
      <c r="DN427" s="76"/>
      <c r="DO427" s="76"/>
      <c r="DP427" s="76"/>
      <c r="DQ427" s="76"/>
      <c r="DR427" s="76"/>
      <c r="DS427" s="76"/>
      <c r="DT427" s="76"/>
      <c r="DU427" s="76"/>
      <c r="DV427" s="76"/>
      <c r="DW427" s="76"/>
      <c r="DX427" s="76"/>
      <c r="DY427" s="76"/>
      <c r="DZ427" s="76"/>
      <c r="EA427" s="76"/>
      <c r="EB427" s="76"/>
      <c r="EC427" s="76"/>
      <c r="ED427" s="76"/>
      <c r="EE427" s="76"/>
      <c r="EF427" s="76"/>
      <c r="EG427" s="76"/>
      <c r="EH427" s="76"/>
      <c r="EI427" s="76"/>
      <c r="EJ427" s="76"/>
    </row>
    <row r="428" spans="68:140" x14ac:dyDescent="0.2">
      <c r="BP428" s="76"/>
      <c r="BQ428" s="76"/>
      <c r="BR428" s="76"/>
      <c r="BS428" s="76"/>
      <c r="BT428" s="76"/>
      <c r="BU428" s="76"/>
      <c r="BV428" s="76"/>
      <c r="BW428" s="76"/>
      <c r="BX428" s="76"/>
      <c r="BY428" s="76"/>
      <c r="BZ428" s="76"/>
      <c r="CA428" s="76"/>
      <c r="CB428" s="76"/>
      <c r="CC428" s="76"/>
      <c r="CD428" s="76"/>
      <c r="CE428" s="76"/>
      <c r="CF428" s="76"/>
      <c r="CG428" s="76"/>
      <c r="CH428" s="76"/>
      <c r="CI428" s="76"/>
      <c r="CJ428" s="76"/>
      <c r="CK428" s="76"/>
      <c r="CL428" s="76"/>
      <c r="CM428" s="76"/>
      <c r="CN428" s="76"/>
      <c r="CO428" s="76"/>
      <c r="CP428" s="76"/>
      <c r="CQ428" s="76"/>
      <c r="CR428" s="76"/>
      <c r="CS428" s="76"/>
      <c r="CT428" s="76"/>
      <c r="CU428" s="76"/>
      <c r="CV428" s="76"/>
      <c r="CW428" s="76"/>
      <c r="CY428" s="77"/>
      <c r="CZ428" s="78"/>
      <c r="DA428" s="76"/>
      <c r="DB428" s="76"/>
      <c r="DC428" s="76"/>
      <c r="DD428" s="76"/>
      <c r="DE428" s="76"/>
      <c r="DF428" s="76"/>
      <c r="DG428" s="76"/>
      <c r="DH428" s="76"/>
      <c r="DI428" s="76"/>
      <c r="DJ428" s="76"/>
      <c r="DK428" s="76"/>
      <c r="DL428" s="76"/>
      <c r="DM428" s="76"/>
      <c r="DN428" s="76"/>
      <c r="DO428" s="76"/>
      <c r="DP428" s="76"/>
      <c r="DQ428" s="76"/>
      <c r="DR428" s="76"/>
      <c r="DS428" s="76"/>
      <c r="DT428" s="76"/>
      <c r="DU428" s="76"/>
      <c r="DV428" s="76"/>
      <c r="DW428" s="76"/>
      <c r="DX428" s="76"/>
      <c r="DY428" s="76"/>
      <c r="DZ428" s="76"/>
      <c r="EA428" s="76"/>
      <c r="EB428" s="76"/>
      <c r="EC428" s="76"/>
      <c r="ED428" s="76"/>
      <c r="EE428" s="76"/>
      <c r="EF428" s="76"/>
      <c r="EG428" s="76"/>
      <c r="EH428" s="76"/>
      <c r="EI428" s="76"/>
      <c r="EJ428" s="76"/>
    </row>
    <row r="429" spans="68:140" x14ac:dyDescent="0.2">
      <c r="BP429" s="76"/>
      <c r="BQ429" s="76"/>
      <c r="BR429" s="76"/>
      <c r="BS429" s="76"/>
      <c r="BT429" s="76"/>
      <c r="BU429" s="76"/>
      <c r="BV429" s="76"/>
      <c r="BW429" s="76"/>
      <c r="BX429" s="76"/>
      <c r="BY429" s="76"/>
      <c r="BZ429" s="76"/>
      <c r="CA429" s="76"/>
      <c r="CB429" s="76"/>
      <c r="CC429" s="76"/>
      <c r="CD429" s="76"/>
      <c r="CE429" s="76"/>
      <c r="CF429" s="76"/>
      <c r="CG429" s="76"/>
      <c r="CH429" s="76"/>
      <c r="CI429" s="76"/>
      <c r="CJ429" s="76"/>
      <c r="CK429" s="76"/>
      <c r="CL429" s="76"/>
      <c r="CM429" s="76"/>
      <c r="CN429" s="76"/>
      <c r="CO429" s="76"/>
      <c r="CP429" s="76"/>
      <c r="CQ429" s="76"/>
      <c r="CR429" s="76"/>
      <c r="CS429" s="76"/>
      <c r="CT429" s="76"/>
      <c r="CU429" s="76"/>
      <c r="CV429" s="76"/>
      <c r="CW429" s="76"/>
      <c r="CY429" s="77"/>
      <c r="CZ429" s="78"/>
      <c r="DA429" s="76"/>
      <c r="DB429" s="76"/>
      <c r="DC429" s="76"/>
      <c r="DD429" s="76"/>
      <c r="DE429" s="76"/>
      <c r="DF429" s="76"/>
      <c r="DG429" s="76"/>
      <c r="DH429" s="76"/>
      <c r="DI429" s="76"/>
      <c r="DJ429" s="76"/>
      <c r="DK429" s="76"/>
      <c r="DL429" s="76"/>
      <c r="DM429" s="76"/>
      <c r="DN429" s="76"/>
      <c r="DO429" s="76"/>
      <c r="DP429" s="76"/>
      <c r="DQ429" s="76"/>
      <c r="DR429" s="76"/>
      <c r="DS429" s="76"/>
      <c r="DT429" s="76"/>
      <c r="DU429" s="76"/>
      <c r="DV429" s="76"/>
      <c r="DW429" s="76"/>
      <c r="DX429" s="76"/>
      <c r="DY429" s="76"/>
      <c r="DZ429" s="76"/>
      <c r="EA429" s="76"/>
      <c r="EB429" s="76"/>
      <c r="EC429" s="76"/>
      <c r="ED429" s="76"/>
      <c r="EE429" s="76"/>
      <c r="EF429" s="76"/>
      <c r="EG429" s="76"/>
      <c r="EH429" s="76"/>
      <c r="EI429" s="76"/>
      <c r="EJ429" s="76"/>
    </row>
    <row r="430" spans="68:140" x14ac:dyDescent="0.2">
      <c r="BP430" s="76"/>
      <c r="BQ430" s="76"/>
      <c r="BR430" s="76"/>
      <c r="BS430" s="76"/>
      <c r="BT430" s="76"/>
      <c r="BU430" s="76"/>
      <c r="BV430" s="76"/>
      <c r="BW430" s="76"/>
      <c r="BX430" s="76"/>
      <c r="BY430" s="76"/>
      <c r="BZ430" s="76"/>
      <c r="CA430" s="76"/>
      <c r="CB430" s="76"/>
      <c r="CC430" s="76"/>
      <c r="CD430" s="76"/>
      <c r="CE430" s="76"/>
      <c r="CF430" s="76"/>
      <c r="CG430" s="76"/>
      <c r="CH430" s="76"/>
      <c r="CI430" s="76"/>
      <c r="CJ430" s="76"/>
      <c r="CK430" s="76"/>
      <c r="CL430" s="76"/>
      <c r="CM430" s="76"/>
      <c r="CN430" s="76"/>
      <c r="CO430" s="76"/>
      <c r="CP430" s="76"/>
      <c r="CQ430" s="76"/>
      <c r="CR430" s="76"/>
      <c r="CS430" s="76"/>
      <c r="CT430" s="76"/>
      <c r="CU430" s="76"/>
      <c r="CV430" s="76"/>
      <c r="CW430" s="76"/>
      <c r="CY430" s="77"/>
      <c r="CZ430" s="78"/>
      <c r="DA430" s="76"/>
      <c r="DB430" s="76"/>
      <c r="DC430" s="76"/>
      <c r="DD430" s="76"/>
      <c r="DE430" s="76"/>
      <c r="DF430" s="76"/>
      <c r="DG430" s="76"/>
      <c r="DH430" s="76"/>
      <c r="DI430" s="76"/>
      <c r="DJ430" s="76"/>
      <c r="DK430" s="76"/>
      <c r="DL430" s="76"/>
      <c r="DM430" s="76"/>
      <c r="DN430" s="76"/>
      <c r="DO430" s="76"/>
      <c r="DP430" s="76"/>
      <c r="DQ430" s="76"/>
      <c r="DR430" s="76"/>
      <c r="DS430" s="76"/>
      <c r="DT430" s="76"/>
      <c r="DU430" s="76"/>
      <c r="DV430" s="76"/>
      <c r="DW430" s="76"/>
      <c r="DX430" s="76"/>
      <c r="DY430" s="76"/>
      <c r="DZ430" s="76"/>
      <c r="EA430" s="76"/>
      <c r="EB430" s="76"/>
      <c r="EC430" s="76"/>
      <c r="ED430" s="76"/>
      <c r="EE430" s="76"/>
      <c r="EF430" s="76"/>
      <c r="EG430" s="76"/>
      <c r="EH430" s="76"/>
      <c r="EI430" s="76"/>
      <c r="EJ430" s="76"/>
    </row>
    <row r="431" spans="68:140" x14ac:dyDescent="0.2">
      <c r="BP431" s="76"/>
      <c r="BQ431" s="76"/>
      <c r="BR431" s="76"/>
      <c r="BS431" s="76"/>
      <c r="BT431" s="76"/>
      <c r="BU431" s="76"/>
      <c r="BV431" s="76"/>
      <c r="BW431" s="76"/>
      <c r="BX431" s="76"/>
      <c r="BY431" s="76"/>
      <c r="BZ431" s="76"/>
      <c r="CA431" s="76"/>
      <c r="CB431" s="76"/>
      <c r="CC431" s="76"/>
      <c r="CD431" s="76"/>
      <c r="CE431" s="76"/>
      <c r="CF431" s="76"/>
      <c r="CG431" s="76"/>
      <c r="CH431" s="76"/>
      <c r="CI431" s="76"/>
      <c r="CJ431" s="76"/>
      <c r="CK431" s="76"/>
      <c r="CL431" s="76"/>
      <c r="CM431" s="76"/>
      <c r="CN431" s="76"/>
      <c r="CO431" s="76"/>
      <c r="CP431" s="76"/>
      <c r="CQ431" s="76"/>
      <c r="CR431" s="76"/>
      <c r="CS431" s="76"/>
      <c r="CT431" s="76"/>
      <c r="CU431" s="76"/>
      <c r="CV431" s="76"/>
      <c r="CW431" s="76"/>
      <c r="CY431" s="77"/>
      <c r="CZ431" s="78"/>
      <c r="DA431" s="76"/>
      <c r="DB431" s="76"/>
      <c r="DC431" s="76"/>
      <c r="DD431" s="76"/>
      <c r="DE431" s="76"/>
      <c r="DF431" s="76"/>
      <c r="DG431" s="76"/>
      <c r="DH431" s="76"/>
      <c r="DI431" s="76"/>
      <c r="DJ431" s="76"/>
      <c r="DK431" s="76"/>
      <c r="DL431" s="76"/>
      <c r="DM431" s="76"/>
      <c r="DN431" s="76"/>
      <c r="DO431" s="76"/>
      <c r="DP431" s="76"/>
      <c r="DQ431" s="76"/>
      <c r="DR431" s="76"/>
      <c r="DS431" s="76"/>
      <c r="DT431" s="76"/>
      <c r="DU431" s="76"/>
      <c r="DV431" s="76"/>
      <c r="DW431" s="76"/>
      <c r="DX431" s="76"/>
      <c r="DY431" s="76"/>
      <c r="DZ431" s="76"/>
      <c r="EA431" s="76"/>
      <c r="EB431" s="76"/>
      <c r="EC431" s="76"/>
      <c r="ED431" s="76"/>
      <c r="EE431" s="76"/>
      <c r="EF431" s="76"/>
      <c r="EG431" s="76"/>
      <c r="EH431" s="76"/>
      <c r="EI431" s="76"/>
      <c r="EJ431" s="76"/>
    </row>
    <row r="432" spans="68:140" x14ac:dyDescent="0.2">
      <c r="BP432" s="76"/>
      <c r="BQ432" s="76"/>
      <c r="BR432" s="76"/>
      <c r="BS432" s="76"/>
      <c r="BT432" s="76"/>
      <c r="BU432" s="76"/>
      <c r="BV432" s="76"/>
      <c r="BW432" s="76"/>
      <c r="BX432" s="76"/>
      <c r="BY432" s="76"/>
      <c r="BZ432" s="76"/>
      <c r="CA432" s="76"/>
      <c r="CB432" s="76"/>
      <c r="CC432" s="76"/>
      <c r="CD432" s="76"/>
      <c r="CE432" s="76"/>
      <c r="CF432" s="76"/>
      <c r="CG432" s="76"/>
      <c r="CH432" s="76"/>
      <c r="CI432" s="76"/>
      <c r="CJ432" s="76"/>
      <c r="CK432" s="76"/>
      <c r="CL432" s="76"/>
      <c r="CM432" s="76"/>
      <c r="CN432" s="76"/>
      <c r="CO432" s="76"/>
      <c r="CP432" s="76"/>
      <c r="CQ432" s="76"/>
      <c r="CR432" s="76"/>
      <c r="CS432" s="76"/>
      <c r="CT432" s="76"/>
      <c r="CU432" s="76"/>
      <c r="CV432" s="76"/>
      <c r="CW432" s="76"/>
      <c r="CY432" s="77"/>
      <c r="CZ432" s="78"/>
      <c r="DA432" s="76"/>
      <c r="DB432" s="76"/>
      <c r="DC432" s="76"/>
      <c r="DD432" s="76"/>
      <c r="DE432" s="76"/>
      <c r="DF432" s="76"/>
      <c r="DG432" s="76"/>
      <c r="DH432" s="76"/>
      <c r="DI432" s="76"/>
      <c r="DJ432" s="76"/>
      <c r="DK432" s="76"/>
      <c r="DL432" s="76"/>
      <c r="DM432" s="76"/>
      <c r="DN432" s="76"/>
      <c r="DO432" s="76"/>
      <c r="DP432" s="76"/>
      <c r="DQ432" s="76"/>
      <c r="DR432" s="76"/>
      <c r="DS432" s="76"/>
      <c r="DT432" s="76"/>
      <c r="DU432" s="76"/>
      <c r="DV432" s="76"/>
      <c r="DW432" s="76"/>
      <c r="DX432" s="76"/>
      <c r="DY432" s="76"/>
      <c r="DZ432" s="76"/>
      <c r="EA432" s="76"/>
      <c r="EB432" s="76"/>
      <c r="EC432" s="76"/>
      <c r="ED432" s="76"/>
      <c r="EE432" s="76"/>
      <c r="EF432" s="76"/>
      <c r="EG432" s="76"/>
      <c r="EH432" s="76"/>
      <c r="EI432" s="76"/>
      <c r="EJ432" s="76"/>
    </row>
    <row r="433" spans="68:140" x14ac:dyDescent="0.2">
      <c r="BP433" s="76"/>
      <c r="BQ433" s="76"/>
      <c r="BR433" s="76"/>
      <c r="BS433" s="76"/>
      <c r="BT433" s="76"/>
      <c r="BU433" s="76"/>
      <c r="BV433" s="76"/>
      <c r="BW433" s="76"/>
      <c r="BX433" s="76"/>
      <c r="BY433" s="76"/>
      <c r="BZ433" s="76"/>
      <c r="CA433" s="76"/>
      <c r="CB433" s="76"/>
      <c r="CC433" s="76"/>
      <c r="CD433" s="76"/>
      <c r="CE433" s="76"/>
      <c r="CF433" s="76"/>
      <c r="CG433" s="76"/>
      <c r="CH433" s="76"/>
      <c r="CI433" s="76"/>
      <c r="CJ433" s="76"/>
      <c r="CK433" s="76"/>
      <c r="CL433" s="76"/>
      <c r="CM433" s="76"/>
      <c r="CN433" s="76"/>
      <c r="CO433" s="76"/>
      <c r="CP433" s="76"/>
      <c r="CQ433" s="76"/>
      <c r="CR433" s="76"/>
      <c r="CS433" s="76"/>
      <c r="CT433" s="76"/>
      <c r="CU433" s="76"/>
      <c r="CV433" s="76"/>
      <c r="CW433" s="76"/>
      <c r="CY433" s="77"/>
      <c r="CZ433" s="78"/>
      <c r="DA433" s="76"/>
      <c r="DB433" s="76"/>
      <c r="DC433" s="76"/>
      <c r="DD433" s="76"/>
      <c r="DE433" s="76"/>
      <c r="DF433" s="76"/>
      <c r="DG433" s="76"/>
      <c r="DH433" s="76"/>
      <c r="DI433" s="76"/>
      <c r="DJ433" s="76"/>
      <c r="DK433" s="76"/>
      <c r="DL433" s="76"/>
      <c r="DM433" s="76"/>
      <c r="DN433" s="76"/>
      <c r="DO433" s="76"/>
      <c r="DP433" s="76"/>
      <c r="DQ433" s="76"/>
      <c r="DR433" s="76"/>
      <c r="DS433" s="76"/>
      <c r="DT433" s="76"/>
      <c r="DU433" s="76"/>
      <c r="DV433" s="76"/>
      <c r="DW433" s="76"/>
      <c r="DX433" s="76"/>
      <c r="DY433" s="76"/>
      <c r="DZ433" s="76"/>
      <c r="EA433" s="76"/>
      <c r="EB433" s="76"/>
      <c r="EC433" s="76"/>
      <c r="ED433" s="76"/>
      <c r="EE433" s="76"/>
      <c r="EF433" s="76"/>
      <c r="EG433" s="76"/>
      <c r="EH433" s="76"/>
      <c r="EI433" s="76"/>
      <c r="EJ433" s="76"/>
    </row>
    <row r="434" spans="68:140" x14ac:dyDescent="0.2">
      <c r="BP434" s="76"/>
      <c r="BQ434" s="76"/>
      <c r="BR434" s="76"/>
      <c r="BS434" s="76"/>
      <c r="BT434" s="76"/>
      <c r="BU434" s="76"/>
      <c r="BV434" s="76"/>
      <c r="BW434" s="76"/>
      <c r="BX434" s="76"/>
      <c r="BY434" s="76"/>
      <c r="BZ434" s="76"/>
      <c r="CA434" s="76"/>
      <c r="CB434" s="76"/>
      <c r="CC434" s="76"/>
      <c r="CD434" s="76"/>
      <c r="CE434" s="76"/>
      <c r="CF434" s="76"/>
      <c r="CG434" s="76"/>
      <c r="CH434" s="76"/>
      <c r="CI434" s="76"/>
      <c r="CJ434" s="76"/>
      <c r="CK434" s="76"/>
      <c r="CL434" s="76"/>
      <c r="CM434" s="76"/>
      <c r="CN434" s="76"/>
      <c r="CO434" s="76"/>
      <c r="CP434" s="76"/>
      <c r="CQ434" s="76"/>
      <c r="CR434" s="76"/>
      <c r="CS434" s="76"/>
      <c r="CT434" s="76"/>
      <c r="CU434" s="76"/>
      <c r="CV434" s="76"/>
      <c r="CW434" s="76"/>
      <c r="CY434" s="77"/>
      <c r="CZ434" s="78"/>
      <c r="DA434" s="76"/>
      <c r="DB434" s="76"/>
      <c r="DC434" s="76"/>
      <c r="DD434" s="76"/>
      <c r="DE434" s="76"/>
      <c r="DF434" s="76"/>
      <c r="DG434" s="76"/>
      <c r="DH434" s="76"/>
      <c r="DI434" s="76"/>
      <c r="DJ434" s="76"/>
      <c r="DK434" s="76"/>
      <c r="DL434" s="76"/>
      <c r="DM434" s="76"/>
      <c r="DN434" s="76"/>
      <c r="DO434" s="76"/>
      <c r="DP434" s="76"/>
      <c r="DQ434" s="76"/>
      <c r="DR434" s="76"/>
      <c r="DS434" s="76"/>
      <c r="DT434" s="76"/>
      <c r="DU434" s="76"/>
      <c r="DV434" s="76"/>
      <c r="DW434" s="76"/>
      <c r="DX434" s="76"/>
      <c r="DY434" s="76"/>
      <c r="DZ434" s="76"/>
      <c r="EA434" s="76"/>
      <c r="EB434" s="76"/>
      <c r="EC434" s="76"/>
      <c r="ED434" s="76"/>
      <c r="EE434" s="76"/>
      <c r="EF434" s="76"/>
      <c r="EG434" s="76"/>
      <c r="EH434" s="76"/>
      <c r="EI434" s="76"/>
      <c r="EJ434" s="76"/>
    </row>
    <row r="435" spans="68:140" x14ac:dyDescent="0.2">
      <c r="BP435" s="76"/>
      <c r="BQ435" s="76"/>
      <c r="BR435" s="76"/>
      <c r="BS435" s="76"/>
      <c r="BT435" s="76"/>
      <c r="BU435" s="76"/>
      <c r="BV435" s="76"/>
      <c r="BW435" s="76"/>
      <c r="BX435" s="76"/>
      <c r="BY435" s="76"/>
      <c r="BZ435" s="76"/>
      <c r="CA435" s="76"/>
      <c r="CB435" s="76"/>
      <c r="CC435" s="76"/>
      <c r="CD435" s="76"/>
      <c r="CE435" s="76"/>
      <c r="CF435" s="76"/>
      <c r="CG435" s="76"/>
      <c r="CH435" s="76"/>
      <c r="CI435" s="76"/>
      <c r="CJ435" s="76"/>
      <c r="CK435" s="76"/>
      <c r="CL435" s="76"/>
      <c r="CM435" s="76"/>
      <c r="CN435" s="76"/>
      <c r="CO435" s="76"/>
      <c r="CP435" s="76"/>
      <c r="CQ435" s="76"/>
      <c r="CR435" s="76"/>
      <c r="CS435" s="76"/>
      <c r="CT435" s="76"/>
      <c r="CU435" s="76"/>
      <c r="CV435" s="76"/>
      <c r="CW435" s="76"/>
      <c r="CY435" s="77"/>
      <c r="CZ435" s="78"/>
      <c r="DA435" s="76"/>
      <c r="DB435" s="76"/>
      <c r="DC435" s="76"/>
      <c r="DD435" s="76"/>
      <c r="DE435" s="76"/>
      <c r="DF435" s="76"/>
      <c r="DG435" s="76"/>
      <c r="DH435" s="76"/>
      <c r="DI435" s="76"/>
      <c r="DJ435" s="76"/>
      <c r="DK435" s="76"/>
      <c r="DL435" s="76"/>
      <c r="DM435" s="76"/>
      <c r="DN435" s="76"/>
      <c r="DO435" s="76"/>
      <c r="DP435" s="76"/>
      <c r="DQ435" s="76"/>
      <c r="DR435" s="76"/>
      <c r="DS435" s="76"/>
      <c r="DT435" s="76"/>
      <c r="DU435" s="76"/>
      <c r="DV435" s="76"/>
      <c r="DW435" s="76"/>
      <c r="DX435" s="76"/>
      <c r="DY435" s="76"/>
      <c r="DZ435" s="76"/>
      <c r="EA435" s="76"/>
      <c r="EB435" s="76"/>
      <c r="EC435" s="76"/>
      <c r="ED435" s="76"/>
      <c r="EE435" s="76"/>
      <c r="EF435" s="76"/>
      <c r="EG435" s="76"/>
      <c r="EH435" s="76"/>
      <c r="EI435" s="76"/>
      <c r="EJ435" s="76"/>
    </row>
    <row r="436" spans="68:140" x14ac:dyDescent="0.2">
      <c r="BP436" s="76"/>
      <c r="BQ436" s="76"/>
      <c r="BR436" s="76"/>
      <c r="BS436" s="76"/>
      <c r="BT436" s="76"/>
      <c r="BU436" s="76"/>
      <c r="BV436" s="76"/>
      <c r="BW436" s="76"/>
      <c r="BX436" s="76"/>
      <c r="BY436" s="76"/>
      <c r="BZ436" s="76"/>
      <c r="CA436" s="76"/>
      <c r="CB436" s="76"/>
      <c r="CC436" s="76"/>
      <c r="CD436" s="76"/>
      <c r="CE436" s="76"/>
      <c r="CF436" s="76"/>
      <c r="CG436" s="76"/>
      <c r="CH436" s="76"/>
      <c r="CI436" s="76"/>
      <c r="CJ436" s="76"/>
      <c r="CK436" s="76"/>
      <c r="CL436" s="76"/>
      <c r="CM436" s="76"/>
      <c r="CN436" s="76"/>
      <c r="CO436" s="76"/>
      <c r="CP436" s="76"/>
      <c r="CQ436" s="76"/>
      <c r="CR436" s="76"/>
      <c r="CS436" s="76"/>
      <c r="CT436" s="76"/>
      <c r="CU436" s="76"/>
      <c r="CV436" s="76"/>
      <c r="CW436" s="76"/>
      <c r="CY436" s="77"/>
      <c r="CZ436" s="78"/>
      <c r="DA436" s="76"/>
      <c r="DB436" s="76"/>
      <c r="DC436" s="76"/>
      <c r="DD436" s="76"/>
      <c r="DE436" s="76"/>
      <c r="DF436" s="76"/>
      <c r="DG436" s="76"/>
      <c r="DH436" s="76"/>
      <c r="DI436" s="76"/>
      <c r="DJ436" s="76"/>
      <c r="DK436" s="76"/>
      <c r="DL436" s="76"/>
      <c r="DM436" s="76"/>
      <c r="DN436" s="76"/>
      <c r="DO436" s="76"/>
      <c r="DP436" s="76"/>
      <c r="DQ436" s="76"/>
      <c r="DR436" s="76"/>
      <c r="DS436" s="76"/>
      <c r="DT436" s="76"/>
      <c r="DU436" s="76"/>
      <c r="DV436" s="76"/>
      <c r="DW436" s="76"/>
      <c r="DX436" s="76"/>
      <c r="DY436" s="76"/>
      <c r="DZ436" s="76"/>
      <c r="EA436" s="76"/>
      <c r="EB436" s="76"/>
      <c r="EC436" s="76"/>
      <c r="ED436" s="76"/>
      <c r="EE436" s="76"/>
      <c r="EF436" s="76"/>
      <c r="EG436" s="76"/>
      <c r="EH436" s="76"/>
      <c r="EI436" s="76"/>
      <c r="EJ436" s="76"/>
    </row>
    <row r="437" spans="68:140" x14ac:dyDescent="0.2">
      <c r="BP437" s="76"/>
      <c r="BQ437" s="76"/>
      <c r="BR437" s="76"/>
      <c r="BS437" s="76"/>
      <c r="BT437" s="76"/>
      <c r="BU437" s="76"/>
      <c r="BV437" s="76"/>
      <c r="BW437" s="76"/>
      <c r="BX437" s="76"/>
      <c r="BY437" s="76"/>
      <c r="BZ437" s="76"/>
      <c r="CA437" s="76"/>
      <c r="CB437" s="76"/>
      <c r="CC437" s="76"/>
      <c r="CD437" s="76"/>
      <c r="CE437" s="76"/>
      <c r="CF437" s="76"/>
      <c r="CG437" s="76"/>
      <c r="CH437" s="76"/>
      <c r="CI437" s="76"/>
      <c r="CJ437" s="76"/>
      <c r="CK437" s="76"/>
      <c r="CL437" s="76"/>
      <c r="CM437" s="76"/>
      <c r="CN437" s="76"/>
      <c r="CO437" s="76"/>
      <c r="CP437" s="76"/>
      <c r="CQ437" s="76"/>
      <c r="CR437" s="76"/>
      <c r="CS437" s="76"/>
      <c r="CT437" s="76"/>
      <c r="CU437" s="76"/>
      <c r="CV437" s="76"/>
      <c r="CW437" s="76"/>
      <c r="CY437" s="77"/>
      <c r="CZ437" s="78"/>
      <c r="DA437" s="76"/>
      <c r="DB437" s="76"/>
      <c r="DC437" s="76"/>
      <c r="DD437" s="76"/>
      <c r="DE437" s="76"/>
      <c r="DF437" s="76"/>
      <c r="DG437" s="76"/>
      <c r="DH437" s="76"/>
      <c r="DI437" s="76"/>
      <c r="DJ437" s="76"/>
      <c r="DK437" s="76"/>
      <c r="DL437" s="76"/>
      <c r="DM437" s="76"/>
      <c r="DN437" s="76"/>
      <c r="DO437" s="76"/>
      <c r="DP437" s="76"/>
      <c r="DQ437" s="76"/>
      <c r="DR437" s="76"/>
      <c r="DS437" s="76"/>
      <c r="DT437" s="76"/>
      <c r="DU437" s="76"/>
      <c r="DV437" s="76"/>
      <c r="DW437" s="76"/>
      <c r="DX437" s="76"/>
      <c r="DY437" s="76"/>
      <c r="DZ437" s="76"/>
      <c r="EA437" s="76"/>
      <c r="EB437" s="76"/>
      <c r="EC437" s="76"/>
      <c r="ED437" s="76"/>
      <c r="EE437" s="76"/>
      <c r="EF437" s="76"/>
      <c r="EG437" s="76"/>
      <c r="EH437" s="76"/>
      <c r="EI437" s="76"/>
      <c r="EJ437" s="76"/>
    </row>
    <row r="438" spans="68:140" x14ac:dyDescent="0.2">
      <c r="BP438" s="76"/>
      <c r="BQ438" s="76"/>
      <c r="BR438" s="76"/>
      <c r="BS438" s="76"/>
      <c r="BT438" s="76"/>
      <c r="BU438" s="76"/>
      <c r="BV438" s="76"/>
      <c r="BW438" s="76"/>
      <c r="BX438" s="76"/>
      <c r="BY438" s="76"/>
      <c r="BZ438" s="76"/>
      <c r="CA438" s="76"/>
      <c r="CB438" s="76"/>
      <c r="CC438" s="76"/>
      <c r="CD438" s="76"/>
      <c r="CE438" s="76"/>
      <c r="CF438" s="76"/>
      <c r="CG438" s="76"/>
      <c r="CH438" s="76"/>
      <c r="CI438" s="76"/>
      <c r="CJ438" s="76"/>
      <c r="CK438" s="76"/>
      <c r="CL438" s="76"/>
      <c r="CM438" s="76"/>
      <c r="CN438" s="76"/>
      <c r="CO438" s="76"/>
      <c r="CP438" s="76"/>
      <c r="CQ438" s="76"/>
      <c r="CR438" s="76"/>
      <c r="CS438" s="76"/>
      <c r="CT438" s="76"/>
      <c r="CU438" s="76"/>
      <c r="CV438" s="76"/>
      <c r="CW438" s="76"/>
      <c r="CY438" s="77"/>
      <c r="CZ438" s="78"/>
      <c r="DA438" s="76"/>
      <c r="DB438" s="76"/>
      <c r="DC438" s="76"/>
      <c r="DD438" s="76"/>
      <c r="DE438" s="76"/>
      <c r="DF438" s="76"/>
      <c r="DG438" s="76"/>
      <c r="DH438" s="76"/>
      <c r="DI438" s="76"/>
      <c r="DJ438" s="76"/>
      <c r="DK438" s="76"/>
      <c r="DL438" s="76"/>
      <c r="DM438" s="76"/>
      <c r="DN438" s="76"/>
      <c r="DO438" s="76"/>
      <c r="DP438" s="76"/>
      <c r="DQ438" s="76"/>
      <c r="DR438" s="76"/>
      <c r="DS438" s="76"/>
      <c r="DT438" s="76"/>
      <c r="DU438" s="76"/>
      <c r="DV438" s="76"/>
      <c r="DW438" s="76"/>
      <c r="DX438" s="76"/>
      <c r="DY438" s="76"/>
      <c r="DZ438" s="76"/>
      <c r="EA438" s="76"/>
      <c r="EB438" s="76"/>
      <c r="EC438" s="76"/>
      <c r="ED438" s="76"/>
      <c r="EE438" s="76"/>
      <c r="EF438" s="76"/>
      <c r="EG438" s="76"/>
      <c r="EH438" s="76"/>
      <c r="EI438" s="76"/>
      <c r="EJ438" s="76"/>
    </row>
    <row r="439" spans="68:140" x14ac:dyDescent="0.2">
      <c r="BP439" s="76"/>
      <c r="BQ439" s="76"/>
      <c r="BR439" s="76"/>
      <c r="BS439" s="76"/>
      <c r="BT439" s="76"/>
      <c r="BU439" s="76"/>
      <c r="BV439" s="76"/>
      <c r="BW439" s="76"/>
      <c r="BX439" s="76"/>
      <c r="BY439" s="76"/>
      <c r="BZ439" s="76"/>
      <c r="CA439" s="76"/>
      <c r="CB439" s="76"/>
      <c r="CC439" s="76"/>
      <c r="CD439" s="76"/>
      <c r="CE439" s="76"/>
      <c r="CF439" s="76"/>
      <c r="CG439" s="76"/>
      <c r="CH439" s="76"/>
      <c r="CI439" s="76"/>
      <c r="CJ439" s="76"/>
      <c r="CK439" s="76"/>
      <c r="CL439" s="76"/>
      <c r="CM439" s="76"/>
      <c r="CN439" s="76"/>
      <c r="CO439" s="76"/>
      <c r="CP439" s="76"/>
      <c r="CQ439" s="76"/>
      <c r="CR439" s="76"/>
      <c r="CS439" s="76"/>
      <c r="CT439" s="76"/>
      <c r="CU439" s="76"/>
      <c r="CV439" s="76"/>
      <c r="CW439" s="76"/>
      <c r="CY439" s="77"/>
      <c r="CZ439" s="78"/>
      <c r="DA439" s="76"/>
      <c r="DB439" s="76"/>
      <c r="DC439" s="76"/>
      <c r="DD439" s="76"/>
      <c r="DE439" s="76"/>
      <c r="DF439" s="76"/>
      <c r="DG439" s="76"/>
      <c r="DH439" s="76"/>
      <c r="DI439" s="76"/>
      <c r="DJ439" s="76"/>
      <c r="DK439" s="76"/>
      <c r="DL439" s="76"/>
      <c r="DM439" s="76"/>
      <c r="DN439" s="76"/>
      <c r="DO439" s="76"/>
      <c r="DP439" s="76"/>
      <c r="DQ439" s="76"/>
      <c r="DR439" s="76"/>
      <c r="DS439" s="76"/>
      <c r="DT439" s="76"/>
      <c r="DU439" s="76"/>
      <c r="DV439" s="76"/>
      <c r="DW439" s="76"/>
      <c r="DX439" s="76"/>
      <c r="DY439" s="76"/>
      <c r="DZ439" s="76"/>
      <c r="EA439" s="76"/>
      <c r="EB439" s="76"/>
      <c r="EC439" s="76"/>
      <c r="ED439" s="76"/>
      <c r="EE439" s="76"/>
      <c r="EF439" s="76"/>
      <c r="EG439" s="76"/>
      <c r="EH439" s="76"/>
      <c r="EI439" s="76"/>
      <c r="EJ439" s="76"/>
    </row>
    <row r="440" spans="68:140" x14ac:dyDescent="0.2">
      <c r="BP440" s="76"/>
      <c r="BQ440" s="76"/>
      <c r="BR440" s="76"/>
      <c r="BS440" s="76"/>
      <c r="BT440" s="76"/>
      <c r="BU440" s="76"/>
      <c r="BV440" s="76"/>
      <c r="BW440" s="76"/>
      <c r="BX440" s="76"/>
      <c r="BY440" s="76"/>
      <c r="BZ440" s="76"/>
      <c r="CA440" s="76"/>
      <c r="CB440" s="76"/>
      <c r="CC440" s="76"/>
      <c r="CD440" s="76"/>
      <c r="CE440" s="76"/>
      <c r="CF440" s="76"/>
      <c r="CG440" s="76"/>
      <c r="CH440" s="76"/>
      <c r="CI440" s="76"/>
      <c r="CJ440" s="76"/>
      <c r="CK440" s="76"/>
      <c r="CL440" s="76"/>
      <c r="CM440" s="76"/>
      <c r="CN440" s="76"/>
      <c r="CO440" s="76"/>
      <c r="CP440" s="76"/>
      <c r="CQ440" s="76"/>
      <c r="CR440" s="76"/>
      <c r="CS440" s="76"/>
      <c r="CT440" s="76"/>
      <c r="CU440" s="76"/>
      <c r="CV440" s="76"/>
      <c r="CW440" s="76"/>
      <c r="CY440" s="77"/>
      <c r="CZ440" s="78"/>
      <c r="DA440" s="76"/>
      <c r="DB440" s="76"/>
      <c r="DC440" s="76"/>
      <c r="DD440" s="76"/>
      <c r="DE440" s="76"/>
      <c r="DF440" s="76"/>
      <c r="DG440" s="76"/>
      <c r="DH440" s="76"/>
      <c r="DI440" s="76"/>
      <c r="DJ440" s="76"/>
      <c r="DK440" s="76"/>
      <c r="DL440" s="76"/>
      <c r="DM440" s="76"/>
      <c r="DN440" s="76"/>
      <c r="DO440" s="76"/>
      <c r="DP440" s="76"/>
      <c r="DQ440" s="76"/>
      <c r="DR440" s="76"/>
      <c r="DS440" s="76"/>
      <c r="DT440" s="76"/>
      <c r="DU440" s="76"/>
      <c r="DV440" s="76"/>
      <c r="DW440" s="76"/>
      <c r="DX440" s="76"/>
      <c r="DY440" s="76"/>
      <c r="DZ440" s="76"/>
      <c r="EA440" s="76"/>
      <c r="EB440" s="76"/>
      <c r="EC440" s="76"/>
      <c r="ED440" s="76"/>
      <c r="EE440" s="76"/>
      <c r="EF440" s="76"/>
      <c r="EG440" s="76"/>
      <c r="EH440" s="76"/>
      <c r="EI440" s="76"/>
      <c r="EJ440" s="76"/>
    </row>
    <row r="441" spans="68:140" x14ac:dyDescent="0.2">
      <c r="BP441" s="76"/>
      <c r="BQ441" s="76"/>
      <c r="BR441" s="76"/>
      <c r="BS441" s="76"/>
      <c r="BT441" s="76"/>
      <c r="BU441" s="76"/>
      <c r="BV441" s="76"/>
      <c r="BW441" s="76"/>
      <c r="BX441" s="76"/>
      <c r="BY441" s="76"/>
      <c r="BZ441" s="76"/>
      <c r="CA441" s="76"/>
      <c r="CB441" s="76"/>
      <c r="CC441" s="76"/>
      <c r="CD441" s="76"/>
      <c r="CE441" s="76"/>
      <c r="CF441" s="76"/>
      <c r="CG441" s="76"/>
      <c r="CH441" s="76"/>
      <c r="CI441" s="76"/>
      <c r="CJ441" s="76"/>
      <c r="CK441" s="76"/>
      <c r="CL441" s="76"/>
      <c r="CM441" s="76"/>
      <c r="CN441" s="76"/>
      <c r="CO441" s="76"/>
      <c r="CP441" s="76"/>
      <c r="CQ441" s="76"/>
      <c r="CR441" s="76"/>
      <c r="CS441" s="76"/>
      <c r="CT441" s="76"/>
      <c r="CU441" s="76"/>
      <c r="CV441" s="76"/>
      <c r="CW441" s="76"/>
      <c r="CY441" s="77"/>
      <c r="CZ441" s="78"/>
      <c r="DA441" s="76"/>
      <c r="DB441" s="76"/>
      <c r="DC441" s="76"/>
      <c r="DD441" s="76"/>
      <c r="DE441" s="76"/>
      <c r="DF441" s="76"/>
      <c r="DG441" s="76"/>
      <c r="DH441" s="76"/>
      <c r="DI441" s="76"/>
      <c r="DJ441" s="76"/>
      <c r="DK441" s="76"/>
      <c r="DL441" s="76"/>
      <c r="DM441" s="76"/>
      <c r="DN441" s="76"/>
      <c r="DO441" s="76"/>
      <c r="DP441" s="76"/>
      <c r="DQ441" s="76"/>
      <c r="DR441" s="76"/>
      <c r="DS441" s="76"/>
      <c r="DT441" s="76"/>
      <c r="DU441" s="76"/>
      <c r="DV441" s="76"/>
      <c r="DW441" s="76"/>
      <c r="DX441" s="76"/>
      <c r="DY441" s="76"/>
      <c r="DZ441" s="76"/>
      <c r="EA441" s="76"/>
      <c r="EB441" s="76"/>
      <c r="EC441" s="76"/>
      <c r="ED441" s="76"/>
      <c r="EE441" s="76"/>
      <c r="EF441" s="76"/>
      <c r="EG441" s="76"/>
      <c r="EH441" s="76"/>
      <c r="EI441" s="76"/>
      <c r="EJ441" s="76"/>
    </row>
    <row r="442" spans="68:140" x14ac:dyDescent="0.2">
      <c r="BP442" s="76"/>
      <c r="BQ442" s="76"/>
      <c r="BR442" s="76"/>
      <c r="BS442" s="76"/>
      <c r="BT442" s="76"/>
      <c r="BU442" s="76"/>
      <c r="BV442" s="76"/>
      <c r="BW442" s="76"/>
      <c r="BX442" s="76"/>
      <c r="BY442" s="76"/>
      <c r="BZ442" s="76"/>
      <c r="CA442" s="76"/>
      <c r="CB442" s="76"/>
      <c r="CC442" s="76"/>
      <c r="CD442" s="76"/>
      <c r="CE442" s="76"/>
      <c r="CF442" s="76"/>
      <c r="CG442" s="76"/>
      <c r="CH442" s="76"/>
      <c r="CI442" s="76"/>
      <c r="CJ442" s="76"/>
      <c r="CK442" s="76"/>
      <c r="CL442" s="76"/>
      <c r="CM442" s="76"/>
      <c r="CN442" s="76"/>
      <c r="CO442" s="76"/>
      <c r="CP442" s="76"/>
      <c r="CQ442" s="76"/>
      <c r="CR442" s="76"/>
      <c r="CS442" s="76"/>
      <c r="CT442" s="76"/>
      <c r="CU442" s="76"/>
      <c r="CV442" s="76"/>
      <c r="CW442" s="76"/>
      <c r="CY442" s="77"/>
      <c r="CZ442" s="78"/>
      <c r="DA442" s="76"/>
      <c r="DB442" s="76"/>
      <c r="DC442" s="76"/>
      <c r="DD442" s="76"/>
      <c r="DE442" s="76"/>
      <c r="DF442" s="76"/>
      <c r="DG442" s="76"/>
      <c r="DH442" s="76"/>
      <c r="DI442" s="76"/>
      <c r="DJ442" s="76"/>
      <c r="DK442" s="76"/>
      <c r="DL442" s="76"/>
      <c r="DM442" s="76"/>
      <c r="DN442" s="76"/>
      <c r="DO442" s="76"/>
      <c r="DP442" s="76"/>
      <c r="DQ442" s="76"/>
      <c r="DR442" s="76"/>
      <c r="DS442" s="76"/>
      <c r="DT442" s="76"/>
      <c r="DU442" s="76"/>
      <c r="DV442" s="76"/>
      <c r="DW442" s="76"/>
      <c r="DX442" s="76"/>
      <c r="DY442" s="76"/>
      <c r="DZ442" s="76"/>
      <c r="EA442" s="76"/>
      <c r="EB442" s="76"/>
      <c r="EC442" s="76"/>
      <c r="ED442" s="76"/>
      <c r="EE442" s="76"/>
      <c r="EF442" s="76"/>
      <c r="EG442" s="76"/>
      <c r="EH442" s="76"/>
      <c r="EI442" s="76"/>
      <c r="EJ442" s="76"/>
    </row>
    <row r="443" spans="68:140" x14ac:dyDescent="0.2">
      <c r="BP443" s="76"/>
      <c r="BQ443" s="76"/>
      <c r="BR443" s="76"/>
      <c r="BS443" s="76"/>
      <c r="BT443" s="76"/>
      <c r="BU443" s="76"/>
      <c r="BV443" s="76"/>
      <c r="BW443" s="76"/>
      <c r="BX443" s="76"/>
      <c r="BY443" s="76"/>
      <c r="BZ443" s="76"/>
      <c r="CA443" s="76"/>
      <c r="CB443" s="76"/>
      <c r="CC443" s="76"/>
      <c r="CD443" s="76"/>
      <c r="CE443" s="76"/>
      <c r="CF443" s="76"/>
      <c r="CG443" s="76"/>
      <c r="CH443" s="76"/>
      <c r="CI443" s="76"/>
      <c r="CJ443" s="76"/>
      <c r="CK443" s="76"/>
      <c r="CL443" s="76"/>
      <c r="CM443" s="76"/>
      <c r="CN443" s="76"/>
      <c r="CO443" s="76"/>
      <c r="CP443" s="76"/>
      <c r="CQ443" s="76"/>
      <c r="CR443" s="76"/>
      <c r="CS443" s="76"/>
      <c r="CT443" s="76"/>
      <c r="CU443" s="76"/>
      <c r="CV443" s="76"/>
      <c r="CW443" s="76"/>
      <c r="CY443" s="77"/>
      <c r="CZ443" s="78"/>
      <c r="DA443" s="76"/>
      <c r="DB443" s="76"/>
      <c r="DC443" s="76"/>
      <c r="DD443" s="76"/>
      <c r="DE443" s="76"/>
      <c r="DF443" s="76"/>
      <c r="DG443" s="76"/>
      <c r="DH443" s="76"/>
      <c r="DI443" s="76"/>
      <c r="DJ443" s="76"/>
      <c r="DK443" s="76"/>
      <c r="DL443" s="76"/>
      <c r="DM443" s="76"/>
      <c r="DN443" s="76"/>
      <c r="DO443" s="76"/>
      <c r="DP443" s="76"/>
      <c r="DQ443" s="76"/>
      <c r="DR443" s="76"/>
      <c r="DS443" s="76"/>
      <c r="DT443" s="76"/>
      <c r="DU443" s="76"/>
      <c r="DV443" s="76"/>
      <c r="DW443" s="76"/>
      <c r="DX443" s="76"/>
      <c r="DY443" s="76"/>
      <c r="DZ443" s="76"/>
      <c r="EA443" s="76"/>
      <c r="EB443" s="76"/>
      <c r="EC443" s="76"/>
      <c r="ED443" s="76"/>
      <c r="EE443" s="76"/>
      <c r="EF443" s="76"/>
      <c r="EG443" s="76"/>
      <c r="EH443" s="76"/>
      <c r="EI443" s="76"/>
      <c r="EJ443" s="76"/>
    </row>
    <row r="444" spans="68:140" x14ac:dyDescent="0.2">
      <c r="BP444" s="76"/>
      <c r="BQ444" s="76"/>
      <c r="BR444" s="76"/>
      <c r="BS444" s="76"/>
      <c r="BT444" s="76"/>
      <c r="BU444" s="76"/>
      <c r="BV444" s="76"/>
      <c r="BW444" s="76"/>
      <c r="BX444" s="76"/>
      <c r="BY444" s="76"/>
      <c r="BZ444" s="76"/>
      <c r="CA444" s="76"/>
      <c r="CB444" s="76"/>
      <c r="CC444" s="76"/>
      <c r="CD444" s="76"/>
      <c r="CE444" s="76"/>
      <c r="CF444" s="76"/>
      <c r="CG444" s="76"/>
      <c r="CH444" s="76"/>
      <c r="CI444" s="76"/>
      <c r="CJ444" s="76"/>
      <c r="CK444" s="76"/>
      <c r="CL444" s="76"/>
      <c r="CM444" s="76"/>
      <c r="CN444" s="76"/>
      <c r="CO444" s="76"/>
      <c r="CP444" s="76"/>
      <c r="CQ444" s="76"/>
      <c r="CR444" s="76"/>
      <c r="CS444" s="76"/>
      <c r="CT444" s="76"/>
      <c r="CU444" s="76"/>
      <c r="CV444" s="76"/>
      <c r="CW444" s="76"/>
      <c r="CY444" s="77"/>
      <c r="CZ444" s="78"/>
      <c r="DA444" s="76"/>
      <c r="DB444" s="76"/>
      <c r="DC444" s="76"/>
      <c r="DD444" s="76"/>
      <c r="DE444" s="76"/>
      <c r="DF444" s="76"/>
      <c r="DG444" s="76"/>
      <c r="DH444" s="76"/>
      <c r="DI444" s="76"/>
      <c r="DJ444" s="76"/>
      <c r="DK444" s="76"/>
      <c r="DL444" s="76"/>
      <c r="DM444" s="76"/>
      <c r="DN444" s="76"/>
      <c r="DO444" s="76"/>
      <c r="DP444" s="76"/>
      <c r="DQ444" s="76"/>
      <c r="DR444" s="76"/>
      <c r="DS444" s="76"/>
      <c r="DT444" s="76"/>
      <c r="DU444" s="76"/>
      <c r="DV444" s="76"/>
      <c r="DW444" s="76"/>
      <c r="DX444" s="76"/>
      <c r="DY444" s="76"/>
      <c r="DZ444" s="76"/>
      <c r="EA444" s="76"/>
      <c r="EB444" s="76"/>
      <c r="EC444" s="76"/>
      <c r="ED444" s="76"/>
      <c r="EE444" s="76"/>
      <c r="EF444" s="76"/>
      <c r="EG444" s="76"/>
      <c r="EH444" s="76"/>
      <c r="EI444" s="76"/>
      <c r="EJ444" s="76"/>
    </row>
    <row r="445" spans="68:140" x14ac:dyDescent="0.2">
      <c r="BP445" s="76"/>
      <c r="BQ445" s="76"/>
      <c r="BR445" s="76"/>
      <c r="BS445" s="76"/>
      <c r="BT445" s="76"/>
      <c r="BU445" s="76"/>
      <c r="BV445" s="76"/>
      <c r="BW445" s="76"/>
      <c r="BX445" s="76"/>
      <c r="BY445" s="76"/>
      <c r="BZ445" s="76"/>
      <c r="CA445" s="76"/>
      <c r="CB445" s="76"/>
      <c r="CC445" s="76"/>
      <c r="CD445" s="76"/>
      <c r="CE445" s="76"/>
      <c r="CF445" s="76"/>
      <c r="CG445" s="76"/>
      <c r="CH445" s="76"/>
      <c r="CI445" s="76"/>
      <c r="CJ445" s="76"/>
      <c r="CK445" s="76"/>
      <c r="CL445" s="76"/>
      <c r="CM445" s="76"/>
      <c r="CN445" s="76"/>
      <c r="CO445" s="76"/>
      <c r="CP445" s="76"/>
      <c r="CQ445" s="76"/>
      <c r="CR445" s="76"/>
      <c r="CS445" s="76"/>
      <c r="CT445" s="76"/>
      <c r="CU445" s="76"/>
      <c r="CV445" s="76"/>
      <c r="CW445" s="76"/>
      <c r="CY445" s="77"/>
      <c r="CZ445" s="78"/>
      <c r="DA445" s="76"/>
      <c r="DB445" s="76"/>
      <c r="DC445" s="76"/>
      <c r="DD445" s="76"/>
      <c r="DE445" s="76"/>
      <c r="DF445" s="76"/>
      <c r="DG445" s="76"/>
      <c r="DH445" s="76"/>
      <c r="DI445" s="76"/>
      <c r="DJ445" s="76"/>
      <c r="DK445" s="76"/>
      <c r="DL445" s="76"/>
      <c r="DM445" s="76"/>
      <c r="DN445" s="76"/>
      <c r="DO445" s="76"/>
      <c r="DP445" s="76"/>
      <c r="DQ445" s="76"/>
      <c r="DR445" s="76"/>
      <c r="DS445" s="76"/>
      <c r="DT445" s="76"/>
      <c r="DU445" s="76"/>
      <c r="DV445" s="76"/>
      <c r="DW445" s="76"/>
      <c r="DX445" s="76"/>
      <c r="DY445" s="76"/>
      <c r="DZ445" s="76"/>
      <c r="EA445" s="76"/>
      <c r="EB445" s="76"/>
      <c r="EC445" s="76"/>
      <c r="ED445" s="76"/>
      <c r="EE445" s="76"/>
      <c r="EF445" s="76"/>
      <c r="EG445" s="76"/>
      <c r="EH445" s="76"/>
      <c r="EI445" s="76"/>
      <c r="EJ445" s="76"/>
    </row>
    <row r="446" spans="68:140" x14ac:dyDescent="0.2">
      <c r="BP446" s="76"/>
      <c r="BQ446" s="76"/>
      <c r="BR446" s="76"/>
      <c r="BS446" s="76"/>
      <c r="BT446" s="76"/>
      <c r="BU446" s="76"/>
      <c r="BV446" s="76"/>
      <c r="BW446" s="76"/>
      <c r="BX446" s="76"/>
      <c r="BY446" s="76"/>
      <c r="BZ446" s="76"/>
      <c r="CA446" s="76"/>
      <c r="CB446" s="76"/>
      <c r="CC446" s="76"/>
      <c r="CD446" s="76"/>
      <c r="CE446" s="76"/>
      <c r="CF446" s="76"/>
      <c r="CG446" s="76"/>
      <c r="CH446" s="76"/>
      <c r="CI446" s="76"/>
      <c r="CJ446" s="76"/>
      <c r="CK446" s="76"/>
      <c r="CL446" s="76"/>
      <c r="CM446" s="76"/>
      <c r="CN446" s="76"/>
      <c r="CO446" s="76"/>
      <c r="CP446" s="76"/>
      <c r="CQ446" s="76"/>
      <c r="CR446" s="76"/>
      <c r="CS446" s="76"/>
      <c r="CT446" s="76"/>
      <c r="CU446" s="76"/>
      <c r="CV446" s="76"/>
      <c r="CW446" s="76"/>
      <c r="CY446" s="77"/>
      <c r="CZ446" s="78"/>
      <c r="DA446" s="76"/>
      <c r="DB446" s="76"/>
      <c r="DC446" s="76"/>
      <c r="DD446" s="76"/>
      <c r="DE446" s="76"/>
      <c r="DF446" s="76"/>
      <c r="DG446" s="76"/>
      <c r="DH446" s="76"/>
      <c r="DI446" s="76"/>
      <c r="DJ446" s="76"/>
      <c r="DK446" s="76"/>
      <c r="DL446" s="76"/>
      <c r="DM446" s="76"/>
      <c r="DN446" s="76"/>
      <c r="DO446" s="76"/>
      <c r="DP446" s="76"/>
      <c r="DQ446" s="76"/>
      <c r="DR446" s="76"/>
      <c r="DS446" s="76"/>
      <c r="DT446" s="76"/>
      <c r="DU446" s="76"/>
      <c r="DV446" s="76"/>
      <c r="DW446" s="76"/>
      <c r="DX446" s="76"/>
      <c r="DY446" s="76"/>
      <c r="DZ446" s="76"/>
      <c r="EA446" s="76"/>
      <c r="EB446" s="76"/>
      <c r="EC446" s="76"/>
      <c r="ED446" s="76"/>
      <c r="EE446" s="76"/>
      <c r="EF446" s="76"/>
      <c r="EG446" s="76"/>
      <c r="EH446" s="76"/>
      <c r="EI446" s="76"/>
      <c r="EJ446" s="76"/>
    </row>
    <row r="447" spans="68:140" x14ac:dyDescent="0.2">
      <c r="BP447" s="76"/>
      <c r="BQ447" s="76"/>
      <c r="BR447" s="76"/>
      <c r="BS447" s="76"/>
      <c r="BT447" s="76"/>
      <c r="BU447" s="76"/>
      <c r="BV447" s="76"/>
      <c r="BW447" s="76"/>
      <c r="BX447" s="76"/>
      <c r="BY447" s="76"/>
      <c r="BZ447" s="76"/>
      <c r="CA447" s="76"/>
      <c r="CB447" s="76"/>
      <c r="CC447" s="76"/>
      <c r="CD447" s="76"/>
      <c r="CE447" s="76"/>
      <c r="CF447" s="76"/>
      <c r="CG447" s="76"/>
      <c r="CH447" s="76"/>
      <c r="CI447" s="76"/>
      <c r="CJ447" s="76"/>
      <c r="CK447" s="76"/>
      <c r="CL447" s="76"/>
      <c r="CM447" s="76"/>
      <c r="CN447" s="76"/>
      <c r="CO447" s="76"/>
      <c r="CP447" s="76"/>
      <c r="CQ447" s="76"/>
      <c r="CR447" s="76"/>
      <c r="CS447" s="76"/>
      <c r="CT447" s="76"/>
      <c r="CU447" s="76"/>
      <c r="CV447" s="76"/>
      <c r="CW447" s="76"/>
      <c r="CY447" s="77"/>
      <c r="CZ447" s="78"/>
      <c r="DA447" s="76"/>
      <c r="DB447" s="76"/>
      <c r="DC447" s="76"/>
      <c r="DD447" s="76"/>
      <c r="DE447" s="76"/>
      <c r="DF447" s="76"/>
      <c r="DG447" s="76"/>
      <c r="DH447" s="76"/>
      <c r="DI447" s="76"/>
      <c r="DJ447" s="76"/>
      <c r="DK447" s="76"/>
      <c r="DL447" s="76"/>
      <c r="DM447" s="76"/>
      <c r="DN447" s="76"/>
      <c r="DO447" s="76"/>
      <c r="DP447" s="76"/>
      <c r="DQ447" s="76"/>
      <c r="DR447" s="76"/>
      <c r="DS447" s="76"/>
      <c r="DT447" s="76"/>
      <c r="DU447" s="76"/>
      <c r="DV447" s="76"/>
      <c r="DW447" s="76"/>
      <c r="DX447" s="76"/>
      <c r="DY447" s="76"/>
      <c r="DZ447" s="76"/>
      <c r="EA447" s="76"/>
      <c r="EB447" s="76"/>
      <c r="EC447" s="76"/>
      <c r="ED447" s="76"/>
      <c r="EE447" s="76"/>
      <c r="EF447" s="76"/>
      <c r="EG447" s="76"/>
      <c r="EH447" s="76"/>
      <c r="EI447" s="76"/>
      <c r="EJ447" s="76"/>
    </row>
    <row r="448" spans="68:140" x14ac:dyDescent="0.2">
      <c r="BP448" s="76"/>
      <c r="BQ448" s="76"/>
      <c r="BR448" s="76"/>
      <c r="BS448" s="76"/>
      <c r="BT448" s="76"/>
      <c r="BU448" s="76"/>
      <c r="BV448" s="76"/>
      <c r="BW448" s="76"/>
      <c r="BX448" s="76"/>
      <c r="BY448" s="76"/>
      <c r="BZ448" s="76"/>
      <c r="CA448" s="76"/>
      <c r="CB448" s="76"/>
      <c r="CC448" s="76"/>
      <c r="CD448" s="76"/>
      <c r="CE448" s="76"/>
      <c r="CF448" s="76"/>
      <c r="CG448" s="76"/>
      <c r="CH448" s="76"/>
      <c r="CI448" s="76"/>
      <c r="CJ448" s="76"/>
      <c r="CK448" s="76"/>
      <c r="CL448" s="76"/>
      <c r="CM448" s="76"/>
      <c r="CN448" s="76"/>
      <c r="CO448" s="76"/>
      <c r="CP448" s="76"/>
      <c r="CQ448" s="76"/>
      <c r="CR448" s="76"/>
      <c r="CS448" s="76"/>
      <c r="CT448" s="76"/>
      <c r="CU448" s="76"/>
      <c r="CV448" s="76"/>
      <c r="CW448" s="76"/>
      <c r="CY448" s="77"/>
      <c r="CZ448" s="78"/>
      <c r="DA448" s="76"/>
      <c r="DB448" s="76"/>
      <c r="DC448" s="76"/>
      <c r="DD448" s="76"/>
      <c r="DE448" s="76"/>
      <c r="DF448" s="76"/>
      <c r="DG448" s="76"/>
      <c r="DH448" s="76"/>
      <c r="DI448" s="76"/>
      <c r="DJ448" s="76"/>
      <c r="DK448" s="76"/>
      <c r="DL448" s="76"/>
      <c r="DM448" s="76"/>
      <c r="DN448" s="76"/>
      <c r="DO448" s="76"/>
      <c r="DP448" s="76"/>
      <c r="DQ448" s="76"/>
      <c r="DR448" s="76"/>
      <c r="DS448" s="76"/>
      <c r="DT448" s="76"/>
      <c r="DU448" s="76"/>
      <c r="DV448" s="76"/>
      <c r="DW448" s="76"/>
      <c r="DX448" s="76"/>
      <c r="DY448" s="76"/>
      <c r="DZ448" s="76"/>
      <c r="EA448" s="76"/>
      <c r="EB448" s="76"/>
      <c r="EC448" s="76"/>
      <c r="ED448" s="76"/>
      <c r="EE448" s="76"/>
      <c r="EF448" s="76"/>
      <c r="EG448" s="76"/>
      <c r="EH448" s="76"/>
      <c r="EI448" s="76"/>
      <c r="EJ448" s="76"/>
    </row>
    <row r="449" spans="68:140" x14ac:dyDescent="0.2">
      <c r="BP449" s="76"/>
      <c r="BQ449" s="76"/>
      <c r="BR449" s="76"/>
      <c r="BS449" s="76"/>
      <c r="BT449" s="76"/>
      <c r="BU449" s="76"/>
      <c r="BV449" s="76"/>
      <c r="BW449" s="76"/>
      <c r="BX449" s="76"/>
      <c r="BY449" s="76"/>
      <c r="BZ449" s="76"/>
      <c r="CA449" s="76"/>
      <c r="CB449" s="76"/>
      <c r="CC449" s="76"/>
      <c r="CD449" s="76"/>
      <c r="CE449" s="76"/>
      <c r="CF449" s="76"/>
      <c r="CG449" s="76"/>
      <c r="CH449" s="76"/>
      <c r="CI449" s="76"/>
      <c r="CJ449" s="76"/>
      <c r="CK449" s="76"/>
      <c r="CL449" s="76"/>
      <c r="CM449" s="76"/>
      <c r="CN449" s="76"/>
      <c r="CO449" s="76"/>
      <c r="CP449" s="76"/>
      <c r="CQ449" s="76"/>
      <c r="CR449" s="76"/>
      <c r="CS449" s="76"/>
      <c r="CT449" s="76"/>
      <c r="CU449" s="76"/>
      <c r="CV449" s="76"/>
      <c r="CW449" s="76"/>
      <c r="CY449" s="77"/>
      <c r="CZ449" s="78"/>
      <c r="DA449" s="76"/>
      <c r="DB449" s="76"/>
      <c r="DC449" s="76"/>
      <c r="DD449" s="76"/>
      <c r="DE449" s="76"/>
      <c r="DF449" s="76"/>
      <c r="DG449" s="76"/>
      <c r="DH449" s="76"/>
      <c r="DI449" s="76"/>
      <c r="DJ449" s="76"/>
      <c r="DK449" s="76"/>
      <c r="DL449" s="76"/>
      <c r="DM449" s="76"/>
      <c r="DN449" s="76"/>
      <c r="DO449" s="76"/>
      <c r="DP449" s="76"/>
      <c r="DQ449" s="76"/>
      <c r="DR449" s="76"/>
      <c r="DS449" s="76"/>
      <c r="DT449" s="76"/>
      <c r="DU449" s="76"/>
      <c r="DV449" s="76"/>
      <c r="DW449" s="76"/>
      <c r="DX449" s="76"/>
      <c r="DY449" s="76"/>
      <c r="DZ449" s="76"/>
      <c r="EA449" s="76"/>
      <c r="EB449" s="76"/>
      <c r="EC449" s="76"/>
      <c r="ED449" s="76"/>
      <c r="EE449" s="76"/>
      <c r="EF449" s="76"/>
      <c r="EG449" s="76"/>
      <c r="EH449" s="76"/>
      <c r="EI449" s="76"/>
      <c r="EJ449" s="76"/>
    </row>
    <row r="450" spans="68:140" x14ac:dyDescent="0.2">
      <c r="BP450" s="76"/>
      <c r="BQ450" s="76"/>
      <c r="BR450" s="76"/>
      <c r="BS450" s="76"/>
      <c r="BT450" s="76"/>
      <c r="BU450" s="76"/>
      <c r="BV450" s="76"/>
      <c r="BW450" s="76"/>
      <c r="BX450" s="76"/>
      <c r="BY450" s="76"/>
      <c r="BZ450" s="76"/>
      <c r="CA450" s="76"/>
      <c r="CB450" s="76"/>
      <c r="CC450" s="76"/>
      <c r="CD450" s="76"/>
      <c r="CE450" s="76"/>
      <c r="CF450" s="76"/>
      <c r="CG450" s="76"/>
      <c r="CH450" s="76"/>
      <c r="CI450" s="76"/>
      <c r="CJ450" s="76"/>
      <c r="CK450" s="76"/>
      <c r="CL450" s="76"/>
      <c r="CM450" s="76"/>
      <c r="CN450" s="76"/>
      <c r="CO450" s="76"/>
      <c r="CP450" s="76"/>
      <c r="CQ450" s="76"/>
      <c r="CR450" s="76"/>
      <c r="CS450" s="76"/>
      <c r="CT450" s="76"/>
      <c r="CU450" s="76"/>
      <c r="CV450" s="76"/>
      <c r="CW450" s="76"/>
      <c r="CY450" s="77"/>
      <c r="CZ450" s="78"/>
      <c r="DA450" s="76"/>
      <c r="DB450" s="76"/>
      <c r="DC450" s="76"/>
      <c r="DD450" s="76"/>
      <c r="DE450" s="76"/>
      <c r="DF450" s="76"/>
      <c r="DG450" s="76"/>
      <c r="DH450" s="76"/>
      <c r="DI450" s="76"/>
      <c r="DJ450" s="76"/>
      <c r="DK450" s="76"/>
      <c r="DL450" s="76"/>
      <c r="DM450" s="76"/>
      <c r="DN450" s="76"/>
      <c r="DO450" s="76"/>
      <c r="DP450" s="76"/>
      <c r="DQ450" s="76"/>
      <c r="DR450" s="76"/>
      <c r="DS450" s="76"/>
      <c r="DT450" s="76"/>
      <c r="DU450" s="76"/>
      <c r="DV450" s="76"/>
      <c r="DW450" s="76"/>
      <c r="DX450" s="76"/>
      <c r="DY450" s="76"/>
      <c r="DZ450" s="76"/>
      <c r="EA450" s="76"/>
      <c r="EB450" s="76"/>
      <c r="EC450" s="76"/>
      <c r="ED450" s="76"/>
      <c r="EE450" s="76"/>
      <c r="EF450" s="76"/>
      <c r="EG450" s="76"/>
      <c r="EH450" s="76"/>
      <c r="EI450" s="76"/>
      <c r="EJ450" s="76"/>
    </row>
    <row r="451" spans="68:140" x14ac:dyDescent="0.2">
      <c r="BP451" s="76"/>
      <c r="BQ451" s="76"/>
      <c r="BR451" s="76"/>
      <c r="BS451" s="76"/>
      <c r="BT451" s="76"/>
      <c r="BU451" s="76"/>
      <c r="BV451" s="76"/>
      <c r="BW451" s="76"/>
      <c r="BX451" s="76"/>
      <c r="BY451" s="76"/>
      <c r="BZ451" s="76"/>
      <c r="CA451" s="76"/>
      <c r="CB451" s="76"/>
      <c r="CC451" s="76"/>
      <c r="CD451" s="76"/>
      <c r="CE451" s="76"/>
      <c r="CF451" s="76"/>
      <c r="CG451" s="76"/>
      <c r="CH451" s="76"/>
      <c r="CI451" s="76"/>
      <c r="CJ451" s="76"/>
      <c r="CK451" s="76"/>
      <c r="CL451" s="76"/>
      <c r="CM451" s="76"/>
      <c r="CN451" s="76"/>
      <c r="CO451" s="76"/>
      <c r="CP451" s="76"/>
      <c r="CQ451" s="76"/>
      <c r="CR451" s="76"/>
      <c r="CS451" s="76"/>
      <c r="CT451" s="76"/>
      <c r="CU451" s="76"/>
      <c r="CV451" s="76"/>
      <c r="CW451" s="76"/>
      <c r="CY451" s="77"/>
      <c r="CZ451" s="78"/>
      <c r="DA451" s="76"/>
      <c r="DB451" s="76"/>
      <c r="DC451" s="76"/>
      <c r="DD451" s="76"/>
      <c r="DE451" s="76"/>
      <c r="DF451" s="76"/>
      <c r="DG451" s="76"/>
      <c r="DH451" s="76"/>
      <c r="DI451" s="76"/>
      <c r="DJ451" s="76"/>
      <c r="DK451" s="76"/>
      <c r="DL451" s="76"/>
      <c r="DM451" s="76"/>
      <c r="DN451" s="76"/>
      <c r="DO451" s="76"/>
      <c r="DP451" s="76"/>
      <c r="DQ451" s="76"/>
      <c r="DR451" s="76"/>
      <c r="DS451" s="76"/>
      <c r="DT451" s="76"/>
      <c r="DU451" s="76"/>
      <c r="DV451" s="76"/>
      <c r="DW451" s="76"/>
      <c r="DX451" s="76"/>
      <c r="DY451" s="76"/>
      <c r="DZ451" s="76"/>
      <c r="EA451" s="76"/>
      <c r="EB451" s="76"/>
      <c r="EC451" s="76"/>
      <c r="ED451" s="76"/>
      <c r="EE451" s="76"/>
      <c r="EF451" s="76"/>
      <c r="EG451" s="76"/>
      <c r="EH451" s="76"/>
      <c r="EI451" s="76"/>
      <c r="EJ451" s="76"/>
    </row>
    <row r="452" spans="68:140" x14ac:dyDescent="0.2">
      <c r="BP452" s="76"/>
      <c r="BQ452" s="76"/>
      <c r="BR452" s="76"/>
      <c r="BS452" s="76"/>
      <c r="BT452" s="76"/>
      <c r="BU452" s="76"/>
      <c r="BV452" s="76"/>
      <c r="BW452" s="76"/>
      <c r="BX452" s="76"/>
      <c r="BY452" s="76"/>
      <c r="BZ452" s="76"/>
      <c r="CA452" s="76"/>
      <c r="CB452" s="76"/>
      <c r="CC452" s="76"/>
      <c r="CD452" s="76"/>
      <c r="CE452" s="76"/>
      <c r="CF452" s="76"/>
      <c r="CG452" s="76"/>
      <c r="CH452" s="76"/>
      <c r="CI452" s="76"/>
      <c r="CJ452" s="76"/>
      <c r="CK452" s="76"/>
      <c r="CL452" s="76"/>
      <c r="CM452" s="76"/>
      <c r="CN452" s="76"/>
      <c r="CO452" s="76"/>
      <c r="CP452" s="76"/>
      <c r="CQ452" s="76"/>
      <c r="CR452" s="76"/>
      <c r="CS452" s="76"/>
      <c r="CT452" s="76"/>
      <c r="CU452" s="76"/>
      <c r="CV452" s="76"/>
      <c r="CW452" s="76"/>
      <c r="CY452" s="77"/>
      <c r="CZ452" s="78"/>
      <c r="DA452" s="76"/>
      <c r="DB452" s="76"/>
      <c r="DC452" s="76"/>
      <c r="DD452" s="76"/>
      <c r="DE452" s="76"/>
      <c r="DF452" s="76"/>
      <c r="DG452" s="76"/>
      <c r="DH452" s="76"/>
      <c r="DI452" s="76"/>
      <c r="DJ452" s="76"/>
      <c r="DK452" s="76"/>
      <c r="DL452" s="76"/>
      <c r="DM452" s="76"/>
      <c r="DN452" s="76"/>
      <c r="DO452" s="76"/>
      <c r="DP452" s="76"/>
      <c r="DQ452" s="76"/>
      <c r="DR452" s="76"/>
      <c r="DS452" s="76"/>
      <c r="DT452" s="76"/>
      <c r="DU452" s="76"/>
      <c r="DV452" s="76"/>
      <c r="DW452" s="76"/>
      <c r="DX452" s="76"/>
      <c r="DY452" s="76"/>
      <c r="DZ452" s="76"/>
      <c r="EA452" s="76"/>
      <c r="EB452" s="76"/>
      <c r="EC452" s="76"/>
      <c r="ED452" s="76"/>
      <c r="EE452" s="76"/>
      <c r="EF452" s="76"/>
      <c r="EG452" s="76"/>
      <c r="EH452" s="76"/>
      <c r="EI452" s="76"/>
      <c r="EJ452" s="76"/>
    </row>
    <row r="453" spans="68:140" x14ac:dyDescent="0.2">
      <c r="BP453" s="76"/>
      <c r="BQ453" s="76"/>
      <c r="BR453" s="76"/>
      <c r="BS453" s="76"/>
      <c r="BT453" s="76"/>
      <c r="BU453" s="76"/>
      <c r="BV453" s="76"/>
      <c r="BW453" s="76"/>
      <c r="BX453" s="76"/>
      <c r="BY453" s="76"/>
      <c r="BZ453" s="76"/>
      <c r="CA453" s="76"/>
      <c r="CB453" s="76"/>
      <c r="CC453" s="76"/>
      <c r="CD453" s="76"/>
      <c r="CE453" s="76"/>
      <c r="CF453" s="76"/>
      <c r="CG453" s="76"/>
      <c r="CH453" s="76"/>
      <c r="CI453" s="76"/>
      <c r="CJ453" s="76"/>
      <c r="CK453" s="76"/>
      <c r="CL453" s="76"/>
      <c r="CM453" s="76"/>
      <c r="CN453" s="76"/>
      <c r="CO453" s="76"/>
      <c r="CP453" s="76"/>
      <c r="CQ453" s="76"/>
      <c r="CR453" s="76"/>
      <c r="CS453" s="76"/>
      <c r="CT453" s="76"/>
      <c r="CU453" s="76"/>
      <c r="CV453" s="76"/>
      <c r="CW453" s="76"/>
      <c r="CY453" s="77"/>
      <c r="CZ453" s="78"/>
      <c r="DA453" s="76"/>
      <c r="DB453" s="76"/>
      <c r="DC453" s="76"/>
      <c r="DD453" s="76"/>
      <c r="DE453" s="76"/>
      <c r="DF453" s="76"/>
      <c r="DG453" s="76"/>
      <c r="DH453" s="76"/>
      <c r="DI453" s="76"/>
      <c r="DJ453" s="76"/>
      <c r="DK453" s="76"/>
      <c r="DL453" s="76"/>
      <c r="DM453" s="76"/>
      <c r="DN453" s="76"/>
      <c r="DO453" s="76"/>
      <c r="DP453" s="76"/>
      <c r="DQ453" s="76"/>
      <c r="DR453" s="76"/>
      <c r="DS453" s="76"/>
      <c r="DT453" s="76"/>
      <c r="DU453" s="76"/>
      <c r="DV453" s="76"/>
      <c r="DW453" s="76"/>
      <c r="DX453" s="76"/>
      <c r="DY453" s="76"/>
      <c r="DZ453" s="76"/>
      <c r="EA453" s="76"/>
      <c r="EB453" s="76"/>
      <c r="EC453" s="76"/>
      <c r="ED453" s="76"/>
      <c r="EE453" s="76"/>
      <c r="EF453" s="76"/>
      <c r="EG453" s="76"/>
      <c r="EH453" s="76"/>
      <c r="EI453" s="76"/>
      <c r="EJ453" s="76"/>
    </row>
    <row r="454" spans="68:140" x14ac:dyDescent="0.2">
      <c r="BP454" s="76"/>
      <c r="BQ454" s="76"/>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c r="CP454" s="76"/>
      <c r="CQ454" s="76"/>
      <c r="CR454" s="76"/>
      <c r="CS454" s="76"/>
      <c r="CT454" s="76"/>
      <c r="CU454" s="76"/>
      <c r="CV454" s="76"/>
      <c r="CW454" s="76"/>
      <c r="CY454" s="77"/>
      <c r="CZ454" s="78"/>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76"/>
      <c r="DZ454" s="76"/>
      <c r="EA454" s="76"/>
      <c r="EB454" s="76"/>
      <c r="EC454" s="76"/>
      <c r="ED454" s="76"/>
      <c r="EE454" s="76"/>
      <c r="EF454" s="76"/>
      <c r="EG454" s="76"/>
      <c r="EH454" s="76"/>
      <c r="EI454" s="76"/>
      <c r="EJ454" s="76"/>
    </row>
    <row r="455" spans="68:140" x14ac:dyDescent="0.2">
      <c r="BP455" s="76"/>
      <c r="BQ455" s="76"/>
      <c r="BR455" s="76"/>
      <c r="BS455" s="76"/>
      <c r="BT455" s="76"/>
      <c r="BU455" s="76"/>
      <c r="BV455" s="76"/>
      <c r="BW455" s="76"/>
      <c r="BX455" s="76"/>
      <c r="BY455" s="76"/>
      <c r="BZ455" s="76"/>
      <c r="CA455" s="76"/>
      <c r="CB455" s="76"/>
      <c r="CC455" s="76"/>
      <c r="CD455" s="76"/>
      <c r="CE455" s="76"/>
      <c r="CF455" s="76"/>
      <c r="CG455" s="76"/>
      <c r="CH455" s="76"/>
      <c r="CI455" s="76"/>
      <c r="CJ455" s="76"/>
      <c r="CK455" s="76"/>
      <c r="CL455" s="76"/>
      <c r="CM455" s="76"/>
      <c r="CN455" s="76"/>
      <c r="CO455" s="76"/>
      <c r="CP455" s="76"/>
      <c r="CQ455" s="76"/>
      <c r="CR455" s="76"/>
      <c r="CS455" s="76"/>
      <c r="CT455" s="76"/>
      <c r="CU455" s="76"/>
      <c r="CV455" s="76"/>
      <c r="CW455" s="76"/>
      <c r="CY455" s="77"/>
      <c r="CZ455" s="78"/>
      <c r="DA455" s="76"/>
      <c r="DB455" s="76"/>
      <c r="DC455" s="76"/>
      <c r="DD455" s="76"/>
      <c r="DE455" s="76"/>
      <c r="DF455" s="76"/>
      <c r="DG455" s="76"/>
      <c r="DH455" s="76"/>
      <c r="DI455" s="76"/>
      <c r="DJ455" s="76"/>
      <c r="DK455" s="76"/>
      <c r="DL455" s="76"/>
      <c r="DM455" s="76"/>
      <c r="DN455" s="76"/>
      <c r="DO455" s="76"/>
      <c r="DP455" s="76"/>
      <c r="DQ455" s="76"/>
      <c r="DR455" s="76"/>
      <c r="DS455" s="76"/>
      <c r="DT455" s="76"/>
      <c r="DU455" s="76"/>
      <c r="DV455" s="76"/>
      <c r="DW455" s="76"/>
      <c r="DX455" s="76"/>
      <c r="DY455" s="76"/>
      <c r="DZ455" s="76"/>
      <c r="EA455" s="76"/>
      <c r="EB455" s="76"/>
      <c r="EC455" s="76"/>
      <c r="ED455" s="76"/>
      <c r="EE455" s="76"/>
      <c r="EF455" s="76"/>
      <c r="EG455" s="76"/>
      <c r="EH455" s="76"/>
      <c r="EI455" s="76"/>
      <c r="EJ455" s="76"/>
    </row>
    <row r="456" spans="68:140" x14ac:dyDescent="0.2">
      <c r="BP456" s="76"/>
      <c r="BQ456" s="76"/>
      <c r="BR456" s="76"/>
      <c r="BS456" s="76"/>
      <c r="BT456" s="76"/>
      <c r="BU456" s="76"/>
      <c r="BV456" s="76"/>
      <c r="BW456" s="76"/>
      <c r="BX456" s="76"/>
      <c r="BY456" s="76"/>
      <c r="BZ456" s="76"/>
      <c r="CA456" s="76"/>
      <c r="CB456" s="76"/>
      <c r="CC456" s="76"/>
      <c r="CD456" s="76"/>
      <c r="CE456" s="76"/>
      <c r="CF456" s="76"/>
      <c r="CG456" s="76"/>
      <c r="CH456" s="76"/>
      <c r="CI456" s="76"/>
      <c r="CJ456" s="76"/>
      <c r="CK456" s="76"/>
      <c r="CL456" s="76"/>
      <c r="CM456" s="76"/>
      <c r="CN456" s="76"/>
      <c r="CO456" s="76"/>
      <c r="CP456" s="76"/>
      <c r="CQ456" s="76"/>
      <c r="CR456" s="76"/>
      <c r="CS456" s="76"/>
      <c r="CT456" s="76"/>
      <c r="CU456" s="76"/>
      <c r="CV456" s="76"/>
      <c r="CW456" s="76"/>
      <c r="CY456" s="77"/>
      <c r="CZ456" s="78"/>
      <c r="DA456" s="76"/>
      <c r="DB456" s="76"/>
      <c r="DC456" s="76"/>
      <c r="DD456" s="76"/>
      <c r="DE456" s="76"/>
      <c r="DF456" s="76"/>
      <c r="DG456" s="76"/>
      <c r="DH456" s="76"/>
      <c r="DI456" s="76"/>
      <c r="DJ456" s="76"/>
      <c r="DK456" s="76"/>
      <c r="DL456" s="76"/>
      <c r="DM456" s="76"/>
      <c r="DN456" s="76"/>
      <c r="DO456" s="76"/>
      <c r="DP456" s="76"/>
      <c r="DQ456" s="76"/>
      <c r="DR456" s="76"/>
      <c r="DS456" s="76"/>
      <c r="DT456" s="76"/>
      <c r="DU456" s="76"/>
      <c r="DV456" s="76"/>
      <c r="DW456" s="76"/>
      <c r="DX456" s="76"/>
      <c r="DY456" s="76"/>
      <c r="DZ456" s="76"/>
      <c r="EA456" s="76"/>
      <c r="EB456" s="76"/>
      <c r="EC456" s="76"/>
      <c r="ED456" s="76"/>
      <c r="EE456" s="76"/>
      <c r="EF456" s="76"/>
      <c r="EG456" s="76"/>
      <c r="EH456" s="76"/>
      <c r="EI456" s="76"/>
      <c r="EJ456" s="76"/>
    </row>
    <row r="457" spans="68:140" x14ac:dyDescent="0.2">
      <c r="BP457" s="76"/>
      <c r="BQ457" s="76"/>
      <c r="BR457" s="76"/>
      <c r="BS457" s="76"/>
      <c r="BT457" s="76"/>
      <c r="BU457" s="76"/>
      <c r="BV457" s="76"/>
      <c r="BW457" s="76"/>
      <c r="BX457" s="76"/>
      <c r="BY457" s="76"/>
      <c r="BZ457" s="76"/>
      <c r="CA457" s="76"/>
      <c r="CB457" s="76"/>
      <c r="CC457" s="76"/>
      <c r="CD457" s="76"/>
      <c r="CE457" s="76"/>
      <c r="CF457" s="76"/>
      <c r="CG457" s="76"/>
      <c r="CH457" s="76"/>
      <c r="CI457" s="76"/>
      <c r="CJ457" s="76"/>
      <c r="CK457" s="76"/>
      <c r="CL457" s="76"/>
      <c r="CM457" s="76"/>
      <c r="CN457" s="76"/>
      <c r="CO457" s="76"/>
      <c r="CP457" s="76"/>
      <c r="CQ457" s="76"/>
      <c r="CR457" s="76"/>
      <c r="CS457" s="76"/>
      <c r="CT457" s="76"/>
      <c r="CU457" s="76"/>
      <c r="CV457" s="76"/>
      <c r="CW457" s="76"/>
      <c r="CY457" s="77"/>
      <c r="CZ457" s="78"/>
      <c r="DA457" s="76"/>
      <c r="DB457" s="76"/>
      <c r="DC457" s="76"/>
      <c r="DD457" s="76"/>
      <c r="DE457" s="76"/>
      <c r="DF457" s="76"/>
      <c r="DG457" s="76"/>
      <c r="DH457" s="76"/>
      <c r="DI457" s="76"/>
      <c r="DJ457" s="76"/>
      <c r="DK457" s="76"/>
      <c r="DL457" s="76"/>
      <c r="DM457" s="76"/>
      <c r="DN457" s="76"/>
      <c r="DO457" s="76"/>
      <c r="DP457" s="76"/>
      <c r="DQ457" s="76"/>
      <c r="DR457" s="76"/>
      <c r="DS457" s="76"/>
      <c r="DT457" s="76"/>
      <c r="DU457" s="76"/>
      <c r="DV457" s="76"/>
      <c r="DW457" s="76"/>
      <c r="DX457" s="76"/>
      <c r="DY457" s="76"/>
      <c r="DZ457" s="76"/>
      <c r="EA457" s="76"/>
      <c r="EB457" s="76"/>
      <c r="EC457" s="76"/>
      <c r="ED457" s="76"/>
      <c r="EE457" s="76"/>
      <c r="EF457" s="76"/>
      <c r="EG457" s="76"/>
      <c r="EH457" s="76"/>
      <c r="EI457" s="76"/>
      <c r="EJ457" s="76"/>
    </row>
    <row r="458" spans="68:140" x14ac:dyDescent="0.2">
      <c r="BP458" s="76"/>
      <c r="BQ458" s="76"/>
      <c r="BR458" s="76"/>
      <c r="BS458" s="76"/>
      <c r="BT458" s="76"/>
      <c r="BU458" s="76"/>
      <c r="BV458" s="76"/>
      <c r="BW458" s="76"/>
      <c r="BX458" s="76"/>
      <c r="BY458" s="76"/>
      <c r="BZ458" s="76"/>
      <c r="CA458" s="76"/>
      <c r="CB458" s="76"/>
      <c r="CC458" s="76"/>
      <c r="CD458" s="76"/>
      <c r="CE458" s="76"/>
      <c r="CF458" s="76"/>
      <c r="CG458" s="76"/>
      <c r="CH458" s="76"/>
      <c r="CI458" s="76"/>
      <c r="CJ458" s="76"/>
      <c r="CK458" s="76"/>
      <c r="CL458" s="76"/>
      <c r="CM458" s="76"/>
      <c r="CN458" s="76"/>
      <c r="CO458" s="76"/>
      <c r="CP458" s="76"/>
      <c r="CQ458" s="76"/>
      <c r="CR458" s="76"/>
      <c r="CS458" s="76"/>
      <c r="CT458" s="76"/>
      <c r="CU458" s="76"/>
      <c r="CV458" s="76"/>
      <c r="CW458" s="76"/>
      <c r="CY458" s="77"/>
      <c r="CZ458" s="78"/>
      <c r="DA458" s="76"/>
      <c r="DB458" s="76"/>
      <c r="DC458" s="76"/>
      <c r="DD458" s="76"/>
      <c r="DE458" s="76"/>
      <c r="DF458" s="76"/>
      <c r="DG458" s="76"/>
      <c r="DH458" s="76"/>
      <c r="DI458" s="76"/>
      <c r="DJ458" s="76"/>
      <c r="DK458" s="76"/>
      <c r="DL458" s="76"/>
      <c r="DM458" s="76"/>
      <c r="DN458" s="76"/>
      <c r="DO458" s="76"/>
      <c r="DP458" s="76"/>
      <c r="DQ458" s="76"/>
      <c r="DR458" s="76"/>
      <c r="DS458" s="76"/>
      <c r="DT458" s="76"/>
      <c r="DU458" s="76"/>
      <c r="DV458" s="76"/>
      <c r="DW458" s="76"/>
      <c r="DX458" s="76"/>
      <c r="DY458" s="76"/>
      <c r="DZ458" s="76"/>
      <c r="EA458" s="76"/>
      <c r="EB458" s="76"/>
      <c r="EC458" s="76"/>
      <c r="ED458" s="76"/>
      <c r="EE458" s="76"/>
      <c r="EF458" s="76"/>
      <c r="EG458" s="76"/>
      <c r="EH458" s="76"/>
      <c r="EI458" s="76"/>
      <c r="EJ458" s="76"/>
    </row>
    <row r="459" spans="68:140" x14ac:dyDescent="0.2">
      <c r="BP459" s="76"/>
      <c r="BQ459" s="76"/>
      <c r="BR459" s="76"/>
      <c r="BS459" s="76"/>
      <c r="BT459" s="76"/>
      <c r="BU459" s="76"/>
      <c r="BV459" s="76"/>
      <c r="BW459" s="76"/>
      <c r="BX459" s="76"/>
      <c r="BY459" s="76"/>
      <c r="BZ459" s="76"/>
      <c r="CA459" s="76"/>
      <c r="CB459" s="76"/>
      <c r="CC459" s="76"/>
      <c r="CD459" s="76"/>
      <c r="CE459" s="76"/>
      <c r="CF459" s="76"/>
      <c r="CG459" s="76"/>
      <c r="CH459" s="76"/>
      <c r="CI459" s="76"/>
      <c r="CJ459" s="76"/>
      <c r="CK459" s="76"/>
      <c r="CL459" s="76"/>
      <c r="CM459" s="76"/>
      <c r="CN459" s="76"/>
      <c r="CO459" s="76"/>
      <c r="CP459" s="76"/>
      <c r="CQ459" s="76"/>
      <c r="CR459" s="76"/>
      <c r="CS459" s="76"/>
      <c r="CT459" s="76"/>
      <c r="CU459" s="76"/>
      <c r="CV459" s="76"/>
      <c r="CW459" s="76"/>
      <c r="CY459" s="77"/>
      <c r="CZ459" s="78"/>
      <c r="DA459" s="76"/>
      <c r="DB459" s="76"/>
      <c r="DC459" s="76"/>
      <c r="DD459" s="76"/>
      <c r="DE459" s="76"/>
      <c r="DF459" s="76"/>
      <c r="DG459" s="76"/>
      <c r="DH459" s="76"/>
      <c r="DI459" s="76"/>
      <c r="DJ459" s="76"/>
      <c r="DK459" s="76"/>
      <c r="DL459" s="76"/>
      <c r="DM459" s="76"/>
      <c r="DN459" s="76"/>
      <c r="DO459" s="76"/>
      <c r="DP459" s="76"/>
      <c r="DQ459" s="76"/>
      <c r="DR459" s="76"/>
      <c r="DS459" s="76"/>
      <c r="DT459" s="76"/>
      <c r="DU459" s="76"/>
      <c r="DV459" s="76"/>
      <c r="DW459" s="76"/>
      <c r="DX459" s="76"/>
      <c r="DY459" s="76"/>
      <c r="DZ459" s="76"/>
      <c r="EA459" s="76"/>
      <c r="EB459" s="76"/>
      <c r="EC459" s="76"/>
      <c r="ED459" s="76"/>
      <c r="EE459" s="76"/>
      <c r="EF459" s="76"/>
      <c r="EG459" s="76"/>
      <c r="EH459" s="76"/>
      <c r="EI459" s="76"/>
      <c r="EJ459" s="76"/>
    </row>
    <row r="460" spans="68:140" x14ac:dyDescent="0.2">
      <c r="BP460" s="76"/>
      <c r="BQ460" s="76"/>
      <c r="BR460" s="76"/>
      <c r="BS460" s="76"/>
      <c r="BT460" s="76"/>
      <c r="BU460" s="76"/>
      <c r="BV460" s="76"/>
      <c r="BW460" s="76"/>
      <c r="BX460" s="76"/>
      <c r="BY460" s="76"/>
      <c r="BZ460" s="76"/>
      <c r="CA460" s="76"/>
      <c r="CB460" s="76"/>
      <c r="CC460" s="76"/>
      <c r="CD460" s="76"/>
      <c r="CE460" s="76"/>
      <c r="CF460" s="76"/>
      <c r="CG460" s="76"/>
      <c r="CH460" s="76"/>
      <c r="CI460" s="76"/>
      <c r="CJ460" s="76"/>
      <c r="CK460" s="76"/>
      <c r="CL460" s="76"/>
      <c r="CM460" s="76"/>
      <c r="CN460" s="76"/>
      <c r="CO460" s="76"/>
      <c r="CP460" s="76"/>
      <c r="CQ460" s="76"/>
      <c r="CR460" s="76"/>
      <c r="CS460" s="76"/>
      <c r="CT460" s="76"/>
      <c r="CU460" s="76"/>
      <c r="CV460" s="76"/>
      <c r="CW460" s="76"/>
      <c r="CY460" s="77"/>
      <c r="CZ460" s="78"/>
      <c r="DA460" s="76"/>
      <c r="DB460" s="76"/>
      <c r="DC460" s="76"/>
      <c r="DD460" s="76"/>
      <c r="DE460" s="76"/>
      <c r="DF460" s="76"/>
      <c r="DG460" s="76"/>
      <c r="DH460" s="76"/>
      <c r="DI460" s="76"/>
      <c r="DJ460" s="76"/>
      <c r="DK460" s="76"/>
      <c r="DL460" s="76"/>
      <c r="DM460" s="76"/>
      <c r="DN460" s="76"/>
      <c r="DO460" s="76"/>
      <c r="DP460" s="76"/>
      <c r="DQ460" s="76"/>
      <c r="DR460" s="76"/>
      <c r="DS460" s="76"/>
      <c r="DT460" s="76"/>
      <c r="DU460" s="76"/>
      <c r="DV460" s="76"/>
      <c r="DW460" s="76"/>
      <c r="DX460" s="76"/>
      <c r="DY460" s="76"/>
      <c r="DZ460" s="76"/>
      <c r="EA460" s="76"/>
      <c r="EB460" s="76"/>
      <c r="EC460" s="76"/>
      <c r="ED460" s="76"/>
      <c r="EE460" s="76"/>
      <c r="EF460" s="76"/>
      <c r="EG460" s="76"/>
      <c r="EH460" s="76"/>
      <c r="EI460" s="76"/>
      <c r="EJ460" s="76"/>
    </row>
    <row r="461" spans="68:140" x14ac:dyDescent="0.2">
      <c r="BP461" s="76"/>
      <c r="BQ461" s="76"/>
      <c r="BR461" s="76"/>
      <c r="BS461" s="76"/>
      <c r="BT461" s="76"/>
      <c r="BU461" s="76"/>
      <c r="BV461" s="76"/>
      <c r="BW461" s="76"/>
      <c r="BX461" s="76"/>
      <c r="BY461" s="76"/>
      <c r="BZ461" s="76"/>
      <c r="CA461" s="76"/>
      <c r="CB461" s="76"/>
      <c r="CC461" s="76"/>
      <c r="CD461" s="76"/>
      <c r="CE461" s="76"/>
      <c r="CF461" s="76"/>
      <c r="CG461" s="76"/>
      <c r="CH461" s="76"/>
      <c r="CI461" s="76"/>
      <c r="CJ461" s="76"/>
      <c r="CK461" s="76"/>
      <c r="CL461" s="76"/>
      <c r="CM461" s="76"/>
      <c r="CN461" s="76"/>
      <c r="CO461" s="76"/>
      <c r="CP461" s="76"/>
      <c r="CQ461" s="76"/>
      <c r="CR461" s="76"/>
      <c r="CS461" s="76"/>
      <c r="CT461" s="76"/>
      <c r="CU461" s="76"/>
      <c r="CV461" s="76"/>
      <c r="CW461" s="76"/>
      <c r="CY461" s="77"/>
      <c r="CZ461" s="78"/>
      <c r="DA461" s="76"/>
      <c r="DB461" s="76"/>
      <c r="DC461" s="76"/>
      <c r="DD461" s="76"/>
      <c r="DE461" s="76"/>
      <c r="DF461" s="76"/>
      <c r="DG461" s="76"/>
      <c r="DH461" s="76"/>
      <c r="DI461" s="76"/>
      <c r="DJ461" s="76"/>
      <c r="DK461" s="76"/>
      <c r="DL461" s="76"/>
      <c r="DM461" s="76"/>
      <c r="DN461" s="76"/>
      <c r="DO461" s="76"/>
      <c r="DP461" s="76"/>
      <c r="DQ461" s="76"/>
      <c r="DR461" s="76"/>
      <c r="DS461" s="76"/>
      <c r="DT461" s="76"/>
      <c r="DU461" s="76"/>
      <c r="DV461" s="76"/>
      <c r="DW461" s="76"/>
      <c r="DX461" s="76"/>
      <c r="DY461" s="76"/>
      <c r="DZ461" s="76"/>
      <c r="EA461" s="76"/>
      <c r="EB461" s="76"/>
      <c r="EC461" s="76"/>
      <c r="ED461" s="76"/>
      <c r="EE461" s="76"/>
      <c r="EF461" s="76"/>
      <c r="EG461" s="76"/>
      <c r="EH461" s="76"/>
      <c r="EI461" s="76"/>
      <c r="EJ461" s="76"/>
    </row>
    <row r="462" spans="68:140" x14ac:dyDescent="0.2">
      <c r="BP462" s="76"/>
      <c r="BQ462" s="76"/>
      <c r="BR462" s="76"/>
      <c r="BS462" s="76"/>
      <c r="BT462" s="76"/>
      <c r="BU462" s="76"/>
      <c r="BV462" s="76"/>
      <c r="BW462" s="76"/>
      <c r="BX462" s="76"/>
      <c r="BY462" s="76"/>
      <c r="BZ462" s="76"/>
      <c r="CA462" s="76"/>
      <c r="CB462" s="76"/>
      <c r="CC462" s="76"/>
      <c r="CD462" s="76"/>
      <c r="CE462" s="76"/>
      <c r="CF462" s="76"/>
      <c r="CG462" s="76"/>
      <c r="CH462" s="76"/>
      <c r="CI462" s="76"/>
      <c r="CJ462" s="76"/>
      <c r="CK462" s="76"/>
      <c r="CL462" s="76"/>
      <c r="CM462" s="76"/>
      <c r="CN462" s="76"/>
      <c r="CO462" s="76"/>
      <c r="CP462" s="76"/>
      <c r="CQ462" s="76"/>
      <c r="CR462" s="76"/>
      <c r="CS462" s="76"/>
      <c r="CT462" s="76"/>
      <c r="CU462" s="76"/>
      <c r="CV462" s="76"/>
      <c r="CW462" s="76"/>
      <c r="CY462" s="77"/>
      <c r="CZ462" s="78"/>
      <c r="DA462" s="76"/>
      <c r="DB462" s="76"/>
      <c r="DC462" s="76"/>
      <c r="DD462" s="76"/>
      <c r="DE462" s="76"/>
      <c r="DF462" s="76"/>
      <c r="DG462" s="76"/>
      <c r="DH462" s="76"/>
      <c r="DI462" s="76"/>
      <c r="DJ462" s="76"/>
      <c r="DK462" s="76"/>
      <c r="DL462" s="76"/>
      <c r="DM462" s="76"/>
      <c r="DN462" s="76"/>
      <c r="DO462" s="76"/>
      <c r="DP462" s="76"/>
      <c r="DQ462" s="76"/>
      <c r="DR462" s="76"/>
      <c r="DS462" s="76"/>
      <c r="DT462" s="76"/>
      <c r="DU462" s="76"/>
      <c r="DV462" s="76"/>
      <c r="DW462" s="76"/>
      <c r="DX462" s="76"/>
      <c r="DY462" s="76"/>
      <c r="DZ462" s="76"/>
      <c r="EA462" s="76"/>
      <c r="EB462" s="76"/>
      <c r="EC462" s="76"/>
      <c r="ED462" s="76"/>
      <c r="EE462" s="76"/>
      <c r="EF462" s="76"/>
      <c r="EG462" s="76"/>
      <c r="EH462" s="76"/>
      <c r="EI462" s="76"/>
      <c r="EJ462" s="76"/>
    </row>
    <row r="463" spans="68:140" x14ac:dyDescent="0.2">
      <c r="BP463" s="76"/>
      <c r="BQ463" s="76"/>
      <c r="BR463" s="76"/>
      <c r="BS463" s="76"/>
      <c r="BT463" s="76"/>
      <c r="BU463" s="76"/>
      <c r="BV463" s="76"/>
      <c r="BW463" s="76"/>
      <c r="BX463" s="76"/>
      <c r="BY463" s="76"/>
      <c r="BZ463" s="76"/>
      <c r="CA463" s="76"/>
      <c r="CB463" s="76"/>
      <c r="CC463" s="76"/>
      <c r="CD463" s="76"/>
      <c r="CE463" s="76"/>
      <c r="CF463" s="76"/>
      <c r="CG463" s="76"/>
      <c r="CH463" s="76"/>
      <c r="CI463" s="76"/>
      <c r="CJ463" s="76"/>
      <c r="CK463" s="76"/>
      <c r="CL463" s="76"/>
      <c r="CM463" s="76"/>
      <c r="CN463" s="76"/>
      <c r="CO463" s="76"/>
      <c r="CP463" s="76"/>
      <c r="CQ463" s="76"/>
      <c r="CR463" s="76"/>
      <c r="CS463" s="76"/>
      <c r="CT463" s="76"/>
      <c r="CU463" s="76"/>
      <c r="CV463" s="76"/>
      <c r="CW463" s="76"/>
      <c r="CY463" s="77"/>
      <c r="CZ463" s="78"/>
      <c r="DA463" s="76"/>
      <c r="DB463" s="76"/>
      <c r="DC463" s="76"/>
      <c r="DD463" s="76"/>
      <c r="DE463" s="76"/>
      <c r="DF463" s="76"/>
      <c r="DG463" s="76"/>
      <c r="DH463" s="76"/>
      <c r="DI463" s="76"/>
      <c r="DJ463" s="76"/>
      <c r="DK463" s="76"/>
      <c r="DL463" s="76"/>
      <c r="DM463" s="76"/>
      <c r="DN463" s="76"/>
      <c r="DO463" s="76"/>
      <c r="DP463" s="76"/>
      <c r="DQ463" s="76"/>
      <c r="DR463" s="76"/>
      <c r="DS463" s="76"/>
      <c r="DT463" s="76"/>
      <c r="DU463" s="76"/>
      <c r="DV463" s="76"/>
      <c r="DW463" s="76"/>
      <c r="DX463" s="76"/>
      <c r="DY463" s="76"/>
      <c r="DZ463" s="76"/>
      <c r="EA463" s="76"/>
      <c r="EB463" s="76"/>
      <c r="EC463" s="76"/>
      <c r="ED463" s="76"/>
      <c r="EE463" s="76"/>
      <c r="EF463" s="76"/>
      <c r="EG463" s="76"/>
      <c r="EH463" s="76"/>
      <c r="EI463" s="76"/>
      <c r="EJ463" s="76"/>
    </row>
    <row r="464" spans="68:140" x14ac:dyDescent="0.2">
      <c r="BP464" s="76"/>
      <c r="BQ464" s="76"/>
      <c r="BR464" s="76"/>
      <c r="BS464" s="76"/>
      <c r="BT464" s="76"/>
      <c r="BU464" s="76"/>
      <c r="BV464" s="76"/>
      <c r="BW464" s="76"/>
      <c r="BX464" s="76"/>
      <c r="BY464" s="76"/>
      <c r="BZ464" s="76"/>
      <c r="CA464" s="76"/>
      <c r="CB464" s="76"/>
      <c r="CC464" s="76"/>
      <c r="CD464" s="76"/>
      <c r="CE464" s="76"/>
      <c r="CF464" s="76"/>
      <c r="CG464" s="76"/>
      <c r="CH464" s="76"/>
      <c r="CI464" s="76"/>
      <c r="CJ464" s="76"/>
      <c r="CK464" s="76"/>
      <c r="CL464" s="76"/>
      <c r="CM464" s="76"/>
      <c r="CN464" s="76"/>
      <c r="CO464" s="76"/>
      <c r="CP464" s="76"/>
      <c r="CQ464" s="76"/>
      <c r="CR464" s="76"/>
      <c r="CS464" s="76"/>
      <c r="CT464" s="76"/>
      <c r="CU464" s="76"/>
      <c r="CV464" s="76"/>
      <c r="CW464" s="76"/>
      <c r="CY464" s="77"/>
      <c r="CZ464" s="78"/>
      <c r="DA464" s="76"/>
      <c r="DB464" s="76"/>
      <c r="DC464" s="76"/>
      <c r="DD464" s="76"/>
      <c r="DE464" s="76"/>
      <c r="DF464" s="76"/>
      <c r="DG464" s="76"/>
      <c r="DH464" s="76"/>
      <c r="DI464" s="76"/>
      <c r="DJ464" s="76"/>
      <c r="DK464" s="76"/>
      <c r="DL464" s="76"/>
      <c r="DM464" s="76"/>
      <c r="DN464" s="76"/>
      <c r="DO464" s="76"/>
      <c r="DP464" s="76"/>
      <c r="DQ464" s="76"/>
      <c r="DR464" s="76"/>
      <c r="DS464" s="76"/>
      <c r="DT464" s="76"/>
      <c r="DU464" s="76"/>
      <c r="DV464" s="76"/>
      <c r="DW464" s="76"/>
      <c r="DX464" s="76"/>
      <c r="DY464" s="76"/>
      <c r="DZ464" s="76"/>
      <c r="EA464" s="76"/>
      <c r="EB464" s="76"/>
      <c r="EC464" s="76"/>
      <c r="ED464" s="76"/>
      <c r="EE464" s="76"/>
      <c r="EF464" s="76"/>
      <c r="EG464" s="76"/>
      <c r="EH464" s="76"/>
      <c r="EI464" s="76"/>
      <c r="EJ464" s="76"/>
    </row>
    <row r="465" spans="68:140" x14ac:dyDescent="0.2">
      <c r="BP465" s="76"/>
      <c r="BQ465" s="76"/>
      <c r="BR465" s="76"/>
      <c r="BS465" s="76"/>
      <c r="BT465" s="76"/>
      <c r="BU465" s="76"/>
      <c r="BV465" s="76"/>
      <c r="BW465" s="76"/>
      <c r="BX465" s="76"/>
      <c r="BY465" s="76"/>
      <c r="BZ465" s="76"/>
      <c r="CA465" s="76"/>
      <c r="CB465" s="76"/>
      <c r="CC465" s="76"/>
      <c r="CD465" s="76"/>
      <c r="CE465" s="76"/>
      <c r="CF465" s="76"/>
      <c r="CG465" s="76"/>
      <c r="CH465" s="76"/>
      <c r="CI465" s="76"/>
      <c r="CJ465" s="76"/>
      <c r="CK465" s="76"/>
      <c r="CL465" s="76"/>
      <c r="CM465" s="76"/>
      <c r="CN465" s="76"/>
      <c r="CO465" s="76"/>
      <c r="CP465" s="76"/>
      <c r="CQ465" s="76"/>
      <c r="CR465" s="76"/>
      <c r="CS465" s="76"/>
      <c r="CT465" s="76"/>
      <c r="CU465" s="76"/>
      <c r="CV465" s="76"/>
      <c r="CW465" s="76"/>
      <c r="CY465" s="77"/>
      <c r="CZ465" s="78"/>
      <c r="DA465" s="76"/>
      <c r="DB465" s="76"/>
      <c r="DC465" s="76"/>
      <c r="DD465" s="76"/>
      <c r="DE465" s="76"/>
      <c r="DF465" s="76"/>
      <c r="DG465" s="76"/>
      <c r="DH465" s="76"/>
      <c r="DI465" s="76"/>
      <c r="DJ465" s="76"/>
      <c r="DK465" s="76"/>
      <c r="DL465" s="76"/>
      <c r="DM465" s="76"/>
      <c r="DN465" s="76"/>
      <c r="DO465" s="76"/>
      <c r="DP465" s="76"/>
      <c r="DQ465" s="76"/>
      <c r="DR465" s="76"/>
      <c r="DS465" s="76"/>
      <c r="DT465" s="76"/>
      <c r="DU465" s="76"/>
      <c r="DV465" s="76"/>
      <c r="DW465" s="76"/>
      <c r="DX465" s="76"/>
      <c r="DY465" s="76"/>
      <c r="DZ465" s="76"/>
      <c r="EA465" s="76"/>
      <c r="EB465" s="76"/>
      <c r="EC465" s="76"/>
      <c r="ED465" s="76"/>
      <c r="EE465" s="76"/>
      <c r="EF465" s="76"/>
      <c r="EG465" s="76"/>
      <c r="EH465" s="76"/>
      <c r="EI465" s="76"/>
      <c r="EJ465" s="76"/>
    </row>
    <row r="466" spans="68:140" x14ac:dyDescent="0.2">
      <c r="BP466" s="76"/>
      <c r="BQ466" s="76"/>
      <c r="BR466" s="76"/>
      <c r="BS466" s="76"/>
      <c r="BT466" s="76"/>
      <c r="BU466" s="76"/>
      <c r="BV466" s="76"/>
      <c r="BW466" s="76"/>
      <c r="BX466" s="76"/>
      <c r="BY466" s="76"/>
      <c r="BZ466" s="76"/>
      <c r="CA466" s="76"/>
      <c r="CB466" s="76"/>
      <c r="CC466" s="76"/>
      <c r="CD466" s="76"/>
      <c r="CE466" s="76"/>
      <c r="CF466" s="76"/>
      <c r="CG466" s="76"/>
      <c r="CH466" s="76"/>
      <c r="CI466" s="76"/>
      <c r="CJ466" s="76"/>
      <c r="CK466" s="76"/>
      <c r="CL466" s="76"/>
      <c r="CM466" s="76"/>
      <c r="CN466" s="76"/>
      <c r="CO466" s="76"/>
      <c r="CP466" s="76"/>
      <c r="CQ466" s="76"/>
      <c r="CR466" s="76"/>
      <c r="CS466" s="76"/>
      <c r="CT466" s="76"/>
      <c r="CU466" s="76"/>
      <c r="CV466" s="76"/>
      <c r="CW466" s="76"/>
      <c r="CY466" s="77"/>
      <c r="CZ466" s="78"/>
      <c r="DA466" s="76"/>
      <c r="DB466" s="76"/>
      <c r="DC466" s="76"/>
      <c r="DD466" s="76"/>
      <c r="DE466" s="76"/>
      <c r="DF466" s="76"/>
      <c r="DG466" s="76"/>
      <c r="DH466" s="76"/>
      <c r="DI466" s="76"/>
      <c r="DJ466" s="76"/>
      <c r="DK466" s="76"/>
      <c r="DL466" s="76"/>
      <c r="DM466" s="76"/>
      <c r="DN466" s="76"/>
      <c r="DO466" s="76"/>
      <c r="DP466" s="76"/>
      <c r="DQ466" s="76"/>
      <c r="DR466" s="76"/>
      <c r="DS466" s="76"/>
      <c r="DT466" s="76"/>
      <c r="DU466" s="76"/>
      <c r="DV466" s="76"/>
      <c r="DW466" s="76"/>
      <c r="DX466" s="76"/>
      <c r="DY466" s="76"/>
      <c r="DZ466" s="76"/>
      <c r="EA466" s="76"/>
      <c r="EB466" s="76"/>
      <c r="EC466" s="76"/>
      <c r="ED466" s="76"/>
      <c r="EE466" s="76"/>
      <c r="EF466" s="76"/>
      <c r="EG466" s="76"/>
      <c r="EH466" s="76"/>
      <c r="EI466" s="76"/>
      <c r="EJ466" s="76"/>
    </row>
    <row r="467" spans="68:140" x14ac:dyDescent="0.2">
      <c r="BP467" s="76"/>
      <c r="BQ467" s="76"/>
      <c r="BR467" s="76"/>
      <c r="BS467" s="76"/>
      <c r="BT467" s="76"/>
      <c r="BU467" s="76"/>
      <c r="BV467" s="76"/>
      <c r="BW467" s="76"/>
      <c r="BX467" s="76"/>
      <c r="BY467" s="76"/>
      <c r="BZ467" s="76"/>
      <c r="CA467" s="76"/>
      <c r="CB467" s="76"/>
      <c r="CC467" s="76"/>
      <c r="CD467" s="76"/>
      <c r="CE467" s="76"/>
      <c r="CF467" s="76"/>
      <c r="CG467" s="76"/>
      <c r="CH467" s="76"/>
      <c r="CI467" s="76"/>
      <c r="CJ467" s="76"/>
      <c r="CK467" s="76"/>
      <c r="CL467" s="76"/>
      <c r="CM467" s="76"/>
      <c r="CN467" s="76"/>
      <c r="CO467" s="76"/>
      <c r="CP467" s="76"/>
      <c r="CQ467" s="76"/>
      <c r="CR467" s="76"/>
      <c r="CS467" s="76"/>
      <c r="CT467" s="76"/>
      <c r="CU467" s="76"/>
      <c r="CV467" s="76"/>
      <c r="CW467" s="76"/>
      <c r="CY467" s="77"/>
      <c r="CZ467" s="78"/>
      <c r="DA467" s="76"/>
      <c r="DB467" s="76"/>
      <c r="DC467" s="76"/>
      <c r="DD467" s="76"/>
      <c r="DE467" s="76"/>
      <c r="DF467" s="76"/>
      <c r="DG467" s="76"/>
      <c r="DH467" s="76"/>
      <c r="DI467" s="76"/>
      <c r="DJ467" s="76"/>
      <c r="DK467" s="76"/>
      <c r="DL467" s="76"/>
      <c r="DM467" s="76"/>
      <c r="DN467" s="76"/>
      <c r="DO467" s="76"/>
      <c r="DP467" s="76"/>
      <c r="DQ467" s="76"/>
      <c r="DR467" s="76"/>
      <c r="DS467" s="76"/>
      <c r="DT467" s="76"/>
      <c r="DU467" s="76"/>
      <c r="DV467" s="76"/>
      <c r="DW467" s="76"/>
      <c r="DX467" s="76"/>
      <c r="DY467" s="76"/>
      <c r="DZ467" s="76"/>
      <c r="EA467" s="76"/>
      <c r="EB467" s="76"/>
      <c r="EC467" s="76"/>
      <c r="ED467" s="76"/>
      <c r="EE467" s="76"/>
      <c r="EF467" s="76"/>
      <c r="EG467" s="76"/>
      <c r="EH467" s="76"/>
      <c r="EI467" s="76"/>
      <c r="EJ467" s="76"/>
    </row>
    <row r="468" spans="68:140" x14ac:dyDescent="0.2">
      <c r="BP468" s="76"/>
      <c r="BQ468" s="76"/>
      <c r="BR468" s="76"/>
      <c r="BS468" s="76"/>
      <c r="BT468" s="76"/>
      <c r="BU468" s="76"/>
      <c r="BV468" s="76"/>
      <c r="BW468" s="76"/>
      <c r="BX468" s="76"/>
      <c r="BY468" s="76"/>
      <c r="BZ468" s="76"/>
      <c r="CA468" s="76"/>
      <c r="CB468" s="76"/>
      <c r="CC468" s="76"/>
      <c r="CD468" s="76"/>
      <c r="CE468" s="76"/>
      <c r="CF468" s="76"/>
      <c r="CG468" s="76"/>
      <c r="CH468" s="76"/>
      <c r="CI468" s="76"/>
      <c r="CJ468" s="76"/>
      <c r="CK468" s="76"/>
      <c r="CL468" s="76"/>
      <c r="CM468" s="76"/>
      <c r="CN468" s="76"/>
      <c r="CO468" s="76"/>
      <c r="CP468" s="76"/>
      <c r="CQ468" s="76"/>
      <c r="CR468" s="76"/>
      <c r="CS468" s="76"/>
      <c r="CT468" s="76"/>
      <c r="CU468" s="76"/>
      <c r="CV468" s="76"/>
      <c r="CW468" s="76"/>
      <c r="CY468" s="77"/>
      <c r="CZ468" s="78"/>
      <c r="DA468" s="76"/>
      <c r="DB468" s="76"/>
      <c r="DC468" s="76"/>
      <c r="DD468" s="76"/>
      <c r="DE468" s="76"/>
      <c r="DF468" s="76"/>
      <c r="DG468" s="76"/>
      <c r="DH468" s="76"/>
      <c r="DI468" s="76"/>
      <c r="DJ468" s="76"/>
      <c r="DK468" s="76"/>
      <c r="DL468" s="76"/>
      <c r="DM468" s="76"/>
      <c r="DN468" s="76"/>
      <c r="DO468" s="76"/>
      <c r="DP468" s="76"/>
      <c r="DQ468" s="76"/>
      <c r="DR468" s="76"/>
      <c r="DS468" s="76"/>
      <c r="DT468" s="76"/>
      <c r="DU468" s="76"/>
      <c r="DV468" s="76"/>
      <c r="DW468" s="76"/>
      <c r="DX468" s="76"/>
      <c r="DY468" s="76"/>
      <c r="DZ468" s="76"/>
      <c r="EA468" s="76"/>
      <c r="EB468" s="76"/>
      <c r="EC468" s="76"/>
      <c r="ED468" s="76"/>
      <c r="EE468" s="76"/>
      <c r="EF468" s="76"/>
      <c r="EG468" s="76"/>
      <c r="EH468" s="76"/>
      <c r="EI468" s="76"/>
      <c r="EJ468" s="76"/>
    </row>
    <row r="469" spans="68:140" x14ac:dyDescent="0.2">
      <c r="BP469" s="76"/>
      <c r="BQ469" s="76"/>
      <c r="BR469" s="76"/>
      <c r="BS469" s="76"/>
      <c r="BT469" s="76"/>
      <c r="BU469" s="76"/>
      <c r="BV469" s="76"/>
      <c r="BW469" s="76"/>
      <c r="BX469" s="76"/>
      <c r="BY469" s="76"/>
      <c r="BZ469" s="76"/>
      <c r="CA469" s="76"/>
      <c r="CB469" s="76"/>
      <c r="CC469" s="76"/>
      <c r="CD469" s="76"/>
      <c r="CE469" s="76"/>
      <c r="CF469" s="76"/>
      <c r="CG469" s="76"/>
      <c r="CH469" s="76"/>
      <c r="CI469" s="76"/>
      <c r="CJ469" s="76"/>
      <c r="CK469" s="76"/>
      <c r="CL469" s="76"/>
      <c r="CM469" s="76"/>
      <c r="CN469" s="76"/>
      <c r="CO469" s="76"/>
      <c r="CP469" s="76"/>
      <c r="CQ469" s="76"/>
      <c r="CR469" s="76"/>
      <c r="CS469" s="76"/>
      <c r="CT469" s="76"/>
      <c r="CU469" s="76"/>
      <c r="CV469" s="76"/>
      <c r="CW469" s="76"/>
      <c r="CY469" s="77"/>
      <c r="CZ469" s="78"/>
      <c r="DA469" s="76"/>
      <c r="DB469" s="76"/>
      <c r="DC469" s="76"/>
      <c r="DD469" s="76"/>
      <c r="DE469" s="76"/>
      <c r="DF469" s="76"/>
      <c r="DG469" s="76"/>
      <c r="DH469" s="76"/>
      <c r="DI469" s="76"/>
      <c r="DJ469" s="76"/>
      <c r="DK469" s="76"/>
      <c r="DL469" s="76"/>
      <c r="DM469" s="76"/>
      <c r="DN469" s="76"/>
      <c r="DO469" s="76"/>
      <c r="DP469" s="76"/>
      <c r="DQ469" s="76"/>
      <c r="DR469" s="76"/>
      <c r="DS469" s="76"/>
      <c r="DT469" s="76"/>
      <c r="DU469" s="76"/>
      <c r="DV469" s="76"/>
      <c r="DW469" s="76"/>
      <c r="DX469" s="76"/>
      <c r="DY469" s="76"/>
      <c r="DZ469" s="76"/>
      <c r="EA469" s="76"/>
      <c r="EB469" s="76"/>
      <c r="EC469" s="76"/>
      <c r="ED469" s="76"/>
      <c r="EE469" s="76"/>
      <c r="EF469" s="76"/>
      <c r="EG469" s="76"/>
      <c r="EH469" s="76"/>
      <c r="EI469" s="76"/>
      <c r="EJ469" s="76"/>
    </row>
    <row r="470" spans="68:140" x14ac:dyDescent="0.2">
      <c r="BP470" s="76"/>
      <c r="BQ470" s="76"/>
      <c r="BR470" s="76"/>
      <c r="BS470" s="76"/>
      <c r="BT470" s="76"/>
      <c r="BU470" s="76"/>
      <c r="BV470" s="76"/>
      <c r="BW470" s="76"/>
      <c r="BX470" s="76"/>
      <c r="BY470" s="76"/>
      <c r="BZ470" s="76"/>
      <c r="CA470" s="76"/>
      <c r="CB470" s="76"/>
      <c r="CC470" s="76"/>
      <c r="CD470" s="76"/>
      <c r="CE470" s="76"/>
      <c r="CF470" s="76"/>
      <c r="CG470" s="76"/>
      <c r="CH470" s="76"/>
      <c r="CI470" s="76"/>
      <c r="CJ470" s="76"/>
      <c r="CK470" s="76"/>
      <c r="CL470" s="76"/>
      <c r="CM470" s="76"/>
      <c r="CN470" s="76"/>
      <c r="CO470" s="76"/>
      <c r="CP470" s="76"/>
      <c r="CQ470" s="76"/>
      <c r="CR470" s="76"/>
      <c r="CS470" s="76"/>
      <c r="CT470" s="76"/>
      <c r="CU470" s="76"/>
      <c r="CV470" s="76"/>
      <c r="CW470" s="76"/>
      <c r="CY470" s="77"/>
      <c r="CZ470" s="78"/>
      <c r="DA470" s="76"/>
      <c r="DB470" s="76"/>
      <c r="DC470" s="76"/>
      <c r="DD470" s="76"/>
      <c r="DE470" s="76"/>
      <c r="DF470" s="76"/>
      <c r="DG470" s="76"/>
      <c r="DH470" s="76"/>
      <c r="DI470" s="76"/>
      <c r="DJ470" s="76"/>
      <c r="DK470" s="76"/>
      <c r="DL470" s="76"/>
      <c r="DM470" s="76"/>
      <c r="DN470" s="76"/>
      <c r="DO470" s="76"/>
      <c r="DP470" s="76"/>
      <c r="DQ470" s="76"/>
      <c r="DR470" s="76"/>
      <c r="DS470" s="76"/>
      <c r="DT470" s="76"/>
      <c r="DU470" s="76"/>
      <c r="DV470" s="76"/>
      <c r="DW470" s="76"/>
      <c r="DX470" s="76"/>
      <c r="DY470" s="76"/>
      <c r="DZ470" s="76"/>
      <c r="EA470" s="76"/>
      <c r="EB470" s="76"/>
      <c r="EC470" s="76"/>
      <c r="ED470" s="76"/>
      <c r="EE470" s="76"/>
      <c r="EF470" s="76"/>
      <c r="EG470" s="76"/>
      <c r="EH470" s="76"/>
      <c r="EI470" s="76"/>
      <c r="EJ470" s="76"/>
    </row>
    <row r="471" spans="68:140" x14ac:dyDescent="0.2">
      <c r="BP471" s="76"/>
      <c r="BQ471" s="76"/>
      <c r="BR471" s="76"/>
      <c r="BS471" s="76"/>
      <c r="BT471" s="76"/>
      <c r="BU471" s="76"/>
      <c r="BV471" s="76"/>
      <c r="BW471" s="76"/>
      <c r="BX471" s="76"/>
      <c r="BY471" s="76"/>
      <c r="BZ471" s="76"/>
      <c r="CA471" s="76"/>
      <c r="CB471" s="76"/>
      <c r="CC471" s="76"/>
      <c r="CD471" s="76"/>
      <c r="CE471" s="76"/>
      <c r="CF471" s="76"/>
      <c r="CG471" s="76"/>
      <c r="CH471" s="76"/>
      <c r="CI471" s="76"/>
      <c r="CJ471" s="76"/>
      <c r="CK471" s="76"/>
      <c r="CL471" s="76"/>
      <c r="CM471" s="76"/>
      <c r="CN471" s="76"/>
      <c r="CO471" s="76"/>
      <c r="CP471" s="76"/>
      <c r="CQ471" s="76"/>
      <c r="CR471" s="76"/>
      <c r="CS471" s="76"/>
      <c r="CT471" s="76"/>
      <c r="CU471" s="76"/>
      <c r="CV471" s="76"/>
      <c r="CW471" s="76"/>
      <c r="CY471" s="77"/>
      <c r="CZ471" s="78"/>
      <c r="DA471" s="76"/>
      <c r="DB471" s="76"/>
      <c r="DC471" s="76"/>
      <c r="DD471" s="76"/>
      <c r="DE471" s="76"/>
      <c r="DF471" s="76"/>
      <c r="DG471" s="76"/>
      <c r="DH471" s="76"/>
      <c r="DI471" s="76"/>
      <c r="DJ471" s="76"/>
      <c r="DK471" s="76"/>
      <c r="DL471" s="76"/>
      <c r="DM471" s="76"/>
      <c r="DN471" s="76"/>
      <c r="DO471" s="76"/>
      <c r="DP471" s="76"/>
      <c r="DQ471" s="76"/>
      <c r="DR471" s="76"/>
      <c r="DS471" s="76"/>
      <c r="DT471" s="76"/>
      <c r="DU471" s="76"/>
      <c r="DV471" s="76"/>
      <c r="DW471" s="76"/>
      <c r="DX471" s="76"/>
      <c r="DY471" s="76"/>
      <c r="DZ471" s="76"/>
      <c r="EA471" s="76"/>
      <c r="EB471" s="76"/>
      <c r="EC471" s="76"/>
      <c r="ED471" s="76"/>
      <c r="EE471" s="76"/>
      <c r="EF471" s="76"/>
      <c r="EG471" s="76"/>
      <c r="EH471" s="76"/>
      <c r="EI471" s="76"/>
      <c r="EJ471" s="76"/>
    </row>
    <row r="472" spans="68:140" x14ac:dyDescent="0.2">
      <c r="BP472" s="76"/>
      <c r="BQ472" s="76"/>
      <c r="BR472" s="76"/>
      <c r="BS472" s="76"/>
      <c r="BT472" s="76"/>
      <c r="BU472" s="76"/>
      <c r="BV472" s="76"/>
      <c r="BW472" s="76"/>
      <c r="BX472" s="76"/>
      <c r="BY472" s="76"/>
      <c r="BZ472" s="76"/>
      <c r="CA472" s="76"/>
      <c r="CB472" s="76"/>
      <c r="CC472" s="76"/>
      <c r="CD472" s="76"/>
      <c r="CE472" s="76"/>
      <c r="CF472" s="76"/>
      <c r="CG472" s="76"/>
      <c r="CH472" s="76"/>
      <c r="CI472" s="76"/>
      <c r="CJ472" s="76"/>
      <c r="CK472" s="76"/>
      <c r="CL472" s="76"/>
      <c r="CM472" s="76"/>
      <c r="CN472" s="76"/>
      <c r="CO472" s="76"/>
      <c r="CP472" s="76"/>
      <c r="CQ472" s="76"/>
      <c r="CR472" s="76"/>
      <c r="CS472" s="76"/>
      <c r="CT472" s="76"/>
      <c r="CU472" s="76"/>
      <c r="CV472" s="76"/>
      <c r="CW472" s="76"/>
      <c r="CY472" s="77"/>
      <c r="CZ472" s="78"/>
      <c r="DA472" s="76"/>
      <c r="DB472" s="76"/>
      <c r="DC472" s="76"/>
      <c r="DD472" s="76"/>
      <c r="DE472" s="76"/>
      <c r="DF472" s="76"/>
      <c r="DG472" s="76"/>
      <c r="DH472" s="76"/>
      <c r="DI472" s="76"/>
      <c r="DJ472" s="76"/>
      <c r="DK472" s="76"/>
      <c r="DL472" s="76"/>
      <c r="DM472" s="76"/>
      <c r="DN472" s="76"/>
      <c r="DO472" s="76"/>
      <c r="DP472" s="76"/>
      <c r="DQ472" s="76"/>
      <c r="DR472" s="76"/>
      <c r="DS472" s="76"/>
      <c r="DT472" s="76"/>
      <c r="DU472" s="76"/>
      <c r="DV472" s="76"/>
      <c r="DW472" s="76"/>
      <c r="DX472" s="76"/>
      <c r="DY472" s="76"/>
      <c r="DZ472" s="76"/>
      <c r="EA472" s="76"/>
      <c r="EB472" s="76"/>
      <c r="EC472" s="76"/>
      <c r="ED472" s="76"/>
      <c r="EE472" s="76"/>
      <c r="EF472" s="76"/>
      <c r="EG472" s="76"/>
      <c r="EH472" s="76"/>
      <c r="EI472" s="76"/>
      <c r="EJ472" s="76"/>
    </row>
    <row r="473" spans="68:140" x14ac:dyDescent="0.2">
      <c r="BP473" s="76"/>
      <c r="BQ473" s="76"/>
      <c r="BR473" s="76"/>
      <c r="BS473" s="76"/>
      <c r="BT473" s="76"/>
      <c r="BU473" s="76"/>
      <c r="BV473" s="76"/>
      <c r="BW473" s="76"/>
      <c r="BX473" s="76"/>
      <c r="BY473" s="76"/>
      <c r="BZ473" s="76"/>
      <c r="CA473" s="76"/>
      <c r="CB473" s="76"/>
      <c r="CC473" s="76"/>
      <c r="CD473" s="76"/>
      <c r="CE473" s="76"/>
      <c r="CF473" s="76"/>
      <c r="CG473" s="76"/>
      <c r="CH473" s="76"/>
      <c r="CI473" s="76"/>
      <c r="CJ473" s="76"/>
      <c r="CK473" s="76"/>
      <c r="CL473" s="76"/>
      <c r="CM473" s="76"/>
      <c r="CN473" s="76"/>
      <c r="CO473" s="76"/>
      <c r="CP473" s="76"/>
      <c r="CQ473" s="76"/>
      <c r="CR473" s="76"/>
      <c r="CS473" s="76"/>
      <c r="CT473" s="76"/>
      <c r="CU473" s="76"/>
      <c r="CV473" s="76"/>
      <c r="CW473" s="76"/>
      <c r="CY473" s="77"/>
      <c r="CZ473" s="78"/>
      <c r="DA473" s="76"/>
      <c r="DB473" s="76"/>
      <c r="DC473" s="76"/>
      <c r="DD473" s="76"/>
      <c r="DE473" s="76"/>
      <c r="DF473" s="76"/>
      <c r="DG473" s="76"/>
      <c r="DH473" s="76"/>
      <c r="DI473" s="76"/>
      <c r="DJ473" s="76"/>
      <c r="DK473" s="76"/>
      <c r="DL473" s="76"/>
      <c r="DM473" s="76"/>
      <c r="DN473" s="76"/>
      <c r="DO473" s="76"/>
      <c r="DP473" s="76"/>
      <c r="DQ473" s="76"/>
      <c r="DR473" s="76"/>
      <c r="DS473" s="76"/>
      <c r="DT473" s="76"/>
      <c r="DU473" s="76"/>
      <c r="DV473" s="76"/>
      <c r="DW473" s="76"/>
      <c r="DX473" s="76"/>
      <c r="DY473" s="76"/>
      <c r="DZ473" s="76"/>
      <c r="EA473" s="76"/>
      <c r="EB473" s="76"/>
      <c r="EC473" s="76"/>
      <c r="ED473" s="76"/>
      <c r="EE473" s="76"/>
      <c r="EF473" s="76"/>
      <c r="EG473" s="76"/>
      <c r="EH473" s="76"/>
      <c r="EI473" s="76"/>
      <c r="EJ473" s="76"/>
    </row>
    <row r="474" spans="68:140" x14ac:dyDescent="0.2">
      <c r="BP474" s="76"/>
      <c r="BQ474" s="76"/>
      <c r="BR474" s="76"/>
      <c r="BS474" s="76"/>
      <c r="BT474" s="76"/>
      <c r="BU474" s="76"/>
      <c r="BV474" s="76"/>
      <c r="BW474" s="76"/>
      <c r="BX474" s="76"/>
      <c r="BY474" s="76"/>
      <c r="BZ474" s="76"/>
      <c r="CA474" s="76"/>
      <c r="CB474" s="76"/>
      <c r="CC474" s="76"/>
      <c r="CD474" s="76"/>
      <c r="CE474" s="76"/>
      <c r="CF474" s="76"/>
      <c r="CG474" s="76"/>
      <c r="CH474" s="76"/>
      <c r="CI474" s="76"/>
      <c r="CJ474" s="76"/>
      <c r="CK474" s="76"/>
      <c r="CL474" s="76"/>
      <c r="CM474" s="76"/>
      <c r="CN474" s="76"/>
      <c r="CO474" s="76"/>
      <c r="CP474" s="76"/>
      <c r="CQ474" s="76"/>
      <c r="CR474" s="76"/>
      <c r="CS474" s="76"/>
      <c r="CT474" s="76"/>
      <c r="CU474" s="76"/>
      <c r="CV474" s="76"/>
      <c r="CW474" s="76"/>
      <c r="CY474" s="77"/>
      <c r="CZ474" s="78"/>
      <c r="DA474" s="76"/>
      <c r="DB474" s="76"/>
      <c r="DC474" s="76"/>
      <c r="DD474" s="76"/>
      <c r="DE474" s="76"/>
      <c r="DF474" s="76"/>
      <c r="DG474" s="76"/>
      <c r="DH474" s="76"/>
      <c r="DI474" s="76"/>
      <c r="DJ474" s="76"/>
      <c r="DK474" s="76"/>
      <c r="DL474" s="76"/>
      <c r="DM474" s="76"/>
      <c r="DN474" s="76"/>
      <c r="DO474" s="76"/>
      <c r="DP474" s="76"/>
      <c r="DQ474" s="76"/>
      <c r="DR474" s="76"/>
      <c r="DS474" s="76"/>
      <c r="DT474" s="76"/>
      <c r="DU474" s="76"/>
      <c r="DV474" s="76"/>
      <c r="DW474" s="76"/>
      <c r="DX474" s="76"/>
      <c r="DY474" s="76"/>
      <c r="DZ474" s="76"/>
      <c r="EA474" s="76"/>
      <c r="EB474" s="76"/>
      <c r="EC474" s="76"/>
      <c r="ED474" s="76"/>
      <c r="EE474" s="76"/>
      <c r="EF474" s="76"/>
      <c r="EG474" s="76"/>
      <c r="EH474" s="76"/>
      <c r="EI474" s="76"/>
      <c r="EJ474" s="76"/>
    </row>
    <row r="475" spans="68:140" x14ac:dyDescent="0.2">
      <c r="BP475" s="76"/>
      <c r="BQ475" s="76"/>
      <c r="BR475" s="76"/>
      <c r="BS475" s="76"/>
      <c r="BT475" s="76"/>
      <c r="BU475" s="76"/>
      <c r="BV475" s="76"/>
      <c r="BW475" s="76"/>
      <c r="BX475" s="76"/>
      <c r="BY475" s="76"/>
      <c r="BZ475" s="76"/>
      <c r="CA475" s="76"/>
      <c r="CB475" s="76"/>
      <c r="CC475" s="76"/>
      <c r="CD475" s="76"/>
      <c r="CE475" s="76"/>
      <c r="CF475" s="76"/>
      <c r="CG475" s="76"/>
      <c r="CH475" s="76"/>
      <c r="CI475" s="76"/>
      <c r="CJ475" s="76"/>
      <c r="CK475" s="76"/>
      <c r="CL475" s="76"/>
      <c r="CM475" s="76"/>
      <c r="CN475" s="76"/>
      <c r="CO475" s="76"/>
      <c r="CP475" s="76"/>
      <c r="CQ475" s="76"/>
      <c r="CR475" s="76"/>
      <c r="CS475" s="76"/>
      <c r="CT475" s="76"/>
      <c r="CU475" s="76"/>
      <c r="CV475" s="76"/>
      <c r="CW475" s="76"/>
      <c r="CY475" s="77"/>
      <c r="CZ475" s="78"/>
      <c r="DA475" s="76"/>
      <c r="DB475" s="76"/>
      <c r="DC475" s="76"/>
      <c r="DD475" s="76"/>
      <c r="DE475" s="76"/>
      <c r="DF475" s="76"/>
      <c r="DG475" s="76"/>
      <c r="DH475" s="76"/>
      <c r="DI475" s="76"/>
      <c r="DJ475" s="76"/>
      <c r="DK475" s="76"/>
      <c r="DL475" s="76"/>
      <c r="DM475" s="76"/>
      <c r="DN475" s="76"/>
      <c r="DO475" s="76"/>
      <c r="DP475" s="76"/>
      <c r="DQ475" s="76"/>
      <c r="DR475" s="76"/>
      <c r="DS475" s="76"/>
      <c r="DT475" s="76"/>
      <c r="DU475" s="76"/>
      <c r="DV475" s="76"/>
      <c r="DW475" s="76"/>
      <c r="DX475" s="76"/>
      <c r="DY475" s="76"/>
      <c r="DZ475" s="76"/>
      <c r="EA475" s="76"/>
      <c r="EB475" s="76"/>
      <c r="EC475" s="76"/>
      <c r="ED475" s="76"/>
      <c r="EE475" s="76"/>
      <c r="EF475" s="76"/>
      <c r="EG475" s="76"/>
      <c r="EH475" s="76"/>
      <c r="EI475" s="76"/>
      <c r="EJ475" s="76"/>
    </row>
    <row r="476" spans="68:140" x14ac:dyDescent="0.2">
      <c r="BP476" s="76"/>
      <c r="BQ476" s="76"/>
      <c r="BR476" s="76"/>
      <c r="BS476" s="76"/>
      <c r="BT476" s="76"/>
      <c r="BU476" s="76"/>
      <c r="BV476" s="76"/>
      <c r="BW476" s="76"/>
      <c r="BX476" s="76"/>
      <c r="BY476" s="76"/>
      <c r="BZ476" s="76"/>
      <c r="CA476" s="76"/>
      <c r="CB476" s="76"/>
      <c r="CC476" s="76"/>
      <c r="CD476" s="76"/>
      <c r="CE476" s="76"/>
      <c r="CF476" s="76"/>
      <c r="CG476" s="76"/>
      <c r="CH476" s="76"/>
      <c r="CI476" s="76"/>
      <c r="CJ476" s="76"/>
      <c r="CK476" s="76"/>
      <c r="CL476" s="76"/>
      <c r="CM476" s="76"/>
      <c r="CN476" s="76"/>
      <c r="CO476" s="76"/>
      <c r="CP476" s="76"/>
      <c r="CQ476" s="76"/>
      <c r="CR476" s="76"/>
      <c r="CS476" s="76"/>
      <c r="CT476" s="76"/>
      <c r="CU476" s="76"/>
      <c r="CV476" s="76"/>
      <c r="CW476" s="76"/>
      <c r="CY476" s="77"/>
      <c r="CZ476" s="78"/>
      <c r="DA476" s="76"/>
      <c r="DB476" s="76"/>
      <c r="DC476" s="76"/>
      <c r="DD476" s="76"/>
      <c r="DE476" s="76"/>
      <c r="DF476" s="76"/>
      <c r="DG476" s="76"/>
      <c r="DH476" s="76"/>
      <c r="DI476" s="76"/>
      <c r="DJ476" s="76"/>
      <c r="DK476" s="76"/>
      <c r="DL476" s="76"/>
      <c r="DM476" s="76"/>
      <c r="DN476" s="76"/>
      <c r="DO476" s="76"/>
      <c r="DP476" s="76"/>
      <c r="DQ476" s="76"/>
      <c r="DR476" s="76"/>
      <c r="DS476" s="76"/>
      <c r="DT476" s="76"/>
      <c r="DU476" s="76"/>
      <c r="DV476" s="76"/>
      <c r="DW476" s="76"/>
      <c r="DX476" s="76"/>
      <c r="DY476" s="76"/>
      <c r="DZ476" s="76"/>
      <c r="EA476" s="76"/>
      <c r="EB476" s="76"/>
      <c r="EC476" s="76"/>
      <c r="ED476" s="76"/>
      <c r="EE476" s="76"/>
      <c r="EF476" s="76"/>
      <c r="EG476" s="76"/>
      <c r="EH476" s="76"/>
      <c r="EI476" s="76"/>
      <c r="EJ476" s="76"/>
    </row>
    <row r="477" spans="68:140" x14ac:dyDescent="0.2">
      <c r="BP477" s="76"/>
      <c r="BQ477" s="76"/>
      <c r="BR477" s="76"/>
      <c r="BS477" s="76"/>
      <c r="BT477" s="76"/>
      <c r="BU477" s="76"/>
      <c r="BV477" s="76"/>
      <c r="BW477" s="76"/>
      <c r="BX477" s="76"/>
      <c r="BY477" s="76"/>
      <c r="BZ477" s="76"/>
      <c r="CA477" s="76"/>
      <c r="CB477" s="76"/>
      <c r="CC477" s="76"/>
      <c r="CD477" s="76"/>
      <c r="CE477" s="76"/>
      <c r="CF477" s="76"/>
      <c r="CG477" s="76"/>
      <c r="CH477" s="76"/>
      <c r="CI477" s="76"/>
      <c r="CJ477" s="76"/>
      <c r="CK477" s="76"/>
      <c r="CL477" s="76"/>
      <c r="CM477" s="76"/>
      <c r="CN477" s="76"/>
      <c r="CO477" s="76"/>
      <c r="CP477" s="76"/>
      <c r="CQ477" s="76"/>
      <c r="CR477" s="76"/>
      <c r="CS477" s="76"/>
      <c r="CT477" s="76"/>
      <c r="CU477" s="76"/>
      <c r="CV477" s="76"/>
      <c r="CW477" s="76"/>
      <c r="CY477" s="77"/>
      <c r="CZ477" s="78"/>
      <c r="DA477" s="76"/>
      <c r="DB477" s="76"/>
      <c r="DC477" s="76"/>
      <c r="DD477" s="76"/>
      <c r="DE477" s="76"/>
      <c r="DF477" s="76"/>
      <c r="DG477" s="76"/>
      <c r="DH477" s="76"/>
      <c r="DI477" s="76"/>
      <c r="DJ477" s="76"/>
      <c r="DK477" s="76"/>
      <c r="DL477" s="76"/>
      <c r="DM477" s="76"/>
      <c r="DN477" s="76"/>
      <c r="DO477" s="76"/>
      <c r="DP477" s="76"/>
      <c r="DQ477" s="76"/>
      <c r="DR477" s="76"/>
      <c r="DS477" s="76"/>
      <c r="DT477" s="76"/>
      <c r="DU477" s="76"/>
      <c r="DV477" s="76"/>
      <c r="DW477" s="76"/>
      <c r="DX477" s="76"/>
      <c r="DY477" s="76"/>
      <c r="DZ477" s="76"/>
      <c r="EA477" s="76"/>
      <c r="EB477" s="76"/>
      <c r="EC477" s="76"/>
      <c r="ED477" s="76"/>
      <c r="EE477" s="76"/>
      <c r="EF477" s="76"/>
      <c r="EG477" s="76"/>
      <c r="EH477" s="76"/>
      <c r="EI477" s="76"/>
      <c r="EJ477" s="76"/>
    </row>
    <row r="478" spans="68:140" x14ac:dyDescent="0.2">
      <c r="BP478" s="76"/>
      <c r="BQ478" s="76"/>
      <c r="BR478" s="76"/>
      <c r="BS478" s="76"/>
      <c r="BT478" s="76"/>
      <c r="BU478" s="76"/>
      <c r="BV478" s="76"/>
      <c r="BW478" s="76"/>
      <c r="BX478" s="76"/>
      <c r="BY478" s="76"/>
      <c r="BZ478" s="76"/>
      <c r="CA478" s="76"/>
      <c r="CB478" s="76"/>
      <c r="CC478" s="76"/>
      <c r="CD478" s="76"/>
      <c r="CE478" s="76"/>
      <c r="CF478" s="76"/>
      <c r="CG478" s="76"/>
      <c r="CH478" s="76"/>
      <c r="CI478" s="76"/>
      <c r="CJ478" s="76"/>
      <c r="CK478" s="76"/>
      <c r="CL478" s="76"/>
      <c r="CM478" s="76"/>
      <c r="CN478" s="76"/>
      <c r="CO478" s="76"/>
      <c r="CP478" s="76"/>
      <c r="CQ478" s="76"/>
      <c r="CR478" s="76"/>
      <c r="CS478" s="76"/>
      <c r="CT478" s="76"/>
      <c r="CU478" s="76"/>
      <c r="CV478" s="76"/>
      <c r="CW478" s="76"/>
      <c r="CY478" s="77"/>
      <c r="CZ478" s="78"/>
      <c r="DA478" s="76"/>
      <c r="DB478" s="76"/>
      <c r="DC478" s="76"/>
      <c r="DD478" s="76"/>
      <c r="DE478" s="76"/>
      <c r="DF478" s="76"/>
      <c r="DG478" s="76"/>
      <c r="DH478" s="76"/>
      <c r="DI478" s="76"/>
      <c r="DJ478" s="76"/>
      <c r="DK478" s="76"/>
      <c r="DL478" s="76"/>
      <c r="DM478" s="76"/>
      <c r="DN478" s="76"/>
      <c r="DO478" s="76"/>
      <c r="DP478" s="76"/>
      <c r="DQ478" s="76"/>
      <c r="DR478" s="76"/>
      <c r="DS478" s="76"/>
      <c r="DT478" s="76"/>
      <c r="DU478" s="76"/>
      <c r="DV478" s="76"/>
      <c r="DW478" s="76"/>
      <c r="DX478" s="76"/>
      <c r="DY478" s="76"/>
      <c r="DZ478" s="76"/>
      <c r="EA478" s="76"/>
      <c r="EB478" s="76"/>
      <c r="EC478" s="76"/>
      <c r="ED478" s="76"/>
      <c r="EE478" s="76"/>
      <c r="EF478" s="76"/>
      <c r="EG478" s="76"/>
      <c r="EH478" s="76"/>
      <c r="EI478" s="76"/>
      <c r="EJ478" s="76"/>
    </row>
    <row r="479" spans="68:140" x14ac:dyDescent="0.2">
      <c r="BP479" s="76"/>
      <c r="BQ479" s="76"/>
      <c r="BR479" s="76"/>
      <c r="BS479" s="76"/>
      <c r="BT479" s="76"/>
      <c r="BU479" s="76"/>
      <c r="BV479" s="76"/>
      <c r="BW479" s="76"/>
      <c r="BX479" s="76"/>
      <c r="BY479" s="76"/>
      <c r="BZ479" s="76"/>
      <c r="CA479" s="76"/>
      <c r="CB479" s="76"/>
      <c r="CC479" s="76"/>
      <c r="CD479" s="76"/>
      <c r="CE479" s="76"/>
      <c r="CF479" s="76"/>
      <c r="CG479" s="76"/>
      <c r="CH479" s="76"/>
      <c r="CI479" s="76"/>
      <c r="CJ479" s="76"/>
      <c r="CK479" s="76"/>
      <c r="CL479" s="76"/>
      <c r="CM479" s="76"/>
      <c r="CN479" s="76"/>
      <c r="CO479" s="76"/>
      <c r="CP479" s="76"/>
      <c r="CQ479" s="76"/>
      <c r="CR479" s="76"/>
      <c r="CS479" s="76"/>
      <c r="CT479" s="76"/>
      <c r="CU479" s="76"/>
      <c r="CV479" s="76"/>
      <c r="CW479" s="76"/>
      <c r="CY479" s="77"/>
      <c r="CZ479" s="78"/>
      <c r="DA479" s="76"/>
      <c r="DB479" s="76"/>
      <c r="DC479" s="76"/>
      <c r="DD479" s="76"/>
      <c r="DE479" s="76"/>
      <c r="DF479" s="76"/>
      <c r="DG479" s="76"/>
      <c r="DH479" s="76"/>
      <c r="DI479" s="76"/>
      <c r="DJ479" s="76"/>
      <c r="DK479" s="76"/>
      <c r="DL479" s="76"/>
      <c r="DM479" s="76"/>
      <c r="DN479" s="76"/>
      <c r="DO479" s="76"/>
      <c r="DP479" s="76"/>
      <c r="DQ479" s="76"/>
      <c r="DR479" s="76"/>
      <c r="DS479" s="76"/>
      <c r="DT479" s="76"/>
      <c r="DU479" s="76"/>
      <c r="DV479" s="76"/>
      <c r="DW479" s="76"/>
      <c r="DX479" s="76"/>
      <c r="DY479" s="76"/>
      <c r="DZ479" s="76"/>
      <c r="EA479" s="76"/>
      <c r="EB479" s="76"/>
      <c r="EC479" s="76"/>
      <c r="ED479" s="76"/>
      <c r="EE479" s="76"/>
      <c r="EF479" s="76"/>
      <c r="EG479" s="76"/>
      <c r="EH479" s="76"/>
      <c r="EI479" s="76"/>
      <c r="EJ479" s="76"/>
    </row>
    <row r="480" spans="68:140" x14ac:dyDescent="0.2">
      <c r="BP480" s="76"/>
      <c r="BQ480" s="76"/>
      <c r="BR480" s="76"/>
      <c r="BS480" s="76"/>
      <c r="BT480" s="76"/>
      <c r="BU480" s="76"/>
      <c r="BV480" s="76"/>
      <c r="BW480" s="76"/>
      <c r="BX480" s="76"/>
      <c r="BY480" s="76"/>
      <c r="BZ480" s="76"/>
      <c r="CA480" s="76"/>
      <c r="CB480" s="76"/>
      <c r="CC480" s="76"/>
      <c r="CD480" s="76"/>
      <c r="CE480" s="76"/>
      <c r="CF480" s="76"/>
      <c r="CG480" s="76"/>
      <c r="CH480" s="76"/>
      <c r="CI480" s="76"/>
      <c r="CJ480" s="76"/>
      <c r="CK480" s="76"/>
      <c r="CL480" s="76"/>
      <c r="CM480" s="76"/>
      <c r="CN480" s="76"/>
      <c r="CO480" s="76"/>
      <c r="CP480" s="76"/>
      <c r="CQ480" s="76"/>
      <c r="CR480" s="76"/>
      <c r="CS480" s="76"/>
      <c r="CT480" s="76"/>
      <c r="CU480" s="76"/>
      <c r="CV480" s="76"/>
      <c r="CW480" s="76"/>
      <c r="CY480" s="77"/>
      <c r="CZ480" s="78"/>
      <c r="DA480" s="76"/>
      <c r="DB480" s="76"/>
      <c r="DC480" s="76"/>
      <c r="DD480" s="76"/>
      <c r="DE480" s="76"/>
      <c r="DF480" s="76"/>
      <c r="DG480" s="76"/>
      <c r="DH480" s="76"/>
      <c r="DI480" s="76"/>
      <c r="DJ480" s="76"/>
      <c r="DK480" s="76"/>
      <c r="DL480" s="76"/>
      <c r="DM480" s="76"/>
      <c r="DN480" s="76"/>
      <c r="DO480" s="76"/>
      <c r="DP480" s="76"/>
      <c r="DQ480" s="76"/>
      <c r="DR480" s="76"/>
      <c r="DS480" s="76"/>
      <c r="DT480" s="76"/>
      <c r="DU480" s="76"/>
      <c r="DV480" s="76"/>
      <c r="DW480" s="76"/>
      <c r="DX480" s="76"/>
      <c r="DY480" s="76"/>
      <c r="DZ480" s="76"/>
      <c r="EA480" s="76"/>
      <c r="EB480" s="76"/>
      <c r="EC480" s="76"/>
      <c r="ED480" s="76"/>
      <c r="EE480" s="76"/>
      <c r="EF480" s="76"/>
      <c r="EG480" s="76"/>
      <c r="EH480" s="76"/>
      <c r="EI480" s="76"/>
      <c r="EJ480" s="76"/>
    </row>
    <row r="481" spans="68:140" x14ac:dyDescent="0.2">
      <c r="BP481" s="76"/>
      <c r="BQ481" s="76"/>
      <c r="BR481" s="76"/>
      <c r="BS481" s="76"/>
      <c r="BT481" s="76"/>
      <c r="BU481" s="76"/>
      <c r="BV481" s="76"/>
      <c r="BW481" s="76"/>
      <c r="BX481" s="76"/>
      <c r="BY481" s="76"/>
      <c r="BZ481" s="76"/>
      <c r="CA481" s="76"/>
      <c r="CB481" s="76"/>
      <c r="CC481" s="76"/>
      <c r="CD481" s="76"/>
      <c r="CE481" s="76"/>
      <c r="CF481" s="76"/>
      <c r="CG481" s="76"/>
      <c r="CH481" s="76"/>
      <c r="CI481" s="76"/>
      <c r="CJ481" s="76"/>
      <c r="CK481" s="76"/>
      <c r="CL481" s="76"/>
      <c r="CM481" s="76"/>
      <c r="CN481" s="76"/>
      <c r="CO481" s="76"/>
      <c r="CP481" s="76"/>
      <c r="CQ481" s="76"/>
      <c r="CR481" s="76"/>
      <c r="CS481" s="76"/>
      <c r="CT481" s="76"/>
      <c r="CU481" s="76"/>
      <c r="CV481" s="76"/>
      <c r="CW481" s="76"/>
      <c r="CY481" s="77"/>
      <c r="CZ481" s="78"/>
      <c r="DA481" s="76"/>
      <c r="DB481" s="76"/>
      <c r="DC481" s="76"/>
      <c r="DD481" s="76"/>
      <c r="DE481" s="76"/>
      <c r="DF481" s="76"/>
      <c r="DG481" s="76"/>
      <c r="DH481" s="76"/>
      <c r="DI481" s="76"/>
      <c r="DJ481" s="76"/>
      <c r="DK481" s="76"/>
      <c r="DL481" s="76"/>
      <c r="DM481" s="76"/>
      <c r="DN481" s="76"/>
      <c r="DO481" s="76"/>
      <c r="DP481" s="76"/>
      <c r="DQ481" s="76"/>
      <c r="DR481" s="76"/>
      <c r="DS481" s="76"/>
      <c r="DT481" s="76"/>
      <c r="DU481" s="76"/>
      <c r="DV481" s="76"/>
      <c r="DW481" s="76"/>
      <c r="DX481" s="76"/>
      <c r="DY481" s="76"/>
      <c r="DZ481" s="76"/>
      <c r="EA481" s="76"/>
      <c r="EB481" s="76"/>
      <c r="EC481" s="76"/>
      <c r="ED481" s="76"/>
      <c r="EE481" s="76"/>
      <c r="EF481" s="76"/>
      <c r="EG481" s="76"/>
      <c r="EH481" s="76"/>
      <c r="EI481" s="76"/>
      <c r="EJ481" s="76"/>
    </row>
    <row r="482" spans="68:140" x14ac:dyDescent="0.2">
      <c r="BP482" s="76"/>
      <c r="BQ482" s="76"/>
      <c r="BR482" s="76"/>
      <c r="BS482" s="76"/>
      <c r="BT482" s="76"/>
      <c r="BU482" s="76"/>
      <c r="BV482" s="76"/>
      <c r="BW482" s="76"/>
      <c r="BX482" s="76"/>
      <c r="BY482" s="76"/>
      <c r="BZ482" s="76"/>
      <c r="CA482" s="76"/>
      <c r="CB482" s="76"/>
      <c r="CC482" s="76"/>
      <c r="CD482" s="76"/>
      <c r="CE482" s="76"/>
      <c r="CF482" s="76"/>
      <c r="CG482" s="76"/>
      <c r="CH482" s="76"/>
      <c r="CI482" s="76"/>
      <c r="CJ482" s="76"/>
      <c r="CK482" s="76"/>
      <c r="CL482" s="76"/>
      <c r="CM482" s="76"/>
      <c r="CN482" s="76"/>
      <c r="CO482" s="76"/>
      <c r="CP482" s="76"/>
      <c r="CQ482" s="76"/>
      <c r="CR482" s="76"/>
      <c r="CS482" s="76"/>
      <c r="CT482" s="76"/>
      <c r="CU482" s="76"/>
      <c r="CV482" s="76"/>
      <c r="CW482" s="76"/>
      <c r="CY482" s="77"/>
      <c r="CZ482" s="78"/>
      <c r="DA482" s="76"/>
      <c r="DB482" s="76"/>
      <c r="DC482" s="76"/>
      <c r="DD482" s="76"/>
      <c r="DE482" s="76"/>
      <c r="DF482" s="76"/>
      <c r="DG482" s="76"/>
      <c r="DH482" s="76"/>
      <c r="DI482" s="76"/>
      <c r="DJ482" s="76"/>
      <c r="DK482" s="76"/>
      <c r="DL482" s="76"/>
      <c r="DM482" s="76"/>
      <c r="DN482" s="76"/>
      <c r="DO482" s="76"/>
      <c r="DP482" s="76"/>
      <c r="DQ482" s="76"/>
      <c r="DR482" s="76"/>
      <c r="DS482" s="76"/>
      <c r="DT482" s="76"/>
      <c r="DU482" s="76"/>
      <c r="DV482" s="76"/>
      <c r="DW482" s="76"/>
      <c r="DX482" s="76"/>
      <c r="DY482" s="76"/>
      <c r="DZ482" s="76"/>
      <c r="EA482" s="76"/>
      <c r="EB482" s="76"/>
      <c r="EC482" s="76"/>
      <c r="ED482" s="76"/>
      <c r="EE482" s="76"/>
      <c r="EF482" s="76"/>
      <c r="EG482" s="76"/>
      <c r="EH482" s="76"/>
      <c r="EI482" s="76"/>
      <c r="EJ482" s="76"/>
    </row>
    <row r="483" spans="68:140" x14ac:dyDescent="0.2">
      <c r="BP483" s="76"/>
      <c r="BQ483" s="76"/>
      <c r="BR483" s="76"/>
      <c r="BS483" s="76"/>
      <c r="BT483" s="76"/>
      <c r="BU483" s="76"/>
      <c r="BV483" s="76"/>
      <c r="BW483" s="76"/>
      <c r="BX483" s="76"/>
      <c r="BY483" s="76"/>
      <c r="BZ483" s="76"/>
      <c r="CA483" s="76"/>
      <c r="CB483" s="76"/>
      <c r="CC483" s="76"/>
      <c r="CD483" s="76"/>
      <c r="CE483" s="76"/>
      <c r="CF483" s="76"/>
      <c r="CG483" s="76"/>
      <c r="CH483" s="76"/>
      <c r="CI483" s="76"/>
      <c r="CJ483" s="76"/>
      <c r="CK483" s="76"/>
      <c r="CL483" s="76"/>
      <c r="CM483" s="76"/>
      <c r="CN483" s="76"/>
      <c r="CO483" s="76"/>
      <c r="CP483" s="76"/>
      <c r="CQ483" s="76"/>
      <c r="CR483" s="76"/>
      <c r="CS483" s="76"/>
      <c r="CT483" s="76"/>
      <c r="CU483" s="76"/>
      <c r="CV483" s="76"/>
      <c r="CW483" s="76"/>
      <c r="CY483" s="77"/>
      <c r="CZ483" s="78"/>
      <c r="DA483" s="76"/>
      <c r="DB483" s="76"/>
      <c r="DC483" s="76"/>
      <c r="DD483" s="76"/>
      <c r="DE483" s="76"/>
      <c r="DF483" s="76"/>
      <c r="DG483" s="76"/>
      <c r="DH483" s="76"/>
      <c r="DI483" s="76"/>
      <c r="DJ483" s="76"/>
      <c r="DK483" s="76"/>
      <c r="DL483" s="76"/>
      <c r="DM483" s="76"/>
      <c r="DN483" s="76"/>
      <c r="DO483" s="76"/>
      <c r="DP483" s="76"/>
      <c r="DQ483" s="76"/>
      <c r="DR483" s="76"/>
      <c r="DS483" s="76"/>
      <c r="DT483" s="76"/>
      <c r="DU483" s="76"/>
      <c r="DV483" s="76"/>
      <c r="DW483" s="76"/>
      <c r="DX483" s="76"/>
      <c r="DY483" s="76"/>
      <c r="DZ483" s="76"/>
      <c r="EA483" s="76"/>
      <c r="EB483" s="76"/>
      <c r="EC483" s="76"/>
      <c r="ED483" s="76"/>
      <c r="EE483" s="76"/>
      <c r="EF483" s="76"/>
      <c r="EG483" s="76"/>
      <c r="EH483" s="76"/>
      <c r="EI483" s="76"/>
      <c r="EJ483" s="76"/>
    </row>
    <row r="484" spans="68:140" x14ac:dyDescent="0.2">
      <c r="BP484" s="76"/>
      <c r="BQ484" s="76"/>
      <c r="BR484" s="76"/>
      <c r="BS484" s="76"/>
      <c r="BT484" s="76"/>
      <c r="BU484" s="76"/>
      <c r="BV484" s="76"/>
      <c r="BW484" s="76"/>
      <c r="BX484" s="76"/>
      <c r="BY484" s="76"/>
      <c r="BZ484" s="76"/>
      <c r="CA484" s="76"/>
      <c r="CB484" s="76"/>
      <c r="CC484" s="76"/>
      <c r="CD484" s="76"/>
      <c r="CE484" s="76"/>
      <c r="CF484" s="76"/>
      <c r="CG484" s="76"/>
      <c r="CH484" s="76"/>
      <c r="CI484" s="76"/>
      <c r="CJ484" s="76"/>
      <c r="CK484" s="76"/>
      <c r="CL484" s="76"/>
      <c r="CM484" s="76"/>
      <c r="CN484" s="76"/>
      <c r="CO484" s="76"/>
      <c r="CP484" s="76"/>
      <c r="CQ484" s="76"/>
      <c r="CR484" s="76"/>
      <c r="CS484" s="76"/>
      <c r="CT484" s="76"/>
      <c r="CU484" s="76"/>
      <c r="CV484" s="76"/>
      <c r="CW484" s="76"/>
      <c r="CY484" s="77"/>
      <c r="CZ484" s="78"/>
      <c r="DA484" s="76"/>
      <c r="DB484" s="76"/>
      <c r="DC484" s="76"/>
      <c r="DD484" s="76"/>
      <c r="DE484" s="76"/>
      <c r="DF484" s="76"/>
      <c r="DG484" s="76"/>
      <c r="DH484" s="76"/>
      <c r="DI484" s="76"/>
      <c r="DJ484" s="76"/>
      <c r="DK484" s="76"/>
      <c r="DL484" s="76"/>
      <c r="DM484" s="76"/>
      <c r="DN484" s="76"/>
      <c r="DO484" s="76"/>
      <c r="DP484" s="76"/>
      <c r="DQ484" s="76"/>
      <c r="DR484" s="76"/>
      <c r="DS484" s="76"/>
      <c r="DT484" s="76"/>
      <c r="DU484" s="76"/>
      <c r="DV484" s="76"/>
      <c r="DW484" s="76"/>
      <c r="DX484" s="76"/>
      <c r="DY484" s="76"/>
      <c r="DZ484" s="76"/>
      <c r="EA484" s="76"/>
      <c r="EB484" s="76"/>
      <c r="EC484" s="76"/>
      <c r="ED484" s="76"/>
      <c r="EE484" s="76"/>
      <c r="EF484" s="76"/>
      <c r="EG484" s="76"/>
      <c r="EH484" s="76"/>
      <c r="EI484" s="76"/>
      <c r="EJ484" s="76"/>
    </row>
    <row r="485" spans="68:140" x14ac:dyDescent="0.2">
      <c r="BP485" s="76"/>
      <c r="BQ485" s="76"/>
      <c r="BR485" s="76"/>
      <c r="BS485" s="76"/>
      <c r="BT485" s="76"/>
      <c r="BU485" s="76"/>
      <c r="BV485" s="76"/>
      <c r="BW485" s="76"/>
      <c r="BX485" s="76"/>
      <c r="BY485" s="76"/>
      <c r="BZ485" s="76"/>
      <c r="CA485" s="76"/>
      <c r="CB485" s="76"/>
      <c r="CC485" s="76"/>
      <c r="CD485" s="76"/>
      <c r="CE485" s="76"/>
      <c r="CF485" s="76"/>
      <c r="CG485" s="76"/>
      <c r="CH485" s="76"/>
      <c r="CI485" s="76"/>
      <c r="CJ485" s="76"/>
      <c r="CK485" s="76"/>
      <c r="CL485" s="76"/>
      <c r="CM485" s="76"/>
      <c r="CN485" s="76"/>
      <c r="CO485" s="76"/>
      <c r="CP485" s="76"/>
      <c r="CQ485" s="76"/>
      <c r="CR485" s="76"/>
      <c r="CS485" s="76"/>
      <c r="CT485" s="76"/>
      <c r="CU485" s="76"/>
      <c r="CV485" s="76"/>
      <c r="CW485" s="76"/>
      <c r="CY485" s="77"/>
      <c r="CZ485" s="78"/>
      <c r="DA485" s="76"/>
      <c r="DB485" s="76"/>
      <c r="DC485" s="76"/>
      <c r="DD485" s="76"/>
      <c r="DE485" s="76"/>
      <c r="DF485" s="76"/>
      <c r="DG485" s="76"/>
      <c r="DH485" s="76"/>
      <c r="DI485" s="76"/>
      <c r="DJ485" s="76"/>
      <c r="DK485" s="76"/>
      <c r="DL485" s="76"/>
      <c r="DM485" s="76"/>
      <c r="DN485" s="76"/>
      <c r="DO485" s="76"/>
      <c r="DP485" s="76"/>
      <c r="DQ485" s="76"/>
      <c r="DR485" s="76"/>
      <c r="DS485" s="76"/>
      <c r="DT485" s="76"/>
      <c r="DU485" s="76"/>
      <c r="DV485" s="76"/>
      <c r="DW485" s="76"/>
      <c r="DX485" s="76"/>
      <c r="DY485" s="76"/>
      <c r="DZ485" s="76"/>
      <c r="EA485" s="76"/>
      <c r="EB485" s="76"/>
      <c r="EC485" s="76"/>
      <c r="ED485" s="76"/>
      <c r="EE485" s="76"/>
      <c r="EF485" s="76"/>
      <c r="EG485" s="76"/>
      <c r="EH485" s="76"/>
      <c r="EI485" s="76"/>
      <c r="EJ485" s="76"/>
    </row>
    <row r="486" spans="68:140" x14ac:dyDescent="0.2">
      <c r="BP486" s="76"/>
      <c r="BQ486" s="76"/>
      <c r="BR486" s="76"/>
      <c r="BS486" s="76"/>
      <c r="BT486" s="76"/>
      <c r="BU486" s="76"/>
      <c r="BV486" s="76"/>
      <c r="BW486" s="76"/>
      <c r="BX486" s="76"/>
      <c r="BY486" s="76"/>
      <c r="BZ486" s="76"/>
      <c r="CA486" s="76"/>
      <c r="CB486" s="76"/>
      <c r="CC486" s="76"/>
      <c r="CD486" s="76"/>
      <c r="CE486" s="76"/>
      <c r="CF486" s="76"/>
      <c r="CG486" s="76"/>
      <c r="CH486" s="76"/>
      <c r="CI486" s="76"/>
      <c r="CJ486" s="76"/>
      <c r="CK486" s="76"/>
      <c r="CL486" s="76"/>
      <c r="CM486" s="76"/>
      <c r="CN486" s="76"/>
      <c r="CO486" s="76"/>
      <c r="CP486" s="76"/>
      <c r="CQ486" s="76"/>
      <c r="CR486" s="76"/>
      <c r="CS486" s="76"/>
      <c r="CT486" s="76"/>
      <c r="CU486" s="76"/>
      <c r="CV486" s="76"/>
      <c r="CW486" s="76"/>
      <c r="CY486" s="77"/>
      <c r="CZ486" s="78"/>
      <c r="DA486" s="76"/>
      <c r="DB486" s="76"/>
      <c r="DC486" s="76"/>
      <c r="DD486" s="76"/>
      <c r="DE486" s="76"/>
      <c r="DF486" s="76"/>
      <c r="DG486" s="76"/>
      <c r="DH486" s="76"/>
      <c r="DI486" s="76"/>
      <c r="DJ486" s="76"/>
      <c r="DK486" s="76"/>
      <c r="DL486" s="76"/>
      <c r="DM486" s="76"/>
      <c r="DN486" s="76"/>
      <c r="DO486" s="76"/>
      <c r="DP486" s="76"/>
      <c r="DQ486" s="76"/>
      <c r="DR486" s="76"/>
      <c r="DS486" s="76"/>
      <c r="DT486" s="76"/>
      <c r="DU486" s="76"/>
      <c r="DV486" s="76"/>
      <c r="DW486" s="76"/>
      <c r="DX486" s="76"/>
      <c r="DY486" s="76"/>
      <c r="DZ486" s="76"/>
      <c r="EA486" s="76"/>
      <c r="EB486" s="76"/>
      <c r="EC486" s="76"/>
      <c r="ED486" s="76"/>
      <c r="EE486" s="76"/>
      <c r="EF486" s="76"/>
      <c r="EG486" s="76"/>
      <c r="EH486" s="76"/>
      <c r="EI486" s="76"/>
      <c r="EJ486" s="76"/>
    </row>
    <row r="487" spans="68:140" x14ac:dyDescent="0.2">
      <c r="BP487" s="76"/>
      <c r="BQ487" s="76"/>
      <c r="BR487" s="76"/>
      <c r="BS487" s="76"/>
      <c r="BT487" s="76"/>
      <c r="BU487" s="76"/>
      <c r="BV487" s="76"/>
      <c r="BW487" s="76"/>
      <c r="BX487" s="76"/>
      <c r="BY487" s="76"/>
      <c r="BZ487" s="76"/>
      <c r="CA487" s="76"/>
      <c r="CB487" s="76"/>
      <c r="CC487" s="76"/>
      <c r="CD487" s="76"/>
      <c r="CE487" s="76"/>
      <c r="CF487" s="76"/>
      <c r="CG487" s="76"/>
      <c r="CH487" s="76"/>
      <c r="CI487" s="76"/>
      <c r="CJ487" s="76"/>
      <c r="CK487" s="76"/>
      <c r="CL487" s="76"/>
      <c r="CM487" s="76"/>
      <c r="CN487" s="76"/>
      <c r="CO487" s="76"/>
      <c r="CP487" s="76"/>
      <c r="CQ487" s="76"/>
      <c r="CR487" s="76"/>
      <c r="CS487" s="76"/>
      <c r="CT487" s="76"/>
      <c r="CU487" s="76"/>
      <c r="CV487" s="76"/>
      <c r="CW487" s="76"/>
      <c r="CY487" s="77"/>
      <c r="CZ487" s="78"/>
      <c r="DA487" s="76"/>
      <c r="DB487" s="76"/>
      <c r="DC487" s="76"/>
      <c r="DD487" s="76"/>
      <c r="DE487" s="76"/>
      <c r="DF487" s="76"/>
      <c r="DG487" s="76"/>
      <c r="DH487" s="76"/>
      <c r="DI487" s="76"/>
      <c r="DJ487" s="76"/>
      <c r="DK487" s="76"/>
      <c r="DL487" s="76"/>
      <c r="DM487" s="76"/>
      <c r="DN487" s="76"/>
      <c r="DO487" s="76"/>
      <c r="DP487" s="76"/>
      <c r="DQ487" s="76"/>
      <c r="DR487" s="76"/>
      <c r="DS487" s="76"/>
      <c r="DT487" s="76"/>
      <c r="DU487" s="76"/>
      <c r="DV487" s="76"/>
      <c r="DW487" s="76"/>
      <c r="DX487" s="76"/>
      <c r="DY487" s="76"/>
      <c r="DZ487" s="76"/>
      <c r="EA487" s="76"/>
      <c r="EB487" s="76"/>
      <c r="EC487" s="76"/>
      <c r="ED487" s="76"/>
      <c r="EE487" s="76"/>
      <c r="EF487" s="76"/>
      <c r="EG487" s="76"/>
      <c r="EH487" s="76"/>
      <c r="EI487" s="76"/>
      <c r="EJ487" s="76"/>
    </row>
    <row r="488" spans="68:140" x14ac:dyDescent="0.2">
      <c r="BP488" s="76"/>
      <c r="BQ488" s="76"/>
      <c r="BR488" s="76"/>
      <c r="BS488" s="76"/>
      <c r="BT488" s="76"/>
      <c r="BU488" s="76"/>
      <c r="BV488" s="76"/>
      <c r="BW488" s="76"/>
      <c r="BX488" s="76"/>
      <c r="BY488" s="76"/>
      <c r="BZ488" s="76"/>
      <c r="CA488" s="76"/>
      <c r="CB488" s="76"/>
      <c r="CC488" s="76"/>
      <c r="CD488" s="76"/>
      <c r="CE488" s="76"/>
      <c r="CF488" s="76"/>
      <c r="CG488" s="76"/>
      <c r="CH488" s="76"/>
      <c r="CI488" s="76"/>
      <c r="CJ488" s="76"/>
      <c r="CK488" s="76"/>
      <c r="CL488" s="76"/>
      <c r="CM488" s="76"/>
      <c r="CN488" s="76"/>
      <c r="CO488" s="76"/>
      <c r="CP488" s="76"/>
      <c r="CQ488" s="76"/>
      <c r="CR488" s="76"/>
      <c r="CS488" s="76"/>
      <c r="CT488" s="76"/>
      <c r="CU488" s="76"/>
      <c r="CV488" s="76"/>
      <c r="CW488" s="76"/>
      <c r="CY488" s="77"/>
      <c r="CZ488" s="78"/>
      <c r="DA488" s="76"/>
      <c r="DB488" s="76"/>
      <c r="DC488" s="76"/>
      <c r="DD488" s="76"/>
      <c r="DE488" s="76"/>
      <c r="DF488" s="76"/>
      <c r="DG488" s="76"/>
      <c r="DH488" s="76"/>
      <c r="DI488" s="76"/>
      <c r="DJ488" s="76"/>
      <c r="DK488" s="76"/>
      <c r="DL488" s="76"/>
      <c r="DM488" s="76"/>
      <c r="DN488" s="76"/>
      <c r="DO488" s="76"/>
      <c r="DP488" s="76"/>
      <c r="DQ488" s="76"/>
      <c r="DR488" s="76"/>
      <c r="DS488" s="76"/>
      <c r="DT488" s="76"/>
      <c r="DU488" s="76"/>
      <c r="DV488" s="76"/>
      <c r="DW488" s="76"/>
      <c r="DX488" s="76"/>
      <c r="DY488" s="76"/>
      <c r="DZ488" s="76"/>
      <c r="EA488" s="76"/>
      <c r="EB488" s="76"/>
      <c r="EC488" s="76"/>
      <c r="ED488" s="76"/>
      <c r="EE488" s="76"/>
      <c r="EF488" s="76"/>
      <c r="EG488" s="76"/>
      <c r="EH488" s="76"/>
      <c r="EI488" s="76"/>
      <c r="EJ488" s="76"/>
    </row>
    <row r="489" spans="68:140" x14ac:dyDescent="0.2">
      <c r="BP489" s="76"/>
      <c r="BQ489" s="76"/>
      <c r="BR489" s="76"/>
      <c r="BS489" s="76"/>
      <c r="BT489" s="76"/>
      <c r="BU489" s="76"/>
      <c r="BV489" s="76"/>
      <c r="BW489" s="76"/>
      <c r="BX489" s="76"/>
      <c r="BY489" s="76"/>
      <c r="BZ489" s="76"/>
      <c r="CA489" s="76"/>
      <c r="CB489" s="76"/>
      <c r="CC489" s="76"/>
      <c r="CD489" s="76"/>
      <c r="CE489" s="76"/>
      <c r="CF489" s="76"/>
      <c r="CG489" s="76"/>
      <c r="CH489" s="76"/>
      <c r="CI489" s="76"/>
      <c r="CJ489" s="76"/>
      <c r="CK489" s="76"/>
      <c r="CL489" s="76"/>
      <c r="CM489" s="76"/>
      <c r="CN489" s="76"/>
      <c r="CO489" s="76"/>
      <c r="CP489" s="76"/>
      <c r="CQ489" s="76"/>
      <c r="CR489" s="76"/>
      <c r="CS489" s="76"/>
      <c r="CT489" s="76"/>
      <c r="CU489" s="76"/>
      <c r="CV489" s="76"/>
      <c r="CW489" s="76"/>
      <c r="CY489" s="77"/>
      <c r="CZ489" s="78"/>
      <c r="DA489" s="76"/>
      <c r="DB489" s="76"/>
      <c r="DC489" s="76"/>
      <c r="DD489" s="76"/>
      <c r="DE489" s="76"/>
      <c r="DF489" s="76"/>
      <c r="DG489" s="76"/>
      <c r="DH489" s="76"/>
      <c r="DI489" s="76"/>
      <c r="DJ489" s="76"/>
      <c r="DK489" s="76"/>
      <c r="DL489" s="76"/>
      <c r="DM489" s="76"/>
      <c r="DN489" s="76"/>
      <c r="DO489" s="76"/>
      <c r="DP489" s="76"/>
      <c r="DQ489" s="76"/>
      <c r="DR489" s="76"/>
      <c r="DS489" s="76"/>
      <c r="DT489" s="76"/>
      <c r="DU489" s="76"/>
      <c r="DV489" s="76"/>
      <c r="DW489" s="76"/>
      <c r="DX489" s="76"/>
      <c r="DY489" s="76"/>
      <c r="DZ489" s="76"/>
      <c r="EA489" s="76"/>
      <c r="EB489" s="76"/>
      <c r="EC489" s="76"/>
      <c r="ED489" s="76"/>
      <c r="EE489" s="76"/>
      <c r="EF489" s="76"/>
      <c r="EG489" s="76"/>
      <c r="EH489" s="76"/>
      <c r="EI489" s="76"/>
      <c r="EJ489" s="76"/>
    </row>
    <row r="490" spans="68:140" x14ac:dyDescent="0.2">
      <c r="BP490" s="76"/>
      <c r="BQ490" s="76"/>
      <c r="BR490" s="76"/>
      <c r="BS490" s="76"/>
      <c r="BT490" s="76"/>
      <c r="BU490" s="76"/>
      <c r="BV490" s="76"/>
      <c r="BW490" s="76"/>
      <c r="BX490" s="76"/>
      <c r="BY490" s="76"/>
      <c r="BZ490" s="76"/>
      <c r="CA490" s="76"/>
      <c r="CB490" s="76"/>
      <c r="CC490" s="76"/>
      <c r="CD490" s="76"/>
      <c r="CE490" s="76"/>
      <c r="CF490" s="76"/>
      <c r="CG490" s="76"/>
      <c r="CH490" s="76"/>
      <c r="CI490" s="76"/>
      <c r="CJ490" s="76"/>
      <c r="CK490" s="76"/>
      <c r="CL490" s="76"/>
      <c r="CM490" s="76"/>
      <c r="CN490" s="76"/>
      <c r="CO490" s="76"/>
      <c r="CP490" s="76"/>
      <c r="CQ490" s="76"/>
      <c r="CR490" s="76"/>
      <c r="CS490" s="76"/>
      <c r="CT490" s="76"/>
      <c r="CU490" s="76"/>
      <c r="CV490" s="76"/>
      <c r="CW490" s="76"/>
      <c r="CY490" s="77"/>
      <c r="CZ490" s="78"/>
      <c r="DA490" s="76"/>
      <c r="DB490" s="76"/>
      <c r="DC490" s="76"/>
      <c r="DD490" s="76"/>
      <c r="DE490" s="76"/>
      <c r="DF490" s="76"/>
      <c r="DG490" s="76"/>
      <c r="DH490" s="76"/>
      <c r="DI490" s="76"/>
      <c r="DJ490" s="76"/>
      <c r="DK490" s="76"/>
      <c r="DL490" s="76"/>
      <c r="DM490" s="76"/>
      <c r="DN490" s="76"/>
      <c r="DO490" s="76"/>
      <c r="DP490" s="76"/>
      <c r="DQ490" s="76"/>
      <c r="DR490" s="76"/>
      <c r="DS490" s="76"/>
      <c r="DT490" s="76"/>
      <c r="DU490" s="76"/>
      <c r="DV490" s="76"/>
      <c r="DW490" s="76"/>
      <c r="DX490" s="76"/>
      <c r="DY490" s="76"/>
      <c r="DZ490" s="76"/>
      <c r="EA490" s="76"/>
      <c r="EB490" s="76"/>
      <c r="EC490" s="76"/>
      <c r="ED490" s="76"/>
      <c r="EE490" s="76"/>
      <c r="EF490" s="76"/>
      <c r="EG490" s="76"/>
      <c r="EH490" s="76"/>
      <c r="EI490" s="76"/>
      <c r="EJ490" s="76"/>
    </row>
    <row r="491" spans="68:140" x14ac:dyDescent="0.2">
      <c r="BP491" s="76"/>
      <c r="BQ491" s="76"/>
      <c r="BR491" s="76"/>
      <c r="BS491" s="76"/>
      <c r="BT491" s="76"/>
      <c r="BU491" s="76"/>
      <c r="BV491" s="76"/>
      <c r="BW491" s="76"/>
      <c r="BX491" s="76"/>
      <c r="BY491" s="76"/>
      <c r="BZ491" s="76"/>
      <c r="CA491" s="76"/>
      <c r="CB491" s="76"/>
      <c r="CC491" s="76"/>
      <c r="CD491" s="76"/>
      <c r="CE491" s="76"/>
      <c r="CF491" s="76"/>
      <c r="CG491" s="76"/>
      <c r="CH491" s="76"/>
      <c r="CI491" s="76"/>
      <c r="CJ491" s="76"/>
      <c r="CK491" s="76"/>
      <c r="CL491" s="76"/>
      <c r="CM491" s="76"/>
      <c r="CN491" s="76"/>
      <c r="CO491" s="76"/>
      <c r="CP491" s="76"/>
      <c r="CQ491" s="76"/>
      <c r="CR491" s="76"/>
      <c r="CS491" s="76"/>
      <c r="CT491" s="76"/>
      <c r="CU491" s="76"/>
      <c r="CV491" s="76"/>
      <c r="CW491" s="76"/>
      <c r="CY491" s="77"/>
      <c r="CZ491" s="78"/>
      <c r="DA491" s="76"/>
      <c r="DB491" s="76"/>
      <c r="DC491" s="76"/>
      <c r="DD491" s="76"/>
      <c r="DE491" s="76"/>
      <c r="DF491" s="76"/>
      <c r="DG491" s="76"/>
      <c r="DH491" s="76"/>
      <c r="DI491" s="76"/>
      <c r="DJ491" s="76"/>
      <c r="DK491" s="76"/>
      <c r="DL491" s="76"/>
      <c r="DM491" s="76"/>
      <c r="DN491" s="76"/>
      <c r="DO491" s="76"/>
      <c r="DP491" s="76"/>
      <c r="DQ491" s="76"/>
      <c r="DR491" s="76"/>
      <c r="DS491" s="76"/>
      <c r="DT491" s="76"/>
      <c r="DU491" s="76"/>
      <c r="DV491" s="76"/>
      <c r="DW491" s="76"/>
      <c r="DX491" s="76"/>
      <c r="DY491" s="76"/>
      <c r="DZ491" s="76"/>
      <c r="EA491" s="76"/>
      <c r="EB491" s="76"/>
      <c r="EC491" s="76"/>
      <c r="ED491" s="76"/>
      <c r="EE491" s="76"/>
      <c r="EF491" s="76"/>
      <c r="EG491" s="76"/>
      <c r="EH491" s="76"/>
      <c r="EI491" s="76"/>
      <c r="EJ491" s="76"/>
    </row>
    <row r="492" spans="68:140" x14ac:dyDescent="0.2">
      <c r="BP492" s="76"/>
      <c r="BQ492" s="76"/>
      <c r="BR492" s="76"/>
      <c r="BS492" s="76"/>
      <c r="BT492" s="76"/>
      <c r="BU492" s="76"/>
      <c r="BV492" s="76"/>
      <c r="BW492" s="76"/>
      <c r="BX492" s="76"/>
      <c r="BY492" s="76"/>
      <c r="BZ492" s="76"/>
      <c r="CA492" s="76"/>
      <c r="CB492" s="76"/>
      <c r="CC492" s="76"/>
      <c r="CD492" s="76"/>
      <c r="CE492" s="76"/>
      <c r="CF492" s="76"/>
      <c r="CG492" s="76"/>
      <c r="CH492" s="76"/>
      <c r="CI492" s="76"/>
      <c r="CJ492" s="76"/>
      <c r="CK492" s="76"/>
      <c r="CL492" s="76"/>
      <c r="CM492" s="76"/>
      <c r="CN492" s="76"/>
      <c r="CO492" s="76"/>
      <c r="CP492" s="76"/>
      <c r="CQ492" s="76"/>
      <c r="CR492" s="76"/>
      <c r="CS492" s="76"/>
      <c r="CT492" s="76"/>
      <c r="CU492" s="76"/>
      <c r="CV492" s="76"/>
      <c r="CW492" s="76"/>
      <c r="CY492" s="77"/>
      <c r="CZ492" s="78"/>
      <c r="DA492" s="76"/>
      <c r="DB492" s="76"/>
      <c r="DC492" s="76"/>
      <c r="DD492" s="76"/>
      <c r="DE492" s="76"/>
      <c r="DF492" s="76"/>
      <c r="DG492" s="76"/>
      <c r="DH492" s="76"/>
      <c r="DI492" s="76"/>
      <c r="DJ492" s="76"/>
      <c r="DK492" s="76"/>
      <c r="DL492" s="76"/>
      <c r="DM492" s="76"/>
      <c r="DN492" s="76"/>
      <c r="DO492" s="76"/>
      <c r="DP492" s="76"/>
      <c r="DQ492" s="76"/>
      <c r="DR492" s="76"/>
      <c r="DS492" s="76"/>
      <c r="DT492" s="76"/>
      <c r="DU492" s="76"/>
      <c r="DV492" s="76"/>
      <c r="DW492" s="76"/>
      <c r="DX492" s="76"/>
      <c r="DY492" s="76"/>
      <c r="DZ492" s="76"/>
      <c r="EA492" s="76"/>
      <c r="EB492" s="76"/>
      <c r="EC492" s="76"/>
      <c r="ED492" s="76"/>
      <c r="EE492" s="76"/>
      <c r="EF492" s="76"/>
      <c r="EG492" s="76"/>
      <c r="EH492" s="76"/>
      <c r="EI492" s="76"/>
      <c r="EJ492" s="76"/>
    </row>
    <row r="493" spans="68:140" x14ac:dyDescent="0.2">
      <c r="BP493" s="76"/>
      <c r="BQ493" s="76"/>
      <c r="BR493" s="76"/>
      <c r="BS493" s="76"/>
      <c r="BT493" s="76"/>
      <c r="BU493" s="76"/>
      <c r="BV493" s="76"/>
      <c r="BW493" s="76"/>
      <c r="BX493" s="76"/>
      <c r="BY493" s="76"/>
      <c r="BZ493" s="76"/>
      <c r="CA493" s="76"/>
      <c r="CB493" s="76"/>
      <c r="CC493" s="76"/>
      <c r="CD493" s="76"/>
      <c r="CE493" s="76"/>
      <c r="CF493" s="76"/>
      <c r="CG493" s="76"/>
      <c r="CH493" s="76"/>
      <c r="CI493" s="76"/>
      <c r="CJ493" s="76"/>
      <c r="CK493" s="76"/>
      <c r="CL493" s="76"/>
      <c r="CM493" s="76"/>
      <c r="CN493" s="76"/>
      <c r="CO493" s="76"/>
      <c r="CP493" s="76"/>
      <c r="CQ493" s="76"/>
      <c r="CR493" s="76"/>
      <c r="CS493" s="76"/>
      <c r="CT493" s="76"/>
      <c r="CU493" s="76"/>
      <c r="CV493" s="76"/>
      <c r="CW493" s="76"/>
      <c r="CY493" s="77"/>
      <c r="CZ493" s="78"/>
      <c r="DA493" s="76"/>
      <c r="DB493" s="76"/>
      <c r="DC493" s="76"/>
      <c r="DD493" s="76"/>
      <c r="DE493" s="76"/>
      <c r="DF493" s="76"/>
      <c r="DG493" s="76"/>
      <c r="DH493" s="76"/>
      <c r="DI493" s="76"/>
      <c r="DJ493" s="76"/>
      <c r="DK493" s="76"/>
      <c r="DL493" s="76"/>
      <c r="DM493" s="76"/>
      <c r="DN493" s="76"/>
      <c r="DO493" s="76"/>
      <c r="DP493" s="76"/>
      <c r="DQ493" s="76"/>
      <c r="DR493" s="76"/>
      <c r="DS493" s="76"/>
      <c r="DT493" s="76"/>
      <c r="DU493" s="76"/>
      <c r="DV493" s="76"/>
      <c r="DW493" s="76"/>
      <c r="DX493" s="76"/>
      <c r="DY493" s="76"/>
      <c r="DZ493" s="76"/>
      <c r="EA493" s="76"/>
      <c r="EB493" s="76"/>
      <c r="EC493" s="76"/>
      <c r="ED493" s="76"/>
      <c r="EE493" s="76"/>
      <c r="EF493" s="76"/>
      <c r="EG493" s="76"/>
      <c r="EH493" s="76"/>
      <c r="EI493" s="76"/>
      <c r="EJ493" s="76"/>
    </row>
    <row r="494" spans="68:140" x14ac:dyDescent="0.2">
      <c r="BP494" s="76"/>
      <c r="BQ494" s="76"/>
      <c r="BR494" s="76"/>
      <c r="BS494" s="76"/>
      <c r="BT494" s="76"/>
      <c r="BU494" s="76"/>
      <c r="BV494" s="76"/>
      <c r="BW494" s="76"/>
      <c r="BX494" s="76"/>
      <c r="BY494" s="76"/>
      <c r="BZ494" s="76"/>
      <c r="CA494" s="76"/>
      <c r="CB494" s="76"/>
      <c r="CC494" s="76"/>
      <c r="CD494" s="76"/>
      <c r="CE494" s="76"/>
      <c r="CF494" s="76"/>
      <c r="CG494" s="76"/>
      <c r="CH494" s="76"/>
      <c r="CI494" s="76"/>
      <c r="CJ494" s="76"/>
      <c r="CK494" s="76"/>
      <c r="CL494" s="76"/>
      <c r="CM494" s="76"/>
      <c r="CN494" s="76"/>
      <c r="CO494" s="76"/>
      <c r="CP494" s="76"/>
      <c r="CQ494" s="76"/>
      <c r="CR494" s="76"/>
      <c r="CS494" s="76"/>
      <c r="CT494" s="76"/>
      <c r="CU494" s="76"/>
      <c r="CV494" s="76"/>
      <c r="CW494" s="76"/>
      <c r="CY494" s="77"/>
      <c r="CZ494" s="78"/>
      <c r="DA494" s="76"/>
      <c r="DB494" s="76"/>
      <c r="DC494" s="76"/>
      <c r="DD494" s="76"/>
      <c r="DE494" s="76"/>
      <c r="DF494" s="76"/>
      <c r="DG494" s="76"/>
      <c r="DH494" s="76"/>
      <c r="DI494" s="76"/>
      <c r="DJ494" s="76"/>
      <c r="DK494" s="76"/>
      <c r="DL494" s="76"/>
      <c r="DM494" s="76"/>
      <c r="DN494" s="76"/>
      <c r="DO494" s="76"/>
      <c r="DP494" s="76"/>
      <c r="DQ494" s="76"/>
      <c r="DR494" s="76"/>
      <c r="DS494" s="76"/>
      <c r="DT494" s="76"/>
      <c r="DU494" s="76"/>
      <c r="DV494" s="76"/>
      <c r="DW494" s="76"/>
      <c r="DX494" s="76"/>
      <c r="DY494" s="76"/>
      <c r="DZ494" s="76"/>
      <c r="EA494" s="76"/>
      <c r="EB494" s="76"/>
      <c r="EC494" s="76"/>
      <c r="ED494" s="76"/>
      <c r="EE494" s="76"/>
      <c r="EF494" s="76"/>
      <c r="EG494" s="76"/>
      <c r="EH494" s="76"/>
      <c r="EI494" s="76"/>
      <c r="EJ494" s="76"/>
    </row>
    <row r="495" spans="68:140" x14ac:dyDescent="0.2">
      <c r="BP495" s="76"/>
      <c r="BQ495" s="76"/>
      <c r="BR495" s="76"/>
      <c r="BS495" s="76"/>
      <c r="BT495" s="76"/>
      <c r="BU495" s="76"/>
      <c r="BV495" s="76"/>
      <c r="BW495" s="76"/>
      <c r="BX495" s="76"/>
      <c r="BY495" s="76"/>
      <c r="BZ495" s="76"/>
      <c r="CA495" s="76"/>
      <c r="CB495" s="76"/>
      <c r="CC495" s="76"/>
      <c r="CD495" s="76"/>
      <c r="CE495" s="76"/>
      <c r="CF495" s="76"/>
      <c r="CG495" s="76"/>
      <c r="CH495" s="76"/>
      <c r="CI495" s="76"/>
      <c r="CJ495" s="76"/>
      <c r="CK495" s="76"/>
      <c r="CL495" s="76"/>
      <c r="CM495" s="76"/>
      <c r="CN495" s="76"/>
      <c r="CO495" s="76"/>
      <c r="CP495" s="76"/>
      <c r="CQ495" s="76"/>
      <c r="CR495" s="76"/>
      <c r="CS495" s="76"/>
      <c r="CT495" s="76"/>
      <c r="CU495" s="76"/>
      <c r="CV495" s="76"/>
      <c r="CW495" s="76"/>
      <c r="CY495" s="77"/>
      <c r="CZ495" s="78"/>
      <c r="DA495" s="76"/>
      <c r="DB495" s="76"/>
      <c r="DC495" s="76"/>
      <c r="DD495" s="76"/>
      <c r="DE495" s="76"/>
      <c r="DF495" s="76"/>
      <c r="DG495" s="76"/>
      <c r="DH495" s="76"/>
      <c r="DI495" s="76"/>
      <c r="DJ495" s="76"/>
      <c r="DK495" s="76"/>
      <c r="DL495" s="76"/>
      <c r="DM495" s="76"/>
      <c r="DN495" s="76"/>
      <c r="DO495" s="76"/>
      <c r="DP495" s="76"/>
      <c r="DQ495" s="76"/>
      <c r="DR495" s="76"/>
      <c r="DS495" s="76"/>
      <c r="DT495" s="76"/>
      <c r="DU495" s="76"/>
      <c r="DV495" s="76"/>
      <c r="DW495" s="76"/>
      <c r="DX495" s="76"/>
      <c r="DY495" s="76"/>
      <c r="DZ495" s="76"/>
      <c r="EA495" s="76"/>
      <c r="EB495" s="76"/>
      <c r="EC495" s="76"/>
      <c r="ED495" s="76"/>
      <c r="EE495" s="76"/>
      <c r="EF495" s="76"/>
      <c r="EG495" s="76"/>
      <c r="EH495" s="76"/>
      <c r="EI495" s="76"/>
      <c r="EJ495" s="76"/>
    </row>
    <row r="496" spans="68:140" x14ac:dyDescent="0.2">
      <c r="BP496" s="76"/>
      <c r="BQ496" s="76"/>
      <c r="BR496" s="76"/>
      <c r="BS496" s="76"/>
      <c r="BT496" s="76"/>
      <c r="BU496" s="76"/>
      <c r="BV496" s="76"/>
      <c r="BW496" s="76"/>
      <c r="BX496" s="76"/>
      <c r="BY496" s="76"/>
      <c r="BZ496" s="76"/>
      <c r="CA496" s="76"/>
      <c r="CB496" s="76"/>
      <c r="CC496" s="76"/>
      <c r="CD496" s="76"/>
      <c r="CE496" s="76"/>
      <c r="CF496" s="76"/>
      <c r="CG496" s="76"/>
      <c r="CH496" s="76"/>
      <c r="CI496" s="76"/>
      <c r="CJ496" s="76"/>
      <c r="CK496" s="76"/>
      <c r="CL496" s="76"/>
      <c r="CM496" s="76"/>
      <c r="CN496" s="76"/>
      <c r="CO496" s="76"/>
      <c r="CP496" s="76"/>
      <c r="CQ496" s="76"/>
      <c r="CR496" s="76"/>
      <c r="CS496" s="76"/>
      <c r="CT496" s="76"/>
      <c r="CU496" s="76"/>
      <c r="CV496" s="76"/>
      <c r="CW496" s="76"/>
      <c r="CY496" s="77"/>
      <c r="CZ496" s="78"/>
      <c r="DA496" s="76"/>
      <c r="DB496" s="76"/>
      <c r="DC496" s="76"/>
      <c r="DD496" s="76"/>
      <c r="DE496" s="76"/>
      <c r="DF496" s="76"/>
      <c r="DG496" s="76"/>
      <c r="DH496" s="76"/>
      <c r="DI496" s="76"/>
      <c r="DJ496" s="76"/>
      <c r="DK496" s="76"/>
      <c r="DL496" s="76"/>
      <c r="DM496" s="76"/>
      <c r="DN496" s="76"/>
      <c r="DO496" s="76"/>
      <c r="DP496" s="76"/>
      <c r="DQ496" s="76"/>
      <c r="DR496" s="76"/>
      <c r="DS496" s="76"/>
      <c r="DT496" s="76"/>
      <c r="DU496" s="76"/>
      <c r="DV496" s="76"/>
      <c r="DW496" s="76"/>
      <c r="DX496" s="76"/>
      <c r="DY496" s="76"/>
      <c r="DZ496" s="76"/>
      <c r="EA496" s="76"/>
      <c r="EB496" s="76"/>
      <c r="EC496" s="76"/>
      <c r="ED496" s="76"/>
      <c r="EE496" s="76"/>
      <c r="EF496" s="76"/>
      <c r="EG496" s="76"/>
      <c r="EH496" s="76"/>
      <c r="EI496" s="76"/>
      <c r="EJ496" s="76"/>
    </row>
    <row r="497" spans="68:140" x14ac:dyDescent="0.2">
      <c r="BP497" s="76"/>
      <c r="BQ497" s="76"/>
      <c r="BR497" s="76"/>
      <c r="BS497" s="76"/>
      <c r="BT497" s="76"/>
      <c r="BU497" s="76"/>
      <c r="BV497" s="76"/>
      <c r="BW497" s="76"/>
      <c r="BX497" s="76"/>
      <c r="BY497" s="76"/>
      <c r="BZ497" s="76"/>
      <c r="CA497" s="76"/>
      <c r="CB497" s="76"/>
      <c r="CC497" s="76"/>
      <c r="CD497" s="76"/>
      <c r="CE497" s="76"/>
      <c r="CF497" s="76"/>
      <c r="CG497" s="76"/>
      <c r="CH497" s="76"/>
      <c r="CI497" s="76"/>
      <c r="CJ497" s="76"/>
      <c r="CK497" s="76"/>
      <c r="CL497" s="76"/>
      <c r="CM497" s="76"/>
      <c r="CN497" s="76"/>
      <c r="CO497" s="76"/>
      <c r="CP497" s="76"/>
      <c r="CQ497" s="76"/>
      <c r="CR497" s="76"/>
      <c r="CS497" s="76"/>
      <c r="CT497" s="76"/>
      <c r="CU497" s="76"/>
      <c r="CV497" s="76"/>
      <c r="CW497" s="76"/>
      <c r="CY497" s="77"/>
      <c r="CZ497" s="78"/>
      <c r="DA497" s="76"/>
      <c r="DB497" s="76"/>
      <c r="DC497" s="76"/>
      <c r="DD497" s="76"/>
      <c r="DE497" s="76"/>
      <c r="DF497" s="76"/>
      <c r="DG497" s="76"/>
      <c r="DH497" s="76"/>
      <c r="DI497" s="76"/>
      <c r="DJ497" s="76"/>
      <c r="DK497" s="76"/>
      <c r="DL497" s="76"/>
      <c r="DM497" s="76"/>
      <c r="DN497" s="76"/>
      <c r="DO497" s="76"/>
      <c r="DP497" s="76"/>
      <c r="DQ497" s="76"/>
      <c r="DR497" s="76"/>
      <c r="DS497" s="76"/>
      <c r="DT497" s="76"/>
      <c r="DU497" s="76"/>
      <c r="DV497" s="76"/>
      <c r="DW497" s="76"/>
      <c r="DX497" s="76"/>
      <c r="DY497" s="76"/>
      <c r="DZ497" s="76"/>
      <c r="EA497" s="76"/>
      <c r="EB497" s="76"/>
      <c r="EC497" s="76"/>
      <c r="ED497" s="76"/>
      <c r="EE497" s="76"/>
      <c r="EF497" s="76"/>
      <c r="EG497" s="76"/>
      <c r="EH497" s="76"/>
      <c r="EI497" s="76"/>
      <c r="EJ497" s="76"/>
    </row>
    <row r="498" spans="68:140" x14ac:dyDescent="0.2">
      <c r="BP498" s="76"/>
      <c r="BQ498" s="76"/>
      <c r="BR498" s="76"/>
      <c r="BS498" s="76"/>
      <c r="BT498" s="76"/>
      <c r="BU498" s="76"/>
      <c r="BV498" s="76"/>
      <c r="BW498" s="76"/>
      <c r="BX498" s="76"/>
      <c r="BY498" s="76"/>
      <c r="BZ498" s="76"/>
      <c r="CA498" s="76"/>
      <c r="CB498" s="76"/>
      <c r="CC498" s="76"/>
      <c r="CD498" s="76"/>
      <c r="CE498" s="76"/>
      <c r="CF498" s="76"/>
      <c r="CG498" s="76"/>
      <c r="CH498" s="76"/>
      <c r="CI498" s="76"/>
      <c r="CJ498" s="76"/>
      <c r="CK498" s="76"/>
      <c r="CL498" s="76"/>
      <c r="CM498" s="76"/>
      <c r="CN498" s="76"/>
      <c r="CO498" s="76"/>
      <c r="CP498" s="76"/>
      <c r="CQ498" s="76"/>
      <c r="CR498" s="76"/>
      <c r="CS498" s="76"/>
      <c r="CT498" s="76"/>
      <c r="CU498" s="76"/>
      <c r="CV498" s="76"/>
      <c r="CW498" s="76"/>
      <c r="CY498" s="77"/>
      <c r="CZ498" s="78"/>
      <c r="DA498" s="76"/>
      <c r="DB498" s="76"/>
      <c r="DC498" s="76"/>
      <c r="DD498" s="76"/>
      <c r="DE498" s="76"/>
      <c r="DF498" s="76"/>
      <c r="DG498" s="76"/>
      <c r="DH498" s="76"/>
      <c r="DI498" s="76"/>
      <c r="DJ498" s="76"/>
      <c r="DK498" s="76"/>
      <c r="DL498" s="76"/>
      <c r="DM498" s="76"/>
      <c r="DN498" s="76"/>
      <c r="DO498" s="76"/>
      <c r="DP498" s="76"/>
      <c r="DQ498" s="76"/>
      <c r="DR498" s="76"/>
      <c r="DS498" s="76"/>
      <c r="DT498" s="76"/>
      <c r="DU498" s="76"/>
      <c r="DV498" s="76"/>
      <c r="DW498" s="76"/>
      <c r="DX498" s="76"/>
      <c r="DY498" s="76"/>
      <c r="DZ498" s="76"/>
      <c r="EA498" s="76"/>
      <c r="EB498" s="76"/>
      <c r="EC498" s="76"/>
      <c r="ED498" s="76"/>
      <c r="EE498" s="76"/>
      <c r="EF498" s="76"/>
      <c r="EG498" s="76"/>
      <c r="EH498" s="76"/>
      <c r="EI498" s="76"/>
      <c r="EJ498" s="76"/>
    </row>
    <row r="499" spans="68:140" x14ac:dyDescent="0.2">
      <c r="BP499" s="76"/>
      <c r="BQ499" s="76"/>
      <c r="BR499" s="76"/>
      <c r="BS499" s="76"/>
      <c r="BT499" s="76"/>
      <c r="BU499" s="76"/>
      <c r="BV499" s="76"/>
      <c r="BW499" s="76"/>
      <c r="BX499" s="76"/>
      <c r="BY499" s="76"/>
      <c r="BZ499" s="76"/>
      <c r="CA499" s="76"/>
      <c r="CB499" s="76"/>
      <c r="CC499" s="76"/>
      <c r="CD499" s="76"/>
      <c r="CE499" s="76"/>
      <c r="CF499" s="76"/>
      <c r="CG499" s="76"/>
      <c r="CH499" s="76"/>
      <c r="CI499" s="76"/>
      <c r="CJ499" s="76"/>
      <c r="CK499" s="76"/>
      <c r="CL499" s="76"/>
      <c r="CM499" s="76"/>
      <c r="CN499" s="76"/>
      <c r="CO499" s="76"/>
      <c r="CP499" s="76"/>
      <c r="CQ499" s="76"/>
      <c r="CR499" s="76"/>
      <c r="CS499" s="76"/>
      <c r="CT499" s="76"/>
      <c r="CU499" s="76"/>
      <c r="CV499" s="76"/>
      <c r="CW499" s="76"/>
      <c r="CY499" s="77"/>
      <c r="CZ499" s="78"/>
      <c r="DA499" s="76"/>
      <c r="DB499" s="76"/>
      <c r="DC499" s="76"/>
      <c r="DD499" s="76"/>
      <c r="DE499" s="76"/>
      <c r="DF499" s="76"/>
      <c r="DG499" s="76"/>
      <c r="DH499" s="76"/>
      <c r="DI499" s="76"/>
      <c r="DJ499" s="76"/>
      <c r="DK499" s="76"/>
      <c r="DL499" s="76"/>
      <c r="DM499" s="76"/>
      <c r="DN499" s="76"/>
      <c r="DO499" s="76"/>
      <c r="DP499" s="76"/>
      <c r="DQ499" s="76"/>
      <c r="DR499" s="76"/>
      <c r="DS499" s="76"/>
      <c r="DT499" s="76"/>
      <c r="DU499" s="76"/>
      <c r="DV499" s="76"/>
      <c r="DW499" s="76"/>
      <c r="DX499" s="76"/>
      <c r="DY499" s="76"/>
      <c r="DZ499" s="76"/>
      <c r="EA499" s="76"/>
      <c r="EB499" s="76"/>
      <c r="EC499" s="76"/>
      <c r="ED499" s="76"/>
      <c r="EE499" s="76"/>
      <c r="EF499" s="76"/>
      <c r="EG499" s="76"/>
      <c r="EH499" s="76"/>
      <c r="EI499" s="76"/>
      <c r="EJ499" s="76"/>
    </row>
    <row r="500" spans="68:140" x14ac:dyDescent="0.2">
      <c r="BP500" s="76"/>
      <c r="BQ500" s="76"/>
      <c r="BR500" s="76"/>
      <c r="BS500" s="76"/>
      <c r="BT500" s="76"/>
      <c r="BU500" s="76"/>
      <c r="BV500" s="76"/>
      <c r="BW500" s="76"/>
      <c r="BX500" s="76"/>
      <c r="BY500" s="76"/>
      <c r="BZ500" s="76"/>
      <c r="CA500" s="76"/>
      <c r="CB500" s="76"/>
      <c r="CC500" s="76"/>
      <c r="CD500" s="76"/>
      <c r="CE500" s="76"/>
      <c r="CF500" s="76"/>
      <c r="CG500" s="76"/>
      <c r="CH500" s="76"/>
      <c r="CI500" s="76"/>
      <c r="CJ500" s="76"/>
      <c r="CK500" s="76"/>
      <c r="CL500" s="76"/>
      <c r="CM500" s="76"/>
      <c r="CN500" s="76"/>
      <c r="CO500" s="76"/>
      <c r="CP500" s="76"/>
      <c r="CQ500" s="76"/>
      <c r="CR500" s="76"/>
      <c r="CS500" s="76"/>
      <c r="CT500" s="76"/>
      <c r="CU500" s="76"/>
      <c r="CV500" s="76"/>
      <c r="CW500" s="76"/>
      <c r="CY500" s="77"/>
      <c r="CZ500" s="78"/>
      <c r="DA500" s="76"/>
      <c r="DB500" s="76"/>
      <c r="DC500" s="76"/>
      <c r="DD500" s="76"/>
      <c r="DE500" s="76"/>
      <c r="DF500" s="76"/>
      <c r="DG500" s="76"/>
      <c r="DH500" s="76"/>
      <c r="DI500" s="76"/>
      <c r="DJ500" s="76"/>
      <c r="DK500" s="76"/>
      <c r="DL500" s="76"/>
      <c r="DM500" s="76"/>
      <c r="DN500" s="76"/>
      <c r="DO500" s="76"/>
      <c r="DP500" s="76"/>
      <c r="DQ500" s="76"/>
      <c r="DR500" s="76"/>
      <c r="DS500" s="76"/>
      <c r="DT500" s="76"/>
      <c r="DU500" s="76"/>
      <c r="DV500" s="76"/>
      <c r="DW500" s="76"/>
      <c r="DX500" s="76"/>
      <c r="DY500" s="76"/>
      <c r="DZ500" s="76"/>
      <c r="EA500" s="76"/>
      <c r="EB500" s="76"/>
      <c r="EC500" s="76"/>
      <c r="ED500" s="76"/>
      <c r="EE500" s="76"/>
      <c r="EF500" s="76"/>
      <c r="EG500" s="76"/>
      <c r="EH500" s="76"/>
      <c r="EI500" s="76"/>
      <c r="EJ500" s="76"/>
    </row>
    <row r="501" spans="68:140" x14ac:dyDescent="0.2">
      <c r="BP501" s="76"/>
      <c r="BQ501" s="76"/>
      <c r="BR501" s="76"/>
      <c r="BS501" s="76"/>
      <c r="BT501" s="76"/>
      <c r="BU501" s="76"/>
      <c r="BV501" s="76"/>
      <c r="BW501" s="76"/>
      <c r="BX501" s="76"/>
      <c r="BY501" s="76"/>
      <c r="BZ501" s="76"/>
      <c r="CA501" s="76"/>
      <c r="CB501" s="76"/>
      <c r="CC501" s="76"/>
      <c r="CD501" s="76"/>
      <c r="CE501" s="76"/>
      <c r="CF501" s="76"/>
      <c r="CG501" s="76"/>
      <c r="CH501" s="76"/>
      <c r="CI501" s="76"/>
      <c r="CJ501" s="76"/>
      <c r="CK501" s="76"/>
      <c r="CL501" s="76"/>
      <c r="CM501" s="76"/>
      <c r="CN501" s="76"/>
      <c r="CO501" s="76"/>
      <c r="CP501" s="76"/>
      <c r="CQ501" s="76"/>
      <c r="CR501" s="76"/>
      <c r="CS501" s="76"/>
      <c r="CT501" s="76"/>
      <c r="CU501" s="76"/>
      <c r="CV501" s="76"/>
      <c r="CW501" s="76"/>
      <c r="CY501" s="77"/>
      <c r="CZ501" s="78"/>
      <c r="DA501" s="76"/>
      <c r="DB501" s="76"/>
      <c r="DC501" s="76"/>
      <c r="DD501" s="76"/>
      <c r="DE501" s="76"/>
      <c r="DF501" s="76"/>
      <c r="DG501" s="76"/>
      <c r="DH501" s="76"/>
      <c r="DI501" s="76"/>
      <c r="DJ501" s="76"/>
      <c r="DK501" s="76"/>
      <c r="DL501" s="76"/>
      <c r="DM501" s="76"/>
      <c r="DN501" s="76"/>
      <c r="DO501" s="76"/>
      <c r="DP501" s="76"/>
      <c r="DQ501" s="76"/>
      <c r="DR501" s="76"/>
      <c r="DS501" s="76"/>
      <c r="DT501" s="76"/>
      <c r="DU501" s="76"/>
      <c r="DV501" s="76"/>
      <c r="DW501" s="76"/>
      <c r="DX501" s="76"/>
      <c r="DY501" s="76"/>
      <c r="DZ501" s="76"/>
      <c r="EA501" s="76"/>
      <c r="EB501" s="76"/>
      <c r="EC501" s="76"/>
      <c r="ED501" s="76"/>
      <c r="EE501" s="76"/>
      <c r="EF501" s="76"/>
      <c r="EG501" s="76"/>
      <c r="EH501" s="76"/>
      <c r="EI501" s="76"/>
      <c r="EJ501" s="76"/>
    </row>
    <row r="502" spans="68:140" x14ac:dyDescent="0.2">
      <c r="BP502" s="76"/>
      <c r="BQ502" s="76"/>
      <c r="BR502" s="76"/>
      <c r="BS502" s="76"/>
      <c r="BT502" s="76"/>
      <c r="BU502" s="76"/>
      <c r="BV502" s="76"/>
      <c r="BW502" s="76"/>
      <c r="BX502" s="76"/>
      <c r="BY502" s="76"/>
      <c r="BZ502" s="76"/>
      <c r="CA502" s="76"/>
      <c r="CB502" s="76"/>
      <c r="CC502" s="76"/>
      <c r="CD502" s="76"/>
      <c r="CE502" s="76"/>
      <c r="CF502" s="76"/>
      <c r="CG502" s="76"/>
      <c r="CH502" s="76"/>
      <c r="CI502" s="76"/>
      <c r="CJ502" s="76"/>
      <c r="CK502" s="76"/>
      <c r="CL502" s="76"/>
      <c r="CM502" s="76"/>
      <c r="CN502" s="76"/>
      <c r="CO502" s="76"/>
      <c r="CP502" s="76"/>
      <c r="CQ502" s="76"/>
      <c r="CR502" s="76"/>
      <c r="CS502" s="76"/>
      <c r="CT502" s="76"/>
      <c r="CU502" s="76"/>
      <c r="CV502" s="76"/>
      <c r="CW502" s="76"/>
      <c r="CY502" s="77"/>
      <c r="CZ502" s="78"/>
      <c r="DA502" s="76"/>
      <c r="DB502" s="76"/>
      <c r="DC502" s="76"/>
      <c r="DD502" s="76"/>
      <c r="DE502" s="76"/>
      <c r="DF502" s="76"/>
      <c r="DG502" s="76"/>
      <c r="DH502" s="76"/>
      <c r="DI502" s="76"/>
      <c r="DJ502" s="76"/>
      <c r="DK502" s="76"/>
      <c r="DL502" s="76"/>
      <c r="DM502" s="76"/>
      <c r="DN502" s="76"/>
      <c r="DO502" s="76"/>
      <c r="DP502" s="76"/>
      <c r="DQ502" s="76"/>
      <c r="DR502" s="76"/>
      <c r="DS502" s="76"/>
      <c r="DT502" s="76"/>
      <c r="DU502" s="76"/>
      <c r="DV502" s="76"/>
      <c r="DW502" s="76"/>
      <c r="DX502" s="76"/>
      <c r="DY502" s="76"/>
      <c r="DZ502" s="76"/>
      <c r="EA502" s="76"/>
      <c r="EB502" s="76"/>
      <c r="EC502" s="76"/>
      <c r="ED502" s="76"/>
      <c r="EE502" s="76"/>
      <c r="EF502" s="76"/>
      <c r="EG502" s="76"/>
      <c r="EH502" s="76"/>
      <c r="EI502" s="76"/>
      <c r="EJ502" s="76"/>
    </row>
    <row r="503" spans="68:140" x14ac:dyDescent="0.2">
      <c r="BP503" s="76"/>
      <c r="BQ503" s="76"/>
      <c r="BR503" s="76"/>
      <c r="BS503" s="76"/>
      <c r="BT503" s="76"/>
      <c r="BU503" s="76"/>
      <c r="BV503" s="76"/>
      <c r="BW503" s="76"/>
      <c r="BX503" s="76"/>
      <c r="BY503" s="76"/>
      <c r="BZ503" s="76"/>
      <c r="CA503" s="76"/>
      <c r="CB503" s="76"/>
      <c r="CC503" s="76"/>
      <c r="CD503" s="76"/>
      <c r="CE503" s="76"/>
      <c r="CF503" s="76"/>
      <c r="CG503" s="76"/>
      <c r="CH503" s="76"/>
      <c r="CI503" s="76"/>
      <c r="CJ503" s="76"/>
      <c r="CK503" s="76"/>
      <c r="CL503" s="76"/>
      <c r="CM503" s="76"/>
      <c r="CN503" s="76"/>
      <c r="CO503" s="76"/>
      <c r="CP503" s="76"/>
      <c r="CQ503" s="76"/>
      <c r="CR503" s="76"/>
      <c r="CS503" s="76"/>
      <c r="CT503" s="76"/>
      <c r="CU503" s="76"/>
      <c r="CV503" s="76"/>
      <c r="CW503" s="76"/>
      <c r="CY503" s="77"/>
      <c r="CZ503" s="78"/>
      <c r="DA503" s="76"/>
      <c r="DB503" s="76"/>
      <c r="DC503" s="76"/>
      <c r="DD503" s="76"/>
      <c r="DE503" s="76"/>
      <c r="DF503" s="76"/>
      <c r="DG503" s="76"/>
      <c r="DH503" s="76"/>
      <c r="DI503" s="76"/>
      <c r="DJ503" s="76"/>
      <c r="DK503" s="76"/>
      <c r="DL503" s="76"/>
      <c r="DM503" s="76"/>
      <c r="DN503" s="76"/>
      <c r="DO503" s="76"/>
      <c r="DP503" s="76"/>
      <c r="DQ503" s="76"/>
      <c r="DR503" s="76"/>
      <c r="DS503" s="76"/>
      <c r="DT503" s="76"/>
      <c r="DU503" s="76"/>
      <c r="DV503" s="76"/>
      <c r="DW503" s="76"/>
      <c r="DX503" s="76"/>
      <c r="DY503" s="76"/>
      <c r="DZ503" s="76"/>
      <c r="EA503" s="76"/>
      <c r="EB503" s="76"/>
      <c r="EC503" s="76"/>
      <c r="ED503" s="76"/>
      <c r="EE503" s="76"/>
      <c r="EF503" s="76"/>
      <c r="EG503" s="76"/>
      <c r="EH503" s="76"/>
      <c r="EI503" s="76"/>
      <c r="EJ503" s="76"/>
    </row>
    <row r="504" spans="68:140" x14ac:dyDescent="0.2">
      <c r="BP504" s="76"/>
      <c r="BQ504" s="76"/>
      <c r="BR504" s="76"/>
      <c r="BS504" s="76"/>
      <c r="BT504" s="76"/>
      <c r="BU504" s="76"/>
      <c r="BV504" s="76"/>
      <c r="BW504" s="76"/>
      <c r="BX504" s="76"/>
      <c r="BY504" s="76"/>
      <c r="BZ504" s="76"/>
      <c r="CA504" s="76"/>
      <c r="CB504" s="76"/>
      <c r="CC504" s="76"/>
      <c r="CD504" s="76"/>
      <c r="CE504" s="76"/>
      <c r="CF504" s="76"/>
      <c r="CG504" s="76"/>
      <c r="CH504" s="76"/>
      <c r="CI504" s="76"/>
      <c r="CJ504" s="76"/>
      <c r="CK504" s="76"/>
      <c r="CL504" s="76"/>
      <c r="CM504" s="76"/>
      <c r="CN504" s="76"/>
      <c r="CO504" s="76"/>
      <c r="CP504" s="76"/>
      <c r="CQ504" s="76"/>
      <c r="CR504" s="76"/>
      <c r="CS504" s="76"/>
      <c r="CT504" s="76"/>
      <c r="CU504" s="76"/>
      <c r="CV504" s="76"/>
      <c r="CW504" s="76"/>
      <c r="CY504" s="77"/>
      <c r="CZ504" s="78"/>
      <c r="DA504" s="76"/>
      <c r="DB504" s="76"/>
      <c r="DC504" s="76"/>
      <c r="DD504" s="76"/>
      <c r="DE504" s="76"/>
      <c r="DF504" s="76"/>
      <c r="DG504" s="76"/>
      <c r="DH504" s="76"/>
      <c r="DI504" s="76"/>
      <c r="DJ504" s="76"/>
      <c r="DK504" s="76"/>
      <c r="DL504" s="76"/>
      <c r="DM504" s="76"/>
      <c r="DN504" s="76"/>
      <c r="DO504" s="76"/>
      <c r="DP504" s="76"/>
      <c r="DQ504" s="76"/>
      <c r="DR504" s="76"/>
      <c r="DS504" s="76"/>
      <c r="DT504" s="76"/>
      <c r="DU504" s="76"/>
      <c r="DV504" s="76"/>
      <c r="DW504" s="76"/>
      <c r="DX504" s="76"/>
      <c r="DY504" s="76"/>
      <c r="DZ504" s="76"/>
      <c r="EA504" s="76"/>
      <c r="EB504" s="76"/>
      <c r="EC504" s="76"/>
      <c r="ED504" s="76"/>
      <c r="EE504" s="76"/>
      <c r="EF504" s="76"/>
      <c r="EG504" s="76"/>
      <c r="EH504" s="76"/>
      <c r="EI504" s="76"/>
      <c r="EJ504" s="76"/>
    </row>
    <row r="505" spans="68:140" x14ac:dyDescent="0.2">
      <c r="BP505" s="76"/>
      <c r="BQ505" s="76"/>
      <c r="BR505" s="76"/>
      <c r="BS505" s="76"/>
      <c r="BT505" s="76"/>
      <c r="BU505" s="76"/>
      <c r="BV505" s="76"/>
      <c r="BW505" s="76"/>
      <c r="BX505" s="76"/>
      <c r="BY505" s="76"/>
      <c r="BZ505" s="76"/>
      <c r="CA505" s="76"/>
      <c r="CB505" s="76"/>
      <c r="CC505" s="76"/>
      <c r="CD505" s="76"/>
      <c r="CE505" s="76"/>
      <c r="CF505" s="76"/>
      <c r="CG505" s="76"/>
      <c r="CH505" s="76"/>
      <c r="CI505" s="76"/>
      <c r="CJ505" s="76"/>
      <c r="CK505" s="76"/>
      <c r="CL505" s="76"/>
      <c r="CM505" s="76"/>
      <c r="CN505" s="76"/>
      <c r="CO505" s="76"/>
      <c r="CP505" s="76"/>
      <c r="CQ505" s="76"/>
      <c r="CR505" s="76"/>
      <c r="CS505" s="76"/>
      <c r="CT505" s="76"/>
      <c r="CU505" s="76"/>
      <c r="CV505" s="76"/>
      <c r="CW505" s="76"/>
      <c r="CY505" s="77"/>
      <c r="CZ505" s="78"/>
      <c r="DA505" s="76"/>
      <c r="DB505" s="76"/>
      <c r="DC505" s="76"/>
      <c r="DD505" s="76"/>
      <c r="DE505" s="76"/>
      <c r="DF505" s="76"/>
      <c r="DG505" s="76"/>
      <c r="DH505" s="76"/>
      <c r="DI505" s="76"/>
      <c r="DJ505" s="76"/>
      <c r="DK505" s="76"/>
      <c r="DL505" s="76"/>
      <c r="DM505" s="76"/>
      <c r="DN505" s="76"/>
      <c r="DO505" s="76"/>
      <c r="DP505" s="76"/>
      <c r="DQ505" s="76"/>
      <c r="DR505" s="76"/>
      <c r="DS505" s="76"/>
      <c r="DT505" s="76"/>
      <c r="DU505" s="76"/>
      <c r="DV505" s="76"/>
      <c r="DW505" s="76"/>
      <c r="DX505" s="76"/>
      <c r="DY505" s="76"/>
      <c r="DZ505" s="76"/>
      <c r="EA505" s="76"/>
      <c r="EB505" s="76"/>
      <c r="EC505" s="76"/>
      <c r="ED505" s="76"/>
      <c r="EE505" s="76"/>
      <c r="EF505" s="76"/>
      <c r="EG505" s="76"/>
      <c r="EH505" s="76"/>
      <c r="EI505" s="76"/>
      <c r="EJ505" s="76"/>
    </row>
    <row r="506" spans="68:140" x14ac:dyDescent="0.2">
      <c r="BP506" s="76"/>
      <c r="BQ506" s="76"/>
      <c r="BR506" s="76"/>
      <c r="BS506" s="76"/>
      <c r="BT506" s="76"/>
      <c r="BU506" s="76"/>
      <c r="BV506" s="76"/>
      <c r="BW506" s="76"/>
      <c r="BX506" s="76"/>
      <c r="BY506" s="76"/>
      <c r="BZ506" s="76"/>
      <c r="CA506" s="76"/>
      <c r="CB506" s="76"/>
      <c r="CC506" s="76"/>
      <c r="CD506" s="76"/>
      <c r="CE506" s="76"/>
      <c r="CF506" s="76"/>
      <c r="CG506" s="76"/>
      <c r="CH506" s="76"/>
      <c r="CI506" s="76"/>
      <c r="CJ506" s="76"/>
      <c r="CK506" s="76"/>
      <c r="CL506" s="76"/>
      <c r="CM506" s="76"/>
      <c r="CN506" s="76"/>
      <c r="CO506" s="76"/>
      <c r="CP506" s="76"/>
      <c r="CQ506" s="76"/>
      <c r="CR506" s="76"/>
      <c r="CS506" s="76"/>
      <c r="CT506" s="76"/>
      <c r="CU506" s="76"/>
      <c r="CV506" s="76"/>
      <c r="CW506" s="76"/>
      <c r="CY506" s="77"/>
      <c r="CZ506" s="78"/>
      <c r="DA506" s="76"/>
      <c r="DB506" s="76"/>
      <c r="DC506" s="76"/>
      <c r="DD506" s="76"/>
      <c r="DE506" s="76"/>
      <c r="DF506" s="76"/>
      <c r="DG506" s="76"/>
      <c r="DH506" s="76"/>
      <c r="DI506" s="76"/>
      <c r="DJ506" s="76"/>
      <c r="DK506" s="76"/>
      <c r="DL506" s="76"/>
      <c r="DM506" s="76"/>
      <c r="DN506" s="76"/>
      <c r="DO506" s="76"/>
      <c r="DP506" s="76"/>
      <c r="DQ506" s="76"/>
      <c r="DR506" s="76"/>
      <c r="DS506" s="76"/>
      <c r="DT506" s="76"/>
      <c r="DU506" s="76"/>
      <c r="DV506" s="76"/>
      <c r="DW506" s="76"/>
      <c r="DX506" s="76"/>
      <c r="DY506" s="76"/>
      <c r="DZ506" s="76"/>
      <c r="EA506" s="76"/>
      <c r="EB506" s="76"/>
      <c r="EC506" s="76"/>
      <c r="ED506" s="76"/>
      <c r="EE506" s="76"/>
      <c r="EF506" s="76"/>
      <c r="EG506" s="76"/>
      <c r="EH506" s="76"/>
      <c r="EI506" s="76"/>
      <c r="EJ506" s="76"/>
    </row>
    <row r="507" spans="68:140" x14ac:dyDescent="0.2">
      <c r="BP507" s="76"/>
      <c r="BQ507" s="76"/>
      <c r="BR507" s="76"/>
      <c r="BS507" s="76"/>
      <c r="BT507" s="76"/>
      <c r="BU507" s="76"/>
      <c r="BV507" s="76"/>
      <c r="BW507" s="76"/>
      <c r="BX507" s="76"/>
      <c r="BY507" s="76"/>
      <c r="BZ507" s="76"/>
      <c r="CA507" s="76"/>
      <c r="CB507" s="76"/>
      <c r="CC507" s="76"/>
      <c r="CD507" s="76"/>
      <c r="CE507" s="76"/>
      <c r="CF507" s="76"/>
      <c r="CG507" s="76"/>
      <c r="CH507" s="76"/>
      <c r="CI507" s="76"/>
      <c r="CJ507" s="76"/>
      <c r="CK507" s="76"/>
      <c r="CL507" s="76"/>
      <c r="CM507" s="76"/>
      <c r="CN507" s="76"/>
      <c r="CO507" s="76"/>
      <c r="CP507" s="76"/>
      <c r="CQ507" s="76"/>
      <c r="CR507" s="76"/>
      <c r="CS507" s="76"/>
      <c r="CT507" s="76"/>
      <c r="CU507" s="76"/>
      <c r="CV507" s="76"/>
      <c r="CW507" s="76"/>
      <c r="CY507" s="77"/>
      <c r="CZ507" s="78"/>
      <c r="DA507" s="76"/>
      <c r="DB507" s="76"/>
      <c r="DC507" s="76"/>
      <c r="DD507" s="76"/>
      <c r="DE507" s="76"/>
      <c r="DF507" s="76"/>
      <c r="DG507" s="76"/>
      <c r="DH507" s="76"/>
      <c r="DI507" s="76"/>
      <c r="DJ507" s="76"/>
      <c r="DK507" s="76"/>
      <c r="DL507" s="76"/>
      <c r="DM507" s="76"/>
      <c r="DN507" s="76"/>
      <c r="DO507" s="76"/>
      <c r="DP507" s="76"/>
      <c r="DQ507" s="76"/>
      <c r="DR507" s="76"/>
      <c r="DS507" s="76"/>
      <c r="DT507" s="76"/>
      <c r="DU507" s="76"/>
      <c r="DV507" s="76"/>
      <c r="DW507" s="76"/>
      <c r="DX507" s="76"/>
      <c r="DY507" s="76"/>
      <c r="DZ507" s="76"/>
      <c r="EA507" s="76"/>
      <c r="EB507" s="76"/>
      <c r="EC507" s="76"/>
      <c r="ED507" s="76"/>
      <c r="EE507" s="76"/>
      <c r="EF507" s="76"/>
      <c r="EG507" s="76"/>
      <c r="EH507" s="76"/>
      <c r="EI507" s="76"/>
      <c r="EJ507" s="76"/>
    </row>
    <row r="508" spans="68:140" x14ac:dyDescent="0.2">
      <c r="BP508" s="76"/>
      <c r="BQ508" s="76"/>
      <c r="BR508" s="76"/>
      <c r="BS508" s="76"/>
      <c r="BT508" s="76"/>
      <c r="BU508" s="76"/>
      <c r="BV508" s="76"/>
      <c r="BW508" s="76"/>
      <c r="BX508" s="76"/>
      <c r="BY508" s="76"/>
      <c r="BZ508" s="76"/>
      <c r="CA508" s="76"/>
      <c r="CB508" s="76"/>
      <c r="CC508" s="76"/>
      <c r="CD508" s="76"/>
      <c r="CE508" s="76"/>
      <c r="CF508" s="76"/>
      <c r="CG508" s="76"/>
      <c r="CH508" s="76"/>
      <c r="CI508" s="76"/>
      <c r="CJ508" s="76"/>
      <c r="CK508" s="76"/>
      <c r="CL508" s="76"/>
      <c r="CM508" s="76"/>
      <c r="CN508" s="76"/>
      <c r="CO508" s="76"/>
      <c r="CP508" s="76"/>
      <c r="CQ508" s="76"/>
      <c r="CR508" s="76"/>
      <c r="CS508" s="76"/>
      <c r="CT508" s="76"/>
      <c r="CU508" s="76"/>
      <c r="CV508" s="76"/>
      <c r="CW508" s="76"/>
      <c r="CY508" s="77"/>
      <c r="CZ508" s="78"/>
      <c r="DA508" s="76"/>
      <c r="DB508" s="76"/>
      <c r="DC508" s="76"/>
      <c r="DD508" s="76"/>
      <c r="DE508" s="76"/>
      <c r="DF508" s="76"/>
      <c r="DG508" s="76"/>
      <c r="DH508" s="76"/>
      <c r="DI508" s="76"/>
      <c r="DJ508" s="76"/>
      <c r="DK508" s="76"/>
      <c r="DL508" s="76"/>
      <c r="DM508" s="76"/>
      <c r="DN508" s="76"/>
      <c r="DO508" s="76"/>
      <c r="DP508" s="76"/>
      <c r="DQ508" s="76"/>
      <c r="DR508" s="76"/>
      <c r="DS508" s="76"/>
      <c r="DT508" s="76"/>
      <c r="DU508" s="76"/>
      <c r="DV508" s="76"/>
      <c r="DW508" s="76"/>
      <c r="DX508" s="76"/>
      <c r="DY508" s="76"/>
      <c r="DZ508" s="76"/>
      <c r="EA508" s="76"/>
      <c r="EB508" s="76"/>
      <c r="EC508" s="76"/>
      <c r="ED508" s="76"/>
      <c r="EE508" s="76"/>
      <c r="EF508" s="76"/>
      <c r="EG508" s="76"/>
      <c r="EH508" s="76"/>
      <c r="EI508" s="76"/>
      <c r="EJ508" s="76"/>
    </row>
    <row r="509" spans="68:140" x14ac:dyDescent="0.2">
      <c r="BP509" s="76"/>
      <c r="BQ509" s="76"/>
      <c r="BR509" s="76"/>
      <c r="BS509" s="76"/>
      <c r="BT509" s="76"/>
      <c r="BU509" s="76"/>
      <c r="BV509" s="76"/>
      <c r="BW509" s="76"/>
      <c r="BX509" s="76"/>
      <c r="BY509" s="76"/>
      <c r="BZ509" s="76"/>
      <c r="CA509" s="76"/>
      <c r="CB509" s="76"/>
      <c r="CC509" s="76"/>
      <c r="CD509" s="76"/>
      <c r="CE509" s="76"/>
      <c r="CF509" s="76"/>
      <c r="CG509" s="76"/>
      <c r="CH509" s="76"/>
      <c r="CI509" s="76"/>
      <c r="CJ509" s="76"/>
      <c r="CK509" s="76"/>
      <c r="CL509" s="76"/>
      <c r="CM509" s="76"/>
      <c r="CN509" s="76"/>
      <c r="CO509" s="76"/>
      <c r="CP509" s="76"/>
      <c r="CQ509" s="76"/>
      <c r="CR509" s="76"/>
      <c r="CS509" s="76"/>
      <c r="CT509" s="76"/>
      <c r="CU509" s="76"/>
      <c r="CV509" s="76"/>
      <c r="CW509" s="76"/>
      <c r="CY509" s="77"/>
      <c r="CZ509" s="78"/>
      <c r="DA509" s="76"/>
      <c r="DB509" s="76"/>
      <c r="DC509" s="76"/>
      <c r="DD509" s="76"/>
      <c r="DE509" s="76"/>
      <c r="DF509" s="76"/>
      <c r="DG509" s="76"/>
      <c r="DH509" s="76"/>
      <c r="DI509" s="76"/>
      <c r="DJ509" s="76"/>
      <c r="DK509" s="76"/>
      <c r="DL509" s="76"/>
      <c r="DM509" s="76"/>
      <c r="DN509" s="76"/>
      <c r="DO509" s="76"/>
      <c r="DP509" s="76"/>
      <c r="DQ509" s="76"/>
      <c r="DR509" s="76"/>
      <c r="DS509" s="76"/>
      <c r="DT509" s="76"/>
      <c r="DU509" s="76"/>
      <c r="DV509" s="76"/>
      <c r="DW509" s="76"/>
      <c r="DX509" s="76"/>
      <c r="DY509" s="76"/>
      <c r="DZ509" s="76"/>
      <c r="EA509" s="76"/>
      <c r="EB509" s="76"/>
      <c r="EC509" s="76"/>
      <c r="ED509" s="76"/>
      <c r="EE509" s="76"/>
      <c r="EF509" s="76"/>
      <c r="EG509" s="76"/>
      <c r="EH509" s="76"/>
      <c r="EI509" s="76"/>
      <c r="EJ509" s="76"/>
    </row>
    <row r="510" spans="68:140" x14ac:dyDescent="0.2">
      <c r="BP510" s="76"/>
      <c r="BQ510" s="76"/>
      <c r="BR510" s="76"/>
      <c r="BS510" s="76"/>
      <c r="BT510" s="76"/>
      <c r="BU510" s="76"/>
      <c r="BV510" s="76"/>
      <c r="BW510" s="76"/>
      <c r="BX510" s="76"/>
      <c r="BY510" s="76"/>
      <c r="BZ510" s="76"/>
      <c r="CA510" s="76"/>
      <c r="CB510" s="76"/>
      <c r="CC510" s="76"/>
      <c r="CD510" s="76"/>
      <c r="CE510" s="76"/>
      <c r="CF510" s="76"/>
      <c r="CG510" s="76"/>
      <c r="CH510" s="76"/>
      <c r="CI510" s="76"/>
      <c r="CJ510" s="76"/>
      <c r="CK510" s="76"/>
      <c r="CL510" s="76"/>
      <c r="CM510" s="76"/>
      <c r="CN510" s="76"/>
      <c r="CO510" s="76"/>
      <c r="CP510" s="76"/>
      <c r="CQ510" s="76"/>
      <c r="CR510" s="76"/>
      <c r="CS510" s="76"/>
      <c r="CT510" s="76"/>
      <c r="CU510" s="76"/>
      <c r="CV510" s="76"/>
      <c r="CW510" s="76"/>
      <c r="CY510" s="77"/>
      <c r="CZ510" s="78"/>
      <c r="DA510" s="76"/>
      <c r="DB510" s="76"/>
      <c r="DC510" s="76"/>
      <c r="DD510" s="76"/>
      <c r="DE510" s="76"/>
      <c r="DF510" s="76"/>
      <c r="DG510" s="76"/>
      <c r="DH510" s="76"/>
      <c r="DI510" s="76"/>
      <c r="DJ510" s="76"/>
      <c r="DK510" s="76"/>
      <c r="DL510" s="76"/>
      <c r="DM510" s="76"/>
      <c r="DN510" s="76"/>
      <c r="DO510" s="76"/>
      <c r="DP510" s="76"/>
      <c r="DQ510" s="76"/>
      <c r="DR510" s="76"/>
      <c r="DS510" s="76"/>
      <c r="DT510" s="76"/>
      <c r="DU510" s="76"/>
      <c r="DV510" s="76"/>
      <c r="DW510" s="76"/>
      <c r="DX510" s="76"/>
      <c r="DY510" s="76"/>
      <c r="DZ510" s="76"/>
      <c r="EA510" s="76"/>
      <c r="EB510" s="76"/>
      <c r="EC510" s="76"/>
      <c r="ED510" s="76"/>
      <c r="EE510" s="76"/>
      <c r="EF510" s="76"/>
      <c r="EG510" s="76"/>
      <c r="EH510" s="76"/>
      <c r="EI510" s="76"/>
      <c r="EJ510" s="76"/>
    </row>
    <row r="511" spans="68:140" x14ac:dyDescent="0.2">
      <c r="BP511" s="76"/>
      <c r="BQ511" s="76"/>
      <c r="BR511" s="76"/>
      <c r="BS511" s="76"/>
      <c r="BT511" s="76"/>
      <c r="BU511" s="76"/>
      <c r="BV511" s="76"/>
      <c r="BW511" s="76"/>
      <c r="BX511" s="76"/>
      <c r="BY511" s="76"/>
      <c r="BZ511" s="76"/>
      <c r="CA511" s="76"/>
      <c r="CB511" s="76"/>
      <c r="CC511" s="76"/>
      <c r="CD511" s="76"/>
      <c r="CE511" s="76"/>
      <c r="CF511" s="76"/>
      <c r="CG511" s="76"/>
      <c r="CH511" s="76"/>
      <c r="CI511" s="76"/>
      <c r="CJ511" s="76"/>
      <c r="CK511" s="76"/>
      <c r="CL511" s="76"/>
      <c r="CM511" s="76"/>
      <c r="CN511" s="76"/>
      <c r="CO511" s="76"/>
      <c r="CP511" s="76"/>
      <c r="CQ511" s="76"/>
      <c r="CR511" s="76"/>
      <c r="CS511" s="76"/>
      <c r="CT511" s="76"/>
      <c r="CU511" s="76"/>
      <c r="CV511" s="76"/>
      <c r="CW511" s="76"/>
      <c r="CY511" s="77"/>
      <c r="CZ511" s="78"/>
      <c r="DA511" s="76"/>
      <c r="DB511" s="76"/>
      <c r="DC511" s="76"/>
      <c r="DD511" s="76"/>
      <c r="DE511" s="76"/>
      <c r="DF511" s="76"/>
      <c r="DG511" s="76"/>
      <c r="DH511" s="76"/>
      <c r="DI511" s="76"/>
      <c r="DJ511" s="76"/>
      <c r="DK511" s="76"/>
      <c r="DL511" s="76"/>
      <c r="DM511" s="76"/>
      <c r="DN511" s="76"/>
      <c r="DO511" s="76"/>
      <c r="DP511" s="76"/>
      <c r="DQ511" s="76"/>
      <c r="DR511" s="76"/>
      <c r="DS511" s="76"/>
      <c r="DT511" s="76"/>
      <c r="DU511" s="76"/>
      <c r="DV511" s="76"/>
      <c r="DW511" s="76"/>
      <c r="DX511" s="76"/>
      <c r="DY511" s="76"/>
      <c r="DZ511" s="76"/>
      <c r="EA511" s="76"/>
      <c r="EB511" s="76"/>
      <c r="EC511" s="76"/>
      <c r="ED511" s="76"/>
      <c r="EE511" s="76"/>
      <c r="EF511" s="76"/>
      <c r="EG511" s="76"/>
      <c r="EH511" s="76"/>
      <c r="EI511" s="76"/>
      <c r="EJ511" s="76"/>
    </row>
    <row r="512" spans="68:140" x14ac:dyDescent="0.2">
      <c r="BP512" s="76"/>
      <c r="BQ512" s="76"/>
      <c r="BR512" s="76"/>
      <c r="BS512" s="76"/>
      <c r="BT512" s="76"/>
      <c r="BU512" s="76"/>
      <c r="BV512" s="76"/>
      <c r="BW512" s="76"/>
      <c r="BX512" s="76"/>
      <c r="BY512" s="76"/>
      <c r="BZ512" s="76"/>
      <c r="CA512" s="76"/>
      <c r="CB512" s="76"/>
      <c r="CC512" s="76"/>
      <c r="CD512" s="76"/>
      <c r="CE512" s="76"/>
      <c r="CF512" s="76"/>
      <c r="CG512" s="76"/>
      <c r="CH512" s="76"/>
      <c r="CI512" s="76"/>
      <c r="CJ512" s="76"/>
      <c r="CK512" s="76"/>
      <c r="CL512" s="76"/>
      <c r="CM512" s="76"/>
      <c r="CN512" s="76"/>
      <c r="CO512" s="76"/>
      <c r="CP512" s="76"/>
      <c r="CQ512" s="76"/>
      <c r="CR512" s="76"/>
      <c r="CS512" s="76"/>
      <c r="CT512" s="76"/>
      <c r="CU512" s="76"/>
      <c r="CV512" s="76"/>
      <c r="CW512" s="76"/>
      <c r="CY512" s="77"/>
      <c r="CZ512" s="78"/>
      <c r="DA512" s="76"/>
      <c r="DB512" s="76"/>
      <c r="DC512" s="76"/>
      <c r="DD512" s="76"/>
      <c r="DE512" s="76"/>
      <c r="DF512" s="76"/>
      <c r="DG512" s="76"/>
      <c r="DH512" s="76"/>
      <c r="DI512" s="76"/>
      <c r="DJ512" s="76"/>
      <c r="DK512" s="76"/>
      <c r="DL512" s="76"/>
      <c r="DM512" s="76"/>
      <c r="DN512" s="76"/>
      <c r="DO512" s="76"/>
      <c r="DP512" s="76"/>
      <c r="DQ512" s="76"/>
      <c r="DR512" s="76"/>
      <c r="DS512" s="76"/>
      <c r="DT512" s="76"/>
      <c r="DU512" s="76"/>
      <c r="DV512" s="76"/>
      <c r="DW512" s="76"/>
      <c r="DX512" s="76"/>
      <c r="DY512" s="76"/>
      <c r="DZ512" s="76"/>
      <c r="EA512" s="76"/>
      <c r="EB512" s="76"/>
      <c r="EC512" s="76"/>
      <c r="ED512" s="76"/>
      <c r="EE512" s="76"/>
      <c r="EF512" s="76"/>
      <c r="EG512" s="76"/>
      <c r="EH512" s="76"/>
      <c r="EI512" s="76"/>
      <c r="EJ512" s="76"/>
    </row>
    <row r="513" spans="68:140" x14ac:dyDescent="0.2">
      <c r="BP513" s="76"/>
      <c r="BQ513" s="76"/>
      <c r="BR513" s="76"/>
      <c r="BS513" s="76"/>
      <c r="BT513" s="76"/>
      <c r="BU513" s="76"/>
      <c r="BV513" s="76"/>
      <c r="BW513" s="76"/>
      <c r="BX513" s="76"/>
      <c r="BY513" s="76"/>
      <c r="BZ513" s="76"/>
      <c r="CA513" s="76"/>
      <c r="CB513" s="76"/>
      <c r="CC513" s="76"/>
      <c r="CD513" s="76"/>
      <c r="CE513" s="76"/>
      <c r="CF513" s="76"/>
      <c r="CG513" s="76"/>
      <c r="CH513" s="76"/>
      <c r="CI513" s="76"/>
      <c r="CJ513" s="76"/>
      <c r="CK513" s="76"/>
      <c r="CL513" s="76"/>
      <c r="CM513" s="76"/>
      <c r="CN513" s="76"/>
      <c r="CO513" s="76"/>
      <c r="CP513" s="76"/>
      <c r="CQ513" s="76"/>
      <c r="CR513" s="76"/>
      <c r="CS513" s="76"/>
      <c r="CT513" s="76"/>
      <c r="CU513" s="76"/>
      <c r="CV513" s="76"/>
      <c r="CW513" s="76"/>
      <c r="CY513" s="77"/>
      <c r="CZ513" s="78"/>
      <c r="DA513" s="76"/>
      <c r="DB513" s="76"/>
      <c r="DC513" s="76"/>
      <c r="DD513" s="76"/>
      <c r="DE513" s="76"/>
      <c r="DF513" s="76"/>
      <c r="DG513" s="76"/>
      <c r="DH513" s="76"/>
      <c r="DI513" s="76"/>
      <c r="DJ513" s="76"/>
      <c r="DK513" s="76"/>
      <c r="DL513" s="76"/>
      <c r="DM513" s="76"/>
      <c r="DN513" s="76"/>
      <c r="DO513" s="76"/>
      <c r="DP513" s="76"/>
      <c r="DQ513" s="76"/>
      <c r="DR513" s="76"/>
      <c r="DS513" s="76"/>
      <c r="DT513" s="76"/>
      <c r="DU513" s="76"/>
      <c r="DV513" s="76"/>
      <c r="DW513" s="76"/>
      <c r="DX513" s="76"/>
      <c r="DY513" s="76"/>
      <c r="DZ513" s="76"/>
      <c r="EA513" s="76"/>
      <c r="EB513" s="76"/>
      <c r="EC513" s="76"/>
      <c r="ED513" s="76"/>
      <c r="EE513" s="76"/>
      <c r="EF513" s="76"/>
      <c r="EG513" s="76"/>
      <c r="EH513" s="76"/>
      <c r="EI513" s="76"/>
      <c r="EJ513" s="76"/>
    </row>
    <row r="514" spans="68:140" x14ac:dyDescent="0.2">
      <c r="BP514" s="76"/>
      <c r="BQ514" s="76"/>
      <c r="BR514" s="76"/>
      <c r="BS514" s="76"/>
      <c r="BT514" s="76"/>
      <c r="BU514" s="76"/>
      <c r="BV514" s="76"/>
      <c r="BW514" s="76"/>
      <c r="BX514" s="76"/>
      <c r="BY514" s="76"/>
      <c r="BZ514" s="76"/>
      <c r="CA514" s="76"/>
      <c r="CB514" s="76"/>
      <c r="CC514" s="76"/>
      <c r="CD514" s="76"/>
      <c r="CE514" s="76"/>
      <c r="CF514" s="76"/>
      <c r="CG514" s="76"/>
      <c r="CH514" s="76"/>
      <c r="CI514" s="76"/>
      <c r="CJ514" s="76"/>
      <c r="CK514" s="76"/>
      <c r="CL514" s="76"/>
      <c r="CM514" s="76"/>
      <c r="CN514" s="76"/>
      <c r="CO514" s="76"/>
      <c r="CP514" s="76"/>
      <c r="CQ514" s="76"/>
      <c r="CR514" s="76"/>
      <c r="CS514" s="76"/>
      <c r="CT514" s="76"/>
      <c r="CU514" s="76"/>
      <c r="CV514" s="76"/>
      <c r="CW514" s="76"/>
      <c r="CY514" s="77"/>
      <c r="CZ514" s="78"/>
      <c r="DA514" s="76"/>
      <c r="DB514" s="76"/>
      <c r="DC514" s="76"/>
      <c r="DD514" s="76"/>
      <c r="DE514" s="76"/>
      <c r="DF514" s="76"/>
      <c r="DG514" s="76"/>
      <c r="DH514" s="76"/>
      <c r="DI514" s="76"/>
      <c r="DJ514" s="76"/>
      <c r="DK514" s="76"/>
      <c r="DL514" s="76"/>
      <c r="DM514" s="76"/>
      <c r="DN514" s="76"/>
      <c r="DO514" s="76"/>
      <c r="DP514" s="76"/>
      <c r="DQ514" s="76"/>
      <c r="DR514" s="76"/>
      <c r="DS514" s="76"/>
      <c r="DT514" s="76"/>
      <c r="DU514" s="76"/>
      <c r="DV514" s="76"/>
      <c r="DW514" s="76"/>
      <c r="DX514" s="76"/>
      <c r="DY514" s="76"/>
      <c r="DZ514" s="76"/>
      <c r="EA514" s="76"/>
      <c r="EB514" s="76"/>
      <c r="EC514" s="76"/>
      <c r="ED514" s="76"/>
      <c r="EE514" s="76"/>
      <c r="EF514" s="76"/>
      <c r="EG514" s="76"/>
      <c r="EH514" s="76"/>
      <c r="EI514" s="76"/>
      <c r="EJ514" s="76"/>
    </row>
    <row r="515" spans="68:140" x14ac:dyDescent="0.2">
      <c r="BP515" s="76"/>
      <c r="BQ515" s="76"/>
      <c r="BR515" s="76"/>
      <c r="BS515" s="76"/>
      <c r="BT515" s="76"/>
      <c r="BU515" s="76"/>
      <c r="BV515" s="76"/>
      <c r="BW515" s="76"/>
      <c r="BX515" s="76"/>
      <c r="BY515" s="76"/>
      <c r="BZ515" s="76"/>
      <c r="CA515" s="76"/>
      <c r="CB515" s="76"/>
      <c r="CC515" s="76"/>
      <c r="CD515" s="76"/>
      <c r="CE515" s="76"/>
      <c r="CF515" s="76"/>
      <c r="CG515" s="76"/>
      <c r="CH515" s="76"/>
      <c r="CI515" s="76"/>
      <c r="CJ515" s="76"/>
      <c r="CK515" s="76"/>
      <c r="CL515" s="76"/>
      <c r="CM515" s="76"/>
      <c r="CN515" s="76"/>
      <c r="CO515" s="76"/>
      <c r="CP515" s="76"/>
      <c r="CQ515" s="76"/>
      <c r="CR515" s="76"/>
      <c r="CS515" s="76"/>
      <c r="CT515" s="76"/>
      <c r="CU515" s="76"/>
      <c r="CV515" s="76"/>
      <c r="CW515" s="76"/>
      <c r="CY515" s="77"/>
      <c r="CZ515" s="78"/>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76"/>
      <c r="DX515" s="76"/>
      <c r="DY515" s="76"/>
      <c r="DZ515" s="76"/>
      <c r="EA515" s="76"/>
      <c r="EB515" s="76"/>
      <c r="EC515" s="76"/>
      <c r="ED515" s="76"/>
      <c r="EE515" s="76"/>
      <c r="EF515" s="76"/>
      <c r="EG515" s="76"/>
      <c r="EH515" s="76"/>
      <c r="EI515" s="76"/>
      <c r="EJ515" s="76"/>
    </row>
    <row r="516" spans="68:140" x14ac:dyDescent="0.2">
      <c r="BP516" s="76"/>
      <c r="BQ516" s="76"/>
      <c r="BR516" s="76"/>
      <c r="BS516" s="76"/>
      <c r="BT516" s="76"/>
      <c r="BU516" s="76"/>
      <c r="BV516" s="76"/>
      <c r="BW516" s="76"/>
      <c r="BX516" s="76"/>
      <c r="BY516" s="76"/>
      <c r="BZ516" s="76"/>
      <c r="CA516" s="76"/>
      <c r="CB516" s="76"/>
      <c r="CC516" s="76"/>
      <c r="CD516" s="76"/>
      <c r="CE516" s="76"/>
      <c r="CF516" s="76"/>
      <c r="CG516" s="76"/>
      <c r="CH516" s="76"/>
      <c r="CI516" s="76"/>
      <c r="CJ516" s="76"/>
      <c r="CK516" s="76"/>
      <c r="CL516" s="76"/>
      <c r="CM516" s="76"/>
      <c r="CN516" s="76"/>
      <c r="CO516" s="76"/>
      <c r="CP516" s="76"/>
      <c r="CQ516" s="76"/>
      <c r="CR516" s="76"/>
      <c r="CS516" s="76"/>
      <c r="CT516" s="76"/>
      <c r="CU516" s="76"/>
      <c r="CV516" s="76"/>
      <c r="CW516" s="76"/>
      <c r="CY516" s="77"/>
      <c r="CZ516" s="78"/>
      <c r="DA516" s="76"/>
      <c r="DB516" s="76"/>
      <c r="DC516" s="76"/>
      <c r="DD516" s="76"/>
      <c r="DE516" s="76"/>
      <c r="DF516" s="76"/>
      <c r="DG516" s="76"/>
      <c r="DH516" s="76"/>
      <c r="DI516" s="76"/>
      <c r="DJ516" s="76"/>
      <c r="DK516" s="76"/>
      <c r="DL516" s="76"/>
      <c r="DM516" s="76"/>
      <c r="DN516" s="76"/>
      <c r="DO516" s="76"/>
      <c r="DP516" s="76"/>
      <c r="DQ516" s="76"/>
      <c r="DR516" s="76"/>
      <c r="DS516" s="76"/>
      <c r="DT516" s="76"/>
      <c r="DU516" s="76"/>
      <c r="DV516" s="76"/>
      <c r="DW516" s="76"/>
      <c r="DX516" s="76"/>
      <c r="DY516" s="76"/>
      <c r="DZ516" s="76"/>
      <c r="EA516" s="76"/>
      <c r="EB516" s="76"/>
      <c r="EC516" s="76"/>
      <c r="ED516" s="76"/>
      <c r="EE516" s="76"/>
      <c r="EF516" s="76"/>
      <c r="EG516" s="76"/>
      <c r="EH516" s="76"/>
      <c r="EI516" s="76"/>
      <c r="EJ516" s="76"/>
    </row>
    <row r="517" spans="68:140" x14ac:dyDescent="0.2">
      <c r="BP517" s="76"/>
      <c r="BQ517" s="76"/>
      <c r="BR517" s="76"/>
      <c r="BS517" s="76"/>
      <c r="BT517" s="76"/>
      <c r="BU517" s="76"/>
      <c r="BV517" s="76"/>
      <c r="BW517" s="76"/>
      <c r="BX517" s="76"/>
      <c r="BY517" s="76"/>
      <c r="BZ517" s="76"/>
      <c r="CA517" s="76"/>
      <c r="CB517" s="76"/>
      <c r="CC517" s="76"/>
      <c r="CD517" s="76"/>
      <c r="CE517" s="76"/>
      <c r="CF517" s="76"/>
      <c r="CG517" s="76"/>
      <c r="CH517" s="76"/>
      <c r="CI517" s="76"/>
      <c r="CJ517" s="76"/>
      <c r="CK517" s="76"/>
      <c r="CL517" s="76"/>
      <c r="CM517" s="76"/>
      <c r="CN517" s="76"/>
      <c r="CO517" s="76"/>
      <c r="CP517" s="76"/>
      <c r="CQ517" s="76"/>
      <c r="CR517" s="76"/>
      <c r="CS517" s="76"/>
      <c r="CT517" s="76"/>
      <c r="CU517" s="76"/>
      <c r="CV517" s="76"/>
      <c r="CW517" s="76"/>
      <c r="CY517" s="77"/>
      <c r="CZ517" s="78"/>
      <c r="DA517" s="76"/>
      <c r="DB517" s="76"/>
      <c r="DC517" s="76"/>
      <c r="DD517" s="76"/>
      <c r="DE517" s="76"/>
      <c r="DF517" s="76"/>
      <c r="DG517" s="76"/>
      <c r="DH517" s="76"/>
      <c r="DI517" s="76"/>
      <c r="DJ517" s="76"/>
      <c r="DK517" s="76"/>
      <c r="DL517" s="76"/>
      <c r="DM517" s="76"/>
      <c r="DN517" s="76"/>
      <c r="DO517" s="76"/>
      <c r="DP517" s="76"/>
      <c r="DQ517" s="76"/>
      <c r="DR517" s="76"/>
      <c r="DS517" s="76"/>
      <c r="DT517" s="76"/>
      <c r="DU517" s="76"/>
      <c r="DV517" s="76"/>
      <c r="DW517" s="76"/>
      <c r="DX517" s="76"/>
      <c r="DY517" s="76"/>
      <c r="DZ517" s="76"/>
      <c r="EA517" s="76"/>
      <c r="EB517" s="76"/>
      <c r="EC517" s="76"/>
      <c r="ED517" s="76"/>
      <c r="EE517" s="76"/>
      <c r="EF517" s="76"/>
      <c r="EG517" s="76"/>
      <c r="EH517" s="76"/>
      <c r="EI517" s="76"/>
      <c r="EJ517" s="76"/>
    </row>
    <row r="518" spans="68:140" x14ac:dyDescent="0.2">
      <c r="BP518" s="76"/>
      <c r="BQ518" s="76"/>
      <c r="BR518" s="76"/>
      <c r="BS518" s="76"/>
      <c r="BT518" s="76"/>
      <c r="BU518" s="76"/>
      <c r="BV518" s="76"/>
      <c r="BW518" s="76"/>
      <c r="BX518" s="76"/>
      <c r="BY518" s="76"/>
      <c r="BZ518" s="76"/>
      <c r="CA518" s="76"/>
      <c r="CB518" s="76"/>
      <c r="CC518" s="76"/>
      <c r="CD518" s="76"/>
      <c r="CE518" s="76"/>
      <c r="CF518" s="76"/>
      <c r="CG518" s="76"/>
      <c r="CH518" s="76"/>
      <c r="CI518" s="76"/>
      <c r="CJ518" s="76"/>
      <c r="CK518" s="76"/>
      <c r="CL518" s="76"/>
      <c r="CM518" s="76"/>
      <c r="CN518" s="76"/>
      <c r="CO518" s="76"/>
      <c r="CP518" s="76"/>
      <c r="CQ518" s="76"/>
      <c r="CR518" s="76"/>
      <c r="CS518" s="76"/>
      <c r="CT518" s="76"/>
      <c r="CU518" s="76"/>
      <c r="CV518" s="76"/>
      <c r="CW518" s="76"/>
      <c r="CY518" s="77"/>
      <c r="CZ518" s="78"/>
      <c r="DA518" s="76"/>
      <c r="DB518" s="76"/>
      <c r="DC518" s="76"/>
      <c r="DD518" s="76"/>
      <c r="DE518" s="76"/>
      <c r="DF518" s="76"/>
      <c r="DG518" s="76"/>
      <c r="DH518" s="76"/>
      <c r="DI518" s="76"/>
      <c r="DJ518" s="76"/>
      <c r="DK518" s="76"/>
      <c r="DL518" s="76"/>
      <c r="DM518" s="76"/>
      <c r="DN518" s="76"/>
      <c r="DO518" s="76"/>
      <c r="DP518" s="76"/>
      <c r="DQ518" s="76"/>
      <c r="DR518" s="76"/>
      <c r="DS518" s="76"/>
      <c r="DT518" s="76"/>
      <c r="DU518" s="76"/>
      <c r="DV518" s="76"/>
      <c r="DW518" s="76"/>
      <c r="DX518" s="76"/>
      <c r="DY518" s="76"/>
      <c r="DZ518" s="76"/>
      <c r="EA518" s="76"/>
      <c r="EB518" s="76"/>
      <c r="EC518" s="76"/>
      <c r="ED518" s="76"/>
      <c r="EE518" s="76"/>
      <c r="EF518" s="76"/>
      <c r="EG518" s="76"/>
      <c r="EH518" s="76"/>
      <c r="EI518" s="76"/>
      <c r="EJ518" s="76"/>
    </row>
    <row r="519" spans="68:140" x14ac:dyDescent="0.2">
      <c r="BP519" s="76"/>
      <c r="BQ519" s="76"/>
      <c r="BR519" s="76"/>
      <c r="BS519" s="76"/>
      <c r="BT519" s="76"/>
      <c r="BU519" s="76"/>
      <c r="BV519" s="76"/>
      <c r="BW519" s="76"/>
      <c r="BX519" s="76"/>
      <c r="BY519" s="76"/>
      <c r="BZ519" s="76"/>
      <c r="CA519" s="76"/>
      <c r="CB519" s="76"/>
      <c r="CC519" s="76"/>
      <c r="CD519" s="76"/>
      <c r="CE519" s="76"/>
      <c r="CF519" s="76"/>
      <c r="CG519" s="76"/>
      <c r="CH519" s="76"/>
      <c r="CI519" s="76"/>
      <c r="CJ519" s="76"/>
      <c r="CK519" s="76"/>
      <c r="CL519" s="76"/>
      <c r="CM519" s="76"/>
      <c r="CN519" s="76"/>
      <c r="CO519" s="76"/>
      <c r="CP519" s="76"/>
      <c r="CQ519" s="76"/>
      <c r="CR519" s="76"/>
      <c r="CS519" s="76"/>
      <c r="CT519" s="76"/>
      <c r="CU519" s="76"/>
      <c r="CV519" s="76"/>
      <c r="CW519" s="76"/>
      <c r="CY519" s="77"/>
      <c r="CZ519" s="78"/>
      <c r="DA519" s="76"/>
      <c r="DB519" s="76"/>
      <c r="DC519" s="76"/>
      <c r="DD519" s="76"/>
      <c r="DE519" s="76"/>
      <c r="DF519" s="76"/>
      <c r="DG519" s="76"/>
      <c r="DH519" s="76"/>
      <c r="DI519" s="76"/>
      <c r="DJ519" s="76"/>
      <c r="DK519" s="76"/>
      <c r="DL519" s="76"/>
      <c r="DM519" s="76"/>
      <c r="DN519" s="76"/>
      <c r="DO519" s="76"/>
      <c r="DP519" s="76"/>
      <c r="DQ519" s="76"/>
      <c r="DR519" s="76"/>
      <c r="DS519" s="76"/>
      <c r="DT519" s="76"/>
      <c r="DU519" s="76"/>
      <c r="DV519" s="76"/>
      <c r="DW519" s="76"/>
      <c r="DX519" s="76"/>
      <c r="DY519" s="76"/>
      <c r="DZ519" s="76"/>
      <c r="EA519" s="76"/>
      <c r="EB519" s="76"/>
      <c r="EC519" s="76"/>
      <c r="ED519" s="76"/>
      <c r="EE519" s="76"/>
      <c r="EF519" s="76"/>
      <c r="EG519" s="76"/>
      <c r="EH519" s="76"/>
      <c r="EI519" s="76"/>
      <c r="EJ519" s="76"/>
    </row>
    <row r="520" spans="68:140" x14ac:dyDescent="0.2">
      <c r="BP520" s="76"/>
      <c r="BQ520" s="76"/>
      <c r="BR520" s="76"/>
      <c r="BS520" s="76"/>
      <c r="BT520" s="76"/>
      <c r="BU520" s="76"/>
      <c r="BV520" s="76"/>
      <c r="BW520" s="76"/>
      <c r="BX520" s="76"/>
      <c r="BY520" s="76"/>
      <c r="BZ520" s="76"/>
      <c r="CA520" s="76"/>
      <c r="CB520" s="76"/>
      <c r="CC520" s="76"/>
      <c r="CD520" s="76"/>
      <c r="CE520" s="76"/>
      <c r="CF520" s="76"/>
      <c r="CG520" s="76"/>
      <c r="CH520" s="76"/>
      <c r="CI520" s="76"/>
      <c r="CJ520" s="76"/>
      <c r="CK520" s="76"/>
      <c r="CL520" s="76"/>
      <c r="CM520" s="76"/>
      <c r="CN520" s="76"/>
      <c r="CO520" s="76"/>
      <c r="CP520" s="76"/>
      <c r="CQ520" s="76"/>
      <c r="CR520" s="76"/>
      <c r="CS520" s="76"/>
      <c r="CT520" s="76"/>
      <c r="CU520" s="76"/>
      <c r="CV520" s="76"/>
      <c r="CW520" s="76"/>
      <c r="CY520" s="77"/>
      <c r="CZ520" s="78"/>
      <c r="DA520" s="76"/>
      <c r="DB520" s="76"/>
      <c r="DC520" s="76"/>
      <c r="DD520" s="76"/>
      <c r="DE520" s="76"/>
      <c r="DF520" s="76"/>
      <c r="DG520" s="76"/>
      <c r="DH520" s="76"/>
      <c r="DI520" s="76"/>
      <c r="DJ520" s="76"/>
      <c r="DK520" s="76"/>
      <c r="DL520" s="76"/>
      <c r="DM520" s="76"/>
      <c r="DN520" s="76"/>
      <c r="DO520" s="76"/>
      <c r="DP520" s="76"/>
      <c r="DQ520" s="76"/>
      <c r="DR520" s="76"/>
      <c r="DS520" s="76"/>
      <c r="DT520" s="76"/>
      <c r="DU520" s="76"/>
      <c r="DV520" s="76"/>
      <c r="DW520" s="76"/>
      <c r="DX520" s="76"/>
      <c r="DY520" s="76"/>
      <c r="DZ520" s="76"/>
      <c r="EA520" s="76"/>
      <c r="EB520" s="76"/>
      <c r="EC520" s="76"/>
      <c r="ED520" s="76"/>
      <c r="EE520" s="76"/>
      <c r="EF520" s="76"/>
      <c r="EG520" s="76"/>
      <c r="EH520" s="76"/>
      <c r="EI520" s="76"/>
      <c r="EJ520" s="76"/>
    </row>
    <row r="521" spans="68:140" x14ac:dyDescent="0.2">
      <c r="BP521" s="76"/>
      <c r="BQ521" s="76"/>
      <c r="BR521" s="76"/>
      <c r="BS521" s="76"/>
      <c r="BT521" s="76"/>
      <c r="BU521" s="76"/>
      <c r="BV521" s="76"/>
      <c r="BW521" s="76"/>
      <c r="BX521" s="76"/>
      <c r="BY521" s="76"/>
      <c r="BZ521" s="76"/>
      <c r="CA521" s="76"/>
      <c r="CB521" s="76"/>
      <c r="CC521" s="76"/>
      <c r="CD521" s="76"/>
      <c r="CE521" s="76"/>
      <c r="CF521" s="76"/>
      <c r="CG521" s="76"/>
      <c r="CH521" s="76"/>
      <c r="CI521" s="76"/>
      <c r="CJ521" s="76"/>
      <c r="CK521" s="76"/>
      <c r="CL521" s="76"/>
      <c r="CM521" s="76"/>
      <c r="CN521" s="76"/>
      <c r="CO521" s="76"/>
      <c r="CP521" s="76"/>
      <c r="CQ521" s="76"/>
      <c r="CR521" s="76"/>
      <c r="CS521" s="76"/>
      <c r="CT521" s="76"/>
      <c r="CU521" s="76"/>
      <c r="CV521" s="76"/>
      <c r="CW521" s="76"/>
      <c r="CY521" s="77"/>
      <c r="CZ521" s="78"/>
      <c r="DA521" s="76"/>
      <c r="DB521" s="76"/>
      <c r="DC521" s="76"/>
      <c r="DD521" s="76"/>
      <c r="DE521" s="76"/>
      <c r="DF521" s="76"/>
      <c r="DG521" s="76"/>
      <c r="DH521" s="76"/>
      <c r="DI521" s="76"/>
      <c r="DJ521" s="76"/>
      <c r="DK521" s="76"/>
      <c r="DL521" s="76"/>
      <c r="DM521" s="76"/>
      <c r="DN521" s="76"/>
      <c r="DO521" s="76"/>
      <c r="DP521" s="76"/>
      <c r="DQ521" s="76"/>
      <c r="DR521" s="76"/>
      <c r="DS521" s="76"/>
      <c r="DT521" s="76"/>
      <c r="DU521" s="76"/>
      <c r="DV521" s="76"/>
      <c r="DW521" s="76"/>
      <c r="DX521" s="76"/>
      <c r="DY521" s="76"/>
      <c r="DZ521" s="76"/>
      <c r="EA521" s="76"/>
      <c r="EB521" s="76"/>
      <c r="EC521" s="76"/>
      <c r="ED521" s="76"/>
      <c r="EE521" s="76"/>
      <c r="EF521" s="76"/>
      <c r="EG521" s="76"/>
      <c r="EH521" s="76"/>
      <c r="EI521" s="76"/>
      <c r="EJ521" s="76"/>
    </row>
    <row r="522" spans="68:140" x14ac:dyDescent="0.2">
      <c r="BP522" s="76"/>
      <c r="BQ522" s="76"/>
      <c r="BR522" s="76"/>
      <c r="BS522" s="76"/>
      <c r="BT522" s="76"/>
      <c r="BU522" s="76"/>
      <c r="BV522" s="76"/>
      <c r="BW522" s="76"/>
      <c r="BX522" s="76"/>
      <c r="BY522" s="76"/>
      <c r="BZ522" s="76"/>
      <c r="CA522" s="76"/>
      <c r="CB522" s="76"/>
      <c r="CC522" s="76"/>
      <c r="CD522" s="76"/>
      <c r="CE522" s="76"/>
      <c r="CF522" s="76"/>
      <c r="CG522" s="76"/>
      <c r="CH522" s="76"/>
      <c r="CI522" s="76"/>
      <c r="CJ522" s="76"/>
      <c r="CK522" s="76"/>
      <c r="CL522" s="76"/>
      <c r="CM522" s="76"/>
      <c r="CN522" s="76"/>
      <c r="CO522" s="76"/>
      <c r="CP522" s="76"/>
      <c r="CQ522" s="76"/>
      <c r="CR522" s="76"/>
      <c r="CS522" s="76"/>
      <c r="CT522" s="76"/>
      <c r="CU522" s="76"/>
      <c r="CV522" s="76"/>
      <c r="CW522" s="76"/>
      <c r="CY522" s="77"/>
      <c r="CZ522" s="78"/>
      <c r="DA522" s="76"/>
      <c r="DB522" s="76"/>
      <c r="DC522" s="76"/>
      <c r="DD522" s="76"/>
      <c r="DE522" s="76"/>
      <c r="DF522" s="76"/>
      <c r="DG522" s="76"/>
      <c r="DH522" s="76"/>
      <c r="DI522" s="76"/>
      <c r="DJ522" s="76"/>
      <c r="DK522" s="76"/>
      <c r="DL522" s="76"/>
      <c r="DM522" s="76"/>
      <c r="DN522" s="76"/>
      <c r="DO522" s="76"/>
      <c r="DP522" s="76"/>
      <c r="DQ522" s="76"/>
      <c r="DR522" s="76"/>
      <c r="DS522" s="76"/>
      <c r="DT522" s="76"/>
      <c r="DU522" s="76"/>
      <c r="DV522" s="76"/>
      <c r="DW522" s="76"/>
      <c r="DX522" s="76"/>
      <c r="DY522" s="76"/>
      <c r="DZ522" s="76"/>
      <c r="EA522" s="76"/>
      <c r="EB522" s="76"/>
      <c r="EC522" s="76"/>
      <c r="ED522" s="76"/>
      <c r="EE522" s="76"/>
      <c r="EF522" s="76"/>
      <c r="EG522" s="76"/>
      <c r="EH522" s="76"/>
      <c r="EI522" s="76"/>
      <c r="EJ522" s="76"/>
    </row>
    <row r="523" spans="68:140" x14ac:dyDescent="0.2">
      <c r="BP523" s="76"/>
      <c r="BQ523" s="76"/>
      <c r="BR523" s="76"/>
      <c r="BS523" s="76"/>
      <c r="BT523" s="76"/>
      <c r="BU523" s="76"/>
      <c r="BV523" s="76"/>
      <c r="BW523" s="76"/>
      <c r="BX523" s="76"/>
      <c r="BY523" s="76"/>
      <c r="BZ523" s="76"/>
      <c r="CA523" s="76"/>
      <c r="CB523" s="76"/>
      <c r="CC523" s="76"/>
      <c r="CD523" s="76"/>
      <c r="CE523" s="76"/>
      <c r="CF523" s="76"/>
      <c r="CG523" s="76"/>
      <c r="CH523" s="76"/>
      <c r="CI523" s="76"/>
      <c r="CJ523" s="76"/>
      <c r="CK523" s="76"/>
      <c r="CL523" s="76"/>
      <c r="CM523" s="76"/>
      <c r="CN523" s="76"/>
      <c r="CO523" s="76"/>
      <c r="CP523" s="76"/>
      <c r="CQ523" s="76"/>
      <c r="CR523" s="76"/>
      <c r="CS523" s="76"/>
      <c r="CT523" s="76"/>
      <c r="CU523" s="76"/>
      <c r="CV523" s="76"/>
      <c r="CW523" s="76"/>
      <c r="CY523" s="77"/>
      <c r="CZ523" s="78"/>
      <c r="DA523" s="76"/>
      <c r="DB523" s="76"/>
      <c r="DC523" s="76"/>
      <c r="DD523" s="76"/>
      <c r="DE523" s="76"/>
      <c r="DF523" s="76"/>
      <c r="DG523" s="76"/>
      <c r="DH523" s="76"/>
      <c r="DI523" s="76"/>
      <c r="DJ523" s="76"/>
      <c r="DK523" s="76"/>
      <c r="DL523" s="76"/>
      <c r="DM523" s="76"/>
      <c r="DN523" s="76"/>
      <c r="DO523" s="76"/>
      <c r="DP523" s="76"/>
      <c r="DQ523" s="76"/>
      <c r="DR523" s="76"/>
      <c r="DS523" s="76"/>
      <c r="DT523" s="76"/>
      <c r="DU523" s="76"/>
      <c r="DV523" s="76"/>
      <c r="DW523" s="76"/>
      <c r="DX523" s="76"/>
      <c r="DY523" s="76"/>
      <c r="DZ523" s="76"/>
      <c r="EA523" s="76"/>
      <c r="EB523" s="76"/>
      <c r="EC523" s="76"/>
      <c r="ED523" s="76"/>
      <c r="EE523" s="76"/>
      <c r="EF523" s="76"/>
      <c r="EG523" s="76"/>
      <c r="EH523" s="76"/>
      <c r="EI523" s="76"/>
      <c r="EJ523" s="76"/>
    </row>
    <row r="524" spans="68:140" x14ac:dyDescent="0.2">
      <c r="BP524" s="76"/>
      <c r="BQ524" s="76"/>
      <c r="BR524" s="76"/>
      <c r="BS524" s="76"/>
      <c r="BT524" s="76"/>
      <c r="BU524" s="76"/>
      <c r="BV524" s="76"/>
      <c r="BW524" s="76"/>
      <c r="BX524" s="76"/>
      <c r="BY524" s="76"/>
      <c r="BZ524" s="76"/>
      <c r="CA524" s="76"/>
      <c r="CB524" s="76"/>
      <c r="CC524" s="76"/>
      <c r="CD524" s="76"/>
      <c r="CE524" s="76"/>
      <c r="CF524" s="76"/>
      <c r="CG524" s="76"/>
      <c r="CH524" s="76"/>
      <c r="CI524" s="76"/>
      <c r="CJ524" s="76"/>
      <c r="CK524" s="76"/>
      <c r="CL524" s="76"/>
      <c r="CM524" s="76"/>
      <c r="CN524" s="76"/>
      <c r="CO524" s="76"/>
      <c r="CP524" s="76"/>
      <c r="CQ524" s="76"/>
      <c r="CR524" s="76"/>
      <c r="CS524" s="76"/>
      <c r="CT524" s="76"/>
      <c r="CU524" s="76"/>
      <c r="CV524" s="76"/>
      <c r="CW524" s="76"/>
      <c r="CY524" s="77"/>
      <c r="CZ524" s="78"/>
      <c r="DA524" s="76"/>
      <c r="DB524" s="76"/>
      <c r="DC524" s="76"/>
      <c r="DD524" s="76"/>
      <c r="DE524" s="76"/>
      <c r="DF524" s="76"/>
      <c r="DG524" s="76"/>
      <c r="DH524" s="76"/>
      <c r="DI524" s="76"/>
      <c r="DJ524" s="76"/>
      <c r="DK524" s="76"/>
      <c r="DL524" s="76"/>
      <c r="DM524" s="76"/>
      <c r="DN524" s="76"/>
      <c r="DO524" s="76"/>
      <c r="DP524" s="76"/>
      <c r="DQ524" s="76"/>
      <c r="DR524" s="76"/>
      <c r="DS524" s="76"/>
      <c r="DT524" s="76"/>
      <c r="DU524" s="76"/>
      <c r="DV524" s="76"/>
      <c r="DW524" s="76"/>
      <c r="DX524" s="76"/>
      <c r="DY524" s="76"/>
      <c r="DZ524" s="76"/>
      <c r="EA524" s="76"/>
      <c r="EB524" s="76"/>
      <c r="EC524" s="76"/>
      <c r="ED524" s="76"/>
      <c r="EE524" s="76"/>
      <c r="EF524" s="76"/>
      <c r="EG524" s="76"/>
      <c r="EH524" s="76"/>
      <c r="EI524" s="76"/>
      <c r="EJ524" s="76"/>
    </row>
    <row r="525" spans="68:140" x14ac:dyDescent="0.2">
      <c r="BP525" s="76"/>
      <c r="BQ525" s="76"/>
      <c r="BR525" s="76"/>
      <c r="BS525" s="76"/>
      <c r="BT525" s="76"/>
      <c r="BU525" s="76"/>
      <c r="BV525" s="76"/>
      <c r="BW525" s="76"/>
      <c r="BX525" s="76"/>
      <c r="BY525" s="76"/>
      <c r="BZ525" s="76"/>
      <c r="CA525" s="76"/>
      <c r="CB525" s="76"/>
      <c r="CC525" s="76"/>
      <c r="CD525" s="76"/>
      <c r="CE525" s="76"/>
      <c r="CF525" s="76"/>
      <c r="CG525" s="76"/>
      <c r="CH525" s="76"/>
      <c r="CI525" s="76"/>
      <c r="CJ525" s="76"/>
      <c r="CK525" s="76"/>
      <c r="CL525" s="76"/>
      <c r="CM525" s="76"/>
      <c r="CN525" s="76"/>
      <c r="CO525" s="76"/>
      <c r="CP525" s="76"/>
      <c r="CQ525" s="76"/>
      <c r="CR525" s="76"/>
      <c r="CS525" s="76"/>
      <c r="CT525" s="76"/>
      <c r="CU525" s="76"/>
      <c r="CV525" s="76"/>
      <c r="CW525" s="76"/>
      <c r="CY525" s="77"/>
      <c r="CZ525" s="78"/>
      <c r="DA525" s="76"/>
      <c r="DB525" s="76"/>
      <c r="DC525" s="76"/>
      <c r="DD525" s="76"/>
      <c r="DE525" s="76"/>
      <c r="DF525" s="76"/>
      <c r="DG525" s="76"/>
      <c r="DH525" s="76"/>
      <c r="DI525" s="76"/>
      <c r="DJ525" s="76"/>
      <c r="DK525" s="76"/>
      <c r="DL525" s="76"/>
      <c r="DM525" s="76"/>
      <c r="DN525" s="76"/>
      <c r="DO525" s="76"/>
      <c r="DP525" s="76"/>
      <c r="DQ525" s="76"/>
      <c r="DR525" s="76"/>
      <c r="DS525" s="76"/>
      <c r="DT525" s="76"/>
      <c r="DU525" s="76"/>
      <c r="DV525" s="76"/>
      <c r="DW525" s="76"/>
      <c r="DX525" s="76"/>
      <c r="DY525" s="76"/>
      <c r="DZ525" s="76"/>
      <c r="EA525" s="76"/>
      <c r="EB525" s="76"/>
      <c r="EC525" s="76"/>
      <c r="ED525" s="76"/>
      <c r="EE525" s="76"/>
      <c r="EF525" s="76"/>
      <c r="EG525" s="76"/>
      <c r="EH525" s="76"/>
      <c r="EI525" s="76"/>
      <c r="EJ525" s="76"/>
    </row>
    <row r="526" spans="68:140" x14ac:dyDescent="0.2">
      <c r="BP526" s="76"/>
      <c r="BQ526" s="76"/>
      <c r="BR526" s="76"/>
      <c r="BS526" s="76"/>
      <c r="BT526" s="76"/>
      <c r="BU526" s="76"/>
      <c r="BV526" s="76"/>
      <c r="BW526" s="76"/>
      <c r="BX526" s="76"/>
      <c r="BY526" s="76"/>
      <c r="BZ526" s="76"/>
      <c r="CA526" s="76"/>
      <c r="CB526" s="76"/>
      <c r="CC526" s="76"/>
      <c r="CD526" s="76"/>
      <c r="CE526" s="76"/>
      <c r="CF526" s="76"/>
      <c r="CG526" s="76"/>
      <c r="CH526" s="76"/>
      <c r="CI526" s="76"/>
      <c r="CJ526" s="76"/>
      <c r="CK526" s="76"/>
      <c r="CL526" s="76"/>
      <c r="CM526" s="76"/>
      <c r="CN526" s="76"/>
      <c r="CO526" s="76"/>
      <c r="CP526" s="76"/>
      <c r="CQ526" s="76"/>
      <c r="CR526" s="76"/>
      <c r="CS526" s="76"/>
      <c r="CT526" s="76"/>
      <c r="CU526" s="76"/>
      <c r="CV526" s="76"/>
      <c r="CW526" s="76"/>
      <c r="CY526" s="77"/>
      <c r="CZ526" s="78"/>
      <c r="DA526" s="76"/>
      <c r="DB526" s="76"/>
      <c r="DC526" s="76"/>
      <c r="DD526" s="76"/>
      <c r="DE526" s="76"/>
      <c r="DF526" s="76"/>
      <c r="DG526" s="76"/>
      <c r="DH526" s="76"/>
      <c r="DI526" s="76"/>
      <c r="DJ526" s="76"/>
      <c r="DK526" s="76"/>
      <c r="DL526" s="76"/>
      <c r="DM526" s="76"/>
      <c r="DN526" s="76"/>
      <c r="DO526" s="76"/>
      <c r="DP526" s="76"/>
      <c r="DQ526" s="76"/>
      <c r="DR526" s="76"/>
      <c r="DS526" s="76"/>
      <c r="DT526" s="76"/>
      <c r="DU526" s="76"/>
      <c r="DV526" s="76"/>
      <c r="DW526" s="76"/>
      <c r="DX526" s="76"/>
      <c r="DY526" s="76"/>
      <c r="DZ526" s="76"/>
      <c r="EA526" s="76"/>
      <c r="EB526" s="76"/>
      <c r="EC526" s="76"/>
      <c r="ED526" s="76"/>
      <c r="EE526" s="76"/>
      <c r="EF526" s="76"/>
      <c r="EG526" s="76"/>
      <c r="EH526" s="76"/>
      <c r="EI526" s="76"/>
      <c r="EJ526" s="76"/>
    </row>
    <row r="527" spans="68:140" x14ac:dyDescent="0.2">
      <c r="BP527" s="76"/>
      <c r="BQ527" s="76"/>
      <c r="BR527" s="76"/>
      <c r="BS527" s="76"/>
      <c r="BT527" s="76"/>
      <c r="BU527" s="76"/>
      <c r="BV527" s="76"/>
      <c r="BW527" s="76"/>
      <c r="BX527" s="76"/>
      <c r="BY527" s="76"/>
      <c r="BZ527" s="76"/>
      <c r="CA527" s="76"/>
      <c r="CB527" s="76"/>
      <c r="CC527" s="76"/>
      <c r="CD527" s="76"/>
      <c r="CE527" s="76"/>
      <c r="CF527" s="76"/>
      <c r="CG527" s="76"/>
      <c r="CH527" s="76"/>
      <c r="CI527" s="76"/>
      <c r="CJ527" s="76"/>
      <c r="CK527" s="76"/>
      <c r="CL527" s="76"/>
      <c r="CM527" s="76"/>
      <c r="CN527" s="76"/>
      <c r="CO527" s="76"/>
      <c r="CP527" s="76"/>
      <c r="CQ527" s="76"/>
      <c r="CR527" s="76"/>
      <c r="CS527" s="76"/>
      <c r="CT527" s="76"/>
      <c r="CU527" s="76"/>
      <c r="CV527" s="76"/>
      <c r="CW527" s="76"/>
      <c r="CY527" s="77"/>
      <c r="CZ527" s="78"/>
      <c r="DA527" s="76"/>
      <c r="DB527" s="76"/>
      <c r="DC527" s="76"/>
      <c r="DD527" s="76"/>
      <c r="DE527" s="76"/>
      <c r="DF527" s="76"/>
      <c r="DG527" s="76"/>
      <c r="DH527" s="76"/>
      <c r="DI527" s="76"/>
      <c r="DJ527" s="76"/>
      <c r="DK527" s="76"/>
      <c r="DL527" s="76"/>
      <c r="DM527" s="76"/>
      <c r="DN527" s="76"/>
      <c r="DO527" s="76"/>
      <c r="DP527" s="76"/>
      <c r="DQ527" s="76"/>
      <c r="DR527" s="76"/>
      <c r="DS527" s="76"/>
      <c r="DT527" s="76"/>
      <c r="DU527" s="76"/>
      <c r="DV527" s="76"/>
      <c r="DW527" s="76"/>
      <c r="DX527" s="76"/>
      <c r="DY527" s="76"/>
      <c r="DZ527" s="76"/>
      <c r="EA527" s="76"/>
      <c r="EB527" s="76"/>
      <c r="EC527" s="76"/>
      <c r="ED527" s="76"/>
      <c r="EE527" s="76"/>
      <c r="EF527" s="76"/>
      <c r="EG527" s="76"/>
      <c r="EH527" s="76"/>
      <c r="EI527" s="76"/>
      <c r="EJ527" s="76"/>
    </row>
    <row r="528" spans="68:140" x14ac:dyDescent="0.2">
      <c r="BP528" s="76"/>
      <c r="BQ528" s="76"/>
      <c r="BR528" s="76"/>
      <c r="BS528" s="76"/>
      <c r="BT528" s="76"/>
      <c r="BU528" s="76"/>
      <c r="BV528" s="76"/>
      <c r="BW528" s="76"/>
      <c r="BX528" s="76"/>
      <c r="BY528" s="76"/>
      <c r="BZ528" s="76"/>
      <c r="CA528" s="76"/>
      <c r="CB528" s="76"/>
      <c r="CC528" s="76"/>
      <c r="CD528" s="76"/>
      <c r="CE528" s="76"/>
      <c r="CF528" s="76"/>
      <c r="CG528" s="76"/>
      <c r="CH528" s="76"/>
      <c r="CI528" s="76"/>
      <c r="CJ528" s="76"/>
      <c r="CK528" s="76"/>
      <c r="CL528" s="76"/>
      <c r="CM528" s="76"/>
      <c r="CN528" s="76"/>
      <c r="CO528" s="76"/>
      <c r="CP528" s="76"/>
      <c r="CQ528" s="76"/>
      <c r="CR528" s="76"/>
      <c r="CS528" s="76"/>
      <c r="CT528" s="76"/>
      <c r="CU528" s="76"/>
      <c r="CV528" s="76"/>
      <c r="CW528" s="76"/>
      <c r="CY528" s="77"/>
      <c r="CZ528" s="78"/>
      <c r="DA528" s="76"/>
      <c r="DB528" s="76"/>
      <c r="DC528" s="76"/>
      <c r="DD528" s="76"/>
      <c r="DE528" s="76"/>
      <c r="DF528" s="76"/>
      <c r="DG528" s="76"/>
      <c r="DH528" s="76"/>
      <c r="DI528" s="76"/>
      <c r="DJ528" s="76"/>
      <c r="DK528" s="76"/>
      <c r="DL528" s="76"/>
      <c r="DM528" s="76"/>
      <c r="DN528" s="76"/>
      <c r="DO528" s="76"/>
      <c r="DP528" s="76"/>
      <c r="DQ528" s="76"/>
      <c r="DR528" s="76"/>
      <c r="DS528" s="76"/>
      <c r="DT528" s="76"/>
      <c r="DU528" s="76"/>
      <c r="DV528" s="76"/>
      <c r="DW528" s="76"/>
      <c r="DX528" s="76"/>
      <c r="DY528" s="76"/>
      <c r="DZ528" s="76"/>
      <c r="EA528" s="76"/>
      <c r="EB528" s="76"/>
      <c r="EC528" s="76"/>
      <c r="ED528" s="76"/>
      <c r="EE528" s="76"/>
      <c r="EF528" s="76"/>
      <c r="EG528" s="76"/>
      <c r="EH528" s="76"/>
      <c r="EI528" s="76"/>
      <c r="EJ528" s="76"/>
    </row>
    <row r="529" spans="68:140" x14ac:dyDescent="0.2">
      <c r="BP529" s="76"/>
      <c r="BQ529" s="76"/>
      <c r="BR529" s="76"/>
      <c r="BS529" s="76"/>
      <c r="BT529" s="76"/>
      <c r="BU529" s="76"/>
      <c r="BV529" s="76"/>
      <c r="BW529" s="76"/>
      <c r="BX529" s="76"/>
      <c r="BY529" s="76"/>
      <c r="BZ529" s="76"/>
      <c r="CA529" s="76"/>
      <c r="CB529" s="76"/>
      <c r="CC529" s="76"/>
      <c r="CD529" s="76"/>
      <c r="CE529" s="76"/>
      <c r="CF529" s="76"/>
      <c r="CG529" s="76"/>
      <c r="CH529" s="76"/>
      <c r="CI529" s="76"/>
      <c r="CJ529" s="76"/>
      <c r="CK529" s="76"/>
      <c r="CL529" s="76"/>
      <c r="CM529" s="76"/>
      <c r="CN529" s="76"/>
      <c r="CO529" s="76"/>
      <c r="CP529" s="76"/>
      <c r="CQ529" s="76"/>
      <c r="CR529" s="76"/>
      <c r="CS529" s="76"/>
      <c r="CT529" s="76"/>
      <c r="CU529" s="76"/>
      <c r="CV529" s="76"/>
      <c r="CW529" s="76"/>
      <c r="CY529" s="77"/>
      <c r="CZ529" s="78"/>
      <c r="DA529" s="76"/>
      <c r="DB529" s="76"/>
      <c r="DC529" s="76"/>
      <c r="DD529" s="76"/>
      <c r="DE529" s="76"/>
      <c r="DF529" s="76"/>
      <c r="DG529" s="76"/>
      <c r="DH529" s="76"/>
      <c r="DI529" s="76"/>
      <c r="DJ529" s="76"/>
      <c r="DK529" s="76"/>
      <c r="DL529" s="76"/>
      <c r="DM529" s="76"/>
      <c r="DN529" s="76"/>
      <c r="DO529" s="76"/>
      <c r="DP529" s="76"/>
      <c r="DQ529" s="76"/>
      <c r="DR529" s="76"/>
      <c r="DS529" s="76"/>
      <c r="DT529" s="76"/>
      <c r="DU529" s="76"/>
      <c r="DV529" s="76"/>
      <c r="DW529" s="76"/>
      <c r="DX529" s="76"/>
      <c r="DY529" s="76"/>
      <c r="DZ529" s="76"/>
      <c r="EA529" s="76"/>
      <c r="EB529" s="76"/>
      <c r="EC529" s="76"/>
      <c r="ED529" s="76"/>
      <c r="EE529" s="76"/>
      <c r="EF529" s="76"/>
      <c r="EG529" s="76"/>
      <c r="EH529" s="76"/>
      <c r="EI529" s="76"/>
      <c r="EJ529" s="76"/>
    </row>
    <row r="530" spans="68:140" x14ac:dyDescent="0.2">
      <c r="BP530" s="76"/>
      <c r="BQ530" s="76"/>
      <c r="BR530" s="76"/>
      <c r="BS530" s="76"/>
      <c r="BT530" s="76"/>
      <c r="BU530" s="76"/>
      <c r="BV530" s="76"/>
      <c r="BW530" s="76"/>
      <c r="BX530" s="76"/>
      <c r="BY530" s="76"/>
      <c r="BZ530" s="76"/>
      <c r="CA530" s="76"/>
      <c r="CB530" s="76"/>
      <c r="CC530" s="76"/>
      <c r="CD530" s="76"/>
      <c r="CE530" s="76"/>
      <c r="CF530" s="76"/>
      <c r="CG530" s="76"/>
      <c r="CH530" s="76"/>
      <c r="CI530" s="76"/>
      <c r="CJ530" s="76"/>
      <c r="CK530" s="76"/>
      <c r="CL530" s="76"/>
      <c r="CM530" s="76"/>
      <c r="CN530" s="76"/>
      <c r="CO530" s="76"/>
      <c r="CP530" s="76"/>
      <c r="CQ530" s="76"/>
      <c r="CR530" s="76"/>
      <c r="CS530" s="76"/>
      <c r="CT530" s="76"/>
      <c r="CU530" s="76"/>
      <c r="CV530" s="76"/>
      <c r="CW530" s="76"/>
      <c r="CY530" s="77"/>
      <c r="CZ530" s="78"/>
      <c r="DA530" s="76"/>
      <c r="DB530" s="76"/>
      <c r="DC530" s="76"/>
      <c r="DD530" s="76"/>
      <c r="DE530" s="76"/>
      <c r="DF530" s="76"/>
      <c r="DG530" s="76"/>
      <c r="DH530" s="76"/>
      <c r="DI530" s="76"/>
      <c r="DJ530" s="76"/>
      <c r="DK530" s="76"/>
      <c r="DL530" s="76"/>
      <c r="DM530" s="76"/>
      <c r="DN530" s="76"/>
      <c r="DO530" s="76"/>
      <c r="DP530" s="76"/>
      <c r="DQ530" s="76"/>
      <c r="DR530" s="76"/>
      <c r="DS530" s="76"/>
      <c r="DT530" s="76"/>
      <c r="DU530" s="76"/>
      <c r="DV530" s="76"/>
      <c r="DW530" s="76"/>
      <c r="DX530" s="76"/>
      <c r="DY530" s="76"/>
      <c r="DZ530" s="76"/>
      <c r="EA530" s="76"/>
      <c r="EB530" s="76"/>
      <c r="EC530" s="76"/>
      <c r="ED530" s="76"/>
      <c r="EE530" s="76"/>
      <c r="EF530" s="76"/>
      <c r="EG530" s="76"/>
      <c r="EH530" s="76"/>
      <c r="EI530" s="76"/>
      <c r="EJ530" s="76"/>
    </row>
    <row r="531" spans="68:140" x14ac:dyDescent="0.2">
      <c r="BP531" s="76"/>
      <c r="BQ531" s="76"/>
      <c r="BR531" s="76"/>
      <c r="BS531" s="76"/>
      <c r="BT531" s="76"/>
      <c r="BU531" s="76"/>
      <c r="BV531" s="76"/>
      <c r="BW531" s="76"/>
      <c r="BX531" s="76"/>
      <c r="BY531" s="76"/>
      <c r="BZ531" s="76"/>
      <c r="CA531" s="76"/>
      <c r="CB531" s="76"/>
      <c r="CC531" s="76"/>
      <c r="CD531" s="76"/>
      <c r="CE531" s="76"/>
      <c r="CF531" s="76"/>
      <c r="CG531" s="76"/>
      <c r="CH531" s="76"/>
      <c r="CI531" s="76"/>
      <c r="CJ531" s="76"/>
      <c r="CK531" s="76"/>
      <c r="CL531" s="76"/>
      <c r="CM531" s="76"/>
      <c r="CN531" s="76"/>
      <c r="CO531" s="76"/>
      <c r="CP531" s="76"/>
      <c r="CQ531" s="76"/>
      <c r="CR531" s="76"/>
      <c r="CS531" s="76"/>
      <c r="CT531" s="76"/>
      <c r="CU531" s="76"/>
      <c r="CV531" s="76"/>
      <c r="CW531" s="76"/>
      <c r="CY531" s="77"/>
      <c r="CZ531" s="78"/>
      <c r="DA531" s="76"/>
      <c r="DB531" s="76"/>
      <c r="DC531" s="76"/>
      <c r="DD531" s="76"/>
      <c r="DE531" s="76"/>
      <c r="DF531" s="76"/>
      <c r="DG531" s="76"/>
      <c r="DH531" s="76"/>
      <c r="DI531" s="76"/>
      <c r="DJ531" s="76"/>
      <c r="DK531" s="76"/>
      <c r="DL531" s="76"/>
      <c r="DM531" s="76"/>
      <c r="DN531" s="76"/>
      <c r="DO531" s="76"/>
      <c r="DP531" s="76"/>
      <c r="DQ531" s="76"/>
      <c r="DR531" s="76"/>
      <c r="DS531" s="76"/>
      <c r="DT531" s="76"/>
      <c r="DU531" s="76"/>
      <c r="DV531" s="76"/>
      <c r="DW531" s="76"/>
      <c r="DX531" s="76"/>
      <c r="DY531" s="76"/>
      <c r="DZ531" s="76"/>
      <c r="EA531" s="76"/>
      <c r="EB531" s="76"/>
      <c r="EC531" s="76"/>
      <c r="ED531" s="76"/>
      <c r="EE531" s="76"/>
      <c r="EF531" s="76"/>
      <c r="EG531" s="76"/>
      <c r="EH531" s="76"/>
      <c r="EI531" s="76"/>
      <c r="EJ531" s="76"/>
    </row>
    <row r="532" spans="68:140" x14ac:dyDescent="0.2">
      <c r="BP532" s="76"/>
      <c r="BQ532" s="76"/>
      <c r="BR532" s="76"/>
      <c r="BS532" s="76"/>
      <c r="BT532" s="76"/>
      <c r="BU532" s="76"/>
      <c r="BV532" s="76"/>
      <c r="BW532" s="76"/>
      <c r="BX532" s="76"/>
      <c r="BY532" s="76"/>
      <c r="BZ532" s="76"/>
      <c r="CA532" s="76"/>
      <c r="CB532" s="76"/>
      <c r="CC532" s="76"/>
      <c r="CD532" s="76"/>
      <c r="CE532" s="76"/>
      <c r="CF532" s="76"/>
      <c r="CG532" s="76"/>
      <c r="CH532" s="76"/>
      <c r="CI532" s="76"/>
      <c r="CJ532" s="76"/>
      <c r="CK532" s="76"/>
      <c r="CL532" s="76"/>
      <c r="CM532" s="76"/>
      <c r="CN532" s="76"/>
      <c r="CO532" s="76"/>
      <c r="CP532" s="76"/>
      <c r="CQ532" s="76"/>
      <c r="CR532" s="76"/>
      <c r="CS532" s="76"/>
      <c r="CT532" s="76"/>
      <c r="CU532" s="76"/>
      <c r="CV532" s="76"/>
      <c r="CW532" s="76"/>
      <c r="CY532" s="77"/>
      <c r="CZ532" s="78"/>
      <c r="DA532" s="76"/>
      <c r="DB532" s="76"/>
      <c r="DC532" s="76"/>
      <c r="DD532" s="76"/>
      <c r="DE532" s="76"/>
      <c r="DF532" s="76"/>
      <c r="DG532" s="76"/>
      <c r="DH532" s="76"/>
      <c r="DI532" s="76"/>
      <c r="DJ532" s="76"/>
      <c r="DK532" s="76"/>
      <c r="DL532" s="76"/>
      <c r="DM532" s="76"/>
      <c r="DN532" s="76"/>
      <c r="DO532" s="76"/>
      <c r="DP532" s="76"/>
      <c r="DQ532" s="76"/>
      <c r="DR532" s="76"/>
      <c r="DS532" s="76"/>
      <c r="DT532" s="76"/>
      <c r="DU532" s="76"/>
      <c r="DV532" s="76"/>
      <c r="DW532" s="76"/>
      <c r="DX532" s="76"/>
      <c r="DY532" s="76"/>
      <c r="DZ532" s="76"/>
      <c r="EA532" s="76"/>
      <c r="EB532" s="76"/>
      <c r="EC532" s="76"/>
      <c r="ED532" s="76"/>
      <c r="EE532" s="76"/>
      <c r="EF532" s="76"/>
      <c r="EG532" s="76"/>
      <c r="EH532" s="76"/>
      <c r="EI532" s="76"/>
      <c r="EJ532" s="76"/>
    </row>
    <row r="533" spans="68:140" x14ac:dyDescent="0.2">
      <c r="BP533" s="76"/>
      <c r="BQ533" s="76"/>
      <c r="BR533" s="76"/>
      <c r="BS533" s="76"/>
      <c r="BT533" s="76"/>
      <c r="BU533" s="76"/>
      <c r="BV533" s="76"/>
      <c r="BW533" s="76"/>
      <c r="BX533" s="76"/>
      <c r="BY533" s="76"/>
      <c r="BZ533" s="76"/>
      <c r="CA533" s="76"/>
      <c r="CB533" s="76"/>
      <c r="CC533" s="76"/>
      <c r="CD533" s="76"/>
      <c r="CE533" s="76"/>
      <c r="CF533" s="76"/>
      <c r="CG533" s="76"/>
      <c r="CH533" s="76"/>
      <c r="CI533" s="76"/>
      <c r="CJ533" s="76"/>
      <c r="CK533" s="76"/>
      <c r="CL533" s="76"/>
      <c r="CM533" s="76"/>
      <c r="CN533" s="76"/>
      <c r="CO533" s="76"/>
      <c r="CP533" s="76"/>
      <c r="CQ533" s="76"/>
      <c r="CR533" s="76"/>
      <c r="CS533" s="76"/>
      <c r="CT533" s="76"/>
      <c r="CU533" s="76"/>
      <c r="CV533" s="76"/>
      <c r="CW533" s="76"/>
      <c r="CY533" s="77"/>
      <c r="CZ533" s="78"/>
      <c r="DA533" s="76"/>
      <c r="DB533" s="76"/>
      <c r="DC533" s="76"/>
      <c r="DD533" s="76"/>
      <c r="DE533" s="76"/>
      <c r="DF533" s="76"/>
      <c r="DG533" s="76"/>
      <c r="DH533" s="76"/>
      <c r="DI533" s="76"/>
      <c r="DJ533" s="76"/>
      <c r="DK533" s="76"/>
      <c r="DL533" s="76"/>
      <c r="DM533" s="76"/>
      <c r="DN533" s="76"/>
      <c r="DO533" s="76"/>
      <c r="DP533" s="76"/>
      <c r="DQ533" s="76"/>
      <c r="DR533" s="76"/>
      <c r="DS533" s="76"/>
      <c r="DT533" s="76"/>
      <c r="DU533" s="76"/>
      <c r="DV533" s="76"/>
      <c r="DW533" s="76"/>
      <c r="DX533" s="76"/>
      <c r="DY533" s="76"/>
      <c r="DZ533" s="76"/>
      <c r="EA533" s="76"/>
      <c r="EB533" s="76"/>
      <c r="EC533" s="76"/>
      <c r="ED533" s="76"/>
      <c r="EE533" s="76"/>
      <c r="EF533" s="76"/>
      <c r="EG533" s="76"/>
      <c r="EH533" s="76"/>
      <c r="EI533" s="76"/>
      <c r="EJ533" s="76"/>
    </row>
    <row r="534" spans="68:140" x14ac:dyDescent="0.2">
      <c r="BP534" s="76"/>
      <c r="BQ534" s="76"/>
      <c r="BR534" s="76"/>
      <c r="BS534" s="76"/>
      <c r="BT534" s="76"/>
      <c r="BU534" s="76"/>
      <c r="BV534" s="76"/>
      <c r="BW534" s="76"/>
      <c r="BX534" s="76"/>
      <c r="BY534" s="76"/>
      <c r="BZ534" s="76"/>
      <c r="CA534" s="76"/>
      <c r="CB534" s="76"/>
      <c r="CC534" s="76"/>
      <c r="CD534" s="76"/>
      <c r="CE534" s="76"/>
      <c r="CF534" s="76"/>
      <c r="CG534" s="76"/>
      <c r="CH534" s="76"/>
      <c r="CI534" s="76"/>
      <c r="CJ534" s="76"/>
      <c r="CK534" s="76"/>
      <c r="CL534" s="76"/>
      <c r="CM534" s="76"/>
      <c r="CN534" s="76"/>
      <c r="CO534" s="76"/>
      <c r="CP534" s="76"/>
      <c r="CQ534" s="76"/>
      <c r="CR534" s="76"/>
      <c r="CS534" s="76"/>
      <c r="CT534" s="76"/>
      <c r="CU534" s="76"/>
      <c r="CV534" s="76"/>
      <c r="CW534" s="76"/>
      <c r="CY534" s="77"/>
      <c r="CZ534" s="78"/>
      <c r="DA534" s="76"/>
      <c r="DB534" s="76"/>
      <c r="DC534" s="76"/>
      <c r="DD534" s="76"/>
      <c r="DE534" s="76"/>
      <c r="DF534" s="76"/>
      <c r="DG534" s="76"/>
      <c r="DH534" s="76"/>
      <c r="DI534" s="76"/>
      <c r="DJ534" s="76"/>
      <c r="DK534" s="76"/>
      <c r="DL534" s="76"/>
      <c r="DM534" s="76"/>
      <c r="DN534" s="76"/>
      <c r="DO534" s="76"/>
      <c r="DP534" s="76"/>
      <c r="DQ534" s="76"/>
      <c r="DR534" s="76"/>
      <c r="DS534" s="76"/>
      <c r="DT534" s="76"/>
      <c r="DU534" s="76"/>
      <c r="DV534" s="76"/>
      <c r="DW534" s="76"/>
      <c r="DX534" s="76"/>
      <c r="DY534" s="76"/>
      <c r="DZ534" s="76"/>
      <c r="EA534" s="76"/>
      <c r="EB534" s="76"/>
      <c r="EC534" s="76"/>
      <c r="ED534" s="76"/>
      <c r="EE534" s="76"/>
      <c r="EF534" s="76"/>
      <c r="EG534" s="76"/>
      <c r="EH534" s="76"/>
      <c r="EI534" s="76"/>
      <c r="EJ534" s="76"/>
    </row>
    <row r="535" spans="68:140" x14ac:dyDescent="0.2">
      <c r="BP535" s="76"/>
      <c r="BQ535" s="76"/>
      <c r="BR535" s="76"/>
      <c r="BS535" s="76"/>
      <c r="BT535" s="76"/>
      <c r="BU535" s="76"/>
      <c r="BV535" s="76"/>
      <c r="BW535" s="76"/>
      <c r="BX535" s="76"/>
      <c r="BY535" s="76"/>
      <c r="BZ535" s="76"/>
      <c r="CA535" s="76"/>
      <c r="CB535" s="76"/>
      <c r="CC535" s="76"/>
      <c r="CD535" s="76"/>
      <c r="CE535" s="76"/>
      <c r="CF535" s="76"/>
      <c r="CG535" s="76"/>
      <c r="CH535" s="76"/>
      <c r="CI535" s="76"/>
      <c r="CJ535" s="76"/>
      <c r="CK535" s="76"/>
      <c r="CL535" s="76"/>
      <c r="CM535" s="76"/>
      <c r="CN535" s="76"/>
      <c r="CO535" s="76"/>
      <c r="CP535" s="76"/>
      <c r="CQ535" s="76"/>
      <c r="CR535" s="76"/>
      <c r="CS535" s="76"/>
      <c r="CT535" s="76"/>
      <c r="CU535" s="76"/>
      <c r="CV535" s="76"/>
      <c r="CW535" s="76"/>
      <c r="CY535" s="77"/>
      <c r="CZ535" s="78"/>
      <c r="DA535" s="76"/>
      <c r="DB535" s="76"/>
      <c r="DC535" s="76"/>
      <c r="DD535" s="76"/>
      <c r="DE535" s="76"/>
      <c r="DF535" s="76"/>
      <c r="DG535" s="76"/>
      <c r="DH535" s="76"/>
      <c r="DI535" s="76"/>
      <c r="DJ535" s="76"/>
      <c r="DK535" s="76"/>
      <c r="DL535" s="76"/>
      <c r="DM535" s="76"/>
      <c r="DN535" s="76"/>
      <c r="DO535" s="76"/>
      <c r="DP535" s="76"/>
      <c r="DQ535" s="76"/>
      <c r="DR535" s="76"/>
      <c r="DS535" s="76"/>
      <c r="DT535" s="76"/>
      <c r="DU535" s="76"/>
      <c r="DV535" s="76"/>
      <c r="DW535" s="76"/>
      <c r="DX535" s="76"/>
      <c r="DY535" s="76"/>
      <c r="DZ535" s="76"/>
      <c r="EA535" s="76"/>
      <c r="EB535" s="76"/>
      <c r="EC535" s="76"/>
      <c r="ED535" s="76"/>
      <c r="EE535" s="76"/>
      <c r="EF535" s="76"/>
      <c r="EG535" s="76"/>
      <c r="EH535" s="76"/>
      <c r="EI535" s="76"/>
      <c r="EJ535" s="76"/>
    </row>
    <row r="536" spans="68:140" x14ac:dyDescent="0.2">
      <c r="BP536" s="76"/>
      <c r="BQ536" s="76"/>
      <c r="BR536" s="76"/>
      <c r="BS536" s="76"/>
      <c r="BT536" s="76"/>
      <c r="BU536" s="76"/>
      <c r="BV536" s="76"/>
      <c r="BW536" s="76"/>
      <c r="BX536" s="76"/>
      <c r="BY536" s="76"/>
      <c r="BZ536" s="76"/>
      <c r="CA536" s="76"/>
      <c r="CB536" s="76"/>
      <c r="CC536" s="76"/>
      <c r="CD536" s="76"/>
      <c r="CE536" s="76"/>
      <c r="CF536" s="76"/>
      <c r="CG536" s="76"/>
      <c r="CH536" s="76"/>
      <c r="CI536" s="76"/>
      <c r="CJ536" s="76"/>
      <c r="CK536" s="76"/>
      <c r="CL536" s="76"/>
      <c r="CM536" s="76"/>
      <c r="CN536" s="76"/>
      <c r="CO536" s="76"/>
      <c r="CP536" s="76"/>
      <c r="CQ536" s="76"/>
      <c r="CR536" s="76"/>
      <c r="CS536" s="76"/>
      <c r="CT536" s="76"/>
      <c r="CU536" s="76"/>
      <c r="CV536" s="76"/>
      <c r="CW536" s="76"/>
      <c r="CY536" s="77"/>
      <c r="CZ536" s="78"/>
      <c r="DA536" s="76"/>
      <c r="DB536" s="76"/>
      <c r="DC536" s="76"/>
      <c r="DD536" s="76"/>
      <c r="DE536" s="76"/>
      <c r="DF536" s="76"/>
      <c r="DG536" s="76"/>
      <c r="DH536" s="76"/>
      <c r="DI536" s="76"/>
      <c r="DJ536" s="76"/>
      <c r="DK536" s="76"/>
      <c r="DL536" s="76"/>
      <c r="DM536" s="76"/>
      <c r="DN536" s="76"/>
      <c r="DO536" s="76"/>
      <c r="DP536" s="76"/>
      <c r="DQ536" s="76"/>
      <c r="DR536" s="76"/>
      <c r="DS536" s="76"/>
      <c r="DT536" s="76"/>
      <c r="DU536" s="76"/>
      <c r="DV536" s="76"/>
      <c r="DW536" s="76"/>
      <c r="DX536" s="76"/>
      <c r="DY536" s="76"/>
      <c r="DZ536" s="76"/>
      <c r="EA536" s="76"/>
      <c r="EB536" s="76"/>
      <c r="EC536" s="76"/>
      <c r="ED536" s="76"/>
      <c r="EE536" s="76"/>
      <c r="EF536" s="76"/>
      <c r="EG536" s="76"/>
      <c r="EH536" s="76"/>
      <c r="EI536" s="76"/>
      <c r="EJ536" s="76"/>
    </row>
    <row r="537" spans="68:140" x14ac:dyDescent="0.2">
      <c r="BP537" s="76"/>
      <c r="BQ537" s="76"/>
      <c r="BR537" s="76"/>
      <c r="BS537" s="76"/>
      <c r="BT537" s="76"/>
      <c r="BU537" s="76"/>
      <c r="BV537" s="76"/>
      <c r="BW537" s="76"/>
      <c r="BX537" s="76"/>
      <c r="BY537" s="76"/>
      <c r="BZ537" s="76"/>
      <c r="CA537" s="76"/>
      <c r="CB537" s="76"/>
      <c r="CC537" s="76"/>
      <c r="CD537" s="76"/>
      <c r="CE537" s="76"/>
      <c r="CF537" s="76"/>
      <c r="CG537" s="76"/>
      <c r="CH537" s="76"/>
      <c r="CI537" s="76"/>
      <c r="CJ537" s="76"/>
      <c r="CK537" s="76"/>
      <c r="CL537" s="76"/>
      <c r="CM537" s="76"/>
      <c r="CN537" s="76"/>
      <c r="CO537" s="76"/>
      <c r="CP537" s="76"/>
      <c r="CQ537" s="76"/>
      <c r="CR537" s="76"/>
      <c r="CS537" s="76"/>
      <c r="CT537" s="76"/>
      <c r="CU537" s="76"/>
      <c r="CV537" s="76"/>
      <c r="CW537" s="76"/>
      <c r="CY537" s="77"/>
      <c r="CZ537" s="78"/>
      <c r="DA537" s="76"/>
      <c r="DB537" s="76"/>
      <c r="DC537" s="76"/>
      <c r="DD537" s="76"/>
      <c r="DE537" s="76"/>
      <c r="DF537" s="76"/>
      <c r="DG537" s="76"/>
      <c r="DH537" s="76"/>
      <c r="DI537" s="76"/>
      <c r="DJ537" s="76"/>
      <c r="DK537" s="76"/>
      <c r="DL537" s="76"/>
      <c r="DM537" s="76"/>
      <c r="DN537" s="76"/>
      <c r="DO537" s="76"/>
      <c r="DP537" s="76"/>
      <c r="DQ537" s="76"/>
      <c r="DR537" s="76"/>
      <c r="DS537" s="76"/>
      <c r="DT537" s="76"/>
      <c r="DU537" s="76"/>
      <c r="DV537" s="76"/>
      <c r="DW537" s="76"/>
      <c r="DX537" s="76"/>
      <c r="DY537" s="76"/>
      <c r="DZ537" s="76"/>
      <c r="EA537" s="76"/>
      <c r="EB537" s="76"/>
      <c r="EC537" s="76"/>
      <c r="ED537" s="76"/>
      <c r="EE537" s="76"/>
      <c r="EF537" s="76"/>
      <c r="EG537" s="76"/>
      <c r="EH537" s="76"/>
      <c r="EI537" s="76"/>
      <c r="EJ537" s="76"/>
    </row>
    <row r="538" spans="68:140" x14ac:dyDescent="0.2">
      <c r="BP538" s="76"/>
      <c r="BQ538" s="76"/>
      <c r="BR538" s="76"/>
      <c r="BS538" s="76"/>
      <c r="BT538" s="76"/>
      <c r="BU538" s="76"/>
      <c r="BV538" s="76"/>
      <c r="BW538" s="76"/>
      <c r="BX538" s="76"/>
      <c r="BY538" s="76"/>
      <c r="BZ538" s="76"/>
      <c r="CA538" s="76"/>
      <c r="CB538" s="76"/>
      <c r="CC538" s="76"/>
      <c r="CD538" s="76"/>
      <c r="CE538" s="76"/>
      <c r="CF538" s="76"/>
      <c r="CG538" s="76"/>
      <c r="CH538" s="76"/>
      <c r="CI538" s="76"/>
      <c r="CJ538" s="76"/>
      <c r="CK538" s="76"/>
      <c r="CL538" s="76"/>
      <c r="CM538" s="76"/>
      <c r="CN538" s="76"/>
      <c r="CO538" s="76"/>
      <c r="CP538" s="76"/>
      <c r="CQ538" s="76"/>
      <c r="CR538" s="76"/>
      <c r="CS538" s="76"/>
      <c r="CT538" s="76"/>
      <c r="CU538" s="76"/>
      <c r="CV538" s="76"/>
      <c r="CW538" s="76"/>
      <c r="CY538" s="77"/>
      <c r="CZ538" s="78"/>
      <c r="DA538" s="76"/>
      <c r="DB538" s="76"/>
      <c r="DC538" s="76"/>
      <c r="DD538" s="76"/>
      <c r="DE538" s="76"/>
      <c r="DF538" s="76"/>
      <c r="DG538" s="76"/>
      <c r="DH538" s="76"/>
      <c r="DI538" s="76"/>
      <c r="DJ538" s="76"/>
      <c r="DK538" s="76"/>
      <c r="DL538" s="76"/>
      <c r="DM538" s="76"/>
      <c r="DN538" s="76"/>
      <c r="DO538" s="76"/>
      <c r="DP538" s="76"/>
      <c r="DQ538" s="76"/>
      <c r="DR538" s="76"/>
      <c r="DS538" s="76"/>
      <c r="DT538" s="76"/>
      <c r="DU538" s="76"/>
      <c r="DV538" s="76"/>
      <c r="DW538" s="76"/>
      <c r="DX538" s="76"/>
      <c r="DY538" s="76"/>
      <c r="DZ538" s="76"/>
      <c r="EA538" s="76"/>
      <c r="EB538" s="76"/>
      <c r="EC538" s="76"/>
      <c r="ED538" s="76"/>
      <c r="EE538" s="76"/>
      <c r="EF538" s="76"/>
      <c r="EG538" s="76"/>
      <c r="EH538" s="76"/>
      <c r="EI538" s="76"/>
      <c r="EJ538" s="76"/>
    </row>
    <row r="539" spans="68:140" x14ac:dyDescent="0.2">
      <c r="BP539" s="76"/>
      <c r="BQ539" s="76"/>
      <c r="BR539" s="76"/>
      <c r="BS539" s="76"/>
      <c r="BT539" s="76"/>
      <c r="BU539" s="76"/>
      <c r="BV539" s="76"/>
      <c r="BW539" s="76"/>
      <c r="BX539" s="76"/>
      <c r="BY539" s="76"/>
      <c r="BZ539" s="76"/>
      <c r="CA539" s="76"/>
      <c r="CB539" s="76"/>
      <c r="CC539" s="76"/>
      <c r="CD539" s="76"/>
      <c r="CE539" s="76"/>
      <c r="CF539" s="76"/>
      <c r="CG539" s="76"/>
      <c r="CH539" s="76"/>
      <c r="CI539" s="76"/>
      <c r="CJ539" s="76"/>
      <c r="CK539" s="76"/>
      <c r="CL539" s="76"/>
      <c r="CM539" s="76"/>
      <c r="CN539" s="76"/>
      <c r="CO539" s="76"/>
      <c r="CP539" s="76"/>
      <c r="CQ539" s="76"/>
      <c r="CR539" s="76"/>
      <c r="CS539" s="76"/>
      <c r="CT539" s="76"/>
      <c r="CU539" s="76"/>
      <c r="CV539" s="76"/>
      <c r="CW539" s="76"/>
      <c r="CY539" s="77"/>
      <c r="CZ539" s="78"/>
      <c r="DA539" s="76"/>
      <c r="DB539" s="76"/>
      <c r="DC539" s="76"/>
      <c r="DD539" s="76"/>
      <c r="DE539" s="76"/>
      <c r="DF539" s="76"/>
      <c r="DG539" s="76"/>
      <c r="DH539" s="76"/>
      <c r="DI539" s="76"/>
      <c r="DJ539" s="76"/>
      <c r="DK539" s="76"/>
      <c r="DL539" s="76"/>
      <c r="DM539" s="76"/>
      <c r="DN539" s="76"/>
      <c r="DO539" s="76"/>
      <c r="DP539" s="76"/>
      <c r="DQ539" s="76"/>
      <c r="DR539" s="76"/>
      <c r="DS539" s="76"/>
      <c r="DT539" s="76"/>
      <c r="DU539" s="76"/>
      <c r="DV539" s="76"/>
      <c r="DW539" s="76"/>
      <c r="DX539" s="76"/>
      <c r="DY539" s="76"/>
      <c r="DZ539" s="76"/>
      <c r="EA539" s="76"/>
      <c r="EB539" s="76"/>
      <c r="EC539" s="76"/>
      <c r="ED539" s="76"/>
      <c r="EE539" s="76"/>
      <c r="EF539" s="76"/>
      <c r="EG539" s="76"/>
      <c r="EH539" s="76"/>
      <c r="EI539" s="76"/>
      <c r="EJ539" s="76"/>
    </row>
    <row r="540" spans="68:140" x14ac:dyDescent="0.2">
      <c r="BP540" s="76"/>
      <c r="BQ540" s="76"/>
      <c r="BR540" s="76"/>
      <c r="BS540" s="76"/>
      <c r="BT540" s="76"/>
      <c r="BU540" s="76"/>
      <c r="BV540" s="76"/>
      <c r="BW540" s="76"/>
      <c r="BX540" s="76"/>
      <c r="BY540" s="76"/>
      <c r="BZ540" s="76"/>
      <c r="CA540" s="76"/>
      <c r="CB540" s="76"/>
      <c r="CC540" s="76"/>
      <c r="CD540" s="76"/>
      <c r="CE540" s="76"/>
      <c r="CF540" s="76"/>
      <c r="CG540" s="76"/>
      <c r="CH540" s="76"/>
      <c r="CI540" s="76"/>
      <c r="CJ540" s="76"/>
      <c r="CK540" s="76"/>
      <c r="CL540" s="76"/>
      <c r="CM540" s="76"/>
      <c r="CN540" s="76"/>
      <c r="CO540" s="76"/>
      <c r="CP540" s="76"/>
      <c r="CQ540" s="76"/>
      <c r="CR540" s="76"/>
      <c r="CS540" s="76"/>
      <c r="CT540" s="76"/>
      <c r="CU540" s="76"/>
      <c r="CV540" s="76"/>
      <c r="CW540" s="76"/>
      <c r="CY540" s="77"/>
      <c r="CZ540" s="78"/>
      <c r="DA540" s="76"/>
      <c r="DB540" s="76"/>
      <c r="DC540" s="76"/>
      <c r="DD540" s="76"/>
      <c r="DE540" s="76"/>
      <c r="DF540" s="76"/>
      <c r="DG540" s="76"/>
      <c r="DH540" s="76"/>
      <c r="DI540" s="76"/>
      <c r="DJ540" s="76"/>
      <c r="DK540" s="76"/>
      <c r="DL540" s="76"/>
      <c r="DM540" s="76"/>
      <c r="DN540" s="76"/>
      <c r="DO540" s="76"/>
      <c r="DP540" s="76"/>
      <c r="DQ540" s="76"/>
      <c r="DR540" s="76"/>
      <c r="DS540" s="76"/>
      <c r="DT540" s="76"/>
      <c r="DU540" s="76"/>
      <c r="DV540" s="76"/>
      <c r="DW540" s="76"/>
      <c r="DX540" s="76"/>
      <c r="DY540" s="76"/>
      <c r="DZ540" s="76"/>
      <c r="EA540" s="76"/>
      <c r="EB540" s="76"/>
      <c r="EC540" s="76"/>
      <c r="ED540" s="76"/>
      <c r="EE540" s="76"/>
      <c r="EF540" s="76"/>
      <c r="EG540" s="76"/>
      <c r="EH540" s="76"/>
      <c r="EI540" s="76"/>
      <c r="EJ540" s="76"/>
    </row>
    <row r="541" spans="68:140" x14ac:dyDescent="0.2">
      <c r="BP541" s="76"/>
      <c r="BQ541" s="76"/>
      <c r="BR541" s="76"/>
      <c r="BS541" s="76"/>
      <c r="BT541" s="76"/>
      <c r="BU541" s="76"/>
      <c r="BV541" s="76"/>
      <c r="BW541" s="76"/>
      <c r="BX541" s="76"/>
      <c r="BY541" s="76"/>
      <c r="BZ541" s="76"/>
      <c r="CA541" s="76"/>
      <c r="CB541" s="76"/>
      <c r="CC541" s="76"/>
      <c r="CD541" s="76"/>
      <c r="CE541" s="76"/>
      <c r="CF541" s="76"/>
      <c r="CG541" s="76"/>
      <c r="CH541" s="76"/>
      <c r="CI541" s="76"/>
      <c r="CJ541" s="76"/>
      <c r="CK541" s="76"/>
      <c r="CL541" s="76"/>
      <c r="CM541" s="76"/>
      <c r="CN541" s="76"/>
      <c r="CO541" s="76"/>
      <c r="CP541" s="76"/>
      <c r="CQ541" s="76"/>
      <c r="CR541" s="76"/>
      <c r="CS541" s="76"/>
      <c r="CT541" s="76"/>
      <c r="CU541" s="76"/>
      <c r="CV541" s="76"/>
      <c r="CW541" s="76"/>
      <c r="CY541" s="77"/>
      <c r="CZ541" s="78"/>
      <c r="DA541" s="76"/>
      <c r="DB541" s="76"/>
      <c r="DC541" s="76"/>
      <c r="DD541" s="76"/>
      <c r="DE541" s="76"/>
      <c r="DF541" s="76"/>
      <c r="DG541" s="76"/>
      <c r="DH541" s="76"/>
      <c r="DI541" s="76"/>
      <c r="DJ541" s="76"/>
      <c r="DK541" s="76"/>
      <c r="DL541" s="76"/>
      <c r="DM541" s="76"/>
      <c r="DN541" s="76"/>
      <c r="DO541" s="76"/>
      <c r="DP541" s="76"/>
      <c r="DQ541" s="76"/>
      <c r="DR541" s="76"/>
      <c r="DS541" s="76"/>
      <c r="DT541" s="76"/>
      <c r="DU541" s="76"/>
      <c r="DV541" s="76"/>
      <c r="DW541" s="76"/>
      <c r="DX541" s="76"/>
      <c r="DY541" s="76"/>
      <c r="DZ541" s="76"/>
      <c r="EA541" s="76"/>
      <c r="EB541" s="76"/>
      <c r="EC541" s="76"/>
      <c r="ED541" s="76"/>
      <c r="EE541" s="76"/>
      <c r="EF541" s="76"/>
      <c r="EG541" s="76"/>
      <c r="EH541" s="76"/>
      <c r="EI541" s="76"/>
      <c r="EJ541" s="76"/>
    </row>
    <row r="542" spans="68:140" x14ac:dyDescent="0.2">
      <c r="BP542" s="76"/>
      <c r="BQ542" s="76"/>
      <c r="BR542" s="76"/>
      <c r="BS542" s="76"/>
      <c r="BT542" s="76"/>
      <c r="BU542" s="76"/>
      <c r="BV542" s="76"/>
      <c r="BW542" s="76"/>
      <c r="BX542" s="76"/>
      <c r="BY542" s="76"/>
      <c r="BZ542" s="76"/>
      <c r="CA542" s="76"/>
      <c r="CB542" s="76"/>
      <c r="CC542" s="76"/>
      <c r="CD542" s="76"/>
      <c r="CE542" s="76"/>
      <c r="CF542" s="76"/>
      <c r="CG542" s="76"/>
      <c r="CH542" s="76"/>
      <c r="CI542" s="76"/>
      <c r="CJ542" s="76"/>
      <c r="CK542" s="76"/>
      <c r="CL542" s="76"/>
      <c r="CM542" s="76"/>
      <c r="CN542" s="76"/>
      <c r="CO542" s="76"/>
      <c r="CP542" s="76"/>
      <c r="CQ542" s="76"/>
      <c r="CR542" s="76"/>
      <c r="CS542" s="76"/>
      <c r="CT542" s="76"/>
      <c r="CU542" s="76"/>
      <c r="CV542" s="76"/>
      <c r="CW542" s="76"/>
      <c r="CY542" s="77"/>
      <c r="CZ542" s="78"/>
      <c r="DA542" s="76"/>
      <c r="DB542" s="76"/>
      <c r="DC542" s="76"/>
      <c r="DD542" s="76"/>
      <c r="DE542" s="76"/>
      <c r="DF542" s="76"/>
      <c r="DG542" s="76"/>
      <c r="DH542" s="76"/>
      <c r="DI542" s="76"/>
      <c r="DJ542" s="76"/>
      <c r="DK542" s="76"/>
      <c r="DL542" s="76"/>
      <c r="DM542" s="76"/>
      <c r="DN542" s="76"/>
      <c r="DO542" s="76"/>
      <c r="DP542" s="76"/>
      <c r="DQ542" s="76"/>
      <c r="DR542" s="76"/>
      <c r="DS542" s="76"/>
      <c r="DT542" s="76"/>
      <c r="DU542" s="76"/>
      <c r="DV542" s="76"/>
      <c r="DW542" s="76"/>
      <c r="DX542" s="76"/>
      <c r="DY542" s="76"/>
      <c r="DZ542" s="76"/>
      <c r="EA542" s="76"/>
      <c r="EB542" s="76"/>
      <c r="EC542" s="76"/>
      <c r="ED542" s="76"/>
      <c r="EE542" s="76"/>
      <c r="EF542" s="76"/>
      <c r="EG542" s="76"/>
      <c r="EH542" s="76"/>
      <c r="EI542" s="76"/>
      <c r="EJ542" s="76"/>
    </row>
    <row r="543" spans="68:140" x14ac:dyDescent="0.2">
      <c r="BP543" s="76"/>
      <c r="BQ543" s="76"/>
      <c r="BR543" s="76"/>
      <c r="BS543" s="76"/>
      <c r="BT543" s="76"/>
      <c r="BU543" s="76"/>
      <c r="BV543" s="76"/>
      <c r="BW543" s="76"/>
      <c r="BX543" s="76"/>
      <c r="BY543" s="76"/>
      <c r="BZ543" s="76"/>
      <c r="CA543" s="76"/>
      <c r="CB543" s="76"/>
      <c r="CC543" s="76"/>
      <c r="CD543" s="76"/>
      <c r="CE543" s="76"/>
      <c r="CF543" s="76"/>
      <c r="CG543" s="76"/>
      <c r="CH543" s="76"/>
      <c r="CI543" s="76"/>
      <c r="CJ543" s="76"/>
      <c r="CK543" s="76"/>
      <c r="CL543" s="76"/>
      <c r="CM543" s="76"/>
      <c r="CN543" s="76"/>
      <c r="CO543" s="76"/>
      <c r="CP543" s="76"/>
      <c r="CQ543" s="76"/>
      <c r="CR543" s="76"/>
      <c r="CS543" s="76"/>
      <c r="CT543" s="76"/>
      <c r="CU543" s="76"/>
      <c r="CV543" s="76"/>
      <c r="CW543" s="76"/>
      <c r="CY543" s="77"/>
      <c r="CZ543" s="78"/>
      <c r="DA543" s="76"/>
      <c r="DB543" s="76"/>
      <c r="DC543" s="76"/>
      <c r="DD543" s="76"/>
      <c r="DE543" s="76"/>
      <c r="DF543" s="76"/>
      <c r="DG543" s="76"/>
      <c r="DH543" s="76"/>
      <c r="DI543" s="76"/>
      <c r="DJ543" s="76"/>
      <c r="DK543" s="76"/>
      <c r="DL543" s="76"/>
      <c r="DM543" s="76"/>
      <c r="DN543" s="76"/>
      <c r="DO543" s="76"/>
      <c r="DP543" s="76"/>
      <c r="DQ543" s="76"/>
      <c r="DR543" s="76"/>
      <c r="DS543" s="76"/>
      <c r="DT543" s="76"/>
      <c r="DU543" s="76"/>
      <c r="DV543" s="76"/>
      <c r="DW543" s="76"/>
      <c r="DX543" s="76"/>
      <c r="DY543" s="76"/>
      <c r="DZ543" s="76"/>
      <c r="EA543" s="76"/>
      <c r="EB543" s="76"/>
      <c r="EC543" s="76"/>
      <c r="ED543" s="76"/>
      <c r="EE543" s="76"/>
      <c r="EF543" s="76"/>
      <c r="EG543" s="76"/>
      <c r="EH543" s="76"/>
      <c r="EI543" s="76"/>
      <c r="EJ543" s="76"/>
    </row>
    <row r="544" spans="68:140" x14ac:dyDescent="0.2">
      <c r="BP544" s="76"/>
      <c r="BQ544" s="76"/>
      <c r="BR544" s="76"/>
      <c r="BS544" s="76"/>
      <c r="BT544" s="76"/>
      <c r="BU544" s="76"/>
      <c r="BV544" s="76"/>
      <c r="BW544" s="76"/>
      <c r="BX544" s="76"/>
      <c r="BY544" s="76"/>
      <c r="BZ544" s="76"/>
      <c r="CA544" s="76"/>
      <c r="CB544" s="76"/>
      <c r="CC544" s="76"/>
      <c r="CD544" s="76"/>
      <c r="CE544" s="76"/>
      <c r="CF544" s="76"/>
      <c r="CG544" s="76"/>
      <c r="CH544" s="76"/>
      <c r="CI544" s="76"/>
      <c r="CJ544" s="76"/>
      <c r="CK544" s="76"/>
      <c r="CL544" s="76"/>
      <c r="CM544" s="76"/>
      <c r="CN544" s="76"/>
      <c r="CO544" s="76"/>
      <c r="CP544" s="76"/>
      <c r="CQ544" s="76"/>
      <c r="CR544" s="76"/>
      <c r="CS544" s="76"/>
      <c r="CT544" s="76"/>
      <c r="CU544" s="76"/>
      <c r="CV544" s="76"/>
      <c r="CW544" s="76"/>
      <c r="CY544" s="77"/>
      <c r="CZ544" s="78"/>
      <c r="DA544" s="76"/>
      <c r="DB544" s="76"/>
      <c r="DC544" s="76"/>
      <c r="DD544" s="76"/>
      <c r="DE544" s="76"/>
      <c r="DF544" s="76"/>
      <c r="DG544" s="76"/>
      <c r="DH544" s="76"/>
      <c r="DI544" s="76"/>
      <c r="DJ544" s="76"/>
      <c r="DK544" s="76"/>
      <c r="DL544" s="76"/>
      <c r="DM544" s="76"/>
      <c r="DN544" s="76"/>
      <c r="DO544" s="76"/>
      <c r="DP544" s="76"/>
      <c r="DQ544" s="76"/>
      <c r="DR544" s="76"/>
      <c r="DS544" s="76"/>
      <c r="DT544" s="76"/>
      <c r="DU544" s="76"/>
      <c r="DV544" s="76"/>
      <c r="DW544" s="76"/>
      <c r="DX544" s="76"/>
      <c r="DY544" s="76"/>
      <c r="DZ544" s="76"/>
      <c r="EA544" s="76"/>
      <c r="EB544" s="76"/>
      <c r="EC544" s="76"/>
      <c r="ED544" s="76"/>
      <c r="EE544" s="76"/>
      <c r="EF544" s="76"/>
      <c r="EG544" s="76"/>
      <c r="EH544" s="76"/>
      <c r="EI544" s="76"/>
      <c r="EJ544" s="76"/>
    </row>
    <row r="545" spans="68:140" x14ac:dyDescent="0.2">
      <c r="BP545" s="76"/>
      <c r="BQ545" s="76"/>
      <c r="BR545" s="76"/>
      <c r="BS545" s="76"/>
      <c r="BT545" s="76"/>
      <c r="BU545" s="76"/>
      <c r="BV545" s="76"/>
      <c r="BW545" s="76"/>
      <c r="BX545" s="76"/>
      <c r="BY545" s="76"/>
      <c r="BZ545" s="76"/>
      <c r="CA545" s="76"/>
      <c r="CB545" s="76"/>
      <c r="CC545" s="76"/>
      <c r="CD545" s="76"/>
      <c r="CE545" s="76"/>
      <c r="CF545" s="76"/>
      <c r="CG545" s="76"/>
      <c r="CH545" s="76"/>
      <c r="CI545" s="76"/>
      <c r="CJ545" s="76"/>
      <c r="CK545" s="76"/>
      <c r="CL545" s="76"/>
      <c r="CM545" s="76"/>
      <c r="CN545" s="76"/>
      <c r="CO545" s="76"/>
      <c r="CP545" s="76"/>
      <c r="CQ545" s="76"/>
      <c r="CR545" s="76"/>
      <c r="CS545" s="76"/>
      <c r="CT545" s="76"/>
      <c r="CU545" s="76"/>
      <c r="CV545" s="76"/>
      <c r="CW545" s="76"/>
      <c r="CY545" s="77"/>
      <c r="CZ545" s="78"/>
      <c r="DA545" s="76"/>
      <c r="DB545" s="76"/>
      <c r="DC545" s="76"/>
      <c r="DD545" s="76"/>
      <c r="DE545" s="76"/>
      <c r="DF545" s="76"/>
      <c r="DG545" s="76"/>
      <c r="DH545" s="76"/>
      <c r="DI545" s="76"/>
      <c r="DJ545" s="76"/>
      <c r="DK545" s="76"/>
      <c r="DL545" s="76"/>
      <c r="DM545" s="76"/>
      <c r="DN545" s="76"/>
      <c r="DO545" s="76"/>
      <c r="DP545" s="76"/>
      <c r="DQ545" s="76"/>
      <c r="DR545" s="76"/>
      <c r="DS545" s="76"/>
      <c r="DT545" s="76"/>
      <c r="DU545" s="76"/>
      <c r="DV545" s="76"/>
      <c r="DW545" s="76"/>
      <c r="DX545" s="76"/>
      <c r="DY545" s="76"/>
      <c r="DZ545" s="76"/>
      <c r="EA545" s="76"/>
      <c r="EB545" s="76"/>
      <c r="EC545" s="76"/>
      <c r="ED545" s="76"/>
      <c r="EE545" s="76"/>
      <c r="EF545" s="76"/>
      <c r="EG545" s="76"/>
      <c r="EH545" s="76"/>
      <c r="EI545" s="76"/>
      <c r="EJ545" s="76"/>
    </row>
    <row r="546" spans="68:140" x14ac:dyDescent="0.2">
      <c r="BP546" s="76"/>
      <c r="BQ546" s="76"/>
      <c r="BR546" s="76"/>
      <c r="BS546" s="76"/>
      <c r="BT546" s="76"/>
      <c r="BU546" s="76"/>
      <c r="BV546" s="76"/>
      <c r="BW546" s="76"/>
      <c r="BX546" s="76"/>
      <c r="BY546" s="76"/>
      <c r="BZ546" s="76"/>
      <c r="CA546" s="76"/>
      <c r="CB546" s="76"/>
      <c r="CC546" s="76"/>
      <c r="CD546" s="76"/>
      <c r="CE546" s="76"/>
      <c r="CF546" s="76"/>
      <c r="CG546" s="76"/>
      <c r="CH546" s="76"/>
      <c r="CI546" s="76"/>
      <c r="CJ546" s="76"/>
      <c r="CK546" s="76"/>
      <c r="CL546" s="76"/>
      <c r="CM546" s="76"/>
      <c r="CN546" s="76"/>
      <c r="CO546" s="76"/>
      <c r="CP546" s="76"/>
      <c r="CQ546" s="76"/>
      <c r="CR546" s="76"/>
      <c r="CS546" s="76"/>
      <c r="CT546" s="76"/>
      <c r="CU546" s="76"/>
      <c r="CV546" s="76"/>
      <c r="CW546" s="76"/>
      <c r="CY546" s="77"/>
      <c r="CZ546" s="78"/>
      <c r="DA546" s="76"/>
      <c r="DB546" s="76"/>
      <c r="DC546" s="76"/>
      <c r="DD546" s="76"/>
      <c r="DE546" s="76"/>
      <c r="DF546" s="76"/>
      <c r="DG546" s="76"/>
      <c r="DH546" s="76"/>
      <c r="DI546" s="76"/>
      <c r="DJ546" s="76"/>
      <c r="DK546" s="76"/>
      <c r="DL546" s="76"/>
      <c r="DM546" s="76"/>
      <c r="DN546" s="76"/>
      <c r="DO546" s="76"/>
      <c r="DP546" s="76"/>
      <c r="DQ546" s="76"/>
      <c r="DR546" s="76"/>
      <c r="DS546" s="76"/>
      <c r="DT546" s="76"/>
      <c r="DU546" s="76"/>
      <c r="DV546" s="76"/>
      <c r="DW546" s="76"/>
      <c r="DX546" s="76"/>
      <c r="DY546" s="76"/>
      <c r="DZ546" s="76"/>
      <c r="EA546" s="76"/>
      <c r="EB546" s="76"/>
      <c r="EC546" s="76"/>
      <c r="ED546" s="76"/>
      <c r="EE546" s="76"/>
      <c r="EF546" s="76"/>
      <c r="EG546" s="76"/>
      <c r="EH546" s="76"/>
      <c r="EI546" s="76"/>
      <c r="EJ546" s="76"/>
    </row>
    <row r="547" spans="68:140" x14ac:dyDescent="0.2">
      <c r="BP547" s="76"/>
      <c r="BQ547" s="76"/>
      <c r="BR547" s="76"/>
      <c r="BS547" s="76"/>
      <c r="BT547" s="76"/>
      <c r="BU547" s="76"/>
      <c r="BV547" s="76"/>
      <c r="BW547" s="76"/>
      <c r="BX547" s="76"/>
      <c r="BY547" s="76"/>
      <c r="BZ547" s="76"/>
      <c r="CA547" s="76"/>
      <c r="CB547" s="76"/>
      <c r="CC547" s="76"/>
      <c r="CD547" s="76"/>
      <c r="CE547" s="76"/>
      <c r="CF547" s="76"/>
      <c r="CG547" s="76"/>
      <c r="CH547" s="76"/>
      <c r="CI547" s="76"/>
      <c r="CJ547" s="76"/>
      <c r="CK547" s="76"/>
      <c r="CL547" s="76"/>
      <c r="CM547" s="76"/>
      <c r="CN547" s="76"/>
      <c r="CO547" s="76"/>
      <c r="CP547" s="76"/>
      <c r="CQ547" s="76"/>
      <c r="CR547" s="76"/>
      <c r="CS547" s="76"/>
      <c r="CT547" s="76"/>
      <c r="CU547" s="76"/>
      <c r="CV547" s="76"/>
      <c r="CW547" s="76"/>
      <c r="CY547" s="77"/>
      <c r="CZ547" s="78"/>
      <c r="DA547" s="76"/>
      <c r="DB547" s="76"/>
      <c r="DC547" s="76"/>
      <c r="DD547" s="76"/>
      <c r="DE547" s="76"/>
      <c r="DF547" s="76"/>
      <c r="DG547" s="76"/>
      <c r="DH547" s="76"/>
      <c r="DI547" s="76"/>
      <c r="DJ547" s="76"/>
      <c r="DK547" s="76"/>
      <c r="DL547" s="76"/>
      <c r="DM547" s="76"/>
      <c r="DN547" s="76"/>
      <c r="DO547" s="76"/>
      <c r="DP547" s="76"/>
      <c r="DQ547" s="76"/>
      <c r="DR547" s="76"/>
      <c r="DS547" s="76"/>
      <c r="DT547" s="76"/>
      <c r="DU547" s="76"/>
      <c r="DV547" s="76"/>
      <c r="DW547" s="76"/>
      <c r="DX547" s="76"/>
      <c r="DY547" s="76"/>
      <c r="DZ547" s="76"/>
      <c r="EA547" s="76"/>
      <c r="EB547" s="76"/>
      <c r="EC547" s="76"/>
      <c r="ED547" s="76"/>
      <c r="EE547" s="76"/>
      <c r="EF547" s="76"/>
      <c r="EG547" s="76"/>
      <c r="EH547" s="76"/>
      <c r="EI547" s="76"/>
      <c r="EJ547" s="76"/>
    </row>
    <row r="548" spans="68:140" x14ac:dyDescent="0.2">
      <c r="BP548" s="76"/>
      <c r="BQ548" s="76"/>
      <c r="BR548" s="76"/>
      <c r="BS548" s="76"/>
      <c r="BT548" s="76"/>
      <c r="BU548" s="76"/>
      <c r="BV548" s="76"/>
      <c r="BW548" s="76"/>
      <c r="BX548" s="76"/>
      <c r="BY548" s="76"/>
      <c r="BZ548" s="76"/>
      <c r="CA548" s="76"/>
      <c r="CB548" s="76"/>
      <c r="CC548" s="76"/>
      <c r="CD548" s="76"/>
      <c r="CE548" s="76"/>
      <c r="CF548" s="76"/>
      <c r="CG548" s="76"/>
      <c r="CH548" s="76"/>
      <c r="CI548" s="76"/>
      <c r="CJ548" s="76"/>
      <c r="CK548" s="76"/>
      <c r="CL548" s="76"/>
      <c r="CM548" s="76"/>
      <c r="CN548" s="76"/>
      <c r="CO548" s="76"/>
      <c r="CP548" s="76"/>
      <c r="CQ548" s="76"/>
      <c r="CR548" s="76"/>
      <c r="CS548" s="76"/>
      <c r="CT548" s="76"/>
      <c r="CU548" s="76"/>
      <c r="CV548" s="76"/>
      <c r="CW548" s="76"/>
      <c r="CY548" s="77"/>
      <c r="CZ548" s="78"/>
      <c r="DA548" s="76"/>
      <c r="DB548" s="76"/>
      <c r="DC548" s="76"/>
      <c r="DD548" s="76"/>
      <c r="DE548" s="76"/>
      <c r="DF548" s="76"/>
      <c r="DG548" s="76"/>
      <c r="DH548" s="76"/>
      <c r="DI548" s="76"/>
      <c r="DJ548" s="76"/>
      <c r="DK548" s="76"/>
      <c r="DL548" s="76"/>
      <c r="DM548" s="76"/>
      <c r="DN548" s="76"/>
      <c r="DO548" s="76"/>
      <c r="DP548" s="76"/>
      <c r="DQ548" s="76"/>
      <c r="DR548" s="76"/>
      <c r="DS548" s="76"/>
      <c r="DT548" s="76"/>
      <c r="DU548" s="76"/>
      <c r="DV548" s="76"/>
      <c r="DW548" s="76"/>
      <c r="DX548" s="76"/>
      <c r="DY548" s="76"/>
      <c r="DZ548" s="76"/>
      <c r="EA548" s="76"/>
      <c r="EB548" s="76"/>
      <c r="EC548" s="76"/>
      <c r="ED548" s="76"/>
      <c r="EE548" s="76"/>
      <c r="EF548" s="76"/>
      <c r="EG548" s="76"/>
      <c r="EH548" s="76"/>
      <c r="EI548" s="76"/>
      <c r="EJ548" s="76"/>
    </row>
    <row r="549" spans="68:140" x14ac:dyDescent="0.2">
      <c r="BP549" s="76"/>
      <c r="BQ549" s="76"/>
      <c r="BR549" s="76"/>
      <c r="BS549" s="76"/>
      <c r="BT549" s="76"/>
      <c r="BU549" s="76"/>
      <c r="BV549" s="76"/>
      <c r="BW549" s="76"/>
      <c r="BX549" s="76"/>
      <c r="BY549" s="76"/>
      <c r="BZ549" s="76"/>
      <c r="CA549" s="76"/>
      <c r="CB549" s="76"/>
      <c r="CC549" s="76"/>
      <c r="CD549" s="76"/>
      <c r="CE549" s="76"/>
      <c r="CF549" s="76"/>
      <c r="CG549" s="76"/>
      <c r="CH549" s="76"/>
      <c r="CI549" s="76"/>
      <c r="CJ549" s="76"/>
      <c r="CK549" s="76"/>
      <c r="CL549" s="76"/>
      <c r="CM549" s="76"/>
      <c r="CN549" s="76"/>
      <c r="CO549" s="76"/>
      <c r="CP549" s="76"/>
      <c r="CQ549" s="76"/>
      <c r="CR549" s="76"/>
      <c r="CS549" s="76"/>
      <c r="CT549" s="76"/>
      <c r="CU549" s="76"/>
      <c r="CV549" s="76"/>
      <c r="CW549" s="76"/>
      <c r="CY549" s="77"/>
      <c r="CZ549" s="78"/>
      <c r="DA549" s="76"/>
      <c r="DB549" s="76"/>
      <c r="DC549" s="76"/>
      <c r="DD549" s="76"/>
      <c r="DE549" s="76"/>
      <c r="DF549" s="76"/>
      <c r="DG549" s="76"/>
      <c r="DH549" s="76"/>
      <c r="DI549" s="76"/>
      <c r="DJ549" s="76"/>
      <c r="DK549" s="76"/>
      <c r="DL549" s="76"/>
      <c r="DM549" s="76"/>
      <c r="DN549" s="76"/>
      <c r="DO549" s="76"/>
      <c r="DP549" s="76"/>
      <c r="DQ549" s="76"/>
      <c r="DR549" s="76"/>
      <c r="DS549" s="76"/>
      <c r="DT549" s="76"/>
      <c r="DU549" s="76"/>
      <c r="DV549" s="76"/>
      <c r="DW549" s="76"/>
      <c r="DX549" s="76"/>
      <c r="DY549" s="76"/>
      <c r="DZ549" s="76"/>
      <c r="EA549" s="76"/>
      <c r="EB549" s="76"/>
      <c r="EC549" s="76"/>
      <c r="ED549" s="76"/>
      <c r="EE549" s="76"/>
      <c r="EF549" s="76"/>
      <c r="EG549" s="76"/>
      <c r="EH549" s="76"/>
      <c r="EI549" s="76"/>
      <c r="EJ549" s="76"/>
    </row>
    <row r="550" spans="68:140" x14ac:dyDescent="0.2">
      <c r="BP550" s="76"/>
      <c r="BQ550" s="76"/>
      <c r="BR550" s="76"/>
      <c r="BS550" s="76"/>
      <c r="BT550" s="76"/>
      <c r="BU550" s="76"/>
      <c r="BV550" s="76"/>
      <c r="BW550" s="76"/>
      <c r="BX550" s="76"/>
      <c r="BY550" s="76"/>
      <c r="BZ550" s="76"/>
      <c r="CA550" s="76"/>
      <c r="CB550" s="76"/>
      <c r="CC550" s="76"/>
      <c r="CD550" s="76"/>
      <c r="CE550" s="76"/>
      <c r="CF550" s="76"/>
      <c r="CG550" s="76"/>
      <c r="CH550" s="76"/>
      <c r="CI550" s="76"/>
      <c r="CJ550" s="76"/>
      <c r="CK550" s="76"/>
      <c r="CL550" s="76"/>
      <c r="CM550" s="76"/>
      <c r="CN550" s="76"/>
      <c r="CO550" s="76"/>
      <c r="CP550" s="76"/>
      <c r="CQ550" s="76"/>
      <c r="CR550" s="76"/>
      <c r="CS550" s="76"/>
      <c r="CT550" s="76"/>
      <c r="CU550" s="76"/>
      <c r="CV550" s="76"/>
      <c r="CW550" s="76"/>
      <c r="CY550" s="77"/>
      <c r="CZ550" s="78"/>
      <c r="DA550" s="76"/>
      <c r="DB550" s="76"/>
      <c r="DC550" s="76"/>
      <c r="DD550" s="76"/>
      <c r="DE550" s="76"/>
      <c r="DF550" s="76"/>
      <c r="DG550" s="76"/>
      <c r="DH550" s="76"/>
      <c r="DI550" s="76"/>
      <c r="DJ550" s="76"/>
      <c r="DK550" s="76"/>
      <c r="DL550" s="76"/>
      <c r="DM550" s="76"/>
      <c r="DN550" s="76"/>
      <c r="DO550" s="76"/>
      <c r="DP550" s="76"/>
      <c r="DQ550" s="76"/>
      <c r="DR550" s="76"/>
      <c r="DS550" s="76"/>
      <c r="DT550" s="76"/>
      <c r="DU550" s="76"/>
      <c r="DV550" s="76"/>
      <c r="DW550" s="76"/>
      <c r="DX550" s="76"/>
      <c r="DY550" s="76"/>
      <c r="DZ550" s="76"/>
      <c r="EA550" s="76"/>
      <c r="EB550" s="76"/>
      <c r="EC550" s="76"/>
      <c r="ED550" s="76"/>
      <c r="EE550" s="76"/>
      <c r="EF550" s="76"/>
      <c r="EG550" s="76"/>
      <c r="EH550" s="76"/>
      <c r="EI550" s="76"/>
      <c r="EJ550" s="76"/>
    </row>
    <row r="551" spans="68:140" x14ac:dyDescent="0.2">
      <c r="BP551" s="76"/>
      <c r="BQ551" s="76"/>
      <c r="BR551" s="76"/>
      <c r="BS551" s="76"/>
      <c r="BT551" s="76"/>
      <c r="BU551" s="76"/>
      <c r="BV551" s="76"/>
      <c r="BW551" s="76"/>
      <c r="BX551" s="76"/>
      <c r="BY551" s="76"/>
      <c r="BZ551" s="76"/>
      <c r="CA551" s="76"/>
      <c r="CB551" s="76"/>
      <c r="CC551" s="76"/>
      <c r="CD551" s="76"/>
      <c r="CE551" s="76"/>
      <c r="CF551" s="76"/>
      <c r="CG551" s="76"/>
      <c r="CH551" s="76"/>
      <c r="CI551" s="76"/>
      <c r="CJ551" s="76"/>
      <c r="CK551" s="76"/>
      <c r="CL551" s="76"/>
      <c r="CM551" s="76"/>
      <c r="CN551" s="76"/>
      <c r="CO551" s="76"/>
      <c r="CP551" s="76"/>
      <c r="CQ551" s="76"/>
      <c r="CR551" s="76"/>
      <c r="CS551" s="76"/>
      <c r="CT551" s="76"/>
      <c r="CU551" s="76"/>
      <c r="CV551" s="76"/>
      <c r="CW551" s="76"/>
      <c r="CY551" s="77"/>
      <c r="CZ551" s="78"/>
      <c r="DA551" s="76"/>
      <c r="DB551" s="76"/>
      <c r="DC551" s="76"/>
      <c r="DD551" s="76"/>
      <c r="DE551" s="76"/>
      <c r="DF551" s="76"/>
      <c r="DG551" s="76"/>
      <c r="DH551" s="76"/>
      <c r="DI551" s="76"/>
      <c r="DJ551" s="76"/>
      <c r="DK551" s="76"/>
      <c r="DL551" s="76"/>
      <c r="DM551" s="76"/>
      <c r="DN551" s="76"/>
      <c r="DO551" s="76"/>
      <c r="DP551" s="76"/>
      <c r="DQ551" s="76"/>
      <c r="DR551" s="76"/>
      <c r="DS551" s="76"/>
      <c r="DT551" s="76"/>
      <c r="DU551" s="76"/>
      <c r="DV551" s="76"/>
      <c r="DW551" s="76"/>
      <c r="DX551" s="76"/>
      <c r="DY551" s="76"/>
      <c r="DZ551" s="76"/>
      <c r="EA551" s="76"/>
      <c r="EB551" s="76"/>
      <c r="EC551" s="76"/>
      <c r="ED551" s="76"/>
      <c r="EE551" s="76"/>
      <c r="EF551" s="76"/>
      <c r="EG551" s="76"/>
      <c r="EH551" s="76"/>
      <c r="EI551" s="76"/>
      <c r="EJ551" s="76"/>
    </row>
    <row r="552" spans="68:140" x14ac:dyDescent="0.2">
      <c r="BP552" s="76"/>
      <c r="BQ552" s="76"/>
      <c r="BR552" s="76"/>
      <c r="BS552" s="76"/>
      <c r="BT552" s="76"/>
      <c r="BU552" s="76"/>
      <c r="BV552" s="76"/>
      <c r="BW552" s="76"/>
      <c r="BX552" s="76"/>
      <c r="BY552" s="76"/>
      <c r="BZ552" s="76"/>
      <c r="CA552" s="76"/>
      <c r="CB552" s="76"/>
      <c r="CC552" s="76"/>
      <c r="CD552" s="76"/>
      <c r="CE552" s="76"/>
      <c r="CF552" s="76"/>
      <c r="CG552" s="76"/>
      <c r="CH552" s="76"/>
      <c r="CI552" s="76"/>
      <c r="CJ552" s="76"/>
      <c r="CK552" s="76"/>
      <c r="CL552" s="76"/>
      <c r="CM552" s="76"/>
      <c r="CN552" s="76"/>
      <c r="CO552" s="76"/>
      <c r="CP552" s="76"/>
      <c r="CQ552" s="76"/>
      <c r="CR552" s="76"/>
      <c r="CS552" s="76"/>
      <c r="CT552" s="76"/>
      <c r="CU552" s="76"/>
      <c r="CV552" s="76"/>
      <c r="CW552" s="76"/>
      <c r="CY552" s="77"/>
      <c r="CZ552" s="78"/>
      <c r="DA552" s="76"/>
      <c r="DB552" s="76"/>
      <c r="DC552" s="76"/>
      <c r="DD552" s="76"/>
      <c r="DE552" s="76"/>
      <c r="DF552" s="76"/>
      <c r="DG552" s="76"/>
      <c r="DH552" s="76"/>
      <c r="DI552" s="76"/>
      <c r="DJ552" s="76"/>
      <c r="DK552" s="76"/>
      <c r="DL552" s="76"/>
      <c r="DM552" s="76"/>
      <c r="DN552" s="76"/>
      <c r="DO552" s="76"/>
      <c r="DP552" s="76"/>
      <c r="DQ552" s="76"/>
      <c r="DR552" s="76"/>
      <c r="DS552" s="76"/>
      <c r="DT552" s="76"/>
      <c r="DU552" s="76"/>
      <c r="DV552" s="76"/>
      <c r="DW552" s="76"/>
      <c r="DX552" s="76"/>
      <c r="DY552" s="76"/>
      <c r="DZ552" s="76"/>
      <c r="EA552" s="76"/>
      <c r="EB552" s="76"/>
      <c r="EC552" s="76"/>
      <c r="ED552" s="76"/>
      <c r="EE552" s="76"/>
      <c r="EF552" s="76"/>
      <c r="EG552" s="76"/>
      <c r="EH552" s="76"/>
      <c r="EI552" s="76"/>
      <c r="EJ552" s="76"/>
    </row>
    <row r="553" spans="68:140" x14ac:dyDescent="0.2">
      <c r="BP553" s="76"/>
      <c r="BQ553" s="76"/>
      <c r="BR553" s="76"/>
      <c r="BS553" s="76"/>
      <c r="BT553" s="76"/>
      <c r="BU553" s="76"/>
      <c r="BV553" s="76"/>
      <c r="BW553" s="76"/>
      <c r="BX553" s="76"/>
      <c r="BY553" s="76"/>
      <c r="BZ553" s="76"/>
      <c r="CA553" s="76"/>
      <c r="CB553" s="76"/>
      <c r="CC553" s="76"/>
      <c r="CD553" s="76"/>
      <c r="CE553" s="76"/>
      <c r="CF553" s="76"/>
      <c r="CG553" s="76"/>
      <c r="CH553" s="76"/>
      <c r="CI553" s="76"/>
      <c r="CJ553" s="76"/>
      <c r="CK553" s="76"/>
      <c r="CL553" s="76"/>
      <c r="CM553" s="76"/>
      <c r="CN553" s="76"/>
      <c r="CO553" s="76"/>
      <c r="CP553" s="76"/>
      <c r="CQ553" s="76"/>
      <c r="CR553" s="76"/>
      <c r="CS553" s="76"/>
      <c r="CT553" s="76"/>
      <c r="CU553" s="76"/>
      <c r="CV553" s="76"/>
      <c r="CW553" s="76"/>
      <c r="CY553" s="77"/>
      <c r="CZ553" s="78"/>
      <c r="DA553" s="76"/>
      <c r="DB553" s="76"/>
      <c r="DC553" s="76"/>
      <c r="DD553" s="76"/>
      <c r="DE553" s="76"/>
      <c r="DF553" s="76"/>
      <c r="DG553" s="76"/>
      <c r="DH553" s="76"/>
      <c r="DI553" s="76"/>
      <c r="DJ553" s="76"/>
      <c r="DK553" s="76"/>
      <c r="DL553" s="76"/>
      <c r="DM553" s="76"/>
      <c r="DN553" s="76"/>
      <c r="DO553" s="76"/>
      <c r="DP553" s="76"/>
      <c r="DQ553" s="76"/>
      <c r="DR553" s="76"/>
      <c r="DS553" s="76"/>
      <c r="DT553" s="76"/>
      <c r="DU553" s="76"/>
      <c r="DV553" s="76"/>
      <c r="DW553" s="76"/>
      <c r="DX553" s="76"/>
      <c r="DY553" s="76"/>
      <c r="DZ553" s="76"/>
      <c r="EA553" s="76"/>
      <c r="EB553" s="76"/>
      <c r="EC553" s="76"/>
      <c r="ED553" s="76"/>
      <c r="EE553" s="76"/>
      <c r="EF553" s="76"/>
      <c r="EG553" s="76"/>
      <c r="EH553" s="76"/>
      <c r="EI553" s="76"/>
      <c r="EJ553" s="76"/>
    </row>
    <row r="554" spans="68:140" x14ac:dyDescent="0.2">
      <c r="BP554" s="76"/>
      <c r="BQ554" s="76"/>
      <c r="BR554" s="76"/>
      <c r="BS554" s="76"/>
      <c r="BT554" s="76"/>
      <c r="BU554" s="76"/>
      <c r="BV554" s="76"/>
      <c r="BW554" s="76"/>
      <c r="BX554" s="76"/>
      <c r="BY554" s="76"/>
      <c r="BZ554" s="76"/>
      <c r="CA554" s="76"/>
      <c r="CB554" s="76"/>
      <c r="CC554" s="76"/>
      <c r="CD554" s="76"/>
      <c r="CE554" s="76"/>
      <c r="CF554" s="76"/>
      <c r="CG554" s="76"/>
      <c r="CH554" s="76"/>
      <c r="CI554" s="76"/>
      <c r="CJ554" s="76"/>
      <c r="CK554" s="76"/>
      <c r="CL554" s="76"/>
      <c r="CM554" s="76"/>
      <c r="CN554" s="76"/>
      <c r="CO554" s="76"/>
      <c r="CP554" s="76"/>
      <c r="CQ554" s="76"/>
      <c r="CR554" s="76"/>
      <c r="CS554" s="76"/>
      <c r="CT554" s="76"/>
      <c r="CU554" s="76"/>
      <c r="CV554" s="76"/>
      <c r="CW554" s="76"/>
      <c r="CY554" s="77"/>
      <c r="CZ554" s="78"/>
      <c r="DA554" s="76"/>
      <c r="DB554" s="76"/>
      <c r="DC554" s="76"/>
      <c r="DD554" s="76"/>
      <c r="DE554" s="76"/>
      <c r="DF554" s="76"/>
      <c r="DG554" s="76"/>
      <c r="DH554" s="76"/>
      <c r="DI554" s="76"/>
      <c r="DJ554" s="76"/>
      <c r="DK554" s="76"/>
      <c r="DL554" s="76"/>
      <c r="DM554" s="76"/>
      <c r="DN554" s="76"/>
      <c r="DO554" s="76"/>
      <c r="DP554" s="76"/>
      <c r="DQ554" s="76"/>
      <c r="DR554" s="76"/>
      <c r="DS554" s="76"/>
      <c r="DT554" s="76"/>
      <c r="DU554" s="76"/>
      <c r="DV554" s="76"/>
      <c r="DW554" s="76"/>
      <c r="DX554" s="76"/>
      <c r="DY554" s="76"/>
      <c r="DZ554" s="76"/>
      <c r="EA554" s="76"/>
      <c r="EB554" s="76"/>
      <c r="EC554" s="76"/>
      <c r="ED554" s="76"/>
      <c r="EE554" s="76"/>
      <c r="EF554" s="76"/>
      <c r="EG554" s="76"/>
      <c r="EH554" s="76"/>
      <c r="EI554" s="76"/>
      <c r="EJ554" s="76"/>
    </row>
    <row r="555" spans="68:140" x14ac:dyDescent="0.2">
      <c r="BP555" s="76"/>
      <c r="BQ555" s="76"/>
      <c r="BR555" s="76"/>
      <c r="BS555" s="76"/>
      <c r="BT555" s="76"/>
      <c r="BU555" s="76"/>
      <c r="BV555" s="76"/>
      <c r="BW555" s="76"/>
      <c r="BX555" s="76"/>
      <c r="BY555" s="76"/>
      <c r="BZ555" s="76"/>
      <c r="CA555" s="76"/>
      <c r="CB555" s="76"/>
      <c r="CC555" s="76"/>
      <c r="CD555" s="76"/>
      <c r="CE555" s="76"/>
      <c r="CF555" s="76"/>
      <c r="CG555" s="76"/>
      <c r="CH555" s="76"/>
      <c r="CI555" s="76"/>
      <c r="CJ555" s="76"/>
      <c r="CK555" s="76"/>
      <c r="CL555" s="76"/>
      <c r="CM555" s="76"/>
      <c r="CN555" s="76"/>
      <c r="CO555" s="76"/>
      <c r="CP555" s="76"/>
      <c r="CQ555" s="76"/>
      <c r="CR555" s="76"/>
      <c r="CS555" s="76"/>
      <c r="CT555" s="76"/>
      <c r="CU555" s="76"/>
      <c r="CV555" s="76"/>
      <c r="CW555" s="76"/>
      <c r="CY555" s="77"/>
      <c r="CZ555" s="78"/>
      <c r="DA555" s="76"/>
      <c r="DB555" s="76"/>
      <c r="DC555" s="76"/>
      <c r="DD555" s="76"/>
      <c r="DE555" s="76"/>
      <c r="DF555" s="76"/>
      <c r="DG555" s="76"/>
      <c r="DH555" s="76"/>
      <c r="DI555" s="76"/>
      <c r="DJ555" s="76"/>
      <c r="DK555" s="76"/>
      <c r="DL555" s="76"/>
      <c r="DM555" s="76"/>
      <c r="DN555" s="76"/>
      <c r="DO555" s="76"/>
      <c r="DP555" s="76"/>
      <c r="DQ555" s="76"/>
      <c r="DR555" s="76"/>
      <c r="DS555" s="76"/>
      <c r="DT555" s="76"/>
      <c r="DU555" s="76"/>
      <c r="DV555" s="76"/>
      <c r="DW555" s="76"/>
      <c r="DX555" s="76"/>
      <c r="DY555" s="76"/>
      <c r="DZ555" s="76"/>
      <c r="EA555" s="76"/>
      <c r="EB555" s="76"/>
      <c r="EC555" s="76"/>
      <c r="ED555" s="76"/>
      <c r="EE555" s="76"/>
      <c r="EF555" s="76"/>
      <c r="EG555" s="76"/>
      <c r="EH555" s="76"/>
      <c r="EI555" s="76"/>
      <c r="EJ555" s="76"/>
    </row>
    <row r="556" spans="68:140" x14ac:dyDescent="0.2">
      <c r="BP556" s="76"/>
      <c r="BQ556" s="76"/>
      <c r="BR556" s="76"/>
      <c r="BS556" s="76"/>
      <c r="BT556" s="76"/>
      <c r="BU556" s="76"/>
      <c r="BV556" s="76"/>
      <c r="BW556" s="76"/>
      <c r="BX556" s="76"/>
      <c r="BY556" s="76"/>
      <c r="BZ556" s="76"/>
      <c r="CA556" s="76"/>
      <c r="CB556" s="76"/>
      <c r="CC556" s="76"/>
      <c r="CD556" s="76"/>
      <c r="CE556" s="76"/>
      <c r="CF556" s="76"/>
      <c r="CG556" s="76"/>
      <c r="CH556" s="76"/>
      <c r="CI556" s="76"/>
      <c r="CJ556" s="76"/>
      <c r="CK556" s="76"/>
      <c r="CL556" s="76"/>
      <c r="CM556" s="76"/>
      <c r="CN556" s="76"/>
      <c r="CO556" s="76"/>
      <c r="CP556" s="76"/>
      <c r="CQ556" s="76"/>
      <c r="CR556" s="76"/>
      <c r="CS556" s="76"/>
      <c r="CT556" s="76"/>
      <c r="CU556" s="76"/>
      <c r="CV556" s="76"/>
      <c r="CW556" s="76"/>
      <c r="CY556" s="77"/>
      <c r="CZ556" s="78"/>
      <c r="DA556" s="76"/>
      <c r="DB556" s="76"/>
      <c r="DC556" s="76"/>
      <c r="DD556" s="76"/>
      <c r="DE556" s="76"/>
      <c r="DF556" s="76"/>
      <c r="DG556" s="76"/>
      <c r="DH556" s="76"/>
      <c r="DI556" s="76"/>
      <c r="DJ556" s="76"/>
      <c r="DK556" s="76"/>
      <c r="DL556" s="76"/>
      <c r="DM556" s="76"/>
      <c r="DN556" s="76"/>
      <c r="DO556" s="76"/>
      <c r="DP556" s="76"/>
      <c r="DQ556" s="76"/>
      <c r="DR556" s="76"/>
      <c r="DS556" s="76"/>
      <c r="DT556" s="76"/>
      <c r="DU556" s="76"/>
      <c r="DV556" s="76"/>
      <c r="DW556" s="76"/>
      <c r="DX556" s="76"/>
      <c r="DY556" s="76"/>
      <c r="DZ556" s="76"/>
      <c r="EA556" s="76"/>
      <c r="EB556" s="76"/>
      <c r="EC556" s="76"/>
      <c r="ED556" s="76"/>
      <c r="EE556" s="76"/>
      <c r="EF556" s="76"/>
      <c r="EG556" s="76"/>
      <c r="EH556" s="76"/>
      <c r="EI556" s="76"/>
      <c r="EJ556" s="76"/>
    </row>
    <row r="557" spans="68:140" x14ac:dyDescent="0.2">
      <c r="BP557" s="76"/>
      <c r="BQ557" s="76"/>
      <c r="BR557" s="76"/>
      <c r="BS557" s="76"/>
      <c r="BT557" s="76"/>
      <c r="BU557" s="76"/>
      <c r="BV557" s="76"/>
      <c r="BW557" s="76"/>
      <c r="BX557" s="76"/>
      <c r="BY557" s="76"/>
      <c r="BZ557" s="76"/>
      <c r="CA557" s="76"/>
      <c r="CB557" s="76"/>
      <c r="CC557" s="76"/>
      <c r="CD557" s="76"/>
      <c r="CE557" s="76"/>
      <c r="CF557" s="76"/>
      <c r="CG557" s="76"/>
      <c r="CH557" s="76"/>
      <c r="CI557" s="76"/>
      <c r="CJ557" s="76"/>
      <c r="CK557" s="76"/>
      <c r="CL557" s="76"/>
      <c r="CM557" s="76"/>
      <c r="CN557" s="76"/>
      <c r="CO557" s="76"/>
      <c r="CP557" s="76"/>
      <c r="CQ557" s="76"/>
      <c r="CR557" s="76"/>
      <c r="CS557" s="76"/>
      <c r="CT557" s="76"/>
      <c r="CU557" s="76"/>
      <c r="CV557" s="76"/>
      <c r="CW557" s="76"/>
      <c r="CY557" s="77"/>
      <c r="CZ557" s="78"/>
      <c r="DA557" s="76"/>
      <c r="DB557" s="76"/>
      <c r="DC557" s="76"/>
      <c r="DD557" s="76"/>
      <c r="DE557" s="76"/>
      <c r="DF557" s="76"/>
      <c r="DG557" s="76"/>
      <c r="DH557" s="76"/>
      <c r="DI557" s="76"/>
      <c r="DJ557" s="76"/>
      <c r="DK557" s="76"/>
      <c r="DL557" s="76"/>
      <c r="DM557" s="76"/>
      <c r="DN557" s="76"/>
      <c r="DO557" s="76"/>
      <c r="DP557" s="76"/>
      <c r="DQ557" s="76"/>
      <c r="DR557" s="76"/>
      <c r="DS557" s="76"/>
      <c r="DT557" s="76"/>
      <c r="DU557" s="76"/>
      <c r="DV557" s="76"/>
      <c r="DW557" s="76"/>
      <c r="DX557" s="76"/>
      <c r="DY557" s="76"/>
      <c r="DZ557" s="76"/>
      <c r="EA557" s="76"/>
      <c r="EB557" s="76"/>
      <c r="EC557" s="76"/>
      <c r="ED557" s="76"/>
      <c r="EE557" s="76"/>
      <c r="EF557" s="76"/>
      <c r="EG557" s="76"/>
      <c r="EH557" s="76"/>
      <c r="EI557" s="76"/>
      <c r="EJ557" s="76"/>
    </row>
    <row r="558" spans="68:140" x14ac:dyDescent="0.2">
      <c r="BP558" s="76"/>
      <c r="BQ558" s="76"/>
      <c r="BR558" s="76"/>
      <c r="BS558" s="76"/>
      <c r="BT558" s="76"/>
      <c r="BU558" s="76"/>
      <c r="BV558" s="76"/>
      <c r="BW558" s="76"/>
      <c r="BX558" s="76"/>
      <c r="BY558" s="76"/>
      <c r="BZ558" s="76"/>
      <c r="CA558" s="76"/>
      <c r="CB558" s="76"/>
      <c r="CC558" s="76"/>
      <c r="CD558" s="76"/>
      <c r="CE558" s="76"/>
      <c r="CF558" s="76"/>
      <c r="CG558" s="76"/>
      <c r="CH558" s="76"/>
      <c r="CI558" s="76"/>
      <c r="CJ558" s="76"/>
      <c r="CK558" s="76"/>
      <c r="CL558" s="76"/>
      <c r="CM558" s="76"/>
      <c r="CN558" s="76"/>
      <c r="CO558" s="76"/>
      <c r="CP558" s="76"/>
      <c r="CQ558" s="76"/>
      <c r="CR558" s="76"/>
      <c r="CS558" s="76"/>
      <c r="CT558" s="76"/>
      <c r="CU558" s="76"/>
      <c r="CV558" s="76"/>
      <c r="CW558" s="76"/>
      <c r="CY558" s="77"/>
      <c r="CZ558" s="78"/>
      <c r="DA558" s="76"/>
      <c r="DB558" s="76"/>
      <c r="DC558" s="76"/>
      <c r="DD558" s="76"/>
      <c r="DE558" s="76"/>
      <c r="DF558" s="76"/>
      <c r="DG558" s="76"/>
      <c r="DH558" s="76"/>
      <c r="DI558" s="76"/>
      <c r="DJ558" s="76"/>
      <c r="DK558" s="76"/>
      <c r="DL558" s="76"/>
      <c r="DM558" s="76"/>
      <c r="DN558" s="76"/>
      <c r="DO558" s="76"/>
      <c r="DP558" s="76"/>
      <c r="DQ558" s="76"/>
      <c r="DR558" s="76"/>
      <c r="DS558" s="76"/>
      <c r="DT558" s="76"/>
      <c r="DU558" s="76"/>
      <c r="DV558" s="76"/>
      <c r="DW558" s="76"/>
      <c r="DX558" s="76"/>
      <c r="DY558" s="76"/>
      <c r="DZ558" s="76"/>
      <c r="EA558" s="76"/>
      <c r="EB558" s="76"/>
      <c r="EC558" s="76"/>
      <c r="ED558" s="76"/>
      <c r="EE558" s="76"/>
      <c r="EF558" s="76"/>
      <c r="EG558" s="76"/>
      <c r="EH558" s="76"/>
      <c r="EI558" s="76"/>
      <c r="EJ558" s="76"/>
    </row>
    <row r="559" spans="68:140" x14ac:dyDescent="0.2">
      <c r="BP559" s="76"/>
      <c r="BQ559" s="76"/>
      <c r="BR559" s="76"/>
      <c r="BS559" s="76"/>
      <c r="BT559" s="76"/>
      <c r="BU559" s="76"/>
      <c r="BV559" s="76"/>
      <c r="BW559" s="76"/>
      <c r="BX559" s="76"/>
      <c r="BY559" s="76"/>
      <c r="BZ559" s="76"/>
      <c r="CA559" s="76"/>
      <c r="CB559" s="76"/>
      <c r="CC559" s="76"/>
      <c r="CD559" s="76"/>
      <c r="CE559" s="76"/>
      <c r="CF559" s="76"/>
      <c r="CG559" s="76"/>
      <c r="CH559" s="76"/>
      <c r="CI559" s="76"/>
      <c r="CJ559" s="76"/>
      <c r="CK559" s="76"/>
      <c r="CL559" s="76"/>
      <c r="CM559" s="76"/>
      <c r="CN559" s="76"/>
      <c r="CO559" s="76"/>
      <c r="CP559" s="76"/>
      <c r="CQ559" s="76"/>
      <c r="CR559" s="76"/>
      <c r="CS559" s="76"/>
      <c r="CT559" s="76"/>
      <c r="CU559" s="76"/>
      <c r="CV559" s="76"/>
      <c r="CW559" s="76"/>
      <c r="CY559" s="77"/>
      <c r="CZ559" s="78"/>
      <c r="DA559" s="76"/>
      <c r="DB559" s="76"/>
      <c r="DC559" s="76"/>
      <c r="DD559" s="76"/>
      <c r="DE559" s="76"/>
      <c r="DF559" s="76"/>
      <c r="DG559" s="76"/>
      <c r="DH559" s="76"/>
      <c r="DI559" s="76"/>
      <c r="DJ559" s="76"/>
      <c r="DK559" s="76"/>
      <c r="DL559" s="76"/>
      <c r="DM559" s="76"/>
      <c r="DN559" s="76"/>
      <c r="DO559" s="76"/>
      <c r="DP559" s="76"/>
      <c r="DQ559" s="76"/>
      <c r="DR559" s="76"/>
      <c r="DS559" s="76"/>
      <c r="DT559" s="76"/>
      <c r="DU559" s="76"/>
      <c r="DV559" s="76"/>
      <c r="DW559" s="76"/>
      <c r="DX559" s="76"/>
      <c r="DY559" s="76"/>
      <c r="DZ559" s="76"/>
      <c r="EA559" s="76"/>
      <c r="EB559" s="76"/>
      <c r="EC559" s="76"/>
      <c r="ED559" s="76"/>
      <c r="EE559" s="76"/>
      <c r="EF559" s="76"/>
      <c r="EG559" s="76"/>
      <c r="EH559" s="76"/>
      <c r="EI559" s="76"/>
      <c r="EJ559" s="76"/>
    </row>
    <row r="560" spans="68:140" x14ac:dyDescent="0.2">
      <c r="BP560" s="76"/>
      <c r="BQ560" s="76"/>
      <c r="BR560" s="76"/>
      <c r="BS560" s="76"/>
      <c r="BT560" s="76"/>
      <c r="BU560" s="76"/>
      <c r="BV560" s="76"/>
      <c r="BW560" s="76"/>
      <c r="BX560" s="76"/>
      <c r="BY560" s="76"/>
      <c r="BZ560" s="76"/>
      <c r="CA560" s="76"/>
      <c r="CB560" s="76"/>
      <c r="CC560" s="76"/>
      <c r="CD560" s="76"/>
      <c r="CE560" s="76"/>
      <c r="CF560" s="76"/>
      <c r="CG560" s="76"/>
      <c r="CH560" s="76"/>
      <c r="CI560" s="76"/>
      <c r="CJ560" s="76"/>
      <c r="CK560" s="76"/>
      <c r="CL560" s="76"/>
      <c r="CM560" s="76"/>
      <c r="CN560" s="76"/>
      <c r="CO560" s="76"/>
      <c r="CP560" s="76"/>
      <c r="CQ560" s="76"/>
      <c r="CR560" s="76"/>
      <c r="CS560" s="76"/>
      <c r="CT560" s="76"/>
      <c r="CU560" s="76"/>
      <c r="CV560" s="76"/>
      <c r="CW560" s="76"/>
      <c r="CY560" s="77"/>
      <c r="CZ560" s="78"/>
      <c r="DA560" s="76"/>
      <c r="DB560" s="76"/>
      <c r="DC560" s="76"/>
      <c r="DD560" s="76"/>
      <c r="DE560" s="76"/>
      <c r="DF560" s="76"/>
      <c r="DG560" s="76"/>
      <c r="DH560" s="76"/>
      <c r="DI560" s="76"/>
      <c r="DJ560" s="76"/>
      <c r="DK560" s="76"/>
      <c r="DL560" s="76"/>
      <c r="DM560" s="76"/>
      <c r="DN560" s="76"/>
      <c r="DO560" s="76"/>
      <c r="DP560" s="76"/>
      <c r="DQ560" s="76"/>
      <c r="DR560" s="76"/>
      <c r="DS560" s="76"/>
      <c r="DT560" s="76"/>
      <c r="DU560" s="76"/>
      <c r="DV560" s="76"/>
      <c r="DW560" s="76"/>
      <c r="DX560" s="76"/>
      <c r="DY560" s="76"/>
      <c r="DZ560" s="76"/>
      <c r="EA560" s="76"/>
      <c r="EB560" s="76"/>
      <c r="EC560" s="76"/>
      <c r="ED560" s="76"/>
      <c r="EE560" s="76"/>
      <c r="EF560" s="76"/>
      <c r="EG560" s="76"/>
      <c r="EH560" s="76"/>
      <c r="EI560" s="76"/>
      <c r="EJ560" s="76"/>
    </row>
    <row r="561" spans="68:140" x14ac:dyDescent="0.2">
      <c r="BP561" s="76"/>
      <c r="BQ561" s="76"/>
      <c r="BR561" s="76"/>
      <c r="BS561" s="76"/>
      <c r="BT561" s="76"/>
      <c r="BU561" s="76"/>
      <c r="BV561" s="76"/>
      <c r="BW561" s="76"/>
      <c r="BX561" s="76"/>
      <c r="BY561" s="76"/>
      <c r="BZ561" s="76"/>
      <c r="CA561" s="76"/>
      <c r="CB561" s="76"/>
      <c r="CC561" s="76"/>
      <c r="CD561" s="76"/>
      <c r="CE561" s="76"/>
      <c r="CF561" s="76"/>
      <c r="CG561" s="76"/>
      <c r="CH561" s="76"/>
      <c r="CI561" s="76"/>
      <c r="CJ561" s="76"/>
      <c r="CK561" s="76"/>
      <c r="CL561" s="76"/>
      <c r="CM561" s="76"/>
      <c r="CN561" s="76"/>
      <c r="CO561" s="76"/>
      <c r="CP561" s="76"/>
      <c r="CQ561" s="76"/>
      <c r="CR561" s="76"/>
      <c r="CS561" s="76"/>
      <c r="CT561" s="76"/>
      <c r="CU561" s="76"/>
      <c r="CV561" s="76"/>
      <c r="CW561" s="76"/>
      <c r="CY561" s="77"/>
      <c r="CZ561" s="78"/>
      <c r="DA561" s="76"/>
      <c r="DB561" s="76"/>
      <c r="DC561" s="76"/>
      <c r="DD561" s="76"/>
      <c r="DE561" s="76"/>
      <c r="DF561" s="76"/>
      <c r="DG561" s="76"/>
      <c r="DH561" s="76"/>
      <c r="DI561" s="76"/>
      <c r="DJ561" s="76"/>
      <c r="DK561" s="76"/>
      <c r="DL561" s="76"/>
      <c r="DM561" s="76"/>
      <c r="DN561" s="76"/>
      <c r="DO561" s="76"/>
      <c r="DP561" s="76"/>
      <c r="DQ561" s="76"/>
      <c r="DR561" s="76"/>
      <c r="DS561" s="76"/>
      <c r="DT561" s="76"/>
      <c r="DU561" s="76"/>
      <c r="DV561" s="76"/>
      <c r="DW561" s="76"/>
      <c r="DX561" s="76"/>
      <c r="DY561" s="76"/>
      <c r="DZ561" s="76"/>
      <c r="EA561" s="76"/>
      <c r="EB561" s="76"/>
      <c r="EC561" s="76"/>
      <c r="ED561" s="76"/>
      <c r="EE561" s="76"/>
      <c r="EF561" s="76"/>
      <c r="EG561" s="76"/>
      <c r="EH561" s="76"/>
      <c r="EI561" s="76"/>
      <c r="EJ561" s="76"/>
    </row>
    <row r="562" spans="68:140" x14ac:dyDescent="0.2">
      <c r="BP562" s="76"/>
      <c r="BQ562" s="76"/>
      <c r="BR562" s="76"/>
      <c r="BS562" s="76"/>
      <c r="BT562" s="76"/>
      <c r="BU562" s="76"/>
      <c r="BV562" s="76"/>
      <c r="BW562" s="76"/>
      <c r="BX562" s="76"/>
      <c r="BY562" s="76"/>
      <c r="BZ562" s="76"/>
      <c r="CA562" s="76"/>
      <c r="CB562" s="76"/>
      <c r="CC562" s="76"/>
      <c r="CD562" s="76"/>
      <c r="CE562" s="76"/>
      <c r="CF562" s="76"/>
      <c r="CG562" s="76"/>
      <c r="CH562" s="76"/>
      <c r="CI562" s="76"/>
      <c r="CJ562" s="76"/>
      <c r="CK562" s="76"/>
      <c r="CL562" s="76"/>
      <c r="CM562" s="76"/>
      <c r="CN562" s="76"/>
      <c r="CO562" s="76"/>
      <c r="CP562" s="76"/>
      <c r="CQ562" s="76"/>
      <c r="CR562" s="76"/>
      <c r="CS562" s="76"/>
      <c r="CT562" s="76"/>
      <c r="CU562" s="76"/>
      <c r="CV562" s="76"/>
      <c r="CW562" s="76"/>
      <c r="CY562" s="77"/>
      <c r="CZ562" s="78"/>
      <c r="DA562" s="76"/>
      <c r="DB562" s="76"/>
      <c r="DC562" s="76"/>
      <c r="DD562" s="76"/>
      <c r="DE562" s="76"/>
      <c r="DF562" s="76"/>
      <c r="DG562" s="76"/>
      <c r="DH562" s="76"/>
      <c r="DI562" s="76"/>
      <c r="DJ562" s="76"/>
      <c r="DK562" s="76"/>
      <c r="DL562" s="76"/>
      <c r="DM562" s="76"/>
      <c r="DN562" s="76"/>
      <c r="DO562" s="76"/>
      <c r="DP562" s="76"/>
      <c r="DQ562" s="76"/>
      <c r="DR562" s="76"/>
      <c r="DS562" s="76"/>
      <c r="DT562" s="76"/>
      <c r="DU562" s="76"/>
      <c r="DV562" s="76"/>
      <c r="DW562" s="76"/>
      <c r="DX562" s="76"/>
      <c r="DY562" s="76"/>
      <c r="DZ562" s="76"/>
      <c r="EA562" s="76"/>
      <c r="EB562" s="76"/>
      <c r="EC562" s="76"/>
      <c r="ED562" s="76"/>
      <c r="EE562" s="76"/>
      <c r="EF562" s="76"/>
      <c r="EG562" s="76"/>
      <c r="EH562" s="76"/>
      <c r="EI562" s="76"/>
      <c r="EJ562" s="76"/>
    </row>
    <row r="563" spans="68:140" x14ac:dyDescent="0.2">
      <c r="BP563" s="76"/>
      <c r="BQ563" s="76"/>
      <c r="BR563" s="76"/>
      <c r="BS563" s="76"/>
      <c r="BT563" s="76"/>
      <c r="BU563" s="76"/>
      <c r="BV563" s="76"/>
      <c r="BW563" s="76"/>
      <c r="BX563" s="76"/>
      <c r="BY563" s="76"/>
      <c r="BZ563" s="76"/>
      <c r="CA563" s="76"/>
      <c r="CB563" s="76"/>
      <c r="CC563" s="76"/>
      <c r="CD563" s="76"/>
      <c r="CE563" s="76"/>
      <c r="CF563" s="76"/>
      <c r="CG563" s="76"/>
      <c r="CH563" s="76"/>
      <c r="CI563" s="76"/>
      <c r="CJ563" s="76"/>
      <c r="CK563" s="76"/>
      <c r="CL563" s="76"/>
      <c r="CM563" s="76"/>
      <c r="CN563" s="76"/>
      <c r="CO563" s="76"/>
      <c r="CP563" s="76"/>
      <c r="CQ563" s="76"/>
      <c r="CR563" s="76"/>
      <c r="CS563" s="76"/>
      <c r="CT563" s="76"/>
      <c r="CU563" s="76"/>
      <c r="CV563" s="76"/>
      <c r="CW563" s="76"/>
      <c r="CY563" s="77"/>
      <c r="CZ563" s="78"/>
      <c r="DA563" s="76"/>
      <c r="DB563" s="76"/>
      <c r="DC563" s="76"/>
      <c r="DD563" s="76"/>
      <c r="DE563" s="76"/>
      <c r="DF563" s="76"/>
      <c r="DG563" s="76"/>
      <c r="DH563" s="76"/>
      <c r="DI563" s="76"/>
      <c r="DJ563" s="76"/>
      <c r="DK563" s="76"/>
      <c r="DL563" s="76"/>
      <c r="DM563" s="76"/>
      <c r="DN563" s="76"/>
      <c r="DO563" s="76"/>
      <c r="DP563" s="76"/>
      <c r="DQ563" s="76"/>
      <c r="DR563" s="76"/>
      <c r="DS563" s="76"/>
      <c r="DT563" s="76"/>
      <c r="DU563" s="76"/>
      <c r="DV563" s="76"/>
      <c r="DW563" s="76"/>
      <c r="DX563" s="76"/>
      <c r="DY563" s="76"/>
      <c r="DZ563" s="76"/>
      <c r="EA563" s="76"/>
      <c r="EB563" s="76"/>
      <c r="EC563" s="76"/>
      <c r="ED563" s="76"/>
      <c r="EE563" s="76"/>
      <c r="EF563" s="76"/>
      <c r="EG563" s="76"/>
      <c r="EH563" s="76"/>
      <c r="EI563" s="76"/>
      <c r="EJ563" s="76"/>
    </row>
    <row r="564" spans="68:140" x14ac:dyDescent="0.2">
      <c r="BP564" s="76"/>
      <c r="BQ564" s="76"/>
      <c r="BR564" s="76"/>
      <c r="BS564" s="76"/>
      <c r="BT564" s="76"/>
      <c r="BU564" s="76"/>
      <c r="BV564" s="76"/>
      <c r="BW564" s="76"/>
      <c r="BX564" s="76"/>
      <c r="BY564" s="76"/>
      <c r="BZ564" s="76"/>
      <c r="CA564" s="76"/>
      <c r="CB564" s="76"/>
      <c r="CC564" s="76"/>
      <c r="CD564" s="76"/>
      <c r="CE564" s="76"/>
      <c r="CF564" s="76"/>
      <c r="CG564" s="76"/>
      <c r="CH564" s="76"/>
      <c r="CI564" s="76"/>
      <c r="CJ564" s="76"/>
      <c r="CK564" s="76"/>
      <c r="CL564" s="76"/>
      <c r="CM564" s="76"/>
      <c r="CN564" s="76"/>
      <c r="CO564" s="76"/>
      <c r="CP564" s="76"/>
      <c r="CQ564" s="76"/>
      <c r="CR564" s="76"/>
      <c r="CS564" s="76"/>
      <c r="CT564" s="76"/>
      <c r="CU564" s="76"/>
      <c r="CV564" s="76"/>
      <c r="CW564" s="76"/>
      <c r="CY564" s="77"/>
      <c r="CZ564" s="78"/>
      <c r="DA564" s="76"/>
      <c r="DB564" s="76"/>
      <c r="DC564" s="76"/>
      <c r="DD564" s="76"/>
      <c r="DE564" s="76"/>
      <c r="DF564" s="76"/>
      <c r="DG564" s="76"/>
      <c r="DH564" s="76"/>
      <c r="DI564" s="76"/>
      <c r="DJ564" s="76"/>
      <c r="DK564" s="76"/>
      <c r="DL564" s="76"/>
      <c r="DM564" s="76"/>
      <c r="DN564" s="76"/>
      <c r="DO564" s="76"/>
      <c r="DP564" s="76"/>
      <c r="DQ564" s="76"/>
      <c r="DR564" s="76"/>
      <c r="DS564" s="76"/>
      <c r="DT564" s="76"/>
      <c r="DU564" s="76"/>
      <c r="DV564" s="76"/>
      <c r="DW564" s="76"/>
      <c r="DX564" s="76"/>
      <c r="DY564" s="76"/>
      <c r="DZ564" s="76"/>
      <c r="EA564" s="76"/>
      <c r="EB564" s="76"/>
      <c r="EC564" s="76"/>
      <c r="ED564" s="76"/>
      <c r="EE564" s="76"/>
      <c r="EF564" s="76"/>
      <c r="EG564" s="76"/>
      <c r="EH564" s="76"/>
      <c r="EI564" s="76"/>
      <c r="EJ564" s="76"/>
    </row>
    <row r="565" spans="68:140" x14ac:dyDescent="0.2">
      <c r="BP565" s="76"/>
      <c r="BQ565" s="76"/>
      <c r="BR565" s="76"/>
      <c r="BS565" s="76"/>
      <c r="BT565" s="76"/>
      <c r="BU565" s="76"/>
      <c r="BV565" s="76"/>
      <c r="BW565" s="76"/>
      <c r="BX565" s="76"/>
      <c r="BY565" s="76"/>
      <c r="BZ565" s="76"/>
      <c r="CA565" s="76"/>
      <c r="CB565" s="76"/>
      <c r="CC565" s="76"/>
      <c r="CD565" s="76"/>
      <c r="CE565" s="76"/>
      <c r="CF565" s="76"/>
      <c r="CG565" s="76"/>
      <c r="CH565" s="76"/>
      <c r="CI565" s="76"/>
      <c r="CJ565" s="76"/>
      <c r="CK565" s="76"/>
      <c r="CL565" s="76"/>
      <c r="CM565" s="76"/>
      <c r="CN565" s="76"/>
      <c r="CO565" s="76"/>
      <c r="CP565" s="76"/>
      <c r="CQ565" s="76"/>
      <c r="CR565" s="76"/>
      <c r="CS565" s="76"/>
      <c r="CT565" s="76"/>
      <c r="CU565" s="76"/>
      <c r="CV565" s="76"/>
      <c r="CW565" s="76"/>
      <c r="CY565" s="77"/>
      <c r="CZ565" s="78"/>
      <c r="DA565" s="76"/>
      <c r="DB565" s="76"/>
      <c r="DC565" s="76"/>
      <c r="DD565" s="76"/>
      <c r="DE565" s="76"/>
      <c r="DF565" s="76"/>
      <c r="DG565" s="76"/>
      <c r="DH565" s="76"/>
      <c r="DI565" s="76"/>
      <c r="DJ565" s="76"/>
      <c r="DK565" s="76"/>
      <c r="DL565" s="76"/>
      <c r="DM565" s="76"/>
      <c r="DN565" s="76"/>
      <c r="DO565" s="76"/>
      <c r="DP565" s="76"/>
      <c r="DQ565" s="76"/>
      <c r="DR565" s="76"/>
      <c r="DS565" s="76"/>
      <c r="DT565" s="76"/>
      <c r="DU565" s="76"/>
      <c r="DV565" s="76"/>
      <c r="DW565" s="76"/>
      <c r="DX565" s="76"/>
      <c r="DY565" s="76"/>
      <c r="DZ565" s="76"/>
      <c r="EA565" s="76"/>
      <c r="EB565" s="76"/>
      <c r="EC565" s="76"/>
      <c r="ED565" s="76"/>
      <c r="EE565" s="76"/>
      <c r="EF565" s="76"/>
      <c r="EG565" s="76"/>
      <c r="EH565" s="76"/>
      <c r="EI565" s="76"/>
      <c r="EJ565" s="76"/>
    </row>
    <row r="566" spans="68:140" x14ac:dyDescent="0.2">
      <c r="BP566" s="76"/>
      <c r="BQ566" s="76"/>
      <c r="BR566" s="76"/>
      <c r="BS566" s="76"/>
      <c r="BT566" s="76"/>
      <c r="BU566" s="76"/>
      <c r="BV566" s="76"/>
      <c r="BW566" s="76"/>
      <c r="BX566" s="76"/>
      <c r="BY566" s="76"/>
      <c r="BZ566" s="76"/>
      <c r="CA566" s="76"/>
      <c r="CB566" s="76"/>
      <c r="CC566" s="76"/>
      <c r="CD566" s="76"/>
      <c r="CE566" s="76"/>
      <c r="CF566" s="76"/>
      <c r="CG566" s="76"/>
      <c r="CH566" s="76"/>
      <c r="CI566" s="76"/>
      <c r="CJ566" s="76"/>
      <c r="CK566" s="76"/>
      <c r="CL566" s="76"/>
      <c r="CM566" s="76"/>
      <c r="CN566" s="76"/>
      <c r="CO566" s="76"/>
      <c r="CP566" s="76"/>
      <c r="CQ566" s="76"/>
      <c r="CR566" s="76"/>
      <c r="CS566" s="76"/>
      <c r="CT566" s="76"/>
      <c r="CU566" s="76"/>
      <c r="CV566" s="76"/>
      <c r="CW566" s="76"/>
      <c r="CY566" s="77"/>
      <c r="CZ566" s="78"/>
      <c r="DA566" s="76"/>
      <c r="DB566" s="76"/>
      <c r="DC566" s="76"/>
      <c r="DD566" s="76"/>
      <c r="DE566" s="76"/>
      <c r="DF566" s="76"/>
      <c r="DG566" s="76"/>
      <c r="DH566" s="76"/>
      <c r="DI566" s="76"/>
      <c r="DJ566" s="76"/>
      <c r="DK566" s="76"/>
      <c r="DL566" s="76"/>
      <c r="DM566" s="76"/>
      <c r="DN566" s="76"/>
      <c r="DO566" s="76"/>
      <c r="DP566" s="76"/>
      <c r="DQ566" s="76"/>
      <c r="DR566" s="76"/>
      <c r="DS566" s="76"/>
      <c r="DT566" s="76"/>
      <c r="DU566" s="76"/>
      <c r="DV566" s="76"/>
      <c r="DW566" s="76"/>
      <c r="DX566" s="76"/>
      <c r="DY566" s="76"/>
      <c r="DZ566" s="76"/>
      <c r="EA566" s="76"/>
      <c r="EB566" s="76"/>
      <c r="EC566" s="76"/>
      <c r="ED566" s="76"/>
      <c r="EE566" s="76"/>
      <c r="EF566" s="76"/>
      <c r="EG566" s="76"/>
      <c r="EH566" s="76"/>
      <c r="EI566" s="76"/>
      <c r="EJ566" s="76"/>
    </row>
    <row r="567" spans="68:140" x14ac:dyDescent="0.2">
      <c r="BP567" s="76"/>
      <c r="BQ567" s="76"/>
      <c r="BR567" s="76"/>
      <c r="BS567" s="76"/>
      <c r="BT567" s="76"/>
      <c r="BU567" s="76"/>
      <c r="BV567" s="76"/>
      <c r="BW567" s="76"/>
      <c r="BX567" s="76"/>
      <c r="BY567" s="76"/>
      <c r="BZ567" s="76"/>
      <c r="CA567" s="76"/>
      <c r="CB567" s="76"/>
      <c r="CC567" s="76"/>
      <c r="CD567" s="76"/>
      <c r="CE567" s="76"/>
      <c r="CF567" s="76"/>
      <c r="CG567" s="76"/>
      <c r="CH567" s="76"/>
      <c r="CI567" s="76"/>
      <c r="CJ567" s="76"/>
      <c r="CK567" s="76"/>
      <c r="CL567" s="76"/>
      <c r="CM567" s="76"/>
      <c r="CN567" s="76"/>
      <c r="CO567" s="76"/>
      <c r="CP567" s="76"/>
      <c r="CQ567" s="76"/>
      <c r="CR567" s="76"/>
      <c r="CS567" s="76"/>
      <c r="CT567" s="76"/>
      <c r="CU567" s="76"/>
      <c r="CV567" s="76"/>
      <c r="CW567" s="76"/>
      <c r="CY567" s="77"/>
      <c r="CZ567" s="78"/>
      <c r="DA567" s="76"/>
      <c r="DB567" s="76"/>
      <c r="DC567" s="76"/>
      <c r="DD567" s="76"/>
      <c r="DE567" s="76"/>
      <c r="DF567" s="76"/>
      <c r="DG567" s="76"/>
      <c r="DH567" s="76"/>
      <c r="DI567" s="76"/>
      <c r="DJ567" s="76"/>
      <c r="DK567" s="76"/>
      <c r="DL567" s="76"/>
      <c r="DM567" s="76"/>
      <c r="DN567" s="76"/>
      <c r="DO567" s="76"/>
      <c r="DP567" s="76"/>
      <c r="DQ567" s="76"/>
      <c r="DR567" s="76"/>
      <c r="DS567" s="76"/>
      <c r="DT567" s="76"/>
      <c r="DU567" s="76"/>
      <c r="DV567" s="76"/>
      <c r="DW567" s="76"/>
      <c r="DX567" s="76"/>
      <c r="DY567" s="76"/>
      <c r="DZ567" s="76"/>
      <c r="EA567" s="76"/>
      <c r="EB567" s="76"/>
      <c r="EC567" s="76"/>
      <c r="ED567" s="76"/>
      <c r="EE567" s="76"/>
      <c r="EF567" s="76"/>
      <c r="EG567" s="76"/>
      <c r="EH567" s="76"/>
      <c r="EI567" s="76"/>
      <c r="EJ567" s="76"/>
    </row>
    <row r="568" spans="68:140" x14ac:dyDescent="0.2">
      <c r="BP568" s="76"/>
      <c r="BQ568" s="76"/>
      <c r="BR568" s="76"/>
      <c r="BS568" s="76"/>
      <c r="BT568" s="76"/>
      <c r="BU568" s="76"/>
      <c r="BV568" s="76"/>
      <c r="BW568" s="76"/>
      <c r="BX568" s="76"/>
      <c r="BY568" s="76"/>
      <c r="BZ568" s="76"/>
      <c r="CA568" s="76"/>
      <c r="CB568" s="76"/>
      <c r="CC568" s="76"/>
      <c r="CD568" s="76"/>
      <c r="CE568" s="76"/>
      <c r="CF568" s="76"/>
      <c r="CG568" s="76"/>
      <c r="CH568" s="76"/>
      <c r="CI568" s="76"/>
      <c r="CJ568" s="76"/>
      <c r="CK568" s="76"/>
      <c r="CL568" s="76"/>
      <c r="CM568" s="76"/>
      <c r="CN568" s="76"/>
      <c r="CO568" s="76"/>
      <c r="CP568" s="76"/>
      <c r="CQ568" s="76"/>
      <c r="CR568" s="76"/>
      <c r="CS568" s="76"/>
      <c r="CT568" s="76"/>
      <c r="CU568" s="76"/>
      <c r="CV568" s="76"/>
      <c r="CW568" s="76"/>
      <c r="CY568" s="77"/>
      <c r="CZ568" s="78"/>
      <c r="DA568" s="76"/>
      <c r="DB568" s="76"/>
      <c r="DC568" s="76"/>
      <c r="DD568" s="76"/>
      <c r="DE568" s="76"/>
      <c r="DF568" s="76"/>
      <c r="DG568" s="76"/>
      <c r="DH568" s="76"/>
      <c r="DI568" s="76"/>
      <c r="DJ568" s="76"/>
      <c r="DK568" s="76"/>
      <c r="DL568" s="76"/>
      <c r="DM568" s="76"/>
      <c r="DN568" s="76"/>
      <c r="DO568" s="76"/>
      <c r="DP568" s="76"/>
      <c r="DQ568" s="76"/>
      <c r="DR568" s="76"/>
      <c r="DS568" s="76"/>
      <c r="DT568" s="76"/>
      <c r="DU568" s="76"/>
      <c r="DV568" s="76"/>
      <c r="DW568" s="76"/>
      <c r="DX568" s="76"/>
      <c r="DY568" s="76"/>
      <c r="DZ568" s="76"/>
      <c r="EA568" s="76"/>
      <c r="EB568" s="76"/>
      <c r="EC568" s="76"/>
      <c r="ED568" s="76"/>
      <c r="EE568" s="76"/>
      <c r="EF568" s="76"/>
      <c r="EG568" s="76"/>
      <c r="EH568" s="76"/>
      <c r="EI568" s="76"/>
      <c r="EJ568" s="76"/>
    </row>
    <row r="569" spans="68:140" x14ac:dyDescent="0.2">
      <c r="BP569" s="76"/>
      <c r="BQ569" s="76"/>
      <c r="BR569" s="76"/>
      <c r="BS569" s="76"/>
      <c r="BT569" s="76"/>
      <c r="BU569" s="76"/>
      <c r="BV569" s="76"/>
      <c r="BW569" s="76"/>
      <c r="BX569" s="76"/>
      <c r="BY569" s="76"/>
      <c r="BZ569" s="76"/>
      <c r="CA569" s="76"/>
      <c r="CB569" s="76"/>
      <c r="CC569" s="76"/>
      <c r="CD569" s="76"/>
      <c r="CE569" s="76"/>
      <c r="CF569" s="76"/>
      <c r="CG569" s="76"/>
      <c r="CH569" s="76"/>
      <c r="CI569" s="76"/>
      <c r="CJ569" s="76"/>
      <c r="CK569" s="76"/>
      <c r="CL569" s="76"/>
      <c r="CM569" s="76"/>
      <c r="CN569" s="76"/>
      <c r="CO569" s="76"/>
      <c r="CP569" s="76"/>
      <c r="CQ569" s="76"/>
      <c r="CR569" s="76"/>
      <c r="CS569" s="76"/>
      <c r="CT569" s="76"/>
      <c r="CU569" s="76"/>
      <c r="CV569" s="76"/>
      <c r="CW569" s="76"/>
      <c r="CY569" s="77"/>
      <c r="CZ569" s="78"/>
      <c r="DA569" s="76"/>
      <c r="DB569" s="76"/>
      <c r="DC569" s="76"/>
      <c r="DD569" s="76"/>
      <c r="DE569" s="76"/>
      <c r="DF569" s="76"/>
      <c r="DG569" s="76"/>
      <c r="DH569" s="76"/>
      <c r="DI569" s="76"/>
      <c r="DJ569" s="76"/>
      <c r="DK569" s="76"/>
      <c r="DL569" s="76"/>
      <c r="DM569" s="76"/>
      <c r="DN569" s="76"/>
      <c r="DO569" s="76"/>
      <c r="DP569" s="76"/>
      <c r="DQ569" s="76"/>
      <c r="DR569" s="76"/>
      <c r="DS569" s="76"/>
      <c r="DT569" s="76"/>
      <c r="DU569" s="76"/>
      <c r="DV569" s="76"/>
      <c r="DW569" s="76"/>
      <c r="DX569" s="76"/>
      <c r="DY569" s="76"/>
      <c r="DZ569" s="76"/>
      <c r="EA569" s="76"/>
      <c r="EB569" s="76"/>
      <c r="EC569" s="76"/>
      <c r="ED569" s="76"/>
      <c r="EE569" s="76"/>
      <c r="EF569" s="76"/>
      <c r="EG569" s="76"/>
      <c r="EH569" s="76"/>
      <c r="EI569" s="76"/>
      <c r="EJ569" s="76"/>
    </row>
    <row r="570" spans="68:140" x14ac:dyDescent="0.2">
      <c r="BP570" s="76"/>
      <c r="BQ570" s="76"/>
      <c r="BR570" s="76"/>
      <c r="BS570" s="76"/>
      <c r="BT570" s="76"/>
      <c r="BU570" s="76"/>
      <c r="BV570" s="76"/>
      <c r="BW570" s="76"/>
      <c r="BX570" s="76"/>
      <c r="BY570" s="76"/>
      <c r="BZ570" s="76"/>
      <c r="CA570" s="76"/>
      <c r="CB570" s="76"/>
      <c r="CC570" s="76"/>
      <c r="CD570" s="76"/>
      <c r="CE570" s="76"/>
      <c r="CF570" s="76"/>
      <c r="CG570" s="76"/>
      <c r="CH570" s="76"/>
      <c r="CI570" s="76"/>
      <c r="CJ570" s="76"/>
      <c r="CK570" s="76"/>
      <c r="CL570" s="76"/>
      <c r="CM570" s="76"/>
      <c r="CN570" s="76"/>
      <c r="CO570" s="76"/>
      <c r="CP570" s="76"/>
      <c r="CQ570" s="76"/>
      <c r="CR570" s="76"/>
      <c r="CS570" s="76"/>
      <c r="CT570" s="76"/>
      <c r="CU570" s="76"/>
      <c r="CV570" s="76"/>
      <c r="CW570" s="76"/>
      <c r="CY570" s="77"/>
      <c r="CZ570" s="78"/>
      <c r="DA570" s="76"/>
      <c r="DB570" s="76"/>
      <c r="DC570" s="76"/>
      <c r="DD570" s="76"/>
      <c r="DE570" s="76"/>
      <c r="DF570" s="76"/>
      <c r="DG570" s="76"/>
      <c r="DH570" s="76"/>
      <c r="DI570" s="76"/>
      <c r="DJ570" s="76"/>
      <c r="DK570" s="76"/>
      <c r="DL570" s="76"/>
      <c r="DM570" s="76"/>
      <c r="DN570" s="76"/>
      <c r="DO570" s="76"/>
      <c r="DP570" s="76"/>
      <c r="DQ570" s="76"/>
      <c r="DR570" s="76"/>
      <c r="DS570" s="76"/>
      <c r="DT570" s="76"/>
      <c r="DU570" s="76"/>
      <c r="DV570" s="76"/>
      <c r="DW570" s="76"/>
      <c r="DX570" s="76"/>
      <c r="DY570" s="76"/>
      <c r="DZ570" s="76"/>
      <c r="EA570" s="76"/>
      <c r="EB570" s="76"/>
      <c r="EC570" s="76"/>
      <c r="ED570" s="76"/>
      <c r="EE570" s="76"/>
      <c r="EF570" s="76"/>
      <c r="EG570" s="76"/>
      <c r="EH570" s="76"/>
      <c r="EI570" s="76"/>
      <c r="EJ570" s="76"/>
    </row>
    <row r="571" spans="68:140" x14ac:dyDescent="0.2">
      <c r="BP571" s="76"/>
      <c r="BQ571" s="76"/>
      <c r="BR571" s="76"/>
      <c r="BS571" s="76"/>
      <c r="BT571" s="76"/>
      <c r="BU571" s="76"/>
      <c r="BV571" s="76"/>
      <c r="BW571" s="76"/>
      <c r="BX571" s="76"/>
      <c r="BY571" s="76"/>
      <c r="BZ571" s="76"/>
      <c r="CA571" s="76"/>
      <c r="CB571" s="76"/>
      <c r="CC571" s="76"/>
      <c r="CD571" s="76"/>
      <c r="CE571" s="76"/>
      <c r="CF571" s="76"/>
      <c r="CG571" s="76"/>
      <c r="CH571" s="76"/>
      <c r="CI571" s="76"/>
      <c r="CJ571" s="76"/>
      <c r="CK571" s="76"/>
      <c r="CL571" s="76"/>
      <c r="CM571" s="76"/>
      <c r="CN571" s="76"/>
      <c r="CO571" s="76"/>
      <c r="CP571" s="76"/>
      <c r="CQ571" s="76"/>
      <c r="CR571" s="76"/>
      <c r="CS571" s="76"/>
      <c r="CT571" s="76"/>
      <c r="CU571" s="76"/>
      <c r="CV571" s="76"/>
      <c r="CW571" s="76"/>
      <c r="CY571" s="77"/>
      <c r="CZ571" s="78"/>
      <c r="DA571" s="76"/>
      <c r="DB571" s="76"/>
      <c r="DC571" s="76"/>
      <c r="DD571" s="76"/>
      <c r="DE571" s="76"/>
      <c r="DF571" s="76"/>
      <c r="DG571" s="76"/>
      <c r="DH571" s="76"/>
      <c r="DI571" s="76"/>
      <c r="DJ571" s="76"/>
      <c r="DK571" s="76"/>
      <c r="DL571" s="76"/>
      <c r="DM571" s="76"/>
      <c r="DN571" s="76"/>
      <c r="DO571" s="76"/>
      <c r="DP571" s="76"/>
      <c r="DQ571" s="76"/>
      <c r="DR571" s="76"/>
      <c r="DS571" s="76"/>
      <c r="DT571" s="76"/>
      <c r="DU571" s="76"/>
      <c r="DV571" s="76"/>
      <c r="DW571" s="76"/>
      <c r="DX571" s="76"/>
      <c r="DY571" s="76"/>
      <c r="DZ571" s="76"/>
      <c r="EA571" s="76"/>
      <c r="EB571" s="76"/>
      <c r="EC571" s="76"/>
      <c r="ED571" s="76"/>
      <c r="EE571" s="76"/>
      <c r="EF571" s="76"/>
      <c r="EG571" s="76"/>
      <c r="EH571" s="76"/>
      <c r="EI571" s="76"/>
      <c r="EJ571" s="76"/>
    </row>
    <row r="572" spans="68:140" x14ac:dyDescent="0.2">
      <c r="BP572" s="76"/>
      <c r="BQ572" s="76"/>
      <c r="BR572" s="76"/>
      <c r="BS572" s="76"/>
      <c r="BT572" s="76"/>
      <c r="BU572" s="76"/>
      <c r="BV572" s="76"/>
      <c r="BW572" s="76"/>
      <c r="BX572" s="76"/>
      <c r="BY572" s="76"/>
      <c r="BZ572" s="76"/>
      <c r="CA572" s="76"/>
      <c r="CB572" s="76"/>
      <c r="CC572" s="76"/>
      <c r="CD572" s="76"/>
      <c r="CE572" s="76"/>
      <c r="CF572" s="76"/>
      <c r="CG572" s="76"/>
      <c r="CH572" s="76"/>
      <c r="CI572" s="76"/>
      <c r="CJ572" s="76"/>
      <c r="CK572" s="76"/>
      <c r="CL572" s="76"/>
      <c r="CM572" s="76"/>
      <c r="CN572" s="76"/>
      <c r="CO572" s="76"/>
      <c r="CP572" s="76"/>
      <c r="CQ572" s="76"/>
      <c r="CR572" s="76"/>
      <c r="CS572" s="76"/>
      <c r="CT572" s="76"/>
      <c r="CU572" s="76"/>
      <c r="CV572" s="76"/>
      <c r="CW572" s="76"/>
      <c r="CY572" s="77"/>
      <c r="CZ572" s="78"/>
      <c r="DA572" s="76"/>
      <c r="DB572" s="76"/>
      <c r="DC572" s="76"/>
      <c r="DD572" s="76"/>
      <c r="DE572" s="76"/>
      <c r="DF572" s="76"/>
      <c r="DG572" s="76"/>
      <c r="DH572" s="76"/>
      <c r="DI572" s="76"/>
      <c r="DJ572" s="76"/>
      <c r="DK572" s="76"/>
      <c r="DL572" s="76"/>
      <c r="DM572" s="76"/>
      <c r="DN572" s="76"/>
      <c r="DO572" s="76"/>
      <c r="DP572" s="76"/>
      <c r="DQ572" s="76"/>
      <c r="DR572" s="76"/>
      <c r="DS572" s="76"/>
      <c r="DT572" s="76"/>
      <c r="DU572" s="76"/>
      <c r="DV572" s="76"/>
      <c r="DW572" s="76"/>
      <c r="DX572" s="76"/>
      <c r="DY572" s="76"/>
      <c r="DZ572" s="76"/>
      <c r="EA572" s="76"/>
      <c r="EB572" s="76"/>
      <c r="EC572" s="76"/>
      <c r="ED572" s="76"/>
      <c r="EE572" s="76"/>
      <c r="EF572" s="76"/>
      <c r="EG572" s="76"/>
      <c r="EH572" s="76"/>
      <c r="EI572" s="76"/>
      <c r="EJ572" s="76"/>
    </row>
    <row r="573" spans="68:140" x14ac:dyDescent="0.2">
      <c r="BP573" s="76"/>
      <c r="BQ573" s="76"/>
      <c r="BR573" s="76"/>
      <c r="BS573" s="76"/>
      <c r="BT573" s="76"/>
      <c r="BU573" s="76"/>
      <c r="BV573" s="76"/>
      <c r="BW573" s="76"/>
      <c r="BX573" s="76"/>
      <c r="BY573" s="76"/>
      <c r="BZ573" s="76"/>
      <c r="CA573" s="76"/>
      <c r="CB573" s="76"/>
      <c r="CC573" s="76"/>
      <c r="CD573" s="76"/>
      <c r="CE573" s="76"/>
      <c r="CF573" s="76"/>
      <c r="CG573" s="76"/>
      <c r="CH573" s="76"/>
      <c r="CI573" s="76"/>
      <c r="CJ573" s="76"/>
      <c r="CK573" s="76"/>
      <c r="CL573" s="76"/>
      <c r="CM573" s="76"/>
      <c r="CN573" s="76"/>
      <c r="CO573" s="76"/>
      <c r="CP573" s="76"/>
      <c r="CQ573" s="76"/>
      <c r="CR573" s="76"/>
      <c r="CS573" s="76"/>
      <c r="CT573" s="76"/>
      <c r="CU573" s="76"/>
      <c r="CV573" s="76"/>
      <c r="CW573" s="76"/>
      <c r="CY573" s="77"/>
      <c r="CZ573" s="78"/>
      <c r="DA573" s="76"/>
      <c r="DB573" s="76"/>
      <c r="DC573" s="76"/>
      <c r="DD573" s="76"/>
      <c r="DE573" s="76"/>
      <c r="DF573" s="76"/>
      <c r="DG573" s="76"/>
      <c r="DH573" s="76"/>
      <c r="DI573" s="76"/>
      <c r="DJ573" s="76"/>
      <c r="DK573" s="76"/>
      <c r="DL573" s="76"/>
      <c r="DM573" s="76"/>
      <c r="DN573" s="76"/>
      <c r="DO573" s="76"/>
      <c r="DP573" s="76"/>
      <c r="DQ573" s="76"/>
      <c r="DR573" s="76"/>
      <c r="DS573" s="76"/>
      <c r="DT573" s="76"/>
      <c r="DU573" s="76"/>
      <c r="DV573" s="76"/>
      <c r="DW573" s="76"/>
      <c r="DX573" s="76"/>
      <c r="DY573" s="76"/>
      <c r="DZ573" s="76"/>
      <c r="EA573" s="76"/>
      <c r="EB573" s="76"/>
      <c r="EC573" s="76"/>
      <c r="ED573" s="76"/>
      <c r="EE573" s="76"/>
      <c r="EF573" s="76"/>
      <c r="EG573" s="76"/>
      <c r="EH573" s="76"/>
      <c r="EI573" s="76"/>
      <c r="EJ573" s="76"/>
    </row>
    <row r="574" spans="68:140" x14ac:dyDescent="0.2">
      <c r="BP574" s="76"/>
      <c r="BQ574" s="76"/>
      <c r="BR574" s="76"/>
      <c r="BS574" s="76"/>
      <c r="BT574" s="76"/>
      <c r="BU574" s="76"/>
      <c r="BV574" s="76"/>
      <c r="BW574" s="76"/>
      <c r="BX574" s="76"/>
      <c r="BY574" s="76"/>
      <c r="BZ574" s="76"/>
      <c r="CA574" s="76"/>
      <c r="CB574" s="76"/>
      <c r="CC574" s="76"/>
      <c r="CD574" s="76"/>
      <c r="CE574" s="76"/>
      <c r="CF574" s="76"/>
      <c r="CG574" s="76"/>
      <c r="CH574" s="76"/>
      <c r="CI574" s="76"/>
      <c r="CJ574" s="76"/>
      <c r="CK574" s="76"/>
      <c r="CL574" s="76"/>
      <c r="CM574" s="76"/>
      <c r="CN574" s="76"/>
      <c r="CO574" s="76"/>
      <c r="CP574" s="76"/>
      <c r="CQ574" s="76"/>
      <c r="CR574" s="76"/>
      <c r="CS574" s="76"/>
      <c r="CT574" s="76"/>
      <c r="CU574" s="76"/>
      <c r="CV574" s="76"/>
      <c r="CW574" s="76"/>
      <c r="CY574" s="77"/>
      <c r="CZ574" s="78"/>
      <c r="DA574" s="76"/>
      <c r="DB574" s="76"/>
      <c r="DC574" s="76"/>
      <c r="DD574" s="76"/>
      <c r="DE574" s="76"/>
      <c r="DF574" s="76"/>
      <c r="DG574" s="76"/>
      <c r="DH574" s="76"/>
      <c r="DI574" s="76"/>
      <c r="DJ574" s="76"/>
      <c r="DK574" s="76"/>
      <c r="DL574" s="76"/>
      <c r="DM574" s="76"/>
      <c r="DN574" s="76"/>
      <c r="DO574" s="76"/>
      <c r="DP574" s="76"/>
      <c r="DQ574" s="76"/>
      <c r="DR574" s="76"/>
      <c r="DS574" s="76"/>
      <c r="DT574" s="76"/>
      <c r="DU574" s="76"/>
      <c r="DV574" s="76"/>
      <c r="DW574" s="76"/>
      <c r="DX574" s="76"/>
      <c r="DY574" s="76"/>
      <c r="DZ574" s="76"/>
      <c r="EA574" s="76"/>
      <c r="EB574" s="76"/>
      <c r="EC574" s="76"/>
      <c r="ED574" s="76"/>
      <c r="EE574" s="76"/>
      <c r="EF574" s="76"/>
      <c r="EG574" s="76"/>
      <c r="EH574" s="76"/>
      <c r="EI574" s="76"/>
      <c r="EJ574" s="76"/>
    </row>
    <row r="575" spans="68:140" x14ac:dyDescent="0.2">
      <c r="BP575" s="76"/>
      <c r="BQ575" s="76"/>
      <c r="BR575" s="76"/>
      <c r="BS575" s="76"/>
      <c r="BT575" s="76"/>
      <c r="BU575" s="76"/>
      <c r="BV575" s="76"/>
      <c r="BW575" s="76"/>
      <c r="BX575" s="76"/>
      <c r="BY575" s="76"/>
      <c r="BZ575" s="76"/>
      <c r="CA575" s="76"/>
      <c r="CB575" s="76"/>
      <c r="CC575" s="76"/>
      <c r="CD575" s="76"/>
      <c r="CE575" s="76"/>
      <c r="CF575" s="76"/>
      <c r="CG575" s="76"/>
      <c r="CH575" s="76"/>
      <c r="CI575" s="76"/>
      <c r="CJ575" s="76"/>
      <c r="CK575" s="76"/>
      <c r="CL575" s="76"/>
      <c r="CM575" s="76"/>
      <c r="CN575" s="76"/>
      <c r="CO575" s="76"/>
      <c r="CP575" s="76"/>
      <c r="CQ575" s="76"/>
      <c r="CR575" s="76"/>
      <c r="CS575" s="76"/>
      <c r="CT575" s="76"/>
      <c r="CU575" s="76"/>
      <c r="CV575" s="76"/>
      <c r="CW575" s="76"/>
      <c r="CY575" s="77"/>
      <c r="CZ575" s="78"/>
      <c r="DA575" s="76"/>
      <c r="DB575" s="76"/>
      <c r="DC575" s="76"/>
      <c r="DD575" s="76"/>
      <c r="DE575" s="76"/>
      <c r="DF575" s="76"/>
      <c r="DG575" s="76"/>
      <c r="DH575" s="76"/>
      <c r="DI575" s="76"/>
      <c r="DJ575" s="76"/>
      <c r="DK575" s="76"/>
      <c r="DL575" s="76"/>
      <c r="DM575" s="76"/>
      <c r="DN575" s="76"/>
      <c r="DO575" s="76"/>
      <c r="DP575" s="76"/>
      <c r="DQ575" s="76"/>
      <c r="DR575" s="76"/>
      <c r="DS575" s="76"/>
      <c r="DT575" s="76"/>
      <c r="DU575" s="76"/>
      <c r="DV575" s="76"/>
      <c r="DW575" s="76"/>
      <c r="DX575" s="76"/>
      <c r="DY575" s="76"/>
      <c r="DZ575" s="76"/>
      <c r="EA575" s="76"/>
      <c r="EB575" s="76"/>
      <c r="EC575" s="76"/>
      <c r="ED575" s="76"/>
      <c r="EE575" s="76"/>
      <c r="EF575" s="76"/>
      <c r="EG575" s="76"/>
      <c r="EH575" s="76"/>
      <c r="EI575" s="76"/>
      <c r="EJ575" s="76"/>
    </row>
    <row r="576" spans="68:140" x14ac:dyDescent="0.2">
      <c r="BP576" s="76"/>
      <c r="BQ576" s="76"/>
      <c r="BR576" s="76"/>
      <c r="BS576" s="76"/>
      <c r="BT576" s="76"/>
      <c r="BU576" s="76"/>
      <c r="BV576" s="76"/>
      <c r="BW576" s="76"/>
      <c r="BX576" s="76"/>
      <c r="BY576" s="76"/>
      <c r="BZ576" s="76"/>
      <c r="CA576" s="76"/>
      <c r="CB576" s="76"/>
      <c r="CC576" s="76"/>
      <c r="CD576" s="76"/>
      <c r="CE576" s="76"/>
      <c r="CF576" s="76"/>
      <c r="CG576" s="76"/>
      <c r="CH576" s="76"/>
      <c r="CI576" s="76"/>
      <c r="CJ576" s="76"/>
      <c r="CK576" s="76"/>
      <c r="CL576" s="76"/>
      <c r="CM576" s="76"/>
      <c r="CN576" s="76"/>
      <c r="CO576" s="76"/>
      <c r="CP576" s="76"/>
      <c r="CQ576" s="76"/>
      <c r="CR576" s="76"/>
      <c r="CS576" s="76"/>
      <c r="CT576" s="76"/>
      <c r="CU576" s="76"/>
      <c r="CV576" s="76"/>
      <c r="CW576" s="76"/>
      <c r="CY576" s="77"/>
      <c r="CZ576" s="78"/>
      <c r="DA576" s="76"/>
      <c r="DB576" s="76"/>
      <c r="DC576" s="76"/>
      <c r="DD576" s="76"/>
      <c r="DE576" s="76"/>
      <c r="DF576" s="76"/>
      <c r="DG576" s="76"/>
      <c r="DH576" s="76"/>
      <c r="DI576" s="76"/>
      <c r="DJ576" s="76"/>
      <c r="DK576" s="76"/>
      <c r="DL576" s="76"/>
      <c r="DM576" s="76"/>
      <c r="DN576" s="76"/>
      <c r="DO576" s="76"/>
      <c r="DP576" s="76"/>
      <c r="DQ576" s="76"/>
      <c r="DR576" s="76"/>
      <c r="DS576" s="76"/>
      <c r="DT576" s="76"/>
      <c r="DU576" s="76"/>
      <c r="DV576" s="76"/>
      <c r="DW576" s="76"/>
      <c r="DX576" s="76"/>
      <c r="DY576" s="76"/>
      <c r="DZ576" s="76"/>
      <c r="EA576" s="76"/>
      <c r="EB576" s="76"/>
      <c r="EC576" s="76"/>
      <c r="ED576" s="76"/>
      <c r="EE576" s="76"/>
      <c r="EF576" s="76"/>
      <c r="EG576" s="76"/>
      <c r="EH576" s="76"/>
      <c r="EI576" s="76"/>
      <c r="EJ576" s="76"/>
    </row>
    <row r="577" spans="68:140" x14ac:dyDescent="0.2">
      <c r="BP577" s="76"/>
      <c r="BQ577" s="76"/>
      <c r="BR577" s="76"/>
      <c r="BS577" s="76"/>
      <c r="BT577" s="76"/>
      <c r="BU577" s="76"/>
      <c r="BV577" s="76"/>
      <c r="BW577" s="76"/>
      <c r="BX577" s="76"/>
      <c r="BY577" s="76"/>
      <c r="BZ577" s="76"/>
      <c r="CA577" s="76"/>
      <c r="CB577" s="76"/>
      <c r="CC577" s="76"/>
      <c r="CD577" s="76"/>
      <c r="CE577" s="76"/>
      <c r="CF577" s="76"/>
      <c r="CG577" s="76"/>
      <c r="CH577" s="76"/>
      <c r="CI577" s="76"/>
      <c r="CJ577" s="76"/>
      <c r="CK577" s="76"/>
      <c r="CL577" s="76"/>
      <c r="CM577" s="76"/>
      <c r="CN577" s="76"/>
      <c r="CO577" s="76"/>
      <c r="CP577" s="76"/>
      <c r="CQ577" s="76"/>
      <c r="CR577" s="76"/>
      <c r="CS577" s="76"/>
      <c r="CT577" s="76"/>
      <c r="CU577" s="76"/>
      <c r="CV577" s="76"/>
      <c r="CW577" s="76"/>
      <c r="CY577" s="77"/>
      <c r="CZ577" s="78"/>
      <c r="DA577" s="76"/>
      <c r="DB577" s="76"/>
      <c r="DC577" s="76"/>
      <c r="DD577" s="76"/>
      <c r="DE577" s="76"/>
      <c r="DF577" s="76"/>
      <c r="DG577" s="76"/>
      <c r="DH577" s="76"/>
      <c r="DI577" s="76"/>
      <c r="DJ577" s="76"/>
      <c r="DK577" s="76"/>
      <c r="DL577" s="76"/>
      <c r="DM577" s="76"/>
      <c r="DN577" s="76"/>
      <c r="DO577" s="76"/>
      <c r="DP577" s="76"/>
      <c r="DQ577" s="76"/>
      <c r="DR577" s="76"/>
      <c r="DS577" s="76"/>
      <c r="DT577" s="76"/>
      <c r="DU577" s="76"/>
      <c r="DV577" s="76"/>
      <c r="DW577" s="76"/>
      <c r="DX577" s="76"/>
      <c r="DY577" s="76"/>
      <c r="DZ577" s="76"/>
      <c r="EA577" s="76"/>
      <c r="EB577" s="76"/>
      <c r="EC577" s="76"/>
      <c r="ED577" s="76"/>
      <c r="EE577" s="76"/>
      <c r="EF577" s="76"/>
      <c r="EG577" s="76"/>
      <c r="EH577" s="76"/>
      <c r="EI577" s="76"/>
      <c r="EJ577" s="76"/>
    </row>
    <row r="578" spans="68:140" x14ac:dyDescent="0.2">
      <c r="BP578" s="76"/>
      <c r="BQ578" s="76"/>
      <c r="BR578" s="76"/>
      <c r="BS578" s="76"/>
      <c r="BT578" s="76"/>
      <c r="BU578" s="76"/>
      <c r="BV578" s="76"/>
      <c r="BW578" s="76"/>
      <c r="BX578" s="76"/>
      <c r="BY578" s="76"/>
      <c r="BZ578" s="76"/>
      <c r="CA578" s="76"/>
      <c r="CB578" s="76"/>
      <c r="CC578" s="76"/>
      <c r="CD578" s="76"/>
      <c r="CE578" s="76"/>
      <c r="CF578" s="76"/>
      <c r="CG578" s="76"/>
      <c r="CH578" s="76"/>
      <c r="CI578" s="76"/>
      <c r="CJ578" s="76"/>
      <c r="CK578" s="76"/>
      <c r="CL578" s="76"/>
      <c r="CM578" s="76"/>
      <c r="CN578" s="76"/>
      <c r="CO578" s="76"/>
      <c r="CP578" s="76"/>
      <c r="CQ578" s="76"/>
      <c r="CR578" s="76"/>
      <c r="CS578" s="76"/>
      <c r="CT578" s="76"/>
      <c r="CU578" s="76"/>
      <c r="CV578" s="76"/>
      <c r="CW578" s="76"/>
      <c r="CY578" s="77"/>
      <c r="CZ578" s="78"/>
      <c r="DA578" s="76"/>
      <c r="DB578" s="76"/>
      <c r="DC578" s="76"/>
      <c r="DD578" s="76"/>
      <c r="DE578" s="76"/>
      <c r="DF578" s="76"/>
      <c r="DG578" s="76"/>
      <c r="DH578" s="76"/>
      <c r="DI578" s="76"/>
      <c r="DJ578" s="76"/>
      <c r="DK578" s="76"/>
      <c r="DL578" s="76"/>
      <c r="DM578" s="76"/>
      <c r="DN578" s="76"/>
      <c r="DO578" s="76"/>
      <c r="DP578" s="76"/>
      <c r="DQ578" s="76"/>
      <c r="DR578" s="76"/>
      <c r="DS578" s="76"/>
      <c r="DT578" s="76"/>
      <c r="DU578" s="76"/>
      <c r="DV578" s="76"/>
      <c r="DW578" s="76"/>
      <c r="DX578" s="76"/>
      <c r="DY578" s="76"/>
      <c r="DZ578" s="76"/>
      <c r="EA578" s="76"/>
      <c r="EB578" s="76"/>
      <c r="EC578" s="76"/>
      <c r="ED578" s="76"/>
      <c r="EE578" s="76"/>
      <c r="EF578" s="76"/>
      <c r="EG578" s="76"/>
      <c r="EH578" s="76"/>
      <c r="EI578" s="76"/>
      <c r="EJ578" s="76"/>
    </row>
    <row r="579" spans="68:140" x14ac:dyDescent="0.2">
      <c r="BP579" s="76"/>
      <c r="BQ579" s="76"/>
      <c r="BR579" s="76"/>
      <c r="BS579" s="76"/>
      <c r="BT579" s="76"/>
      <c r="BU579" s="76"/>
      <c r="BV579" s="76"/>
      <c r="BW579" s="76"/>
      <c r="BX579" s="76"/>
      <c r="BY579" s="76"/>
      <c r="BZ579" s="76"/>
      <c r="CA579" s="76"/>
      <c r="CB579" s="76"/>
      <c r="CC579" s="76"/>
      <c r="CD579" s="76"/>
      <c r="CE579" s="76"/>
      <c r="CF579" s="76"/>
      <c r="CG579" s="76"/>
      <c r="CH579" s="76"/>
      <c r="CI579" s="76"/>
      <c r="CJ579" s="76"/>
      <c r="CK579" s="76"/>
      <c r="CL579" s="76"/>
      <c r="CM579" s="76"/>
      <c r="CN579" s="76"/>
      <c r="CO579" s="76"/>
      <c r="CP579" s="76"/>
      <c r="CQ579" s="76"/>
      <c r="CR579" s="76"/>
      <c r="CS579" s="76"/>
      <c r="CT579" s="76"/>
      <c r="CU579" s="76"/>
      <c r="CV579" s="76"/>
      <c r="CW579" s="76"/>
      <c r="CY579" s="77"/>
      <c r="CZ579" s="78"/>
      <c r="DA579" s="76"/>
      <c r="DB579" s="76"/>
      <c r="DC579" s="76"/>
      <c r="DD579" s="76"/>
      <c r="DE579" s="76"/>
      <c r="DF579" s="76"/>
      <c r="DG579" s="76"/>
      <c r="DH579" s="76"/>
      <c r="DI579" s="76"/>
      <c r="DJ579" s="76"/>
      <c r="DK579" s="76"/>
      <c r="DL579" s="76"/>
      <c r="DM579" s="76"/>
      <c r="DN579" s="76"/>
      <c r="DO579" s="76"/>
      <c r="DP579" s="76"/>
      <c r="DQ579" s="76"/>
      <c r="DR579" s="76"/>
      <c r="DS579" s="76"/>
      <c r="DT579" s="76"/>
      <c r="DU579" s="76"/>
      <c r="DV579" s="76"/>
      <c r="DW579" s="76"/>
      <c r="DX579" s="76"/>
      <c r="DY579" s="76"/>
      <c r="DZ579" s="76"/>
      <c r="EA579" s="76"/>
      <c r="EB579" s="76"/>
      <c r="EC579" s="76"/>
      <c r="ED579" s="76"/>
      <c r="EE579" s="76"/>
      <c r="EF579" s="76"/>
      <c r="EG579" s="76"/>
      <c r="EH579" s="76"/>
      <c r="EI579" s="76"/>
      <c r="EJ579" s="76"/>
    </row>
    <row r="580" spans="68:140" x14ac:dyDescent="0.2">
      <c r="BP580" s="76"/>
      <c r="BQ580" s="76"/>
      <c r="BR580" s="76"/>
      <c r="BS580" s="76"/>
      <c r="BT580" s="76"/>
      <c r="BU580" s="76"/>
      <c r="BV580" s="76"/>
      <c r="BW580" s="76"/>
      <c r="BX580" s="76"/>
      <c r="BY580" s="76"/>
      <c r="BZ580" s="76"/>
      <c r="CA580" s="76"/>
      <c r="CB580" s="76"/>
      <c r="CC580" s="76"/>
      <c r="CD580" s="76"/>
      <c r="CE580" s="76"/>
      <c r="CF580" s="76"/>
      <c r="CG580" s="76"/>
      <c r="CH580" s="76"/>
      <c r="CI580" s="76"/>
      <c r="CJ580" s="76"/>
      <c r="CK580" s="76"/>
      <c r="CL580" s="76"/>
      <c r="CM580" s="76"/>
      <c r="CN580" s="76"/>
      <c r="CO580" s="76"/>
      <c r="CP580" s="76"/>
      <c r="CQ580" s="76"/>
      <c r="CR580" s="76"/>
      <c r="CS580" s="76"/>
      <c r="CT580" s="76"/>
      <c r="CU580" s="76"/>
      <c r="CV580" s="76"/>
      <c r="CW580" s="76"/>
      <c r="CY580" s="77"/>
      <c r="CZ580" s="78"/>
      <c r="DA580" s="76"/>
      <c r="DB580" s="76"/>
      <c r="DC580" s="76"/>
      <c r="DD580" s="76"/>
      <c r="DE580" s="76"/>
      <c r="DF580" s="76"/>
      <c r="DG580" s="76"/>
      <c r="DH580" s="76"/>
      <c r="DI580" s="76"/>
      <c r="DJ580" s="76"/>
      <c r="DK580" s="76"/>
      <c r="DL580" s="76"/>
      <c r="DM580" s="76"/>
      <c r="DN580" s="76"/>
      <c r="DO580" s="76"/>
      <c r="DP580" s="76"/>
      <c r="DQ580" s="76"/>
      <c r="DR580" s="76"/>
      <c r="DS580" s="76"/>
      <c r="DT580" s="76"/>
      <c r="DU580" s="76"/>
      <c r="DV580" s="76"/>
      <c r="DW580" s="76"/>
      <c r="DX580" s="76"/>
      <c r="DY580" s="76"/>
      <c r="DZ580" s="76"/>
      <c r="EA580" s="76"/>
      <c r="EB580" s="76"/>
      <c r="EC580" s="76"/>
      <c r="ED580" s="76"/>
      <c r="EE580" s="76"/>
      <c r="EF580" s="76"/>
      <c r="EG580" s="76"/>
      <c r="EH580" s="76"/>
      <c r="EI580" s="76"/>
      <c r="EJ580" s="76"/>
    </row>
    <row r="581" spans="68:140" x14ac:dyDescent="0.2">
      <c r="BP581" s="76"/>
      <c r="BQ581" s="76"/>
      <c r="BR581" s="76"/>
      <c r="BS581" s="76"/>
      <c r="BT581" s="76"/>
      <c r="BU581" s="76"/>
      <c r="BV581" s="76"/>
      <c r="BW581" s="76"/>
      <c r="BX581" s="76"/>
      <c r="BY581" s="76"/>
      <c r="BZ581" s="76"/>
      <c r="CA581" s="76"/>
      <c r="CB581" s="76"/>
      <c r="CC581" s="76"/>
      <c r="CD581" s="76"/>
      <c r="CE581" s="76"/>
      <c r="CF581" s="76"/>
      <c r="CG581" s="76"/>
      <c r="CH581" s="76"/>
      <c r="CI581" s="76"/>
      <c r="CJ581" s="76"/>
      <c r="CK581" s="76"/>
      <c r="CL581" s="76"/>
      <c r="CM581" s="76"/>
      <c r="CN581" s="76"/>
      <c r="CO581" s="76"/>
      <c r="CP581" s="76"/>
      <c r="CQ581" s="76"/>
      <c r="CR581" s="76"/>
      <c r="CS581" s="76"/>
      <c r="CT581" s="76"/>
      <c r="CU581" s="76"/>
      <c r="CV581" s="76"/>
      <c r="CW581" s="76"/>
      <c r="CY581" s="77"/>
      <c r="CZ581" s="78"/>
      <c r="DA581" s="76"/>
      <c r="DB581" s="76"/>
      <c r="DC581" s="76"/>
      <c r="DD581" s="76"/>
      <c r="DE581" s="76"/>
      <c r="DF581" s="76"/>
      <c r="DG581" s="76"/>
      <c r="DH581" s="76"/>
      <c r="DI581" s="76"/>
      <c r="DJ581" s="76"/>
      <c r="DK581" s="76"/>
      <c r="DL581" s="76"/>
      <c r="DM581" s="76"/>
      <c r="DN581" s="76"/>
      <c r="DO581" s="76"/>
      <c r="DP581" s="76"/>
      <c r="DQ581" s="76"/>
      <c r="DR581" s="76"/>
      <c r="DS581" s="76"/>
      <c r="DT581" s="76"/>
      <c r="DU581" s="76"/>
      <c r="DV581" s="76"/>
      <c r="DW581" s="76"/>
      <c r="DX581" s="76"/>
      <c r="DY581" s="76"/>
      <c r="DZ581" s="76"/>
      <c r="EA581" s="76"/>
      <c r="EB581" s="76"/>
      <c r="EC581" s="76"/>
      <c r="ED581" s="76"/>
      <c r="EE581" s="76"/>
      <c r="EF581" s="76"/>
      <c r="EG581" s="76"/>
      <c r="EH581" s="76"/>
      <c r="EI581" s="76"/>
      <c r="EJ581" s="76"/>
    </row>
    <row r="582" spans="68:140" x14ac:dyDescent="0.2">
      <c r="BP582" s="76"/>
      <c r="BQ582" s="76"/>
      <c r="BR582" s="76"/>
      <c r="BS582" s="76"/>
      <c r="BT582" s="76"/>
      <c r="BU582" s="76"/>
      <c r="BV582" s="76"/>
      <c r="BW582" s="76"/>
      <c r="BX582" s="76"/>
      <c r="BY582" s="76"/>
      <c r="BZ582" s="76"/>
      <c r="CA582" s="76"/>
      <c r="CB582" s="76"/>
      <c r="CC582" s="76"/>
      <c r="CD582" s="76"/>
      <c r="CE582" s="76"/>
      <c r="CF582" s="76"/>
      <c r="CG582" s="76"/>
      <c r="CH582" s="76"/>
      <c r="CI582" s="76"/>
      <c r="CJ582" s="76"/>
      <c r="CK582" s="76"/>
      <c r="CL582" s="76"/>
      <c r="CM582" s="76"/>
      <c r="CN582" s="76"/>
      <c r="CO582" s="76"/>
      <c r="CP582" s="76"/>
      <c r="CQ582" s="76"/>
      <c r="CR582" s="76"/>
      <c r="CS582" s="76"/>
      <c r="CT582" s="76"/>
      <c r="CU582" s="76"/>
      <c r="CV582" s="76"/>
      <c r="CW582" s="76"/>
      <c r="CY582" s="77"/>
      <c r="CZ582" s="78"/>
      <c r="DA582" s="76"/>
      <c r="DB582" s="76"/>
      <c r="DC582" s="76"/>
      <c r="DD582" s="76"/>
      <c r="DE582" s="76"/>
      <c r="DF582" s="76"/>
      <c r="DG582" s="76"/>
      <c r="DH582" s="76"/>
      <c r="DI582" s="76"/>
      <c r="DJ582" s="76"/>
      <c r="DK582" s="76"/>
      <c r="DL582" s="76"/>
      <c r="DM582" s="76"/>
      <c r="DN582" s="76"/>
      <c r="DO582" s="76"/>
      <c r="DP582" s="76"/>
      <c r="DQ582" s="76"/>
      <c r="DR582" s="76"/>
      <c r="DS582" s="76"/>
      <c r="DT582" s="76"/>
      <c r="DU582" s="76"/>
      <c r="DV582" s="76"/>
      <c r="DW582" s="76"/>
      <c r="DX582" s="76"/>
      <c r="DY582" s="76"/>
      <c r="DZ582" s="76"/>
      <c r="EA582" s="76"/>
      <c r="EB582" s="76"/>
      <c r="EC582" s="76"/>
      <c r="ED582" s="76"/>
      <c r="EE582" s="76"/>
      <c r="EF582" s="76"/>
      <c r="EG582" s="76"/>
      <c r="EH582" s="76"/>
      <c r="EI582" s="76"/>
      <c r="EJ582" s="76"/>
    </row>
    <row r="583" spans="68:140" x14ac:dyDescent="0.2">
      <c r="BP583" s="76"/>
      <c r="BQ583" s="76"/>
      <c r="BR583" s="76"/>
      <c r="BS583" s="76"/>
      <c r="BT583" s="76"/>
      <c r="BU583" s="76"/>
      <c r="BV583" s="76"/>
      <c r="BW583" s="76"/>
      <c r="BX583" s="76"/>
      <c r="BY583" s="76"/>
      <c r="BZ583" s="76"/>
      <c r="CA583" s="76"/>
      <c r="CB583" s="76"/>
      <c r="CC583" s="76"/>
      <c r="CD583" s="76"/>
      <c r="CE583" s="76"/>
      <c r="CF583" s="76"/>
      <c r="CG583" s="76"/>
      <c r="CH583" s="76"/>
      <c r="CI583" s="76"/>
      <c r="CJ583" s="76"/>
      <c r="CK583" s="76"/>
      <c r="CL583" s="76"/>
      <c r="CM583" s="76"/>
      <c r="CN583" s="76"/>
      <c r="CO583" s="76"/>
      <c r="CP583" s="76"/>
      <c r="CQ583" s="76"/>
      <c r="CR583" s="76"/>
      <c r="CS583" s="76"/>
      <c r="CT583" s="76"/>
      <c r="CU583" s="76"/>
      <c r="CV583" s="76"/>
      <c r="CW583" s="76"/>
      <c r="CY583" s="77"/>
      <c r="CZ583" s="78"/>
      <c r="DA583" s="76"/>
      <c r="DB583" s="76"/>
      <c r="DC583" s="76"/>
      <c r="DD583" s="76"/>
      <c r="DE583" s="76"/>
      <c r="DF583" s="76"/>
      <c r="DG583" s="76"/>
      <c r="DH583" s="76"/>
      <c r="DI583" s="76"/>
      <c r="DJ583" s="76"/>
      <c r="DK583" s="76"/>
      <c r="DL583" s="76"/>
      <c r="DM583" s="76"/>
      <c r="DN583" s="76"/>
      <c r="DO583" s="76"/>
      <c r="DP583" s="76"/>
      <c r="DQ583" s="76"/>
      <c r="DR583" s="76"/>
      <c r="DS583" s="76"/>
      <c r="DT583" s="76"/>
      <c r="DU583" s="76"/>
      <c r="DV583" s="76"/>
      <c r="DW583" s="76"/>
      <c r="DX583" s="76"/>
      <c r="DY583" s="76"/>
      <c r="DZ583" s="76"/>
      <c r="EA583" s="76"/>
      <c r="EB583" s="76"/>
      <c r="EC583" s="76"/>
      <c r="ED583" s="76"/>
      <c r="EE583" s="76"/>
      <c r="EF583" s="76"/>
      <c r="EG583" s="76"/>
      <c r="EH583" s="76"/>
      <c r="EI583" s="76"/>
      <c r="EJ583" s="76"/>
    </row>
    <row r="584" spans="68:140" x14ac:dyDescent="0.2">
      <c r="BP584" s="76"/>
      <c r="BQ584" s="76"/>
      <c r="BR584" s="76"/>
      <c r="BS584" s="76"/>
      <c r="BT584" s="76"/>
      <c r="BU584" s="76"/>
      <c r="BV584" s="76"/>
      <c r="BW584" s="76"/>
      <c r="BX584" s="76"/>
      <c r="BY584" s="76"/>
      <c r="BZ584" s="76"/>
      <c r="CA584" s="76"/>
      <c r="CB584" s="76"/>
      <c r="CC584" s="76"/>
      <c r="CD584" s="76"/>
      <c r="CE584" s="76"/>
      <c r="CF584" s="76"/>
      <c r="CG584" s="76"/>
      <c r="CH584" s="76"/>
      <c r="CI584" s="76"/>
      <c r="CJ584" s="76"/>
      <c r="CK584" s="76"/>
      <c r="CL584" s="76"/>
      <c r="CM584" s="76"/>
      <c r="CN584" s="76"/>
      <c r="CO584" s="76"/>
      <c r="CP584" s="76"/>
      <c r="CQ584" s="76"/>
      <c r="CR584" s="76"/>
      <c r="CS584" s="76"/>
      <c r="CT584" s="76"/>
      <c r="CU584" s="76"/>
      <c r="CV584" s="76"/>
      <c r="CW584" s="76"/>
      <c r="CY584" s="77"/>
      <c r="CZ584" s="78"/>
      <c r="DA584" s="76"/>
      <c r="DB584" s="76"/>
      <c r="DC584" s="76"/>
      <c r="DD584" s="76"/>
      <c r="DE584" s="76"/>
      <c r="DF584" s="76"/>
      <c r="DG584" s="76"/>
      <c r="DH584" s="76"/>
      <c r="DI584" s="76"/>
      <c r="DJ584" s="76"/>
      <c r="DK584" s="76"/>
      <c r="DL584" s="76"/>
      <c r="DM584" s="76"/>
      <c r="DN584" s="76"/>
      <c r="DO584" s="76"/>
      <c r="DP584" s="76"/>
      <c r="DQ584" s="76"/>
      <c r="DR584" s="76"/>
      <c r="DS584" s="76"/>
      <c r="DT584" s="76"/>
      <c r="DU584" s="76"/>
      <c r="DV584" s="76"/>
      <c r="DW584" s="76"/>
      <c r="DX584" s="76"/>
      <c r="DY584" s="76"/>
      <c r="DZ584" s="76"/>
      <c r="EA584" s="76"/>
      <c r="EB584" s="76"/>
      <c r="EC584" s="76"/>
      <c r="ED584" s="76"/>
      <c r="EE584" s="76"/>
      <c r="EF584" s="76"/>
      <c r="EG584" s="76"/>
      <c r="EH584" s="76"/>
      <c r="EI584" s="76"/>
      <c r="EJ584" s="76"/>
    </row>
    <row r="585" spans="68:140" x14ac:dyDescent="0.2">
      <c r="BP585" s="76"/>
      <c r="BQ585" s="76"/>
      <c r="BR585" s="76"/>
      <c r="BS585" s="76"/>
      <c r="BT585" s="76"/>
      <c r="BU585" s="76"/>
      <c r="BV585" s="76"/>
      <c r="BW585" s="76"/>
      <c r="BX585" s="76"/>
      <c r="BY585" s="76"/>
      <c r="BZ585" s="76"/>
      <c r="CA585" s="76"/>
      <c r="CB585" s="76"/>
      <c r="CC585" s="76"/>
      <c r="CD585" s="76"/>
      <c r="CE585" s="76"/>
      <c r="CF585" s="76"/>
      <c r="CG585" s="76"/>
      <c r="CH585" s="76"/>
      <c r="CI585" s="76"/>
      <c r="CJ585" s="76"/>
      <c r="CK585" s="76"/>
      <c r="CL585" s="76"/>
      <c r="CM585" s="76"/>
      <c r="CN585" s="76"/>
      <c r="CO585" s="76"/>
      <c r="CP585" s="76"/>
      <c r="CQ585" s="76"/>
      <c r="CR585" s="76"/>
      <c r="CS585" s="76"/>
      <c r="CT585" s="76"/>
      <c r="CU585" s="76"/>
      <c r="CV585" s="76"/>
      <c r="CW585" s="76"/>
      <c r="CY585" s="77"/>
      <c r="CZ585" s="78"/>
      <c r="DA585" s="76"/>
      <c r="DB585" s="76"/>
      <c r="DC585" s="76"/>
      <c r="DD585" s="76"/>
      <c r="DE585" s="76"/>
      <c r="DF585" s="76"/>
      <c r="DG585" s="76"/>
      <c r="DH585" s="76"/>
      <c r="DI585" s="76"/>
      <c r="DJ585" s="76"/>
      <c r="DK585" s="76"/>
      <c r="DL585" s="76"/>
      <c r="DM585" s="76"/>
      <c r="DN585" s="76"/>
      <c r="DO585" s="76"/>
      <c r="DP585" s="76"/>
      <c r="DQ585" s="76"/>
      <c r="DR585" s="76"/>
      <c r="DS585" s="76"/>
      <c r="DT585" s="76"/>
      <c r="DU585" s="76"/>
      <c r="DV585" s="76"/>
      <c r="DW585" s="76"/>
      <c r="DX585" s="76"/>
      <c r="DY585" s="76"/>
      <c r="DZ585" s="76"/>
      <c r="EA585" s="76"/>
      <c r="EB585" s="76"/>
      <c r="EC585" s="76"/>
      <c r="ED585" s="76"/>
      <c r="EE585" s="76"/>
      <c r="EF585" s="76"/>
      <c r="EG585" s="76"/>
      <c r="EH585" s="76"/>
      <c r="EI585" s="76"/>
      <c r="EJ585" s="76"/>
    </row>
    <row r="586" spans="68:140" x14ac:dyDescent="0.2">
      <c r="BP586" s="76"/>
      <c r="BQ586" s="76"/>
      <c r="BR586" s="76"/>
      <c r="BS586" s="76"/>
      <c r="BT586" s="76"/>
      <c r="BU586" s="76"/>
      <c r="BV586" s="76"/>
      <c r="BW586" s="76"/>
      <c r="BX586" s="76"/>
      <c r="BY586" s="76"/>
      <c r="BZ586" s="76"/>
      <c r="CA586" s="76"/>
      <c r="CB586" s="76"/>
      <c r="CC586" s="76"/>
      <c r="CD586" s="76"/>
      <c r="CE586" s="76"/>
      <c r="CF586" s="76"/>
      <c r="CG586" s="76"/>
      <c r="CH586" s="76"/>
      <c r="CI586" s="76"/>
      <c r="CJ586" s="76"/>
      <c r="CK586" s="76"/>
      <c r="CL586" s="76"/>
      <c r="CM586" s="76"/>
      <c r="CN586" s="76"/>
      <c r="CO586" s="76"/>
      <c r="CP586" s="76"/>
      <c r="CQ586" s="76"/>
      <c r="CR586" s="76"/>
      <c r="CS586" s="76"/>
      <c r="CT586" s="76"/>
      <c r="CU586" s="76"/>
      <c r="CV586" s="76"/>
      <c r="CW586" s="76"/>
      <c r="CY586" s="77"/>
      <c r="CZ586" s="78"/>
      <c r="DA586" s="76"/>
      <c r="DB586" s="76"/>
      <c r="DC586" s="76"/>
      <c r="DD586" s="76"/>
      <c r="DE586" s="76"/>
      <c r="DF586" s="76"/>
      <c r="DG586" s="76"/>
      <c r="DH586" s="76"/>
      <c r="DI586" s="76"/>
      <c r="DJ586" s="76"/>
      <c r="DK586" s="76"/>
      <c r="DL586" s="76"/>
      <c r="DM586" s="76"/>
      <c r="DN586" s="76"/>
      <c r="DO586" s="76"/>
      <c r="DP586" s="76"/>
      <c r="DQ586" s="76"/>
      <c r="DR586" s="76"/>
      <c r="DS586" s="76"/>
      <c r="DT586" s="76"/>
      <c r="DU586" s="76"/>
      <c r="DV586" s="76"/>
      <c r="DW586" s="76"/>
      <c r="DX586" s="76"/>
      <c r="DY586" s="76"/>
      <c r="DZ586" s="76"/>
      <c r="EA586" s="76"/>
      <c r="EB586" s="76"/>
      <c r="EC586" s="76"/>
      <c r="ED586" s="76"/>
      <c r="EE586" s="76"/>
      <c r="EF586" s="76"/>
      <c r="EG586" s="76"/>
      <c r="EH586" s="76"/>
      <c r="EI586" s="76"/>
      <c r="EJ586" s="76"/>
    </row>
    <row r="587" spans="68:140" x14ac:dyDescent="0.2">
      <c r="BP587" s="76"/>
      <c r="BQ587" s="76"/>
      <c r="BR587" s="76"/>
      <c r="BS587" s="76"/>
      <c r="BT587" s="76"/>
      <c r="BU587" s="76"/>
      <c r="BV587" s="76"/>
      <c r="BW587" s="76"/>
      <c r="BX587" s="76"/>
      <c r="BY587" s="76"/>
      <c r="BZ587" s="76"/>
      <c r="CA587" s="76"/>
      <c r="CB587" s="76"/>
      <c r="CC587" s="76"/>
      <c r="CD587" s="76"/>
      <c r="CE587" s="76"/>
      <c r="CF587" s="76"/>
      <c r="CG587" s="76"/>
      <c r="CH587" s="76"/>
      <c r="CI587" s="76"/>
      <c r="CJ587" s="76"/>
      <c r="CK587" s="76"/>
      <c r="CL587" s="76"/>
      <c r="CM587" s="76"/>
      <c r="CN587" s="76"/>
      <c r="CO587" s="76"/>
      <c r="CP587" s="76"/>
      <c r="CQ587" s="76"/>
      <c r="CR587" s="76"/>
      <c r="CS587" s="76"/>
      <c r="CT587" s="76"/>
      <c r="CU587" s="76"/>
      <c r="CV587" s="76"/>
      <c r="CW587" s="76"/>
      <c r="CY587" s="77"/>
      <c r="CZ587" s="78"/>
      <c r="DA587" s="76"/>
      <c r="DB587" s="76"/>
      <c r="DC587" s="76"/>
      <c r="DD587" s="76"/>
      <c r="DE587" s="76"/>
      <c r="DF587" s="76"/>
      <c r="DG587" s="76"/>
      <c r="DH587" s="76"/>
      <c r="DI587" s="76"/>
      <c r="DJ587" s="76"/>
      <c r="DK587" s="76"/>
      <c r="DL587" s="76"/>
      <c r="DM587" s="76"/>
      <c r="DN587" s="76"/>
      <c r="DO587" s="76"/>
      <c r="DP587" s="76"/>
      <c r="DQ587" s="76"/>
      <c r="DR587" s="76"/>
      <c r="DS587" s="76"/>
      <c r="DT587" s="76"/>
      <c r="DU587" s="76"/>
      <c r="DV587" s="76"/>
      <c r="DW587" s="76"/>
      <c r="DX587" s="76"/>
      <c r="DY587" s="76"/>
      <c r="DZ587" s="76"/>
      <c r="EA587" s="76"/>
      <c r="EB587" s="76"/>
      <c r="EC587" s="76"/>
      <c r="ED587" s="76"/>
      <c r="EE587" s="76"/>
      <c r="EF587" s="76"/>
      <c r="EG587" s="76"/>
      <c r="EH587" s="76"/>
      <c r="EI587" s="76"/>
      <c r="EJ587" s="76"/>
    </row>
    <row r="588" spans="68:140" x14ac:dyDescent="0.2">
      <c r="BP588" s="76"/>
      <c r="BQ588" s="76"/>
      <c r="BR588" s="76"/>
      <c r="BS588" s="76"/>
      <c r="BT588" s="76"/>
      <c r="BU588" s="76"/>
      <c r="BV588" s="76"/>
      <c r="BW588" s="76"/>
      <c r="BX588" s="76"/>
      <c r="BY588" s="76"/>
      <c r="BZ588" s="76"/>
      <c r="CA588" s="76"/>
      <c r="CB588" s="76"/>
      <c r="CC588" s="76"/>
      <c r="CD588" s="76"/>
      <c r="CE588" s="76"/>
      <c r="CF588" s="76"/>
      <c r="CG588" s="76"/>
      <c r="CH588" s="76"/>
      <c r="CI588" s="76"/>
      <c r="CJ588" s="76"/>
      <c r="CK588" s="76"/>
      <c r="CL588" s="76"/>
      <c r="CM588" s="76"/>
      <c r="CN588" s="76"/>
      <c r="CO588" s="76"/>
      <c r="CP588" s="76"/>
      <c r="CQ588" s="76"/>
      <c r="CR588" s="76"/>
      <c r="CS588" s="76"/>
      <c r="CT588" s="76"/>
      <c r="CU588" s="76"/>
      <c r="CV588" s="76"/>
      <c r="CW588" s="76"/>
      <c r="CY588" s="77"/>
      <c r="CZ588" s="78"/>
      <c r="DA588" s="76"/>
      <c r="DB588" s="76"/>
      <c r="DC588" s="76"/>
      <c r="DD588" s="76"/>
      <c r="DE588" s="76"/>
      <c r="DF588" s="76"/>
      <c r="DG588" s="76"/>
      <c r="DH588" s="76"/>
      <c r="DI588" s="76"/>
      <c r="DJ588" s="76"/>
      <c r="DK588" s="76"/>
      <c r="DL588" s="76"/>
      <c r="DM588" s="76"/>
      <c r="DN588" s="76"/>
      <c r="DO588" s="76"/>
      <c r="DP588" s="76"/>
      <c r="DQ588" s="76"/>
      <c r="DR588" s="76"/>
      <c r="DS588" s="76"/>
      <c r="DT588" s="76"/>
      <c r="DU588" s="76"/>
      <c r="DV588" s="76"/>
      <c r="DW588" s="76"/>
      <c r="DX588" s="76"/>
      <c r="DY588" s="76"/>
      <c r="DZ588" s="76"/>
      <c r="EA588" s="76"/>
      <c r="EB588" s="76"/>
      <c r="EC588" s="76"/>
      <c r="ED588" s="76"/>
      <c r="EE588" s="76"/>
      <c r="EF588" s="76"/>
      <c r="EG588" s="76"/>
      <c r="EH588" s="76"/>
      <c r="EI588" s="76"/>
      <c r="EJ588" s="76"/>
    </row>
    <row r="589" spans="68:140" x14ac:dyDescent="0.2">
      <c r="BP589" s="76"/>
      <c r="BQ589" s="76"/>
      <c r="BR589" s="76"/>
      <c r="BS589" s="76"/>
      <c r="BT589" s="76"/>
      <c r="BU589" s="76"/>
      <c r="BV589" s="76"/>
      <c r="BW589" s="76"/>
      <c r="BX589" s="76"/>
      <c r="BY589" s="76"/>
      <c r="BZ589" s="76"/>
      <c r="CA589" s="76"/>
      <c r="CB589" s="76"/>
      <c r="CC589" s="76"/>
      <c r="CD589" s="76"/>
      <c r="CE589" s="76"/>
      <c r="CF589" s="76"/>
      <c r="CG589" s="76"/>
      <c r="CH589" s="76"/>
      <c r="CI589" s="76"/>
      <c r="CJ589" s="76"/>
      <c r="CK589" s="76"/>
      <c r="CL589" s="76"/>
      <c r="CM589" s="76"/>
      <c r="CN589" s="76"/>
      <c r="CO589" s="76"/>
      <c r="CP589" s="76"/>
      <c r="CQ589" s="76"/>
      <c r="CR589" s="76"/>
      <c r="CS589" s="76"/>
      <c r="CT589" s="76"/>
      <c r="CU589" s="76"/>
      <c r="CV589" s="76"/>
      <c r="CW589" s="76"/>
      <c r="CY589" s="77"/>
      <c r="CZ589" s="78"/>
      <c r="DA589" s="76"/>
      <c r="DB589" s="76"/>
      <c r="DC589" s="76"/>
      <c r="DD589" s="76"/>
      <c r="DE589" s="76"/>
      <c r="DF589" s="76"/>
      <c r="DG589" s="76"/>
      <c r="DH589" s="76"/>
      <c r="DI589" s="76"/>
      <c r="DJ589" s="76"/>
      <c r="DK589" s="76"/>
      <c r="DL589" s="76"/>
      <c r="DM589" s="76"/>
      <c r="DN589" s="76"/>
      <c r="DO589" s="76"/>
      <c r="DP589" s="76"/>
      <c r="DQ589" s="76"/>
      <c r="DR589" s="76"/>
      <c r="DS589" s="76"/>
      <c r="DT589" s="76"/>
      <c r="DU589" s="76"/>
      <c r="DV589" s="76"/>
      <c r="DW589" s="76"/>
      <c r="DX589" s="76"/>
      <c r="DY589" s="76"/>
      <c r="DZ589" s="76"/>
      <c r="EA589" s="76"/>
      <c r="EB589" s="76"/>
      <c r="EC589" s="76"/>
      <c r="ED589" s="76"/>
      <c r="EE589" s="76"/>
      <c r="EF589" s="76"/>
      <c r="EG589" s="76"/>
      <c r="EH589" s="76"/>
      <c r="EI589" s="76"/>
      <c r="EJ589" s="76"/>
    </row>
    <row r="590" spans="68:140" x14ac:dyDescent="0.2">
      <c r="BP590" s="76"/>
      <c r="BQ590" s="76"/>
      <c r="BR590" s="76"/>
      <c r="BS590" s="76"/>
      <c r="BT590" s="76"/>
      <c r="BU590" s="76"/>
      <c r="BV590" s="76"/>
      <c r="BW590" s="76"/>
      <c r="BX590" s="76"/>
      <c r="BY590" s="76"/>
      <c r="BZ590" s="76"/>
      <c r="CA590" s="76"/>
      <c r="CB590" s="76"/>
      <c r="CC590" s="76"/>
      <c r="CD590" s="76"/>
      <c r="CE590" s="76"/>
      <c r="CF590" s="76"/>
      <c r="CG590" s="76"/>
      <c r="CH590" s="76"/>
      <c r="CI590" s="76"/>
      <c r="CJ590" s="76"/>
      <c r="CK590" s="76"/>
      <c r="CL590" s="76"/>
      <c r="CM590" s="76"/>
      <c r="CN590" s="76"/>
      <c r="CO590" s="76"/>
      <c r="CP590" s="76"/>
      <c r="CQ590" s="76"/>
      <c r="CR590" s="76"/>
      <c r="CS590" s="76"/>
      <c r="CT590" s="76"/>
      <c r="CU590" s="76"/>
      <c r="CV590" s="76"/>
      <c r="CW590" s="76"/>
      <c r="CY590" s="77"/>
      <c r="CZ590" s="78"/>
      <c r="DA590" s="76"/>
      <c r="DB590" s="76"/>
      <c r="DC590" s="76"/>
      <c r="DD590" s="76"/>
      <c r="DE590" s="76"/>
      <c r="DF590" s="76"/>
      <c r="DG590" s="76"/>
      <c r="DH590" s="76"/>
      <c r="DI590" s="76"/>
      <c r="DJ590" s="76"/>
      <c r="DK590" s="76"/>
      <c r="DL590" s="76"/>
      <c r="DM590" s="76"/>
      <c r="DN590" s="76"/>
      <c r="DO590" s="76"/>
      <c r="DP590" s="76"/>
      <c r="DQ590" s="76"/>
      <c r="DR590" s="76"/>
      <c r="DS590" s="76"/>
      <c r="DT590" s="76"/>
      <c r="DU590" s="76"/>
      <c r="DV590" s="76"/>
      <c r="DW590" s="76"/>
      <c r="DX590" s="76"/>
      <c r="DY590" s="76"/>
      <c r="DZ590" s="76"/>
      <c r="EA590" s="76"/>
      <c r="EB590" s="76"/>
      <c r="EC590" s="76"/>
      <c r="ED590" s="76"/>
      <c r="EE590" s="76"/>
      <c r="EF590" s="76"/>
      <c r="EG590" s="76"/>
      <c r="EH590" s="76"/>
      <c r="EI590" s="76"/>
      <c r="EJ590" s="76"/>
    </row>
    <row r="591" spans="68:140" x14ac:dyDescent="0.2">
      <c r="BP591" s="76"/>
      <c r="BQ591" s="76"/>
      <c r="BR591" s="76"/>
      <c r="BS591" s="76"/>
      <c r="BT591" s="76"/>
      <c r="BU591" s="76"/>
      <c r="BV591" s="76"/>
      <c r="BW591" s="76"/>
      <c r="BX591" s="76"/>
      <c r="BY591" s="76"/>
      <c r="BZ591" s="76"/>
      <c r="CA591" s="76"/>
      <c r="CB591" s="76"/>
      <c r="CC591" s="76"/>
      <c r="CD591" s="76"/>
      <c r="CE591" s="76"/>
      <c r="CF591" s="76"/>
      <c r="CG591" s="76"/>
      <c r="CH591" s="76"/>
      <c r="CI591" s="76"/>
      <c r="CJ591" s="76"/>
      <c r="CK591" s="76"/>
      <c r="CL591" s="76"/>
      <c r="CM591" s="76"/>
      <c r="CN591" s="76"/>
      <c r="CO591" s="76"/>
      <c r="CP591" s="76"/>
      <c r="CQ591" s="76"/>
      <c r="CR591" s="76"/>
      <c r="CS591" s="76"/>
      <c r="CT591" s="76"/>
      <c r="CU591" s="76"/>
      <c r="CV591" s="76"/>
      <c r="CW591" s="76"/>
      <c r="CY591" s="77"/>
      <c r="CZ591" s="78"/>
      <c r="DA591" s="76"/>
      <c r="DB591" s="76"/>
      <c r="DC591" s="76"/>
      <c r="DD591" s="76"/>
      <c r="DE591" s="76"/>
      <c r="DF591" s="76"/>
      <c r="DG591" s="76"/>
      <c r="DH591" s="76"/>
      <c r="DI591" s="76"/>
      <c r="DJ591" s="76"/>
      <c r="DK591" s="76"/>
      <c r="DL591" s="76"/>
      <c r="DM591" s="76"/>
      <c r="DN591" s="76"/>
      <c r="DO591" s="76"/>
      <c r="DP591" s="76"/>
      <c r="DQ591" s="76"/>
      <c r="DR591" s="76"/>
      <c r="DS591" s="76"/>
      <c r="DT591" s="76"/>
      <c r="DU591" s="76"/>
      <c r="DV591" s="76"/>
      <c r="DW591" s="76"/>
      <c r="DX591" s="76"/>
      <c r="DY591" s="76"/>
      <c r="DZ591" s="76"/>
      <c r="EA591" s="76"/>
      <c r="EB591" s="76"/>
      <c r="EC591" s="76"/>
      <c r="ED591" s="76"/>
      <c r="EE591" s="76"/>
      <c r="EF591" s="76"/>
      <c r="EG591" s="76"/>
      <c r="EH591" s="76"/>
      <c r="EI591" s="76"/>
      <c r="EJ591" s="76"/>
    </row>
    <row r="592" spans="68:140" x14ac:dyDescent="0.2">
      <c r="BP592" s="76"/>
      <c r="BQ592" s="76"/>
      <c r="BR592" s="76"/>
      <c r="BS592" s="76"/>
      <c r="BT592" s="76"/>
      <c r="BU592" s="76"/>
      <c r="BV592" s="76"/>
      <c r="BW592" s="76"/>
      <c r="BX592" s="76"/>
      <c r="BY592" s="76"/>
      <c r="BZ592" s="76"/>
      <c r="CA592" s="76"/>
      <c r="CB592" s="76"/>
      <c r="CC592" s="76"/>
      <c r="CD592" s="76"/>
      <c r="CE592" s="76"/>
      <c r="CF592" s="76"/>
      <c r="CG592" s="76"/>
      <c r="CH592" s="76"/>
      <c r="CI592" s="76"/>
      <c r="CJ592" s="76"/>
      <c r="CK592" s="76"/>
      <c r="CL592" s="76"/>
      <c r="CM592" s="76"/>
      <c r="CN592" s="76"/>
      <c r="CO592" s="76"/>
      <c r="CP592" s="76"/>
      <c r="CQ592" s="76"/>
      <c r="CR592" s="76"/>
      <c r="CS592" s="76"/>
      <c r="CT592" s="76"/>
      <c r="CU592" s="76"/>
      <c r="CV592" s="76"/>
      <c r="CW592" s="76"/>
      <c r="CY592" s="77"/>
      <c r="CZ592" s="78"/>
      <c r="DA592" s="76"/>
      <c r="DB592" s="76"/>
      <c r="DC592" s="76"/>
      <c r="DD592" s="76"/>
      <c r="DE592" s="76"/>
      <c r="DF592" s="76"/>
      <c r="DG592" s="76"/>
      <c r="DH592" s="76"/>
      <c r="DI592" s="76"/>
      <c r="DJ592" s="76"/>
      <c r="DK592" s="76"/>
      <c r="DL592" s="76"/>
      <c r="DM592" s="76"/>
      <c r="DN592" s="76"/>
      <c r="DO592" s="76"/>
      <c r="DP592" s="76"/>
      <c r="DQ592" s="76"/>
      <c r="DR592" s="76"/>
      <c r="DS592" s="76"/>
      <c r="DT592" s="76"/>
      <c r="DU592" s="76"/>
      <c r="DV592" s="76"/>
      <c r="DW592" s="76"/>
      <c r="DX592" s="76"/>
      <c r="DY592" s="76"/>
      <c r="DZ592" s="76"/>
      <c r="EA592" s="76"/>
      <c r="EB592" s="76"/>
      <c r="EC592" s="76"/>
      <c r="ED592" s="76"/>
      <c r="EE592" s="76"/>
      <c r="EF592" s="76"/>
      <c r="EG592" s="76"/>
      <c r="EH592" s="76"/>
      <c r="EI592" s="76"/>
      <c r="EJ592" s="76"/>
    </row>
    <row r="593" spans="68:140" x14ac:dyDescent="0.2">
      <c r="BP593" s="76"/>
      <c r="BQ593" s="76"/>
      <c r="BR593" s="76"/>
      <c r="BS593" s="76"/>
      <c r="BT593" s="76"/>
      <c r="BU593" s="76"/>
      <c r="BV593" s="76"/>
      <c r="BW593" s="76"/>
      <c r="BX593" s="76"/>
      <c r="BY593" s="76"/>
      <c r="BZ593" s="76"/>
      <c r="CA593" s="76"/>
      <c r="CB593" s="76"/>
      <c r="CC593" s="76"/>
      <c r="CD593" s="76"/>
      <c r="CE593" s="76"/>
      <c r="CF593" s="76"/>
      <c r="CG593" s="76"/>
      <c r="CH593" s="76"/>
      <c r="CI593" s="76"/>
      <c r="CJ593" s="76"/>
      <c r="CK593" s="76"/>
      <c r="CL593" s="76"/>
      <c r="CM593" s="76"/>
      <c r="CN593" s="76"/>
      <c r="CO593" s="76"/>
      <c r="CP593" s="76"/>
      <c r="CQ593" s="76"/>
      <c r="CR593" s="76"/>
      <c r="CS593" s="76"/>
      <c r="CT593" s="76"/>
      <c r="CU593" s="76"/>
      <c r="CV593" s="76"/>
      <c r="CW593" s="76"/>
      <c r="CY593" s="77"/>
      <c r="CZ593" s="78"/>
      <c r="DA593" s="76"/>
      <c r="DB593" s="76"/>
      <c r="DC593" s="76"/>
      <c r="DD593" s="76"/>
      <c r="DE593" s="76"/>
      <c r="DF593" s="76"/>
      <c r="DG593" s="76"/>
      <c r="DH593" s="76"/>
      <c r="DI593" s="76"/>
      <c r="DJ593" s="76"/>
      <c r="DK593" s="76"/>
      <c r="DL593" s="76"/>
      <c r="DM593" s="76"/>
      <c r="DN593" s="76"/>
      <c r="DO593" s="76"/>
      <c r="DP593" s="76"/>
      <c r="DQ593" s="76"/>
      <c r="DR593" s="76"/>
      <c r="DS593" s="76"/>
      <c r="DT593" s="76"/>
      <c r="DU593" s="76"/>
      <c r="DV593" s="76"/>
      <c r="DW593" s="76"/>
      <c r="DX593" s="76"/>
      <c r="DY593" s="76"/>
      <c r="DZ593" s="76"/>
      <c r="EA593" s="76"/>
      <c r="EB593" s="76"/>
      <c r="EC593" s="76"/>
      <c r="ED593" s="76"/>
      <c r="EE593" s="76"/>
      <c r="EF593" s="76"/>
      <c r="EG593" s="76"/>
      <c r="EH593" s="76"/>
      <c r="EI593" s="76"/>
      <c r="EJ593" s="76"/>
    </row>
    <row r="594" spans="68:140" x14ac:dyDescent="0.2">
      <c r="BP594" s="76"/>
      <c r="BQ594" s="76"/>
      <c r="BR594" s="76"/>
      <c r="BS594" s="76"/>
      <c r="BT594" s="76"/>
      <c r="BU594" s="76"/>
      <c r="BV594" s="76"/>
      <c r="BW594" s="76"/>
      <c r="BX594" s="76"/>
      <c r="BY594" s="76"/>
      <c r="BZ594" s="76"/>
      <c r="CA594" s="76"/>
      <c r="CB594" s="76"/>
      <c r="CC594" s="76"/>
      <c r="CD594" s="76"/>
      <c r="CE594" s="76"/>
      <c r="CF594" s="76"/>
      <c r="CG594" s="76"/>
      <c r="CH594" s="76"/>
      <c r="CI594" s="76"/>
      <c r="CJ594" s="76"/>
      <c r="CK594" s="76"/>
      <c r="CL594" s="76"/>
      <c r="CM594" s="76"/>
      <c r="CN594" s="76"/>
      <c r="CO594" s="76"/>
      <c r="CP594" s="76"/>
      <c r="CQ594" s="76"/>
      <c r="CR594" s="76"/>
      <c r="CS594" s="76"/>
      <c r="CT594" s="76"/>
      <c r="CU594" s="76"/>
      <c r="CV594" s="76"/>
      <c r="CW594" s="76"/>
      <c r="CY594" s="77"/>
      <c r="CZ594" s="78"/>
      <c r="DA594" s="76"/>
      <c r="DB594" s="76"/>
      <c r="DC594" s="76"/>
      <c r="DD594" s="76"/>
      <c r="DE594" s="76"/>
      <c r="DF594" s="76"/>
      <c r="DG594" s="76"/>
      <c r="DH594" s="76"/>
      <c r="DI594" s="76"/>
      <c r="DJ594" s="76"/>
      <c r="DK594" s="76"/>
      <c r="DL594" s="76"/>
      <c r="DM594" s="76"/>
      <c r="DN594" s="76"/>
      <c r="DO594" s="76"/>
      <c r="DP594" s="76"/>
      <c r="DQ594" s="76"/>
      <c r="DR594" s="76"/>
      <c r="DS594" s="76"/>
      <c r="DT594" s="76"/>
      <c r="DU594" s="76"/>
      <c r="DV594" s="76"/>
      <c r="DW594" s="76"/>
      <c r="DX594" s="76"/>
      <c r="DY594" s="76"/>
      <c r="DZ594" s="76"/>
      <c r="EA594" s="76"/>
      <c r="EB594" s="76"/>
      <c r="EC594" s="76"/>
      <c r="ED594" s="76"/>
      <c r="EE594" s="76"/>
      <c r="EF594" s="76"/>
      <c r="EG594" s="76"/>
      <c r="EH594" s="76"/>
      <c r="EI594" s="76"/>
      <c r="EJ594" s="76"/>
    </row>
    <row r="595" spans="68:140" x14ac:dyDescent="0.2">
      <c r="BP595" s="76"/>
      <c r="BQ595" s="76"/>
      <c r="BR595" s="76"/>
      <c r="BS595" s="76"/>
      <c r="BT595" s="76"/>
      <c r="BU595" s="76"/>
      <c r="BV595" s="76"/>
      <c r="BW595" s="76"/>
      <c r="BX595" s="76"/>
      <c r="BY595" s="76"/>
      <c r="BZ595" s="76"/>
      <c r="CA595" s="76"/>
      <c r="CB595" s="76"/>
      <c r="CC595" s="76"/>
      <c r="CD595" s="76"/>
      <c r="CE595" s="76"/>
      <c r="CF595" s="76"/>
      <c r="CG595" s="76"/>
      <c r="CH595" s="76"/>
      <c r="CI595" s="76"/>
      <c r="CJ595" s="76"/>
      <c r="CK595" s="76"/>
      <c r="CL595" s="76"/>
      <c r="CM595" s="76"/>
      <c r="CN595" s="76"/>
      <c r="CO595" s="76"/>
      <c r="CP595" s="76"/>
      <c r="CQ595" s="76"/>
      <c r="CR595" s="76"/>
      <c r="CS595" s="76"/>
      <c r="CT595" s="76"/>
      <c r="CU595" s="76"/>
      <c r="CV595" s="76"/>
      <c r="CW595" s="76"/>
      <c r="CY595" s="77"/>
      <c r="CZ595" s="78"/>
      <c r="DA595" s="76"/>
      <c r="DB595" s="76"/>
      <c r="DC595" s="76"/>
      <c r="DD595" s="76"/>
      <c r="DE595" s="76"/>
      <c r="DF595" s="76"/>
      <c r="DG595" s="76"/>
      <c r="DH595" s="76"/>
      <c r="DI595" s="76"/>
      <c r="DJ595" s="76"/>
      <c r="DK595" s="76"/>
      <c r="DL595" s="76"/>
      <c r="DM595" s="76"/>
      <c r="DN595" s="76"/>
      <c r="DO595" s="76"/>
      <c r="DP595" s="76"/>
      <c r="DQ595" s="76"/>
      <c r="DR595" s="76"/>
      <c r="DS595" s="76"/>
      <c r="DT595" s="76"/>
      <c r="DU595" s="76"/>
      <c r="DV595" s="76"/>
      <c r="DW595" s="76"/>
      <c r="DX595" s="76"/>
      <c r="DY595" s="76"/>
      <c r="DZ595" s="76"/>
      <c r="EA595" s="76"/>
      <c r="EB595" s="76"/>
      <c r="EC595" s="76"/>
      <c r="ED595" s="76"/>
      <c r="EE595" s="76"/>
      <c r="EF595" s="76"/>
      <c r="EG595" s="76"/>
      <c r="EH595" s="76"/>
      <c r="EI595" s="76"/>
      <c r="EJ595" s="76"/>
    </row>
    <row r="596" spans="68:140" x14ac:dyDescent="0.2">
      <c r="BP596" s="76"/>
      <c r="BQ596" s="76"/>
      <c r="BR596" s="76"/>
      <c r="BS596" s="76"/>
      <c r="BT596" s="76"/>
      <c r="BU596" s="76"/>
      <c r="BV596" s="76"/>
      <c r="BW596" s="76"/>
      <c r="BX596" s="76"/>
      <c r="BY596" s="76"/>
      <c r="BZ596" s="76"/>
      <c r="CA596" s="76"/>
      <c r="CB596" s="76"/>
      <c r="CC596" s="76"/>
      <c r="CD596" s="76"/>
      <c r="CE596" s="76"/>
      <c r="CF596" s="76"/>
      <c r="CG596" s="76"/>
      <c r="CH596" s="76"/>
      <c r="CI596" s="76"/>
      <c r="CJ596" s="76"/>
      <c r="CK596" s="76"/>
      <c r="CL596" s="76"/>
      <c r="CM596" s="76"/>
      <c r="CN596" s="76"/>
      <c r="CO596" s="76"/>
      <c r="CP596" s="76"/>
      <c r="CQ596" s="76"/>
      <c r="CR596" s="76"/>
      <c r="CS596" s="76"/>
      <c r="CT596" s="76"/>
      <c r="CU596" s="76"/>
      <c r="CV596" s="76"/>
      <c r="CW596" s="76"/>
      <c r="CY596" s="77"/>
      <c r="CZ596" s="78"/>
      <c r="DA596" s="76"/>
      <c r="DB596" s="76"/>
      <c r="DC596" s="76"/>
      <c r="DD596" s="76"/>
      <c r="DE596" s="76"/>
      <c r="DF596" s="76"/>
      <c r="DG596" s="76"/>
      <c r="DH596" s="76"/>
      <c r="DI596" s="76"/>
      <c r="DJ596" s="76"/>
      <c r="DK596" s="76"/>
      <c r="DL596" s="76"/>
      <c r="DM596" s="76"/>
      <c r="DN596" s="76"/>
      <c r="DO596" s="76"/>
      <c r="DP596" s="76"/>
      <c r="DQ596" s="76"/>
      <c r="DR596" s="76"/>
      <c r="DS596" s="76"/>
      <c r="DT596" s="76"/>
      <c r="DU596" s="76"/>
      <c r="DV596" s="76"/>
      <c r="DW596" s="76"/>
      <c r="DX596" s="76"/>
      <c r="DY596" s="76"/>
      <c r="DZ596" s="76"/>
      <c r="EA596" s="76"/>
      <c r="EB596" s="76"/>
      <c r="EC596" s="76"/>
      <c r="ED596" s="76"/>
      <c r="EE596" s="76"/>
      <c r="EF596" s="76"/>
      <c r="EG596" s="76"/>
      <c r="EH596" s="76"/>
      <c r="EI596" s="76"/>
      <c r="EJ596" s="76"/>
    </row>
  </sheetData>
  <sheetProtection selectLockedCells="1" autoFilter="0"/>
  <autoFilter ref="D6:CZ104"/>
  <mergeCells count="54">
    <mergeCell ref="DM5:DR5"/>
    <mergeCell ref="DY5:ED5"/>
    <mergeCell ref="DS4:DX4"/>
    <mergeCell ref="DY4:ED4"/>
    <mergeCell ref="BK5:BO5"/>
    <mergeCell ref="BP5:BT5"/>
    <mergeCell ref="CT5:CW5"/>
    <mergeCell ref="BP4:BT4"/>
    <mergeCell ref="BK4:BO4"/>
    <mergeCell ref="CE4:CI4"/>
    <mergeCell ref="CJ4:CN4"/>
    <mergeCell ref="CO4:CS4"/>
    <mergeCell ref="I4:O4"/>
    <mergeCell ref="DG5:DL5"/>
    <mergeCell ref="AF4:AO4"/>
    <mergeCell ref="AP4:AT4"/>
    <mergeCell ref="AU4:BJ4"/>
    <mergeCell ref="I5:P5"/>
    <mergeCell ref="AF5:AO5"/>
    <mergeCell ref="AP5:AT5"/>
    <mergeCell ref="AU5:BJ5"/>
    <mergeCell ref="EK5:EO5"/>
    <mergeCell ref="EK4:EO4"/>
    <mergeCell ref="DS5:DX5"/>
    <mergeCell ref="DM4:DR4"/>
    <mergeCell ref="BU5:BY5"/>
    <mergeCell ref="EE5:EJ5"/>
    <mergeCell ref="BZ5:CD5"/>
    <mergeCell ref="CE5:CI5"/>
    <mergeCell ref="CJ5:CN5"/>
    <mergeCell ref="CO5:CS5"/>
    <mergeCell ref="DA5:DF5"/>
    <mergeCell ref="EE4:EJ4"/>
    <mergeCell ref="DA4:DF4"/>
    <mergeCell ref="DG4:DL4"/>
    <mergeCell ref="BU4:BY4"/>
    <mergeCell ref="BZ4:CD4"/>
    <mergeCell ref="AF3:AO3"/>
    <mergeCell ref="AP3:AT3"/>
    <mergeCell ref="AU3:BJ3"/>
    <mergeCell ref="BK3:BO3"/>
    <mergeCell ref="I3:O3"/>
    <mergeCell ref="BP3:BT3"/>
    <mergeCell ref="BU3:BY3"/>
    <mergeCell ref="BZ3:CD3"/>
    <mergeCell ref="CE3:CI3"/>
    <mergeCell ref="CJ3:CN3"/>
    <mergeCell ref="DS3:DX3"/>
    <mergeCell ref="DY3:ED3"/>
    <mergeCell ref="EE3:EJ3"/>
    <mergeCell ref="CO3:CS3"/>
    <mergeCell ref="DA3:DF3"/>
    <mergeCell ref="DG3:DL3"/>
    <mergeCell ref="DM3:DR3"/>
  </mergeCells>
  <conditionalFormatting sqref="BK7:EJ106 R7:S106">
    <cfRule type="expression" dxfId="34" priority="51">
      <formula>$Q7="NFI"</formula>
    </cfRule>
  </conditionalFormatting>
  <conditionalFormatting sqref="CY7:CY106">
    <cfRule type="expression" dxfId="33" priority="21">
      <formula>AND($CX7="",$CY7&lt;&gt;1)</formula>
    </cfRule>
    <cfRule type="cellIs" dxfId="32" priority="41" operator="equal">
      <formula>1</formula>
    </cfRule>
  </conditionalFormatting>
  <conditionalFormatting sqref="CZ7:CZ106">
    <cfRule type="cellIs" dxfId="31" priority="40" operator="equal">
      <formula>"na"</formula>
    </cfRule>
  </conditionalFormatting>
  <conditionalFormatting sqref="P7:P106">
    <cfRule type="cellIs" dxfId="30" priority="29" operator="equal">
      <formula>0</formula>
    </cfRule>
    <cfRule type="expression" dxfId="29" priority="30">
      <formula>AND($P7&lt;&gt;1)</formula>
    </cfRule>
  </conditionalFormatting>
  <conditionalFormatting sqref="Q7:Q106">
    <cfRule type="expression" dxfId="28" priority="27">
      <formula>AND($L7&lt;&gt;0,$Q7&lt;&gt;"NFI")</formula>
    </cfRule>
  </conditionalFormatting>
  <conditionalFormatting sqref="CT7:CT106">
    <cfRule type="expression" dxfId="27" priority="26">
      <formula>AND($AD7&lt;&gt;"",$CT7&lt;&gt;0)</formula>
    </cfRule>
  </conditionalFormatting>
  <conditionalFormatting sqref="CU7:CU106">
    <cfRule type="expression" dxfId="26" priority="25">
      <formula>AND($AD7&lt;&gt;"",$CU7&lt;&gt;0)</formula>
    </cfRule>
  </conditionalFormatting>
  <conditionalFormatting sqref="CV7:CV106">
    <cfRule type="expression" dxfId="25" priority="24">
      <formula>AND($AD7&lt;&gt;"",$CV7&lt;&gt;0)</formula>
    </cfRule>
  </conditionalFormatting>
  <conditionalFormatting sqref="CW7:CW106">
    <cfRule type="expression" dxfId="24" priority="23">
      <formula>AND($AD7&lt;&gt;"",$CW7&lt;&gt;0)</formula>
    </cfRule>
  </conditionalFormatting>
  <conditionalFormatting sqref="I7:I106">
    <cfRule type="expression" dxfId="23" priority="20">
      <formula>AND($I7&lt;&gt;0,$I7&lt;&gt;1)</formula>
    </cfRule>
  </conditionalFormatting>
  <conditionalFormatting sqref="L7:L106">
    <cfRule type="expression" dxfId="22" priority="19">
      <formula>AND($L7&lt;&gt;0,$L7&lt;&gt;1)</formula>
    </cfRule>
  </conditionalFormatting>
  <conditionalFormatting sqref="F7:F106">
    <cfRule type="duplicateValues" dxfId="21" priority="18"/>
  </conditionalFormatting>
  <conditionalFormatting sqref="R7:R106">
    <cfRule type="expression" dxfId="20" priority="17">
      <formula>AND($R7&lt;&gt;"",$Q7="NFI")</formula>
    </cfRule>
  </conditionalFormatting>
  <conditionalFormatting sqref="S7:S106">
    <cfRule type="expression" dxfId="19" priority="16">
      <formula>AND($S7&lt;&gt;"",$Q7="NFI")</formula>
    </cfRule>
  </conditionalFormatting>
  <conditionalFormatting sqref="BK7:BK106">
    <cfRule type="expression" dxfId="18" priority="15">
      <formula>AND($BK7&lt;&gt;"",$Q7="NFI")</formula>
    </cfRule>
  </conditionalFormatting>
  <conditionalFormatting sqref="BL7:BL106">
    <cfRule type="expression" dxfId="17" priority="14">
      <formula>AND($BL7&lt;&gt;"",$Q7="NFI")</formula>
    </cfRule>
  </conditionalFormatting>
  <conditionalFormatting sqref="BM7:BM106">
    <cfRule type="expression" dxfId="16" priority="13">
      <formula>AND($BM7&lt;&gt;"",$Q7="NFI")</formula>
    </cfRule>
  </conditionalFormatting>
  <conditionalFormatting sqref="BN7:BN106">
    <cfRule type="expression" dxfId="15" priority="12">
      <formula>AND($BN7&lt;&gt;"",$Q7="NFI")</formula>
    </cfRule>
  </conditionalFormatting>
  <conditionalFormatting sqref="BO7:BO106">
    <cfRule type="expression" dxfId="14" priority="11">
      <formula>AND($BO7&lt;&gt;"",$Q7="NFI")</formula>
    </cfRule>
  </conditionalFormatting>
  <conditionalFormatting sqref="CT7:CW106">
    <cfRule type="cellIs" dxfId="13" priority="10" operator="lessThan">
      <formula>0</formula>
    </cfRule>
  </conditionalFormatting>
  <conditionalFormatting sqref="DA7:DL106">
    <cfRule type="cellIs" dxfId="12" priority="9" operator="greaterThan">
      <formula>0</formula>
    </cfRule>
  </conditionalFormatting>
  <conditionalFormatting sqref="DM7:DX106">
    <cfRule type="cellIs" dxfId="11" priority="8" operator="lessThan">
      <formula>0</formula>
    </cfRule>
  </conditionalFormatting>
  <conditionalFormatting sqref="DY7:ED106">
    <cfRule type="cellIs" dxfId="10" priority="7" operator="greaterThan">
      <formula>0</formula>
    </cfRule>
  </conditionalFormatting>
  <conditionalFormatting sqref="EE7:EJ106">
    <cfRule type="cellIs" dxfId="9" priority="6" operator="lessThan">
      <formula>0</formula>
    </cfRule>
  </conditionalFormatting>
  <conditionalFormatting sqref="BP7:CW106">
    <cfRule type="expression" dxfId="8" priority="5">
      <formula>$AD7="Yes"</formula>
    </cfRule>
  </conditionalFormatting>
  <conditionalFormatting sqref="CX7:CX106">
    <cfRule type="expression" dxfId="7" priority="4">
      <formula>AND($Q7&lt;&gt;"NFI", $AD7="Yes", $CX7&lt;&gt;"No")</formula>
    </cfRule>
  </conditionalFormatting>
  <conditionalFormatting sqref="DA7:DF106">
    <cfRule type="expression" dxfId="6" priority="3">
      <formula>$AD7="Yes"</formula>
    </cfRule>
  </conditionalFormatting>
  <conditionalFormatting sqref="DS7:DX106">
    <cfRule type="expression" dxfId="5" priority="2">
      <formula>$AD7="Yes"</formula>
    </cfRule>
  </conditionalFormatting>
  <conditionalFormatting sqref="AF7:BJ106">
    <cfRule type="expression" dxfId="4" priority="1">
      <formula>$AD7="Yes"</formula>
    </cfRule>
  </conditionalFormatting>
  <dataValidations count="2">
    <dataValidation type="textLength" operator="lessThanOrEqual" allowBlank="1" showInputMessage="1" showErrorMessage="1" error="This cell only allows up to 750 characters (with spaces)" sqref="H5:H6 H107:H1048576">
      <formula1>750</formula1>
    </dataValidation>
    <dataValidation type="textLength" operator="lessThanOrEqual" allowBlank="1" showInputMessage="1" showErrorMessage="1" errorTitle="Error" error="This cell only allows up to 750 characters (with spaces)" sqref="H7:H106">
      <formula1>750</formula1>
    </dataValidation>
  </dataValidations>
  <pageMargins left="0.70866141732283472" right="0.70866141732283472" top="0.74803149606299213" bottom="0.74803149606299213" header="0.31496062992125984" footer="0.31496062992125984"/>
  <pageSetup paperSize="8" scale="10"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ignoredErrors>
    <ignoredError sqref="P7:P8 P26:P106" unlockedFormula="1"/>
  </ignoredErrors>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AppValidation!$X$7:$X$10</xm:f>
          </x14:formula1>
          <xm:sqref>E7:E106</xm:sqref>
        </x14:dataValidation>
        <x14:dataValidation type="list" allowBlank="1" showInputMessage="1" showErrorMessage="1">
          <x14:formula1>
            <xm:f>AppValidation!$AD$7:$AD$11</xm:f>
          </x14:formula1>
          <xm:sqref>Q7:Q106</xm:sqref>
        </x14:dataValidation>
        <x14:dataValidation type="list" allowBlank="1" showInputMessage="1" showErrorMessage="1">
          <x14:formula1>
            <xm:f>AppValidation!$AJ$7:$AJ$12</xm:f>
          </x14:formula1>
          <xm:sqref>R7:R106</xm:sqref>
        </x14:dataValidation>
        <x14:dataValidation type="list" allowBlank="1" showInputMessage="1" showErrorMessage="1">
          <x14:formula1>
            <xm:f>AppValidation!$AH$7:$AH$10</xm:f>
          </x14:formula1>
          <xm:sqref>S7:S106</xm:sqref>
        </x14:dataValidation>
        <x14:dataValidation type="list" allowBlank="1" showInputMessage="1" showErrorMessage="1">
          <x14:formula1>
            <xm:f>AppValidation!$L$7:$L$8</xm:f>
          </x14:formula1>
          <xm:sqref>CX7:CX106</xm:sqref>
        </x14:dataValidation>
        <x14:dataValidation type="list" allowBlank="1" showInputMessage="1" showErrorMessage="1">
          <x14:formula1>
            <xm:f>AppValidation!$Z$7:$Z$17</xm:f>
          </x14:formula1>
          <xm:sqref>U7:U106</xm:sqref>
        </x14:dataValidation>
        <x14:dataValidation type="list" allowBlank="1" showInputMessage="1" showErrorMessage="1">
          <x14:formula1>
            <xm:f>AppValidation!$AB$7:$AB$17</xm:f>
          </x14:formula1>
          <xm:sqref>W7:W106</xm:sqref>
        </x14:dataValidation>
        <x14:dataValidation type="list" allowBlank="1" showInputMessage="1" showErrorMessage="1">
          <x14:formula1>
            <xm:f>AppValidation!$T$7:$T$11</xm:f>
          </x14:formula1>
          <xm:sqref>X7:X106</xm:sqref>
        </x14:dataValidation>
        <x14:dataValidation type="list" allowBlank="1" showInputMessage="1" showErrorMessage="1">
          <x14:formula1>
            <xm:f>AppValidation!$V$7:$V$9</xm:f>
          </x14:formula1>
          <xm:sqref>Z7:AC106</xm:sqref>
        </x14:dataValidation>
        <x14:dataValidation type="list" allowBlank="1" showInputMessage="1" showErrorMessage="1">
          <x14:formula1>
            <xm:f>AppValidation!$AL$7:$AL$62</xm:f>
          </x14:formula1>
          <xm:sqref>T7:T106</xm:sqref>
        </x14:dataValidation>
        <x14:dataValidation type="list" allowBlank="1" showInputMessage="1" showErrorMessage="1">
          <x14:formula1>
            <xm:f>AppValidation!$H$7:$H$23</xm:f>
          </x14:formula1>
          <xm:sqref>Y7:Y106</xm:sqref>
        </x14:dataValidation>
        <x14:dataValidation type="list" allowBlank="1" showInputMessage="1" showErrorMessage="1">
          <x14:formula1>
            <xm:f>AppValidation!$J$7:$J$8</xm:f>
          </x14:formula1>
          <xm:sqref>BK7:BO106 AD7:AD106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E65"/>
  <sheetViews>
    <sheetView zoomScale="80" zoomScaleNormal="80" workbookViewId="0"/>
  </sheetViews>
  <sheetFormatPr defaultColWidth="9.25" defaultRowHeight="14.25" x14ac:dyDescent="0.2"/>
  <cols>
    <col min="1" max="1" width="1.25" style="81" customWidth="1"/>
    <col min="2" max="2" width="8.875" style="79" customWidth="1"/>
    <col min="3" max="3" width="27.5" style="80" customWidth="1"/>
    <col min="4" max="4" width="104.75" style="80" customWidth="1"/>
    <col min="5" max="5" width="15.375" style="79" customWidth="1"/>
    <col min="6" max="16384" width="9.25" style="81"/>
  </cols>
  <sheetData>
    <row r="1" spans="2:5" ht="7.5" customHeight="1" x14ac:dyDescent="0.2"/>
    <row r="2" spans="2:5" s="82" customFormat="1" ht="18" customHeight="1" x14ac:dyDescent="0.2">
      <c r="B2" s="12" t="s">
        <v>171</v>
      </c>
      <c r="C2" s="12"/>
      <c r="D2" s="12"/>
      <c r="E2" s="12"/>
    </row>
    <row r="3" spans="2:5" s="83" customFormat="1" ht="7.5" customHeight="1" x14ac:dyDescent="0.2">
      <c r="B3" s="703"/>
      <c r="C3" s="704"/>
      <c r="D3" s="704"/>
      <c r="E3" s="704"/>
    </row>
    <row r="4" spans="2:5" s="83" customFormat="1" ht="195" customHeight="1" x14ac:dyDescent="0.2">
      <c r="B4" s="705" t="s">
        <v>543</v>
      </c>
      <c r="C4" s="706"/>
      <c r="D4" s="706"/>
      <c r="E4" s="706"/>
    </row>
    <row r="5" spans="2:5" ht="11.25" customHeight="1" x14ac:dyDescent="0.2"/>
    <row r="6" spans="2:5" ht="18.75" customHeight="1" x14ac:dyDescent="0.2">
      <c r="B6" s="392" t="s">
        <v>407</v>
      </c>
      <c r="C6" s="393" t="s">
        <v>172</v>
      </c>
      <c r="D6" s="393" t="s">
        <v>173</v>
      </c>
      <c r="E6" s="394" t="s">
        <v>174</v>
      </c>
    </row>
    <row r="7" spans="2:5" s="83" customFormat="1" ht="18.75" customHeight="1" x14ac:dyDescent="0.2">
      <c r="B7" s="86" t="s">
        <v>396</v>
      </c>
      <c r="C7" s="87" t="s">
        <v>326</v>
      </c>
      <c r="D7" s="87" t="s">
        <v>327</v>
      </c>
      <c r="E7" s="86"/>
    </row>
    <row r="8" spans="2:5" s="83" customFormat="1" ht="45" customHeight="1" x14ac:dyDescent="0.2">
      <c r="B8" s="442">
        <f>'App1'!C3</f>
        <v>1</v>
      </c>
      <c r="C8" s="87" t="s">
        <v>460</v>
      </c>
      <c r="D8" s="87" t="s">
        <v>542</v>
      </c>
      <c r="E8" s="86" t="s">
        <v>461</v>
      </c>
    </row>
    <row r="9" spans="2:5" s="83" customFormat="1" ht="18.75" customHeight="1" x14ac:dyDescent="0.2">
      <c r="B9" s="442">
        <f>'App1'!D3</f>
        <v>2</v>
      </c>
      <c r="C9" s="87" t="s">
        <v>120</v>
      </c>
      <c r="D9" s="87" t="s">
        <v>175</v>
      </c>
      <c r="E9" s="86"/>
    </row>
    <row r="10" spans="2:5" s="83" customFormat="1" ht="120.75" customHeight="1" x14ac:dyDescent="0.2">
      <c r="B10" s="442">
        <f>'App1'!E3</f>
        <v>3</v>
      </c>
      <c r="C10" s="87" t="s">
        <v>11</v>
      </c>
      <c r="D10" s="87" t="s">
        <v>440</v>
      </c>
      <c r="E10" s="86" t="s">
        <v>4</v>
      </c>
    </row>
    <row r="11" spans="2:5" s="83" customFormat="1" ht="33.75" customHeight="1" x14ac:dyDescent="0.2">
      <c r="B11" s="442">
        <f>'App1'!F3</f>
        <v>4</v>
      </c>
      <c r="C11" s="87" t="s">
        <v>176</v>
      </c>
      <c r="D11" s="87" t="s">
        <v>546</v>
      </c>
      <c r="E11" s="86"/>
    </row>
    <row r="12" spans="2:5" s="83" customFormat="1" ht="18.75" customHeight="1" x14ac:dyDescent="0.2">
      <c r="B12" s="442">
        <f>'App1'!G3</f>
        <v>5</v>
      </c>
      <c r="C12" s="87" t="s">
        <v>122</v>
      </c>
      <c r="D12" s="87" t="s">
        <v>177</v>
      </c>
      <c r="E12" s="86"/>
    </row>
    <row r="13" spans="2:5" s="83" customFormat="1" ht="18.75" customHeight="1" x14ac:dyDescent="0.2">
      <c r="B13" s="442">
        <f>'App1'!H3</f>
        <v>6</v>
      </c>
      <c r="C13" s="87" t="s">
        <v>178</v>
      </c>
      <c r="D13" s="87" t="s">
        <v>179</v>
      </c>
      <c r="E13" s="86"/>
    </row>
    <row r="14" spans="2:5" s="83" customFormat="1" ht="108.75" customHeight="1" x14ac:dyDescent="0.2">
      <c r="B14" s="442">
        <f>'App1'!I3</f>
        <v>7</v>
      </c>
      <c r="C14" s="87" t="s">
        <v>116</v>
      </c>
      <c r="D14" s="87" t="s">
        <v>506</v>
      </c>
      <c r="E14" s="86"/>
    </row>
    <row r="15" spans="2:5" s="83" customFormat="1" ht="18.75" customHeight="1" x14ac:dyDescent="0.2">
      <c r="B15" s="442">
        <f>'App1'!P3</f>
        <v>14</v>
      </c>
      <c r="C15" s="87" t="s">
        <v>410</v>
      </c>
      <c r="D15" s="87" t="s">
        <v>423</v>
      </c>
      <c r="E15" s="86" t="s">
        <v>4</v>
      </c>
    </row>
    <row r="16" spans="2:5" s="83" customFormat="1" ht="18.75" customHeight="1" x14ac:dyDescent="0.2">
      <c r="B16" s="442">
        <f>'App1'!Q3</f>
        <v>15</v>
      </c>
      <c r="C16" s="87" t="s">
        <v>15</v>
      </c>
      <c r="D16" s="88" t="s">
        <v>505</v>
      </c>
      <c r="E16" s="86" t="s">
        <v>4</v>
      </c>
    </row>
    <row r="17" spans="2:5" s="83" customFormat="1" ht="123" customHeight="1" x14ac:dyDescent="0.2">
      <c r="B17" s="442">
        <f>'App1'!R3</f>
        <v>16</v>
      </c>
      <c r="C17" s="87" t="s">
        <v>17</v>
      </c>
      <c r="D17" s="87" t="s">
        <v>548</v>
      </c>
      <c r="E17" s="86" t="s">
        <v>4</v>
      </c>
    </row>
    <row r="18" spans="2:5" s="83" customFormat="1" ht="45" customHeight="1" x14ac:dyDescent="0.2">
      <c r="B18" s="442">
        <f>'App1'!S3</f>
        <v>17</v>
      </c>
      <c r="C18" s="87" t="s">
        <v>124</v>
      </c>
      <c r="D18" s="88" t="s">
        <v>541</v>
      </c>
      <c r="E18" s="86" t="s">
        <v>4</v>
      </c>
    </row>
    <row r="19" spans="2:5" s="83" customFormat="1" ht="45" customHeight="1" x14ac:dyDescent="0.2">
      <c r="B19" s="442">
        <f>'App1'!T3</f>
        <v>18</v>
      </c>
      <c r="C19" s="87" t="s">
        <v>125</v>
      </c>
      <c r="D19" s="87" t="s">
        <v>181</v>
      </c>
      <c r="E19" s="86" t="s">
        <v>4</v>
      </c>
    </row>
    <row r="20" spans="2:5" s="83" customFormat="1" ht="18.75" customHeight="1" x14ac:dyDescent="0.2">
      <c r="B20" s="442">
        <f>'App1'!U3</f>
        <v>19</v>
      </c>
      <c r="C20" s="87" t="s">
        <v>126</v>
      </c>
      <c r="D20" s="87" t="s">
        <v>365</v>
      </c>
      <c r="E20" s="86" t="s">
        <v>4</v>
      </c>
    </row>
    <row r="21" spans="2:5" s="83" customFormat="1" ht="18.75" customHeight="1" x14ac:dyDescent="0.2">
      <c r="B21" s="442">
        <f>'App1'!V3</f>
        <v>20</v>
      </c>
      <c r="C21" s="87" t="s">
        <v>127</v>
      </c>
      <c r="D21" s="87" t="s">
        <v>182</v>
      </c>
      <c r="E21" s="86"/>
    </row>
    <row r="22" spans="2:5" s="83" customFormat="1" ht="18.75" customHeight="1" x14ac:dyDescent="0.2">
      <c r="B22" s="442">
        <f>'App1'!W3</f>
        <v>21</v>
      </c>
      <c r="C22" s="87" t="s">
        <v>128</v>
      </c>
      <c r="D22" s="87" t="s">
        <v>183</v>
      </c>
      <c r="E22" s="86" t="s">
        <v>4</v>
      </c>
    </row>
    <row r="23" spans="2:5" s="83" customFormat="1" ht="44.25" customHeight="1" x14ac:dyDescent="0.2">
      <c r="B23" s="442">
        <f>'App1'!X3</f>
        <v>22</v>
      </c>
      <c r="C23" s="87" t="s">
        <v>129</v>
      </c>
      <c r="D23" s="135" t="s">
        <v>366</v>
      </c>
      <c r="E23" s="86" t="s">
        <v>4</v>
      </c>
    </row>
    <row r="24" spans="2:5" s="83" customFormat="1" ht="18.75" customHeight="1" x14ac:dyDescent="0.2">
      <c r="B24" s="443">
        <f>'App1'!Y3</f>
        <v>23</v>
      </c>
      <c r="C24" s="87" t="s">
        <v>160</v>
      </c>
      <c r="D24" s="88" t="s">
        <v>336</v>
      </c>
      <c r="E24" s="86" t="s">
        <v>4</v>
      </c>
    </row>
    <row r="25" spans="2:5" s="83" customFormat="1" ht="45" customHeight="1" x14ac:dyDescent="0.2">
      <c r="B25" s="443">
        <f>'App1'!Z3</f>
        <v>24</v>
      </c>
      <c r="C25" s="87" t="s">
        <v>334</v>
      </c>
      <c r="D25" s="135" t="s">
        <v>536</v>
      </c>
      <c r="E25" s="86" t="s">
        <v>4</v>
      </c>
    </row>
    <row r="26" spans="2:5" s="83" customFormat="1" ht="45" customHeight="1" x14ac:dyDescent="0.2">
      <c r="B26" s="443">
        <f>'App1'!AA3</f>
        <v>25</v>
      </c>
      <c r="C26" s="87" t="s">
        <v>333</v>
      </c>
      <c r="D26" s="135" t="s">
        <v>537</v>
      </c>
      <c r="E26" s="86" t="s">
        <v>4</v>
      </c>
    </row>
    <row r="27" spans="2:5" s="83" customFormat="1" ht="45" customHeight="1" x14ac:dyDescent="0.2">
      <c r="B27" s="443">
        <f>'App1'!AB3</f>
        <v>26</v>
      </c>
      <c r="C27" s="87" t="s">
        <v>367</v>
      </c>
      <c r="D27" s="647" t="s">
        <v>538</v>
      </c>
      <c r="E27" s="86" t="s">
        <v>4</v>
      </c>
    </row>
    <row r="28" spans="2:5" s="83" customFormat="1" ht="45" customHeight="1" x14ac:dyDescent="0.2">
      <c r="B28" s="443">
        <f>'App1'!AC3</f>
        <v>27</v>
      </c>
      <c r="C28" s="87" t="s">
        <v>162</v>
      </c>
      <c r="D28" s="647" t="s">
        <v>539</v>
      </c>
      <c r="E28" s="86" t="s">
        <v>4</v>
      </c>
    </row>
    <row r="29" spans="2:5" s="83" customFormat="1" ht="33" customHeight="1" x14ac:dyDescent="0.2">
      <c r="B29" s="443">
        <f>'App1'!AD3</f>
        <v>28</v>
      </c>
      <c r="C29" s="87" t="s">
        <v>457</v>
      </c>
      <c r="D29" s="647" t="s">
        <v>540</v>
      </c>
      <c r="E29" s="86" t="s">
        <v>4</v>
      </c>
    </row>
    <row r="30" spans="2:5" s="83" customFormat="1" ht="33.75" customHeight="1" x14ac:dyDescent="0.2">
      <c r="B30" s="443">
        <f>'App1'!AE3</f>
        <v>29</v>
      </c>
      <c r="C30" s="87" t="s">
        <v>180</v>
      </c>
      <c r="D30" s="87" t="s">
        <v>449</v>
      </c>
      <c r="E30" s="325"/>
    </row>
    <row r="31" spans="2:5" s="83" customFormat="1" ht="18.75" customHeight="1" x14ac:dyDescent="0.2">
      <c r="B31" s="442">
        <f>'App1'!AF3</f>
        <v>30</v>
      </c>
      <c r="C31" s="87" t="s">
        <v>117</v>
      </c>
      <c r="D31" s="87" t="s">
        <v>184</v>
      </c>
      <c r="E31" s="86"/>
    </row>
    <row r="32" spans="2:5" s="83" customFormat="1" ht="33.75" customHeight="1" x14ac:dyDescent="0.2">
      <c r="B32" s="442">
        <f>'App1'!AP3</f>
        <v>40</v>
      </c>
      <c r="C32" s="87" t="s">
        <v>526</v>
      </c>
      <c r="D32" s="87" t="s">
        <v>185</v>
      </c>
      <c r="E32" s="86"/>
    </row>
    <row r="33" spans="2:5" s="83" customFormat="1" ht="18.75" customHeight="1" x14ac:dyDescent="0.2">
      <c r="B33" s="442">
        <f>'App1'!AU3</f>
        <v>45</v>
      </c>
      <c r="C33" s="87" t="s">
        <v>400</v>
      </c>
      <c r="D33" s="87" t="s">
        <v>401</v>
      </c>
      <c r="E33" s="86"/>
    </row>
    <row r="34" spans="2:5" s="83" customFormat="1" ht="18.75" customHeight="1" x14ac:dyDescent="0.2">
      <c r="B34" s="442">
        <f>'App1'!BK3</f>
        <v>61</v>
      </c>
      <c r="C34" s="87" t="s">
        <v>369</v>
      </c>
      <c r="D34" s="87" t="s">
        <v>187</v>
      </c>
      <c r="E34" s="86" t="s">
        <v>4</v>
      </c>
    </row>
    <row r="35" spans="2:5" s="83" customFormat="1" ht="45" customHeight="1" x14ac:dyDescent="0.2">
      <c r="B35" s="442">
        <f>'App1'!BP3</f>
        <v>66</v>
      </c>
      <c r="C35" s="87" t="s">
        <v>315</v>
      </c>
      <c r="D35" s="87" t="s">
        <v>370</v>
      </c>
      <c r="E35" s="86"/>
    </row>
    <row r="36" spans="2:5" s="83" customFormat="1" ht="45" customHeight="1" x14ac:dyDescent="0.2">
      <c r="B36" s="442">
        <f>'App1'!BU3</f>
        <v>71</v>
      </c>
      <c r="C36" s="87" t="s">
        <v>188</v>
      </c>
      <c r="D36" s="87" t="s">
        <v>371</v>
      </c>
      <c r="E36" s="86"/>
    </row>
    <row r="37" spans="2:5" s="83" customFormat="1" ht="45" customHeight="1" x14ac:dyDescent="0.2">
      <c r="B37" s="442">
        <f>'App1'!BZ3</f>
        <v>76</v>
      </c>
      <c r="C37" s="87" t="s">
        <v>118</v>
      </c>
      <c r="D37" s="87" t="s">
        <v>372</v>
      </c>
      <c r="E37" s="86"/>
    </row>
    <row r="38" spans="2:5" s="83" customFormat="1" ht="45" customHeight="1" x14ac:dyDescent="0.2">
      <c r="B38" s="442">
        <f>'App1'!CE3</f>
        <v>81</v>
      </c>
      <c r="C38" s="87" t="s">
        <v>119</v>
      </c>
      <c r="D38" s="87" t="s">
        <v>373</v>
      </c>
      <c r="E38" s="86"/>
    </row>
    <row r="39" spans="2:5" s="83" customFormat="1" ht="45" customHeight="1" x14ac:dyDescent="0.2">
      <c r="B39" s="442">
        <f>'App1'!CJ3</f>
        <v>86</v>
      </c>
      <c r="C39" s="87" t="s">
        <v>189</v>
      </c>
      <c r="D39" s="87" t="s">
        <v>374</v>
      </c>
      <c r="E39" s="86"/>
    </row>
    <row r="40" spans="2:5" s="83" customFormat="1" ht="45" customHeight="1" x14ac:dyDescent="0.2">
      <c r="B40" s="442">
        <f>'App1'!CO3</f>
        <v>91</v>
      </c>
      <c r="C40" s="87" t="s">
        <v>316</v>
      </c>
      <c r="D40" s="87" t="s">
        <v>444</v>
      </c>
      <c r="E40" s="86"/>
    </row>
    <row r="41" spans="2:5" s="83" customFormat="1" ht="33.75" customHeight="1" x14ac:dyDescent="0.2">
      <c r="B41" s="442">
        <f>'App1'!CT3</f>
        <v>96</v>
      </c>
      <c r="C41" s="87" t="s">
        <v>445</v>
      </c>
      <c r="D41" s="87" t="s">
        <v>453</v>
      </c>
      <c r="E41" s="86"/>
    </row>
    <row r="42" spans="2:5" s="83" customFormat="1" ht="33.75" customHeight="1" x14ac:dyDescent="0.2">
      <c r="B42" s="442">
        <f>'App1'!CU3</f>
        <v>97</v>
      </c>
      <c r="C42" s="87" t="s">
        <v>446</v>
      </c>
      <c r="D42" s="87" t="s">
        <v>454</v>
      </c>
      <c r="E42" s="86"/>
    </row>
    <row r="43" spans="2:5" s="83" customFormat="1" ht="33.75" customHeight="1" x14ac:dyDescent="0.2">
      <c r="B43" s="442">
        <f>'App1'!CV3</f>
        <v>98</v>
      </c>
      <c r="C43" s="87" t="s">
        <v>447</v>
      </c>
      <c r="D43" s="87" t="s">
        <v>455</v>
      </c>
      <c r="E43" s="86"/>
    </row>
    <row r="44" spans="2:5" s="83" customFormat="1" ht="33.75" customHeight="1" x14ac:dyDescent="0.2">
      <c r="B44" s="442">
        <f>'App1'!CW3</f>
        <v>99</v>
      </c>
      <c r="C44" s="87" t="s">
        <v>448</v>
      </c>
      <c r="D44" s="87" t="s">
        <v>456</v>
      </c>
      <c r="E44" s="86"/>
    </row>
    <row r="45" spans="2:5" s="83" customFormat="1" ht="198.75" customHeight="1" x14ac:dyDescent="0.2">
      <c r="B45" s="442">
        <f>'App1'!CX3</f>
        <v>100</v>
      </c>
      <c r="C45" s="87" t="s">
        <v>163</v>
      </c>
      <c r="D45" s="135" t="s">
        <v>375</v>
      </c>
      <c r="E45" s="86" t="s">
        <v>4</v>
      </c>
    </row>
    <row r="46" spans="2:5" s="83" customFormat="1" ht="97.5" customHeight="1" x14ac:dyDescent="0.2">
      <c r="B46" s="442">
        <f>'App1'!CY3</f>
        <v>101</v>
      </c>
      <c r="C46" s="87" t="s">
        <v>164</v>
      </c>
      <c r="D46" s="87" t="s">
        <v>190</v>
      </c>
      <c r="E46" s="86" t="s">
        <v>4</v>
      </c>
    </row>
    <row r="47" spans="2:5" s="83" customFormat="1" ht="18.75" customHeight="1" x14ac:dyDescent="0.2">
      <c r="B47" s="442">
        <f>'App1'!CZ3</f>
        <v>102</v>
      </c>
      <c r="C47" s="87" t="s">
        <v>165</v>
      </c>
      <c r="D47" s="87" t="s">
        <v>191</v>
      </c>
      <c r="E47" s="86"/>
    </row>
    <row r="48" spans="2:5" s="83" customFormat="1" ht="33.75" customHeight="1" x14ac:dyDescent="0.2">
      <c r="B48" s="442">
        <f>'App1'!DA3</f>
        <v>103</v>
      </c>
      <c r="C48" s="87" t="s">
        <v>322</v>
      </c>
      <c r="D48" s="87" t="s">
        <v>376</v>
      </c>
      <c r="E48" s="86"/>
    </row>
    <row r="49" spans="2:5" s="83" customFormat="1" ht="33.75" customHeight="1" x14ac:dyDescent="0.2">
      <c r="B49" s="442">
        <f>'App1'!DG3</f>
        <v>109</v>
      </c>
      <c r="C49" s="87" t="s">
        <v>192</v>
      </c>
      <c r="D49" s="87" t="s">
        <v>378</v>
      </c>
      <c r="E49" s="86"/>
    </row>
    <row r="50" spans="2:5" s="83" customFormat="1" ht="33.75" customHeight="1" x14ac:dyDescent="0.2">
      <c r="B50" s="442">
        <f>'App1'!DM3</f>
        <v>115</v>
      </c>
      <c r="C50" s="87" t="s">
        <v>193</v>
      </c>
      <c r="D50" s="87" t="s">
        <v>379</v>
      </c>
      <c r="E50" s="86"/>
    </row>
    <row r="51" spans="2:5" s="83" customFormat="1" ht="33.75" customHeight="1" x14ac:dyDescent="0.2">
      <c r="B51" s="442">
        <f>'App1'!DS3</f>
        <v>121</v>
      </c>
      <c r="C51" s="87" t="s">
        <v>323</v>
      </c>
      <c r="D51" s="87" t="s">
        <v>377</v>
      </c>
      <c r="E51" s="86"/>
    </row>
    <row r="52" spans="2:5" s="83" customFormat="1" ht="60" customHeight="1" x14ac:dyDescent="0.2">
      <c r="B52" s="442">
        <f>'App1'!DY3</f>
        <v>127</v>
      </c>
      <c r="C52" s="87" t="s">
        <v>194</v>
      </c>
      <c r="D52" s="87" t="s">
        <v>382</v>
      </c>
      <c r="E52" s="86"/>
    </row>
    <row r="53" spans="2:5" s="83" customFormat="1" ht="60" customHeight="1" x14ac:dyDescent="0.2">
      <c r="B53" s="442">
        <f>'App1'!EE3</f>
        <v>133</v>
      </c>
      <c r="C53" s="87" t="s">
        <v>195</v>
      </c>
      <c r="D53" s="87" t="s">
        <v>383</v>
      </c>
      <c r="E53" s="86"/>
    </row>
    <row r="54" spans="2:5" ht="22.5" customHeight="1" x14ac:dyDescent="0.2">
      <c r="B54" s="444"/>
      <c r="C54" s="354" t="s">
        <v>346</v>
      </c>
      <c r="D54" s="88"/>
      <c r="E54" s="86"/>
    </row>
    <row r="55" spans="2:5" ht="56.25" customHeight="1" x14ac:dyDescent="0.2">
      <c r="B55" s="444">
        <f>'App1'!EK3</f>
        <v>139</v>
      </c>
      <c r="C55" s="88" t="s">
        <v>386</v>
      </c>
      <c r="D55" s="88" t="s">
        <v>549</v>
      </c>
      <c r="E55" s="86"/>
    </row>
    <row r="56" spans="2:5" ht="56.25" customHeight="1" x14ac:dyDescent="0.2">
      <c r="B56" s="444">
        <f>'App1'!EL3</f>
        <v>140</v>
      </c>
      <c r="C56" s="88" t="s">
        <v>391</v>
      </c>
      <c r="D56" s="88" t="s">
        <v>550</v>
      </c>
      <c r="E56" s="86"/>
    </row>
    <row r="57" spans="2:5" ht="56.25" customHeight="1" x14ac:dyDescent="0.2">
      <c r="B57" s="444">
        <f>'App1'!EM3</f>
        <v>141</v>
      </c>
      <c r="C57" s="88" t="s">
        <v>392</v>
      </c>
      <c r="D57" s="88" t="s">
        <v>551</v>
      </c>
      <c r="E57" s="86"/>
    </row>
    <row r="58" spans="2:5" ht="56.25" customHeight="1" x14ac:dyDescent="0.2">
      <c r="B58" s="444">
        <f>'App1'!EN3</f>
        <v>142</v>
      </c>
      <c r="C58" s="88" t="s">
        <v>393</v>
      </c>
      <c r="D58" s="88" t="s">
        <v>552</v>
      </c>
      <c r="E58" s="86"/>
    </row>
    <row r="59" spans="2:5" ht="45" customHeight="1" x14ac:dyDescent="0.2">
      <c r="B59" s="444">
        <f>'App1'!EO3</f>
        <v>143</v>
      </c>
      <c r="C59" s="88" t="s">
        <v>385</v>
      </c>
      <c r="D59" s="88" t="s">
        <v>553</v>
      </c>
      <c r="E59" s="86"/>
    </row>
    <row r="60" spans="2:5" x14ac:dyDescent="0.2">
      <c r="B60" s="445"/>
      <c r="C60" s="353"/>
      <c r="D60" s="353"/>
    </row>
    <row r="61" spans="2:5" x14ac:dyDescent="0.2">
      <c r="B61" s="445"/>
      <c r="C61" s="353"/>
      <c r="D61" s="353"/>
    </row>
    <row r="62" spans="2:5" x14ac:dyDescent="0.2">
      <c r="B62" s="445"/>
      <c r="C62" s="353"/>
      <c r="D62" s="353"/>
    </row>
    <row r="63" spans="2:5" x14ac:dyDescent="0.2">
      <c r="B63" s="446"/>
    </row>
    <row r="64" spans="2:5" x14ac:dyDescent="0.2">
      <c r="B64" s="446"/>
    </row>
    <row r="65" spans="2:2" x14ac:dyDescent="0.2">
      <c r="B65" s="446"/>
    </row>
  </sheetData>
  <mergeCells count="2">
    <mergeCell ref="B3:E3"/>
    <mergeCell ref="B4:E4"/>
  </mergeCells>
  <pageMargins left="0.70866141732283472" right="0.70866141732283472" top="0.74803149606299213" bottom="0.74803149606299213" header="0.31496062992125984" footer="0.31496062992125984"/>
  <pageSetup paperSize="8"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AN66"/>
  <sheetViews>
    <sheetView showGridLines="0" zoomScale="80" zoomScaleNormal="80" zoomScaleSheetLayoutView="70" workbookViewId="0"/>
  </sheetViews>
  <sheetFormatPr defaultColWidth="8.75" defaultRowHeight="15" x14ac:dyDescent="0.2"/>
  <cols>
    <col min="1" max="1" width="1.875" style="95" customWidth="1"/>
    <col min="2" max="2" width="3.75" style="95" customWidth="1"/>
    <col min="3" max="3" width="56.25" style="95" customWidth="1"/>
    <col min="4" max="4" width="13.125" style="95" customWidth="1"/>
    <col min="5" max="5" width="20.125" style="95" customWidth="1"/>
    <col min="6" max="6" width="6" style="95" customWidth="1"/>
    <col min="7" max="7" width="23.75" style="95" customWidth="1"/>
    <col min="8" max="8" width="8.75" style="95" customWidth="1"/>
    <col min="9" max="12" width="8.75" style="95"/>
    <col min="13" max="13" width="8.75" style="95" customWidth="1"/>
    <col min="14" max="37" width="8.75" style="95"/>
    <col min="38" max="38" width="1.875" style="95" customWidth="1"/>
    <col min="39" max="39" width="45.625" style="95" customWidth="1"/>
    <col min="40" max="40" width="17.5" style="95" customWidth="1"/>
    <col min="41" max="16384" width="8.75" style="95"/>
  </cols>
  <sheetData>
    <row r="1" spans="2:40" s="94" customFormat="1" ht="18.75" customHeight="1" x14ac:dyDescent="0.2">
      <c r="B1" s="136" t="s">
        <v>438</v>
      </c>
      <c r="C1" s="90"/>
      <c r="D1" s="91"/>
      <c r="E1" s="91"/>
      <c r="F1" s="525" t="s">
        <v>501</v>
      </c>
      <c r="G1" s="91"/>
      <c r="H1" s="91"/>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3" t="str">
        <f>AppValidation!D2</f>
        <v>Company name</v>
      </c>
      <c r="AL1" s="92"/>
      <c r="AM1" s="470" t="s">
        <v>492</v>
      </c>
      <c r="AN1" s="469"/>
    </row>
    <row r="2" spans="2:40" ht="6.75" customHeight="1" x14ac:dyDescent="0.2">
      <c r="C2" s="96"/>
      <c r="D2" s="96"/>
      <c r="E2" s="96"/>
      <c r="F2" s="96"/>
      <c r="G2" s="96"/>
      <c r="H2" s="96"/>
    </row>
    <row r="3" spans="2:40" ht="6.75" customHeight="1" thickBot="1" x14ac:dyDescent="0.25">
      <c r="C3" s="96"/>
      <c r="D3" s="96"/>
      <c r="E3" s="96"/>
      <c r="F3" s="96"/>
      <c r="G3" s="96"/>
      <c r="H3" s="96"/>
    </row>
    <row r="4" spans="2:40" ht="22.5" customHeight="1" thickBot="1" x14ac:dyDescent="0.25">
      <c r="C4" s="96"/>
      <c r="D4" s="96"/>
      <c r="E4" s="96"/>
      <c r="F4" s="96"/>
      <c r="G4" s="96"/>
      <c r="H4" s="707" t="s">
        <v>117</v>
      </c>
      <c r="I4" s="708"/>
      <c r="J4" s="708"/>
      <c r="K4" s="708"/>
      <c r="L4" s="709"/>
      <c r="M4" s="710" t="s">
        <v>554</v>
      </c>
      <c r="N4" s="708"/>
      <c r="O4" s="708"/>
      <c r="P4" s="708"/>
      <c r="Q4" s="709"/>
      <c r="R4" s="711" t="s">
        <v>400</v>
      </c>
      <c r="S4" s="711"/>
      <c r="T4" s="711"/>
      <c r="U4" s="711"/>
      <c r="V4" s="711"/>
      <c r="W4" s="711"/>
      <c r="X4" s="711"/>
      <c r="Y4" s="711"/>
      <c r="Z4" s="711"/>
      <c r="AA4" s="711"/>
      <c r="AB4" s="711"/>
      <c r="AC4" s="711"/>
      <c r="AD4" s="711"/>
      <c r="AE4" s="711"/>
      <c r="AF4" s="711"/>
      <c r="AG4" s="711"/>
      <c r="AH4" s="711"/>
      <c r="AI4" s="711"/>
      <c r="AJ4" s="711"/>
      <c r="AK4" s="712"/>
    </row>
    <row r="5" spans="2:40" s="94" customFormat="1" ht="33" customHeight="1" thickBot="1" x14ac:dyDescent="0.25">
      <c r="B5" s="97" t="s">
        <v>199</v>
      </c>
      <c r="C5" s="98"/>
      <c r="D5" s="98" t="s">
        <v>428</v>
      </c>
      <c r="E5" s="98" t="s">
        <v>200</v>
      </c>
      <c r="F5" s="98" t="s">
        <v>201</v>
      </c>
      <c r="G5" s="98" t="s">
        <v>202</v>
      </c>
      <c r="H5" s="99" t="s">
        <v>135</v>
      </c>
      <c r="I5" s="99" t="s">
        <v>136</v>
      </c>
      <c r="J5" s="99" t="s">
        <v>137</v>
      </c>
      <c r="K5" s="99" t="s">
        <v>203</v>
      </c>
      <c r="L5" s="99" t="s">
        <v>204</v>
      </c>
      <c r="M5" s="99" t="s">
        <v>140</v>
      </c>
      <c r="N5" s="99" t="s">
        <v>141</v>
      </c>
      <c r="O5" s="99" t="s">
        <v>142</v>
      </c>
      <c r="P5" s="99" t="s">
        <v>143</v>
      </c>
      <c r="Q5" s="99" t="s">
        <v>144</v>
      </c>
      <c r="R5" s="100" t="s">
        <v>145</v>
      </c>
      <c r="S5" s="100" t="s">
        <v>146</v>
      </c>
      <c r="T5" s="100" t="s">
        <v>147</v>
      </c>
      <c r="U5" s="100" t="s">
        <v>148</v>
      </c>
      <c r="V5" s="100" t="s">
        <v>149</v>
      </c>
      <c r="W5" s="100" t="s">
        <v>150</v>
      </c>
      <c r="X5" s="100" t="s">
        <v>151</v>
      </c>
      <c r="Y5" s="100" t="s">
        <v>152</v>
      </c>
      <c r="Z5" s="100" t="s">
        <v>153</v>
      </c>
      <c r="AA5" s="100" t="s">
        <v>154</v>
      </c>
      <c r="AB5" s="100" t="s">
        <v>155</v>
      </c>
      <c r="AC5" s="100" t="s">
        <v>156</v>
      </c>
      <c r="AD5" s="100" t="s">
        <v>157</v>
      </c>
      <c r="AE5" s="100" t="s">
        <v>158</v>
      </c>
      <c r="AF5" s="100" t="s">
        <v>159</v>
      </c>
      <c r="AG5" s="100" t="s">
        <v>205</v>
      </c>
      <c r="AH5" s="100" t="s">
        <v>206</v>
      </c>
      <c r="AI5" s="100" t="s">
        <v>207</v>
      </c>
      <c r="AJ5" s="100" t="s">
        <v>208</v>
      </c>
      <c r="AK5" s="101" t="s">
        <v>209</v>
      </c>
      <c r="AM5" s="463" t="s">
        <v>490</v>
      </c>
      <c r="AN5" s="464" t="s">
        <v>491</v>
      </c>
    </row>
    <row r="6" spans="2:40" ht="7.9" customHeight="1" thickBot="1" x14ac:dyDescent="0.25">
      <c r="C6" s="102"/>
      <c r="D6" s="103"/>
      <c r="E6" s="103"/>
      <c r="F6" s="103"/>
      <c r="G6" s="103"/>
      <c r="H6" s="103"/>
      <c r="M6" s="103"/>
      <c r="R6" s="103"/>
      <c r="W6" s="103"/>
      <c r="AB6" s="103"/>
      <c r="AG6" s="103"/>
    </row>
    <row r="7" spans="2:40" s="94" customFormat="1" ht="21.75" customHeight="1" thickBot="1" x14ac:dyDescent="0.25">
      <c r="B7" s="104" t="s">
        <v>210</v>
      </c>
      <c r="C7" s="465" t="s">
        <v>426</v>
      </c>
      <c r="D7" s="467"/>
      <c r="E7" s="468"/>
      <c r="F7" s="468"/>
      <c r="G7" s="468"/>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2:40" s="109" customFormat="1" ht="22.5" customHeight="1" thickBot="1" x14ac:dyDescent="0.25">
      <c r="B8" s="106">
        <v>1</v>
      </c>
      <c r="C8" s="107" t="s">
        <v>340</v>
      </c>
      <c r="D8" s="466"/>
      <c r="E8" s="466" t="s">
        <v>77</v>
      </c>
      <c r="F8" s="466"/>
      <c r="G8" s="497"/>
      <c r="H8" s="500"/>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row>
    <row r="9" spans="2:40" s="109" customFormat="1" ht="22.5" customHeight="1" x14ac:dyDescent="0.2">
      <c r="B9" s="110">
        <v>2</v>
      </c>
      <c r="C9" s="111" t="s">
        <v>347</v>
      </c>
      <c r="D9" s="108"/>
      <c r="E9" s="108" t="s">
        <v>211</v>
      </c>
      <c r="F9" s="108">
        <v>1</v>
      </c>
      <c r="G9" s="112"/>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9"/>
      <c r="AM9" s="484"/>
      <c r="AN9" s="485"/>
    </row>
    <row r="10" spans="2:40" s="109" customFormat="1" ht="22.5" customHeight="1" x14ac:dyDescent="0.2">
      <c r="B10" s="110">
        <v>3</v>
      </c>
      <c r="C10" s="111" t="s">
        <v>433</v>
      </c>
      <c r="D10" s="108"/>
      <c r="E10" s="108" t="s">
        <v>211</v>
      </c>
      <c r="F10" s="108">
        <v>1</v>
      </c>
      <c r="G10" s="515"/>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5"/>
      <c r="AM10" s="486"/>
      <c r="AN10" s="487"/>
    </row>
    <row r="11" spans="2:40" s="109" customFormat="1" ht="22.5" customHeight="1" x14ac:dyDescent="0.2">
      <c r="B11" s="110">
        <v>4</v>
      </c>
      <c r="C11" s="111" t="s">
        <v>348</v>
      </c>
      <c r="D11" s="108"/>
      <c r="E11" s="108" t="s">
        <v>211</v>
      </c>
      <c r="F11" s="108">
        <v>1</v>
      </c>
      <c r="G11" s="515"/>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5"/>
      <c r="AM11" s="486"/>
      <c r="AN11" s="487"/>
    </row>
    <row r="12" spans="2:40" s="109" customFormat="1" ht="22.5" customHeight="1" x14ac:dyDescent="0.2">
      <c r="B12" s="110">
        <v>5</v>
      </c>
      <c r="C12" s="111" t="s">
        <v>212</v>
      </c>
      <c r="D12" s="112"/>
      <c r="E12" s="108" t="s">
        <v>211</v>
      </c>
      <c r="F12" s="108">
        <v>1</v>
      </c>
      <c r="G12" s="515"/>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7"/>
      <c r="AM12" s="486"/>
      <c r="AN12" s="487"/>
    </row>
    <row r="13" spans="2:40" s="109" customFormat="1" ht="22.5" customHeight="1" x14ac:dyDescent="0.2">
      <c r="B13" s="110">
        <v>6</v>
      </c>
      <c r="C13" s="111" t="s">
        <v>215</v>
      </c>
      <c r="D13" s="108"/>
      <c r="E13" s="108" t="s">
        <v>216</v>
      </c>
      <c r="F13" s="108">
        <v>1</v>
      </c>
      <c r="G13" s="515"/>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5"/>
      <c r="AM13" s="486"/>
      <c r="AN13" s="487"/>
    </row>
    <row r="14" spans="2:40" s="109" customFormat="1" ht="22.5" customHeight="1" thickBot="1" x14ac:dyDescent="0.25">
      <c r="B14" s="113">
        <v>7</v>
      </c>
      <c r="C14" s="504" t="s">
        <v>217</v>
      </c>
      <c r="D14" s="114"/>
      <c r="E14" s="114" t="s">
        <v>218</v>
      </c>
      <c r="F14" s="114">
        <v>1</v>
      </c>
      <c r="G14" s="472"/>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505"/>
      <c r="AM14" s="488"/>
      <c r="AN14" s="489"/>
    </row>
    <row r="15" spans="2:40" s="109" customFormat="1" ht="22.5" customHeight="1" thickBot="1" x14ac:dyDescent="0.25">
      <c r="B15" s="502">
        <v>8</v>
      </c>
      <c r="C15" s="503" t="s">
        <v>341</v>
      </c>
      <c r="D15" s="466"/>
      <c r="E15" s="466" t="s">
        <v>77</v>
      </c>
      <c r="F15" s="466"/>
      <c r="G15" s="506"/>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M15" s="491"/>
      <c r="AN15" s="491"/>
    </row>
    <row r="16" spans="2:40" s="109" customFormat="1" ht="22.5" customHeight="1" x14ac:dyDescent="0.2">
      <c r="B16" s="110">
        <v>9</v>
      </c>
      <c r="C16" s="111" t="s">
        <v>347</v>
      </c>
      <c r="D16" s="108"/>
      <c r="E16" s="108" t="s">
        <v>211</v>
      </c>
      <c r="F16" s="108">
        <v>1</v>
      </c>
      <c r="G16" s="112"/>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8"/>
      <c r="AM16" s="484"/>
      <c r="AN16" s="485"/>
    </row>
    <row r="17" spans="2:40" s="109" customFormat="1" ht="22.5" customHeight="1" x14ac:dyDescent="0.2">
      <c r="B17" s="110">
        <v>10</v>
      </c>
      <c r="C17" s="111" t="s">
        <v>433</v>
      </c>
      <c r="D17" s="108"/>
      <c r="E17" s="108" t="s">
        <v>211</v>
      </c>
      <c r="F17" s="108">
        <v>1</v>
      </c>
      <c r="G17" s="515"/>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5"/>
      <c r="AM17" s="486"/>
      <c r="AN17" s="487"/>
    </row>
    <row r="18" spans="2:40" s="109" customFormat="1" ht="22.5" customHeight="1" x14ac:dyDescent="0.2">
      <c r="B18" s="110">
        <v>11</v>
      </c>
      <c r="C18" s="111" t="s">
        <v>348</v>
      </c>
      <c r="D18" s="108"/>
      <c r="E18" s="108" t="s">
        <v>211</v>
      </c>
      <c r="F18" s="108">
        <v>1</v>
      </c>
      <c r="G18" s="515"/>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5"/>
      <c r="AM18" s="486"/>
      <c r="AN18" s="487"/>
    </row>
    <row r="19" spans="2:40" s="109" customFormat="1" ht="22.5" customHeight="1" x14ac:dyDescent="0.2">
      <c r="B19" s="110">
        <v>12</v>
      </c>
      <c r="C19" s="111" t="s">
        <v>212</v>
      </c>
      <c r="D19" s="112"/>
      <c r="E19" s="108" t="s">
        <v>211</v>
      </c>
      <c r="F19" s="108">
        <v>1</v>
      </c>
      <c r="G19" s="515"/>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7"/>
      <c r="AM19" s="486"/>
      <c r="AN19" s="487"/>
    </row>
    <row r="20" spans="2:40" s="109" customFormat="1" ht="22.5" customHeight="1" x14ac:dyDescent="0.2">
      <c r="B20" s="110">
        <v>13</v>
      </c>
      <c r="C20" s="111" t="s">
        <v>215</v>
      </c>
      <c r="D20" s="108"/>
      <c r="E20" s="108" t="s">
        <v>216</v>
      </c>
      <c r="F20" s="108">
        <v>1</v>
      </c>
      <c r="G20" s="515"/>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5"/>
      <c r="AM20" s="486"/>
      <c r="AN20" s="487"/>
    </row>
    <row r="21" spans="2:40" s="109" customFormat="1" ht="22.5" customHeight="1" thickBot="1" x14ac:dyDescent="0.25">
      <c r="B21" s="113">
        <v>14</v>
      </c>
      <c r="C21" s="504" t="s">
        <v>217</v>
      </c>
      <c r="D21" s="114"/>
      <c r="E21" s="114" t="s">
        <v>218</v>
      </c>
      <c r="F21" s="114">
        <v>1</v>
      </c>
      <c r="G21" s="472"/>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505"/>
      <c r="AM21" s="488"/>
      <c r="AN21" s="489"/>
    </row>
    <row r="22" spans="2:40" s="109" customFormat="1" ht="22.5" customHeight="1" thickBot="1" x14ac:dyDescent="0.25">
      <c r="B22" s="502">
        <v>15</v>
      </c>
      <c r="C22" s="503" t="s">
        <v>342</v>
      </c>
      <c r="D22" s="466"/>
      <c r="E22" s="466" t="s">
        <v>77</v>
      </c>
      <c r="F22" s="466"/>
      <c r="G22" s="506"/>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M22" s="491"/>
      <c r="AN22" s="491"/>
    </row>
    <row r="23" spans="2:40" s="109" customFormat="1" ht="22.5" customHeight="1" x14ac:dyDescent="0.2">
      <c r="B23" s="110">
        <v>16</v>
      </c>
      <c r="C23" s="111" t="s">
        <v>347</v>
      </c>
      <c r="D23" s="108"/>
      <c r="E23" s="108" t="s">
        <v>211</v>
      </c>
      <c r="F23" s="108">
        <v>1</v>
      </c>
      <c r="G23" s="112"/>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8"/>
      <c r="AM23" s="484"/>
      <c r="AN23" s="485"/>
    </row>
    <row r="24" spans="2:40" s="109" customFormat="1" ht="22.5" customHeight="1" x14ac:dyDescent="0.2">
      <c r="B24" s="110">
        <v>17</v>
      </c>
      <c r="C24" s="111" t="s">
        <v>433</v>
      </c>
      <c r="D24" s="108"/>
      <c r="E24" s="108" t="s">
        <v>211</v>
      </c>
      <c r="F24" s="108">
        <v>1</v>
      </c>
      <c r="G24" s="515"/>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5"/>
      <c r="AM24" s="486"/>
      <c r="AN24" s="487"/>
    </row>
    <row r="25" spans="2:40" s="109" customFormat="1" ht="22.5" customHeight="1" x14ac:dyDescent="0.2">
      <c r="B25" s="110">
        <v>18</v>
      </c>
      <c r="C25" s="111" t="s">
        <v>348</v>
      </c>
      <c r="D25" s="108"/>
      <c r="E25" s="108" t="s">
        <v>211</v>
      </c>
      <c r="F25" s="108">
        <v>1</v>
      </c>
      <c r="G25" s="515"/>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5"/>
      <c r="AM25" s="486"/>
      <c r="AN25" s="487"/>
    </row>
    <row r="26" spans="2:40" s="109" customFormat="1" ht="22.5" customHeight="1" x14ac:dyDescent="0.2">
      <c r="B26" s="110">
        <v>19</v>
      </c>
      <c r="C26" s="111" t="s">
        <v>212</v>
      </c>
      <c r="D26" s="112"/>
      <c r="E26" s="108" t="s">
        <v>211</v>
      </c>
      <c r="F26" s="108">
        <v>1</v>
      </c>
      <c r="G26" s="515"/>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7"/>
      <c r="AM26" s="486"/>
      <c r="AN26" s="487"/>
    </row>
    <row r="27" spans="2:40" s="109" customFormat="1" ht="22.5" customHeight="1" x14ac:dyDescent="0.2">
      <c r="B27" s="110">
        <v>20</v>
      </c>
      <c r="C27" s="111" t="s">
        <v>215</v>
      </c>
      <c r="D27" s="108"/>
      <c r="E27" s="108" t="s">
        <v>216</v>
      </c>
      <c r="F27" s="108">
        <v>1</v>
      </c>
      <c r="G27" s="515"/>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5"/>
      <c r="AM27" s="486"/>
      <c r="AN27" s="487"/>
    </row>
    <row r="28" spans="2:40" s="109" customFormat="1" ht="22.5" customHeight="1" thickBot="1" x14ac:dyDescent="0.25">
      <c r="B28" s="509">
        <v>21</v>
      </c>
      <c r="C28" s="510" t="s">
        <v>217</v>
      </c>
      <c r="D28" s="112"/>
      <c r="E28" s="112" t="s">
        <v>218</v>
      </c>
      <c r="F28" s="112">
        <v>1</v>
      </c>
      <c r="G28" s="472"/>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505"/>
      <c r="AM28" s="488"/>
      <c r="AN28" s="489"/>
    </row>
    <row r="29" spans="2:40" s="109" customFormat="1" ht="22.5" customHeight="1" thickBot="1" x14ac:dyDescent="0.25">
      <c r="B29" s="511">
        <v>22</v>
      </c>
      <c r="C29" s="512" t="s">
        <v>343</v>
      </c>
      <c r="D29" s="513"/>
      <c r="E29" s="513" t="s">
        <v>77</v>
      </c>
      <c r="F29" s="513"/>
      <c r="G29" s="506"/>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M29" s="491"/>
      <c r="AN29" s="491"/>
    </row>
    <row r="30" spans="2:40" s="109" customFormat="1" ht="22.5" customHeight="1" x14ac:dyDescent="0.2">
      <c r="B30" s="110">
        <v>23</v>
      </c>
      <c r="C30" s="111" t="s">
        <v>347</v>
      </c>
      <c r="D30" s="108"/>
      <c r="E30" s="108" t="s">
        <v>211</v>
      </c>
      <c r="F30" s="108">
        <v>1</v>
      </c>
      <c r="G30" s="112"/>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8"/>
      <c r="AM30" s="484"/>
      <c r="AN30" s="485"/>
    </row>
    <row r="31" spans="2:40" s="109" customFormat="1" ht="22.5" customHeight="1" x14ac:dyDescent="0.2">
      <c r="B31" s="110">
        <v>24</v>
      </c>
      <c r="C31" s="111" t="s">
        <v>433</v>
      </c>
      <c r="D31" s="108"/>
      <c r="E31" s="108" t="s">
        <v>211</v>
      </c>
      <c r="F31" s="108">
        <v>1</v>
      </c>
      <c r="G31" s="515"/>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5"/>
      <c r="AM31" s="486"/>
      <c r="AN31" s="487"/>
    </row>
    <row r="32" spans="2:40" s="109" customFormat="1" ht="22.5" customHeight="1" x14ac:dyDescent="0.2">
      <c r="B32" s="110">
        <v>25</v>
      </c>
      <c r="C32" s="111" t="s">
        <v>348</v>
      </c>
      <c r="D32" s="108"/>
      <c r="E32" s="108" t="s">
        <v>211</v>
      </c>
      <c r="F32" s="108">
        <v>1</v>
      </c>
      <c r="G32" s="515"/>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5"/>
      <c r="AM32" s="486"/>
      <c r="AN32" s="487"/>
    </row>
    <row r="33" spans="2:40" s="109" customFormat="1" ht="22.5" customHeight="1" x14ac:dyDescent="0.2">
      <c r="B33" s="110">
        <v>26</v>
      </c>
      <c r="C33" s="111" t="s">
        <v>212</v>
      </c>
      <c r="D33" s="108"/>
      <c r="E33" s="108" t="s">
        <v>211</v>
      </c>
      <c r="F33" s="108">
        <v>1</v>
      </c>
      <c r="G33" s="515"/>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7"/>
      <c r="AM33" s="486"/>
      <c r="AN33" s="487"/>
    </row>
    <row r="34" spans="2:40" s="109" customFormat="1" ht="22.5" customHeight="1" x14ac:dyDescent="0.2">
      <c r="B34" s="110">
        <v>27</v>
      </c>
      <c r="C34" s="111" t="s">
        <v>215</v>
      </c>
      <c r="D34" s="108"/>
      <c r="E34" s="108" t="s">
        <v>216</v>
      </c>
      <c r="F34" s="108">
        <v>1</v>
      </c>
      <c r="G34" s="515"/>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5"/>
      <c r="AM34" s="486"/>
      <c r="AN34" s="487"/>
    </row>
    <row r="35" spans="2:40" s="109" customFormat="1" ht="22.5" customHeight="1" thickBot="1" x14ac:dyDescent="0.25">
      <c r="B35" s="113">
        <v>28</v>
      </c>
      <c r="C35" s="504" t="s">
        <v>217</v>
      </c>
      <c r="D35" s="114"/>
      <c r="E35" s="114" t="s">
        <v>218</v>
      </c>
      <c r="F35" s="114">
        <v>1</v>
      </c>
      <c r="G35" s="472"/>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505"/>
      <c r="AM35" s="488"/>
      <c r="AN35" s="489"/>
    </row>
    <row r="36" spans="2:40" ht="15" customHeight="1" thickBot="1" x14ac:dyDescent="0.25">
      <c r="C36" s="102"/>
      <c r="D36" s="103"/>
      <c r="E36" s="103"/>
      <c r="F36" s="103"/>
      <c r="G36" s="103"/>
      <c r="H36" s="103"/>
      <c r="M36" s="103"/>
      <c r="R36" s="103"/>
      <c r="W36" s="103"/>
      <c r="AB36" s="103"/>
      <c r="AG36" s="103"/>
      <c r="AM36" s="491"/>
      <c r="AN36" s="491"/>
    </row>
    <row r="37" spans="2:40" s="94" customFormat="1" ht="22.5" customHeight="1" thickBot="1" x14ac:dyDescent="0.25">
      <c r="B37" s="104" t="s">
        <v>213</v>
      </c>
      <c r="C37" s="465" t="s">
        <v>427</v>
      </c>
      <c r="D37" s="467"/>
      <c r="E37" s="468"/>
      <c r="F37" s="468"/>
      <c r="G37" s="468"/>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M37" s="491"/>
      <c r="AN37" s="491"/>
    </row>
    <row r="38" spans="2:40" s="109" customFormat="1" ht="22.5" customHeight="1" thickBot="1" x14ac:dyDescent="0.25">
      <c r="B38" s="106">
        <v>1</v>
      </c>
      <c r="C38" s="107" t="s">
        <v>340</v>
      </c>
      <c r="D38" s="466"/>
      <c r="E38" s="466" t="s">
        <v>77</v>
      </c>
      <c r="F38" s="466"/>
      <c r="G38" s="514">
        <f>G8</f>
        <v>0</v>
      </c>
      <c r="H38" s="500"/>
      <c r="I38" s="501"/>
      <c r="J38" s="501"/>
      <c r="K38" s="501"/>
      <c r="L38" s="501"/>
      <c r="M38" s="501"/>
      <c r="N38" s="501"/>
      <c r="O38" s="501"/>
      <c r="P38" s="501"/>
      <c r="Q38" s="501"/>
      <c r="R38" s="115"/>
      <c r="S38" s="115"/>
      <c r="T38" s="115"/>
      <c r="U38" s="115"/>
      <c r="V38" s="115"/>
      <c r="W38" s="115"/>
      <c r="X38" s="115"/>
      <c r="Y38" s="115"/>
      <c r="Z38" s="115"/>
      <c r="AA38" s="115"/>
      <c r="AB38" s="115"/>
      <c r="AC38" s="115"/>
      <c r="AD38" s="115"/>
      <c r="AE38" s="115"/>
      <c r="AF38" s="115"/>
      <c r="AG38" s="115"/>
      <c r="AH38" s="115"/>
      <c r="AI38" s="115"/>
      <c r="AJ38" s="115"/>
      <c r="AK38" s="115"/>
      <c r="AM38" s="484" t="s">
        <v>495</v>
      </c>
      <c r="AN38" s="485"/>
    </row>
    <row r="39" spans="2:40" s="109" customFormat="1" ht="22.5" customHeight="1" x14ac:dyDescent="0.2">
      <c r="B39" s="110">
        <v>2</v>
      </c>
      <c r="C39" s="111" t="s">
        <v>214</v>
      </c>
      <c r="D39" s="108"/>
      <c r="E39" s="108" t="s">
        <v>211</v>
      </c>
      <c r="F39" s="108">
        <v>1</v>
      </c>
      <c r="G39" s="112"/>
      <c r="H39" s="498"/>
      <c r="I39" s="498"/>
      <c r="J39" s="498"/>
      <c r="K39" s="498"/>
      <c r="L39" s="498"/>
      <c r="M39" s="498"/>
      <c r="N39" s="498"/>
      <c r="O39" s="498"/>
      <c r="P39" s="498"/>
      <c r="Q39" s="508"/>
      <c r="R39" s="115"/>
      <c r="S39" s="115"/>
      <c r="T39" s="115"/>
      <c r="U39" s="115"/>
      <c r="V39" s="115"/>
      <c r="W39" s="115"/>
      <c r="X39" s="115"/>
      <c r="Y39" s="115"/>
      <c r="Z39" s="115"/>
      <c r="AA39" s="115"/>
      <c r="AB39" s="115"/>
      <c r="AC39" s="115"/>
      <c r="AD39" s="115"/>
      <c r="AE39" s="115"/>
      <c r="AF39" s="115"/>
      <c r="AG39" s="115"/>
      <c r="AH39" s="115"/>
      <c r="AI39" s="115"/>
      <c r="AJ39" s="115"/>
      <c r="AK39" s="115"/>
      <c r="AM39" s="486"/>
      <c r="AN39" s="487"/>
    </row>
    <row r="40" spans="2:40" s="109" customFormat="1" ht="22.5" customHeight="1" thickBot="1" x14ac:dyDescent="0.25">
      <c r="B40" s="113">
        <v>3</v>
      </c>
      <c r="C40" s="504" t="s">
        <v>433</v>
      </c>
      <c r="D40" s="114"/>
      <c r="E40" s="114" t="s">
        <v>211</v>
      </c>
      <c r="F40" s="114">
        <v>1</v>
      </c>
      <c r="G40" s="472"/>
      <c r="H40" s="248"/>
      <c r="I40" s="248"/>
      <c r="J40" s="248"/>
      <c r="K40" s="248"/>
      <c r="L40" s="248"/>
      <c r="M40" s="248"/>
      <c r="N40" s="248"/>
      <c r="O40" s="248"/>
      <c r="P40" s="248"/>
      <c r="Q40" s="505"/>
      <c r="R40" s="115"/>
      <c r="S40" s="115"/>
      <c r="T40" s="115"/>
      <c r="U40" s="115"/>
      <c r="V40" s="115"/>
      <c r="W40" s="115"/>
      <c r="X40" s="115"/>
      <c r="Y40" s="115"/>
      <c r="Z40" s="115"/>
      <c r="AA40" s="115"/>
      <c r="AB40" s="115"/>
      <c r="AC40" s="115"/>
      <c r="AD40" s="115"/>
      <c r="AE40" s="115"/>
      <c r="AF40" s="115"/>
      <c r="AG40" s="115"/>
      <c r="AH40" s="115"/>
      <c r="AI40" s="115"/>
      <c r="AJ40" s="115"/>
      <c r="AK40" s="115"/>
      <c r="AM40" s="486"/>
      <c r="AN40" s="487"/>
    </row>
    <row r="41" spans="2:40" s="109" customFormat="1" ht="22.5" customHeight="1" thickBot="1" x14ac:dyDescent="0.25">
      <c r="B41" s="502">
        <v>4</v>
      </c>
      <c r="C41" s="503" t="s">
        <v>341</v>
      </c>
      <c r="D41" s="466"/>
      <c r="E41" s="466" t="s">
        <v>77</v>
      </c>
      <c r="F41" s="466"/>
      <c r="G41" s="514">
        <f>G15</f>
        <v>0</v>
      </c>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M41" s="486" t="s">
        <v>496</v>
      </c>
      <c r="AN41" s="487"/>
    </row>
    <row r="42" spans="2:40" s="109" customFormat="1" ht="22.5" customHeight="1" x14ac:dyDescent="0.2">
      <c r="B42" s="110">
        <v>5</v>
      </c>
      <c r="C42" s="111" t="s">
        <v>214</v>
      </c>
      <c r="D42" s="108"/>
      <c r="E42" s="108" t="s">
        <v>211</v>
      </c>
      <c r="F42" s="108">
        <v>1</v>
      </c>
      <c r="G42" s="112"/>
      <c r="H42" s="507"/>
      <c r="I42" s="507"/>
      <c r="J42" s="507"/>
      <c r="K42" s="507"/>
      <c r="L42" s="507"/>
      <c r="M42" s="507"/>
      <c r="N42" s="507"/>
      <c r="O42" s="507"/>
      <c r="P42" s="507"/>
      <c r="Q42" s="508"/>
      <c r="R42" s="115"/>
      <c r="S42" s="115"/>
      <c r="T42" s="115"/>
      <c r="U42" s="115"/>
      <c r="V42" s="115"/>
      <c r="W42" s="115"/>
      <c r="X42" s="115"/>
      <c r="Y42" s="115"/>
      <c r="Z42" s="115"/>
      <c r="AA42" s="115"/>
      <c r="AB42" s="115"/>
      <c r="AC42" s="115"/>
      <c r="AD42" s="115"/>
      <c r="AE42" s="115"/>
      <c r="AF42" s="115"/>
      <c r="AG42" s="115"/>
      <c r="AH42" s="115"/>
      <c r="AI42" s="115"/>
      <c r="AJ42" s="115"/>
      <c r="AK42" s="115"/>
      <c r="AM42" s="486"/>
      <c r="AN42" s="487"/>
    </row>
    <row r="43" spans="2:40" s="109" customFormat="1" ht="22.5" customHeight="1" thickBot="1" x14ac:dyDescent="0.25">
      <c r="B43" s="113">
        <v>6</v>
      </c>
      <c r="C43" s="504" t="s">
        <v>433</v>
      </c>
      <c r="D43" s="114"/>
      <c r="E43" s="114" t="s">
        <v>211</v>
      </c>
      <c r="F43" s="114">
        <v>1</v>
      </c>
      <c r="G43" s="472"/>
      <c r="H43" s="248"/>
      <c r="I43" s="248"/>
      <c r="J43" s="248"/>
      <c r="K43" s="248"/>
      <c r="L43" s="248"/>
      <c r="M43" s="248"/>
      <c r="N43" s="248"/>
      <c r="O43" s="248"/>
      <c r="P43" s="248"/>
      <c r="Q43" s="505"/>
      <c r="R43" s="115"/>
      <c r="S43" s="115"/>
      <c r="T43" s="115"/>
      <c r="U43" s="115"/>
      <c r="V43" s="115"/>
      <c r="W43" s="115"/>
      <c r="X43" s="115"/>
      <c r="Y43" s="115"/>
      <c r="Z43" s="115"/>
      <c r="AA43" s="115"/>
      <c r="AB43" s="115"/>
      <c r="AC43" s="115"/>
      <c r="AD43" s="115"/>
      <c r="AE43" s="115"/>
      <c r="AF43" s="115"/>
      <c r="AG43" s="115"/>
      <c r="AH43" s="115"/>
      <c r="AI43" s="115"/>
      <c r="AJ43" s="115"/>
      <c r="AK43" s="115"/>
      <c r="AM43" s="486"/>
      <c r="AN43" s="487"/>
    </row>
    <row r="44" spans="2:40" s="109" customFormat="1" ht="22.5" customHeight="1" thickBot="1" x14ac:dyDescent="0.25">
      <c r="B44" s="502">
        <v>7</v>
      </c>
      <c r="C44" s="503" t="s">
        <v>342</v>
      </c>
      <c r="D44" s="466"/>
      <c r="E44" s="466" t="s">
        <v>77</v>
      </c>
      <c r="F44" s="466"/>
      <c r="G44" s="514">
        <f>G22</f>
        <v>0</v>
      </c>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M44" s="486" t="s">
        <v>497</v>
      </c>
      <c r="AN44" s="487"/>
    </row>
    <row r="45" spans="2:40" s="109" customFormat="1" ht="22.5" customHeight="1" x14ac:dyDescent="0.2">
      <c r="B45" s="110">
        <v>8</v>
      </c>
      <c r="C45" s="111" t="s">
        <v>214</v>
      </c>
      <c r="D45" s="108"/>
      <c r="E45" s="108" t="s">
        <v>211</v>
      </c>
      <c r="F45" s="108">
        <v>1</v>
      </c>
      <c r="G45" s="112"/>
      <c r="H45" s="507"/>
      <c r="I45" s="507"/>
      <c r="J45" s="507"/>
      <c r="K45" s="507"/>
      <c r="L45" s="507"/>
      <c r="M45" s="507"/>
      <c r="N45" s="507"/>
      <c r="O45" s="507"/>
      <c r="P45" s="507"/>
      <c r="Q45" s="508"/>
      <c r="R45" s="115"/>
      <c r="S45" s="115"/>
      <c r="T45" s="115"/>
      <c r="U45" s="115"/>
      <c r="V45" s="115"/>
      <c r="W45" s="115"/>
      <c r="X45" s="115"/>
      <c r="Y45" s="115"/>
      <c r="Z45" s="115"/>
      <c r="AA45" s="115"/>
      <c r="AB45" s="115"/>
      <c r="AC45" s="115"/>
      <c r="AD45" s="115"/>
      <c r="AE45" s="115"/>
      <c r="AF45" s="115"/>
      <c r="AG45" s="115"/>
      <c r="AH45" s="115"/>
      <c r="AI45" s="115"/>
      <c r="AJ45" s="115"/>
      <c r="AK45" s="115"/>
      <c r="AM45" s="486"/>
      <c r="AN45" s="487"/>
    </row>
    <row r="46" spans="2:40" s="109" customFormat="1" ht="22.5" customHeight="1" thickBot="1" x14ac:dyDescent="0.25">
      <c r="B46" s="113">
        <v>9</v>
      </c>
      <c r="C46" s="504" t="s">
        <v>433</v>
      </c>
      <c r="D46" s="114"/>
      <c r="E46" s="114" t="s">
        <v>211</v>
      </c>
      <c r="F46" s="114">
        <v>1</v>
      </c>
      <c r="G46" s="472"/>
      <c r="H46" s="248"/>
      <c r="I46" s="248"/>
      <c r="J46" s="248"/>
      <c r="K46" s="248"/>
      <c r="L46" s="248"/>
      <c r="M46" s="248"/>
      <c r="N46" s="248"/>
      <c r="O46" s="248"/>
      <c r="P46" s="248"/>
      <c r="Q46" s="505"/>
      <c r="R46" s="115"/>
      <c r="S46" s="115"/>
      <c r="T46" s="115"/>
      <c r="U46" s="115"/>
      <c r="V46" s="115"/>
      <c r="W46" s="115"/>
      <c r="X46" s="115"/>
      <c r="Y46" s="115"/>
      <c r="Z46" s="115"/>
      <c r="AA46" s="115"/>
      <c r="AB46" s="115"/>
      <c r="AC46" s="115"/>
      <c r="AD46" s="115"/>
      <c r="AE46" s="115"/>
      <c r="AF46" s="115"/>
      <c r="AG46" s="115"/>
      <c r="AH46" s="115"/>
      <c r="AI46" s="115"/>
      <c r="AJ46" s="115"/>
      <c r="AK46" s="115"/>
      <c r="AM46" s="486"/>
      <c r="AN46" s="487"/>
    </row>
    <row r="47" spans="2:40" s="109" customFormat="1" ht="22.5" customHeight="1" thickBot="1" x14ac:dyDescent="0.25">
      <c r="B47" s="502">
        <v>10</v>
      </c>
      <c r="C47" s="503" t="s">
        <v>343</v>
      </c>
      <c r="D47" s="466"/>
      <c r="E47" s="466" t="s">
        <v>77</v>
      </c>
      <c r="F47" s="466"/>
      <c r="G47" s="514">
        <f>G29</f>
        <v>0</v>
      </c>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M47" s="486" t="s">
        <v>498</v>
      </c>
      <c r="AN47" s="487"/>
    </row>
    <row r="48" spans="2:40" s="109" customFormat="1" ht="22.5" customHeight="1" x14ac:dyDescent="0.2">
      <c r="B48" s="110">
        <v>11</v>
      </c>
      <c r="C48" s="111" t="s">
        <v>214</v>
      </c>
      <c r="D48" s="108"/>
      <c r="E48" s="108" t="s">
        <v>211</v>
      </c>
      <c r="F48" s="108">
        <v>1</v>
      </c>
      <c r="G48" s="112"/>
      <c r="H48" s="507"/>
      <c r="I48" s="507"/>
      <c r="J48" s="507"/>
      <c r="K48" s="507"/>
      <c r="L48" s="507"/>
      <c r="M48" s="507"/>
      <c r="N48" s="507"/>
      <c r="O48" s="507"/>
      <c r="P48" s="507"/>
      <c r="Q48" s="508"/>
      <c r="R48" s="115"/>
      <c r="S48" s="115"/>
      <c r="T48" s="115"/>
      <c r="U48" s="115"/>
      <c r="V48" s="115"/>
      <c r="W48" s="115"/>
      <c r="X48" s="115"/>
      <c r="Y48" s="115"/>
      <c r="Z48" s="115"/>
      <c r="AA48" s="115"/>
      <c r="AB48" s="115"/>
      <c r="AC48" s="115"/>
      <c r="AD48" s="115"/>
      <c r="AE48" s="115"/>
      <c r="AF48" s="115"/>
      <c r="AG48" s="115"/>
      <c r="AH48" s="115"/>
      <c r="AI48" s="115"/>
      <c r="AJ48" s="115"/>
      <c r="AK48" s="115"/>
      <c r="AM48" s="486"/>
      <c r="AN48" s="487"/>
    </row>
    <row r="49" spans="2:40" s="109" customFormat="1" ht="22.5" customHeight="1" thickBot="1" x14ac:dyDescent="0.25">
      <c r="B49" s="113">
        <v>12</v>
      </c>
      <c r="C49" s="504" t="s">
        <v>433</v>
      </c>
      <c r="D49" s="114"/>
      <c r="E49" s="114" t="s">
        <v>211</v>
      </c>
      <c r="F49" s="114">
        <v>1</v>
      </c>
      <c r="G49" s="472"/>
      <c r="H49" s="248"/>
      <c r="I49" s="248"/>
      <c r="J49" s="248"/>
      <c r="K49" s="248"/>
      <c r="L49" s="248"/>
      <c r="M49" s="248"/>
      <c r="N49" s="248"/>
      <c r="O49" s="248"/>
      <c r="P49" s="248"/>
      <c r="Q49" s="505"/>
      <c r="R49" s="115"/>
      <c r="S49" s="115"/>
      <c r="T49" s="115"/>
      <c r="U49" s="115"/>
      <c r="V49" s="115"/>
      <c r="W49" s="115"/>
      <c r="X49" s="115"/>
      <c r="Y49" s="115"/>
      <c r="Z49" s="115"/>
      <c r="AA49" s="115"/>
      <c r="AB49" s="115"/>
      <c r="AC49" s="115"/>
      <c r="AD49" s="115"/>
      <c r="AE49" s="115"/>
      <c r="AF49" s="115"/>
      <c r="AG49" s="115"/>
      <c r="AH49" s="115"/>
      <c r="AI49" s="115"/>
      <c r="AJ49" s="115"/>
      <c r="AK49" s="115"/>
      <c r="AM49" s="488"/>
      <c r="AN49" s="489"/>
    </row>
    <row r="50" spans="2:40" ht="15" customHeight="1" thickBot="1" x14ac:dyDescent="0.25">
      <c r="C50" s="102"/>
      <c r="D50" s="103"/>
      <c r="E50" s="103"/>
      <c r="F50" s="103"/>
      <c r="G50" s="103"/>
      <c r="H50" s="103"/>
      <c r="M50" s="103"/>
      <c r="R50" s="103"/>
      <c r="W50" s="103"/>
      <c r="AB50" s="103"/>
      <c r="AG50" s="103"/>
      <c r="AM50" s="491"/>
      <c r="AN50" s="491"/>
    </row>
    <row r="51" spans="2:40" s="94" customFormat="1" ht="22.5" customHeight="1" thickBot="1" x14ac:dyDescent="0.25">
      <c r="B51" s="104" t="s">
        <v>219</v>
      </c>
      <c r="C51" s="518" t="s">
        <v>380</v>
      </c>
      <c r="D51" s="149"/>
      <c r="E51" s="468"/>
      <c r="F51" s="468"/>
      <c r="G51" s="149"/>
      <c r="H51" s="477"/>
      <c r="I51" s="477"/>
      <c r="J51" s="477"/>
      <c r="K51" s="477"/>
      <c r="L51" s="477"/>
      <c r="M51" s="477"/>
      <c r="N51" s="477"/>
      <c r="O51" s="477"/>
      <c r="P51" s="477"/>
      <c r="Q51" s="477"/>
      <c r="R51" s="476"/>
      <c r="S51" s="476"/>
      <c r="T51" s="476"/>
      <c r="U51" s="476"/>
      <c r="V51" s="476"/>
      <c r="W51" s="476"/>
      <c r="X51" s="476"/>
      <c r="Y51" s="476"/>
      <c r="Z51" s="476"/>
      <c r="AA51" s="476"/>
      <c r="AB51" s="476"/>
      <c r="AC51" s="476"/>
      <c r="AD51" s="476"/>
      <c r="AE51" s="476"/>
      <c r="AF51" s="476"/>
      <c r="AG51" s="476"/>
      <c r="AH51" s="476"/>
      <c r="AI51" s="476"/>
      <c r="AJ51" s="476"/>
      <c r="AK51" s="476"/>
      <c r="AM51" s="491"/>
      <c r="AN51" s="491"/>
    </row>
    <row r="52" spans="2:40" s="109" customFormat="1" ht="22.5" customHeight="1" thickBot="1" x14ac:dyDescent="0.25">
      <c r="B52" s="113">
        <v>1</v>
      </c>
      <c r="C52" s="519"/>
      <c r="D52" s="65"/>
      <c r="E52" s="520"/>
      <c r="F52" s="521"/>
      <c r="G52" s="65"/>
      <c r="H52" s="522"/>
      <c r="I52" s="523"/>
      <c r="J52" s="523"/>
      <c r="K52" s="523"/>
      <c r="L52" s="523"/>
      <c r="M52" s="523"/>
      <c r="N52" s="523"/>
      <c r="O52" s="523"/>
      <c r="P52" s="523"/>
      <c r="Q52" s="517"/>
      <c r="R52" s="115"/>
      <c r="S52" s="115"/>
      <c r="T52" s="115"/>
      <c r="U52" s="115"/>
      <c r="V52" s="115"/>
      <c r="W52" s="115"/>
      <c r="X52" s="115"/>
      <c r="Y52" s="115"/>
      <c r="Z52" s="115"/>
      <c r="AA52" s="115"/>
      <c r="AB52" s="115"/>
      <c r="AC52" s="115"/>
      <c r="AD52" s="115"/>
      <c r="AE52" s="115"/>
      <c r="AF52" s="115"/>
      <c r="AG52" s="115"/>
      <c r="AH52" s="115"/>
      <c r="AI52" s="115"/>
      <c r="AJ52" s="115"/>
      <c r="AK52" s="115"/>
      <c r="AM52" s="492"/>
      <c r="AN52" s="493"/>
    </row>
    <row r="53" spans="2:40" s="116" customFormat="1" ht="15" customHeight="1" thickBot="1" x14ac:dyDescent="0.25">
      <c r="B53" s="65"/>
      <c r="C53" s="75"/>
      <c r="D53" s="65"/>
      <c r="E53" s="65"/>
      <c r="F53" s="65"/>
      <c r="G53" s="6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M53" s="516"/>
      <c r="AN53" s="516"/>
    </row>
    <row r="54" spans="2:40" s="94" customFormat="1" ht="22.5" customHeight="1" thickBot="1" x14ac:dyDescent="0.25">
      <c r="B54" s="104" t="s">
        <v>220</v>
      </c>
      <c r="C54" s="518" t="s">
        <v>381</v>
      </c>
      <c r="D54" s="149"/>
      <c r="E54" s="468"/>
      <c r="F54" s="468"/>
      <c r="G54" s="149"/>
      <c r="H54" s="477"/>
      <c r="I54" s="477"/>
      <c r="J54" s="477"/>
      <c r="K54" s="477"/>
      <c r="L54" s="477"/>
      <c r="M54" s="477"/>
      <c r="N54" s="477"/>
      <c r="O54" s="477"/>
      <c r="P54" s="477"/>
      <c r="Q54" s="477"/>
      <c r="R54" s="476"/>
      <c r="S54" s="476"/>
      <c r="T54" s="476"/>
      <c r="U54" s="476"/>
      <c r="V54" s="476"/>
      <c r="W54" s="476"/>
      <c r="X54" s="476"/>
      <c r="Y54" s="476"/>
      <c r="Z54" s="476"/>
      <c r="AA54" s="476"/>
      <c r="AB54" s="476"/>
      <c r="AC54" s="476"/>
      <c r="AD54" s="476"/>
      <c r="AE54" s="476"/>
      <c r="AF54" s="476"/>
      <c r="AG54" s="476"/>
      <c r="AH54" s="476"/>
      <c r="AI54" s="476"/>
      <c r="AJ54" s="476"/>
      <c r="AK54" s="476"/>
      <c r="AM54" s="491"/>
      <c r="AN54" s="491"/>
    </row>
    <row r="55" spans="2:40" s="94" customFormat="1" ht="22.5" customHeight="1" thickBot="1" x14ac:dyDescent="0.25">
      <c r="B55" s="110">
        <v>1</v>
      </c>
      <c r="C55" s="650" t="s">
        <v>555</v>
      </c>
      <c r="D55" s="149"/>
      <c r="E55" s="651"/>
      <c r="F55" s="506"/>
      <c r="G55" s="149"/>
      <c r="H55" s="654"/>
      <c r="I55" s="655"/>
      <c r="J55" s="655"/>
      <c r="K55" s="655"/>
      <c r="L55" s="655"/>
      <c r="M55" s="655"/>
      <c r="N55" s="655"/>
      <c r="O55" s="655"/>
      <c r="P55" s="655"/>
      <c r="Q55" s="656"/>
      <c r="R55" s="476"/>
      <c r="S55" s="476"/>
      <c r="T55" s="476"/>
      <c r="U55" s="476"/>
      <c r="V55" s="476"/>
      <c r="W55" s="476"/>
      <c r="X55" s="476"/>
      <c r="Y55" s="476"/>
      <c r="Z55" s="476"/>
      <c r="AA55" s="476"/>
      <c r="AB55" s="476"/>
      <c r="AC55" s="476"/>
      <c r="AD55" s="476"/>
      <c r="AE55" s="476"/>
      <c r="AF55" s="476"/>
      <c r="AG55" s="476"/>
      <c r="AH55" s="476"/>
      <c r="AI55" s="476"/>
      <c r="AJ55" s="476"/>
      <c r="AK55" s="476"/>
      <c r="AM55" s="491"/>
      <c r="AN55" s="491"/>
    </row>
    <row r="56" spans="2:40" s="109" customFormat="1" ht="22.5" customHeight="1" thickBot="1" x14ac:dyDescent="0.25">
      <c r="B56" s="113">
        <v>2</v>
      </c>
      <c r="C56" s="519" t="s">
        <v>556</v>
      </c>
      <c r="D56" s="65"/>
      <c r="E56" s="652"/>
      <c r="F56" s="653"/>
      <c r="G56" s="65"/>
      <c r="H56" s="657"/>
      <c r="I56" s="658"/>
      <c r="J56" s="658"/>
      <c r="K56" s="658"/>
      <c r="L56" s="658"/>
      <c r="M56" s="658"/>
      <c r="N56" s="658"/>
      <c r="O56" s="658"/>
      <c r="P56" s="658"/>
      <c r="Q56" s="659"/>
      <c r="R56" s="115"/>
      <c r="S56" s="115"/>
      <c r="T56" s="115"/>
      <c r="U56" s="115"/>
      <c r="V56" s="115"/>
      <c r="W56" s="115"/>
      <c r="X56" s="115"/>
      <c r="Y56" s="115"/>
      <c r="Z56" s="115"/>
      <c r="AA56" s="115"/>
      <c r="AB56" s="115"/>
      <c r="AC56" s="115"/>
      <c r="AD56" s="115"/>
      <c r="AE56" s="115"/>
      <c r="AF56" s="115"/>
      <c r="AG56" s="115"/>
      <c r="AH56" s="115"/>
      <c r="AI56" s="115"/>
      <c r="AJ56" s="115"/>
      <c r="AK56" s="115"/>
      <c r="AM56" s="492"/>
      <c r="AN56" s="493"/>
    </row>
    <row r="57" spans="2:40" s="116" customFormat="1" ht="11.25" customHeight="1" x14ac:dyDescent="0.2">
      <c r="B57" s="65"/>
      <c r="C57" s="75"/>
      <c r="D57" s="65"/>
      <c r="E57" s="65"/>
      <c r="F57" s="65"/>
      <c r="G57" s="6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row>
    <row r="58" spans="2:40" s="94" customFormat="1" ht="16.5" x14ac:dyDescent="0.2">
      <c r="B58" s="117" t="s">
        <v>221</v>
      </c>
      <c r="C58" s="118"/>
      <c r="D58" s="118"/>
      <c r="E58" s="118"/>
      <c r="F58" s="118"/>
      <c r="G58" s="118"/>
      <c r="H58" s="118"/>
    </row>
    <row r="59" spans="2:40" ht="3.75" customHeight="1" x14ac:dyDescent="0.2">
      <c r="C59" s="119"/>
      <c r="D59" s="120"/>
      <c r="E59" s="120"/>
      <c r="F59" s="120"/>
      <c r="G59" s="120"/>
      <c r="H59" s="119"/>
    </row>
    <row r="60" spans="2:40" s="94" customFormat="1" x14ac:dyDescent="0.2">
      <c r="B60" s="121"/>
      <c r="C60" s="122" t="s">
        <v>222</v>
      </c>
      <c r="D60" s="123"/>
      <c r="E60" s="123"/>
      <c r="F60" s="123"/>
      <c r="G60" s="123"/>
      <c r="H60" s="124"/>
    </row>
    <row r="61" spans="2:40" s="94" customFormat="1" ht="3.75" customHeight="1" x14ac:dyDescent="0.2">
      <c r="B61" s="95"/>
      <c r="C61" s="125"/>
      <c r="D61" s="120"/>
      <c r="E61" s="120"/>
      <c r="F61" s="120"/>
      <c r="G61" s="120"/>
      <c r="H61" s="119"/>
    </row>
    <row r="62" spans="2:40" s="94" customFormat="1" x14ac:dyDescent="0.2">
      <c r="B62" s="126"/>
      <c r="C62" s="122" t="s">
        <v>223</v>
      </c>
      <c r="D62" s="123"/>
      <c r="E62" s="123"/>
      <c r="F62" s="123"/>
      <c r="G62" s="123"/>
      <c r="H62" s="124"/>
    </row>
    <row r="63" spans="2:40" ht="3.75" customHeight="1" x14ac:dyDescent="0.2">
      <c r="C63" s="127"/>
      <c r="D63" s="120"/>
      <c r="E63" s="120"/>
      <c r="F63" s="120"/>
      <c r="G63" s="120"/>
      <c r="H63" s="119"/>
    </row>
    <row r="64" spans="2:40" s="94" customFormat="1" x14ac:dyDescent="0.2">
      <c r="B64" s="128"/>
      <c r="C64" s="129" t="s">
        <v>224</v>
      </c>
      <c r="D64" s="123"/>
      <c r="E64" s="123"/>
      <c r="F64" s="123"/>
      <c r="G64" s="123"/>
      <c r="H64" s="124"/>
    </row>
    <row r="65" spans="2:8" ht="3.75" customHeight="1" x14ac:dyDescent="0.2">
      <c r="C65" s="130"/>
      <c r="D65" s="120"/>
      <c r="E65" s="120"/>
      <c r="F65" s="120"/>
      <c r="G65" s="120"/>
      <c r="H65" s="119"/>
    </row>
    <row r="66" spans="2:8" s="94" customFormat="1" x14ac:dyDescent="0.2">
      <c r="B66" s="131"/>
      <c r="C66" s="132" t="s">
        <v>225</v>
      </c>
      <c r="D66" s="123"/>
      <c r="E66" s="123"/>
      <c r="F66" s="123"/>
      <c r="G66" s="123"/>
      <c r="H66" s="124"/>
    </row>
  </sheetData>
  <mergeCells count="3">
    <mergeCell ref="H4:L4"/>
    <mergeCell ref="M4:Q4"/>
    <mergeCell ref="R4:AK4"/>
  </mergeCells>
  <conditionalFormatting sqref="G38">
    <cfRule type="cellIs" dxfId="3" priority="4" operator="equal">
      <formula>0</formula>
    </cfRule>
  </conditionalFormatting>
  <conditionalFormatting sqref="G41">
    <cfRule type="cellIs" dxfId="2" priority="3" operator="equal">
      <formula>0</formula>
    </cfRule>
  </conditionalFormatting>
  <conditionalFormatting sqref="G44">
    <cfRule type="cellIs" dxfId="1" priority="2" operator="equal">
      <formula>0</formula>
    </cfRule>
  </conditionalFormatting>
  <conditionalFormatting sqref="G47">
    <cfRule type="cellIs" dxfId="0" priority="1" operator="equal">
      <formula>0</formula>
    </cfRule>
  </conditionalFormatting>
  <pageMargins left="0.70866141732283472" right="0.70866141732283472" top="0.74803149606299213" bottom="0.74803149606299213" header="0.31496062992125984" footer="0.31496062992125984"/>
  <pageSetup paperSize="8" scale="39"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ignoredErrors>
    <ignoredError sqref="G38 G41 G44 G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E29"/>
  <sheetViews>
    <sheetView zoomScale="80" zoomScaleNormal="80" workbookViewId="0"/>
  </sheetViews>
  <sheetFormatPr defaultColWidth="9.25" defaultRowHeight="14.25" x14ac:dyDescent="0.2"/>
  <cols>
    <col min="1" max="1" width="1.25" style="81" customWidth="1"/>
    <col min="2" max="2" width="8.875" style="79" customWidth="1"/>
    <col min="3" max="3" width="34.375" style="80" customWidth="1"/>
    <col min="4" max="4" width="99.625" style="80" customWidth="1"/>
    <col min="5" max="5" width="15.375" style="79" customWidth="1"/>
    <col min="6" max="16384" width="9.25" style="81"/>
  </cols>
  <sheetData>
    <row r="1" spans="2:5" ht="7.5" customHeight="1" thickBot="1" x14ac:dyDescent="0.25"/>
    <row r="2" spans="2:5" s="83" customFormat="1" ht="21" customHeight="1" x14ac:dyDescent="0.2">
      <c r="B2" s="89" t="s">
        <v>198</v>
      </c>
      <c r="C2" s="89"/>
      <c r="D2" s="89"/>
      <c r="E2" s="89"/>
    </row>
    <row r="3" spans="2:5" s="83" customFormat="1" ht="7.5" customHeight="1" x14ac:dyDescent="0.2">
      <c r="B3" s="713"/>
      <c r="C3" s="714"/>
      <c r="D3" s="714"/>
      <c r="E3" s="714"/>
    </row>
    <row r="4" spans="2:5" ht="180" customHeight="1" x14ac:dyDescent="0.2">
      <c r="B4" s="715" t="s">
        <v>544</v>
      </c>
      <c r="C4" s="714"/>
      <c r="D4" s="714"/>
      <c r="E4" s="714"/>
    </row>
    <row r="5" spans="2:5" ht="7.5" customHeight="1" x14ac:dyDescent="0.2"/>
    <row r="6" spans="2:5" ht="18.75" customHeight="1" x14ac:dyDescent="0.2">
      <c r="B6" s="84" t="s">
        <v>227</v>
      </c>
      <c r="C6" s="85" t="s">
        <v>172</v>
      </c>
      <c r="D6" s="85" t="s">
        <v>173</v>
      </c>
      <c r="E6" s="84" t="s">
        <v>174</v>
      </c>
    </row>
    <row r="7" spans="2:5" s="83" customFormat="1" ht="22.5" customHeight="1" x14ac:dyDescent="0.2">
      <c r="B7" s="133" t="s">
        <v>210</v>
      </c>
      <c r="C7" s="134" t="s">
        <v>426</v>
      </c>
      <c r="D7" s="87"/>
      <c r="E7" s="86"/>
    </row>
    <row r="8" spans="2:5" s="83" customFormat="1" ht="18.75" customHeight="1" x14ac:dyDescent="0.2">
      <c r="B8" s="86" t="s">
        <v>228</v>
      </c>
      <c r="C8" s="87" t="s">
        <v>340</v>
      </c>
      <c r="D8" s="135" t="s">
        <v>344</v>
      </c>
      <c r="E8" s="86"/>
    </row>
    <row r="9" spans="2:5" s="83" customFormat="1" ht="18.75" customHeight="1" x14ac:dyDescent="0.2">
      <c r="B9" s="86" t="s">
        <v>229</v>
      </c>
      <c r="C9" s="87" t="s">
        <v>230</v>
      </c>
      <c r="D9" s="87" t="s">
        <v>231</v>
      </c>
      <c r="E9" s="86"/>
    </row>
    <row r="10" spans="2:5" s="83" customFormat="1" ht="18.75" customHeight="1" x14ac:dyDescent="0.2">
      <c r="B10" s="86" t="s">
        <v>232</v>
      </c>
      <c r="C10" s="87" t="s">
        <v>430</v>
      </c>
      <c r="D10" s="87" t="s">
        <v>431</v>
      </c>
      <c r="E10" s="86"/>
    </row>
    <row r="11" spans="2:5" s="83" customFormat="1" ht="18.75" customHeight="1" x14ac:dyDescent="0.2">
      <c r="B11" s="86" t="s">
        <v>233</v>
      </c>
      <c r="C11" s="87" t="s">
        <v>234</v>
      </c>
      <c r="D11" s="87" t="s">
        <v>235</v>
      </c>
      <c r="E11" s="86"/>
    </row>
    <row r="12" spans="2:5" s="83" customFormat="1" ht="18.75" customHeight="1" x14ac:dyDescent="0.2">
      <c r="B12" s="86" t="s">
        <v>236</v>
      </c>
      <c r="C12" s="87" t="s">
        <v>212</v>
      </c>
      <c r="D12" s="87" t="s">
        <v>237</v>
      </c>
      <c r="E12" s="86"/>
    </row>
    <row r="13" spans="2:5" s="83" customFormat="1" ht="18.75" customHeight="1" x14ac:dyDescent="0.2">
      <c r="B13" s="86" t="s">
        <v>290</v>
      </c>
      <c r="C13" s="87" t="s">
        <v>215</v>
      </c>
      <c r="D13" s="87" t="s">
        <v>239</v>
      </c>
      <c r="E13" s="86"/>
    </row>
    <row r="14" spans="2:5" s="83" customFormat="1" ht="18.75" customHeight="1" x14ac:dyDescent="0.2">
      <c r="B14" s="86" t="s">
        <v>291</v>
      </c>
      <c r="C14" s="87" t="s">
        <v>217</v>
      </c>
      <c r="D14" s="87" t="s">
        <v>240</v>
      </c>
      <c r="E14" s="86"/>
    </row>
    <row r="15" spans="2:5" s="83" customFormat="1" ht="18.75" customHeight="1" x14ac:dyDescent="0.2">
      <c r="B15" s="86" t="s">
        <v>411</v>
      </c>
      <c r="C15" s="87" t="s">
        <v>341</v>
      </c>
      <c r="D15" s="87" t="s">
        <v>414</v>
      </c>
      <c r="E15" s="86"/>
    </row>
    <row r="16" spans="2:5" s="83" customFormat="1" ht="18.75" customHeight="1" x14ac:dyDescent="0.2">
      <c r="B16" s="86" t="s">
        <v>413</v>
      </c>
      <c r="C16" s="87" t="s">
        <v>342</v>
      </c>
      <c r="D16" s="87" t="s">
        <v>415</v>
      </c>
      <c r="E16" s="86"/>
    </row>
    <row r="17" spans="2:5" s="83" customFormat="1" ht="18.75" customHeight="1" x14ac:dyDescent="0.2">
      <c r="B17" s="86" t="s">
        <v>412</v>
      </c>
      <c r="C17" s="87" t="s">
        <v>343</v>
      </c>
      <c r="D17" s="87" t="s">
        <v>416</v>
      </c>
      <c r="E17" s="86"/>
    </row>
    <row r="18" spans="2:5" s="83" customFormat="1" ht="22.5" customHeight="1" x14ac:dyDescent="0.2">
      <c r="B18" s="133" t="s">
        <v>213</v>
      </c>
      <c r="C18" s="134" t="s">
        <v>427</v>
      </c>
      <c r="D18" s="87"/>
      <c r="E18" s="86"/>
    </row>
    <row r="19" spans="2:5" s="83" customFormat="1" ht="18.75" customHeight="1" x14ac:dyDescent="0.2">
      <c r="B19" s="86" t="s">
        <v>228</v>
      </c>
      <c r="C19" s="87" t="s">
        <v>340</v>
      </c>
      <c r="D19" s="135" t="s">
        <v>344</v>
      </c>
      <c r="E19" s="86"/>
    </row>
    <row r="20" spans="2:5" s="83" customFormat="1" ht="33.75" customHeight="1" x14ac:dyDescent="0.2">
      <c r="B20" s="86" t="s">
        <v>229</v>
      </c>
      <c r="C20" s="87" t="s">
        <v>238</v>
      </c>
      <c r="D20" s="87" t="s">
        <v>241</v>
      </c>
      <c r="E20" s="86"/>
    </row>
    <row r="21" spans="2:5" s="83" customFormat="1" ht="18.75" customHeight="1" x14ac:dyDescent="0.2">
      <c r="B21" s="86" t="s">
        <v>232</v>
      </c>
      <c r="C21" s="87" t="s">
        <v>430</v>
      </c>
      <c r="D21" s="87" t="s">
        <v>432</v>
      </c>
      <c r="E21" s="86"/>
    </row>
    <row r="22" spans="2:5" s="83" customFormat="1" ht="18.75" customHeight="1" x14ac:dyDescent="0.2">
      <c r="B22" s="86" t="s">
        <v>418</v>
      </c>
      <c r="C22" s="87" t="s">
        <v>341</v>
      </c>
      <c r="D22" s="87" t="s">
        <v>420</v>
      </c>
      <c r="E22" s="86"/>
    </row>
    <row r="23" spans="2:5" s="83" customFormat="1" ht="18.75" customHeight="1" x14ac:dyDescent="0.2">
      <c r="B23" s="86" t="s">
        <v>419</v>
      </c>
      <c r="C23" s="87" t="s">
        <v>342</v>
      </c>
      <c r="D23" s="87" t="s">
        <v>421</v>
      </c>
      <c r="E23" s="86"/>
    </row>
    <row r="24" spans="2:5" s="83" customFormat="1" ht="18.75" customHeight="1" x14ac:dyDescent="0.2">
      <c r="B24" s="86" t="s">
        <v>417</v>
      </c>
      <c r="C24" s="87" t="s">
        <v>343</v>
      </c>
      <c r="D24" s="87" t="s">
        <v>422</v>
      </c>
      <c r="E24" s="86"/>
    </row>
    <row r="25" spans="2:5" s="83" customFormat="1" ht="22.5" customHeight="1" x14ac:dyDescent="0.2">
      <c r="B25" s="133" t="s">
        <v>219</v>
      </c>
      <c r="C25" s="134" t="s">
        <v>429</v>
      </c>
      <c r="D25" s="87"/>
      <c r="E25" s="86"/>
    </row>
    <row r="26" spans="2:5" s="83" customFormat="1" ht="45" customHeight="1" x14ac:dyDescent="0.2">
      <c r="B26" s="86" t="s">
        <v>228</v>
      </c>
      <c r="C26" s="87" t="s">
        <v>434</v>
      </c>
      <c r="D26" s="87" t="s">
        <v>560</v>
      </c>
      <c r="E26" s="86"/>
    </row>
    <row r="27" spans="2:5" s="83" customFormat="1" ht="22.5" customHeight="1" x14ac:dyDescent="0.2">
      <c r="B27" s="133" t="s">
        <v>220</v>
      </c>
      <c r="C27" s="134" t="s">
        <v>559</v>
      </c>
      <c r="D27" s="87"/>
      <c r="E27" s="86"/>
    </row>
    <row r="28" spans="2:5" s="83" customFormat="1" ht="45" customHeight="1" x14ac:dyDescent="0.2">
      <c r="B28" s="86" t="s">
        <v>228</v>
      </c>
      <c r="C28" s="87" t="s">
        <v>557</v>
      </c>
      <c r="D28" s="87" t="s">
        <v>561</v>
      </c>
      <c r="E28" s="86"/>
    </row>
    <row r="29" spans="2:5" s="83" customFormat="1" ht="45" customHeight="1" x14ac:dyDescent="0.2">
      <c r="B29" s="86" t="s">
        <v>229</v>
      </c>
      <c r="C29" s="87" t="s">
        <v>558</v>
      </c>
      <c r="D29" s="87" t="s">
        <v>578</v>
      </c>
      <c r="E29" s="86"/>
    </row>
  </sheetData>
  <mergeCells count="2">
    <mergeCell ref="B3:E3"/>
    <mergeCell ref="B4:E4"/>
  </mergeCells>
  <pageMargins left="0.70866141732283472" right="0.70866141732283472" top="0.74803149606299213" bottom="0.74803149606299213" header="0.31496062992125984" footer="0.31496062992125984"/>
  <pageSetup paperSize="8"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ignoredErrors>
    <ignoredError sqref="B26 B28:B29 B8:B12 B13:B14 B19:B21" numberStoredAsText="1"/>
    <ignoredError sqref="B15" twoDigitTextYear="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BF45"/>
  <sheetViews>
    <sheetView showGridLines="0" zoomScale="80" zoomScaleNormal="80" zoomScaleSheetLayoutView="70" workbookViewId="0"/>
  </sheetViews>
  <sheetFormatPr defaultColWidth="8.75" defaultRowHeight="15" x14ac:dyDescent="0.2"/>
  <cols>
    <col min="1" max="1" width="1.25" style="95" customWidth="1"/>
    <col min="2" max="2" width="9.375" style="95" customWidth="1"/>
    <col min="3" max="3" width="15" style="95" customWidth="1"/>
    <col min="4" max="4" width="37.625" style="95" customWidth="1"/>
    <col min="5" max="5" width="13.125" style="95" customWidth="1"/>
    <col min="6" max="6" width="20.375" style="95" customWidth="1"/>
    <col min="7" max="7" width="24.875" style="95" customWidth="1"/>
    <col min="8" max="8" width="9.5" style="95" customWidth="1"/>
    <col min="9" max="9" width="15.375" style="95" customWidth="1"/>
    <col min="10" max="10" width="15" style="95" customWidth="1"/>
    <col min="11" max="11" width="13.75" style="95" customWidth="1"/>
    <col min="12" max="13" width="15" style="95" customWidth="1"/>
    <col min="14" max="14" width="14.875" style="95" customWidth="1"/>
    <col min="15" max="15" width="15" style="95" customWidth="1"/>
    <col min="16" max="16" width="16.75" style="95" customWidth="1"/>
    <col min="17" max="17" width="15.375" style="95" customWidth="1"/>
    <col min="18" max="18" width="15" style="95" customWidth="1"/>
    <col min="19" max="19" width="13.75" style="95" customWidth="1"/>
    <col min="20" max="22" width="15" style="95" customWidth="1"/>
    <col min="23" max="23" width="14.875" style="95" customWidth="1"/>
    <col min="24" max="24" width="15" style="95" customWidth="1"/>
    <col min="25" max="25" width="16.125" style="95" customWidth="1"/>
    <col min="26" max="29" width="15" style="95" customWidth="1"/>
    <col min="30" max="30" width="14.875" style="95" customWidth="1"/>
    <col min="31" max="31" width="16.75" style="95" customWidth="1"/>
    <col min="32" max="32" width="9.5" style="95" customWidth="1"/>
    <col min="33" max="34" width="13.75" style="95" customWidth="1"/>
    <col min="35" max="54" width="8.125" style="95" customWidth="1"/>
    <col min="55" max="55" width="62.5" style="95" customWidth="1"/>
    <col min="56" max="56" width="1.625" style="95" customWidth="1"/>
    <col min="57" max="57" width="26.25" style="95" customWidth="1"/>
    <col min="58" max="58" width="17.5" style="95" customWidth="1"/>
    <col min="59" max="16384" width="8.75" style="95"/>
  </cols>
  <sheetData>
    <row r="1" spans="2:58" ht="30" customHeight="1" x14ac:dyDescent="0.2">
      <c r="C1" s="136" t="s">
        <v>439</v>
      </c>
      <c r="D1" s="136"/>
      <c r="E1" s="91"/>
      <c r="F1" s="91"/>
      <c r="G1" s="91"/>
      <c r="H1" s="137"/>
      <c r="I1" s="137"/>
      <c r="J1" s="137"/>
      <c r="K1" s="525" t="s">
        <v>500</v>
      </c>
      <c r="L1" s="137"/>
      <c r="M1" s="137"/>
      <c r="N1" s="137"/>
      <c r="O1" s="137"/>
      <c r="P1" s="137"/>
      <c r="Q1" s="137"/>
      <c r="R1" s="137"/>
      <c r="S1" s="137"/>
      <c r="T1" s="137"/>
      <c r="U1" s="137"/>
      <c r="V1" s="137"/>
      <c r="W1" s="137"/>
      <c r="X1" s="137"/>
      <c r="Y1" s="137"/>
      <c r="Z1" s="137"/>
      <c r="AA1" s="137"/>
      <c r="AB1" s="137"/>
      <c r="AC1" s="137"/>
      <c r="AD1" s="137"/>
      <c r="AE1" s="137"/>
      <c r="AF1" s="137"/>
      <c r="AG1" s="525"/>
      <c r="AH1" s="137"/>
      <c r="AI1" s="137"/>
      <c r="AJ1" s="137"/>
      <c r="AK1" s="137"/>
      <c r="AL1" s="137"/>
      <c r="AM1" s="137"/>
      <c r="AN1" s="137"/>
      <c r="AO1" s="137"/>
      <c r="AP1" s="137"/>
      <c r="AQ1" s="137"/>
      <c r="AR1" s="137"/>
      <c r="AS1" s="137"/>
      <c r="AT1" s="137"/>
      <c r="AU1" s="137"/>
      <c r="AV1" s="137"/>
      <c r="AW1" s="137"/>
      <c r="AX1" s="137"/>
      <c r="AY1" s="137"/>
      <c r="AZ1" s="137"/>
      <c r="BA1" s="137"/>
      <c r="BB1" s="137"/>
      <c r="BC1" s="93" t="str">
        <f>AppValidation!D2</f>
        <v>Company name</v>
      </c>
      <c r="BD1" s="471"/>
      <c r="BE1" s="470" t="s">
        <v>492</v>
      </c>
      <c r="BF1" s="469"/>
    </row>
    <row r="2" spans="2:58" ht="18.75" customHeight="1" thickBot="1" x14ac:dyDescent="0.25">
      <c r="K2" s="138"/>
    </row>
    <row r="3" spans="2:58" s="94" customFormat="1" ht="22.5" customHeight="1" thickBot="1" x14ac:dyDescent="0.25">
      <c r="B3" s="526" t="s">
        <v>407</v>
      </c>
      <c r="C3" s="494">
        <f t="shared" ref="C3:L3" si="0">SUM(COLUMN()-2)</f>
        <v>1</v>
      </c>
      <c r="D3" s="495">
        <f t="shared" si="0"/>
        <v>2</v>
      </c>
      <c r="E3" s="495">
        <f t="shared" si="0"/>
        <v>3</v>
      </c>
      <c r="F3" s="495">
        <f t="shared" si="0"/>
        <v>4</v>
      </c>
      <c r="G3" s="495">
        <f t="shared" si="0"/>
        <v>5</v>
      </c>
      <c r="H3" s="495">
        <f t="shared" si="0"/>
        <v>6</v>
      </c>
      <c r="I3" s="495">
        <f t="shared" si="0"/>
        <v>7</v>
      </c>
      <c r="J3" s="649">
        <f t="shared" si="0"/>
        <v>8</v>
      </c>
      <c r="K3" s="495">
        <f t="shared" si="0"/>
        <v>9</v>
      </c>
      <c r="L3" s="719">
        <f t="shared" si="0"/>
        <v>10</v>
      </c>
      <c r="M3" s="720"/>
      <c r="N3" s="720"/>
      <c r="O3" s="720"/>
      <c r="P3" s="495">
        <f>SUM(COLUMN()-2)</f>
        <v>14</v>
      </c>
      <c r="Q3" s="495">
        <f>SUM(COLUMN()-2)</f>
        <v>15</v>
      </c>
      <c r="R3" s="649">
        <f>SUM(COLUMN()-2)</f>
        <v>16</v>
      </c>
      <c r="S3" s="495">
        <f>SUM(COLUMN()-2)</f>
        <v>17</v>
      </c>
      <c r="T3" s="719">
        <f>SUM(COLUMN()-2)</f>
        <v>18</v>
      </c>
      <c r="U3" s="720"/>
      <c r="V3" s="720"/>
      <c r="W3" s="720"/>
      <c r="X3" s="720"/>
      <c r="Y3" s="495">
        <f>SUM(COLUMN()-2)</f>
        <v>23</v>
      </c>
      <c r="Z3" s="719">
        <f>SUM(COLUMN()-2)</f>
        <v>24</v>
      </c>
      <c r="AA3" s="720"/>
      <c r="AB3" s="720"/>
      <c r="AC3" s="720"/>
      <c r="AD3" s="720"/>
      <c r="AE3" s="495">
        <f>SUM(COLUMN()-2)</f>
        <v>29</v>
      </c>
      <c r="AF3" s="630">
        <f>SUM(COLUMN()-2)</f>
        <v>30</v>
      </c>
      <c r="AG3" s="630">
        <f>SUM(COLUMN()-2)</f>
        <v>31</v>
      </c>
      <c r="AH3" s="630">
        <f>SUM(COLUMN()-2)</f>
        <v>32</v>
      </c>
      <c r="AI3" s="721">
        <f>SUM(COLUMN()-2)</f>
        <v>33</v>
      </c>
      <c r="AJ3" s="722"/>
      <c r="AK3" s="722"/>
      <c r="AL3" s="722"/>
      <c r="AM3" s="723"/>
      <c r="AN3" s="721">
        <f>SUM(COLUMN()-2)</f>
        <v>38</v>
      </c>
      <c r="AO3" s="722"/>
      <c r="AP3" s="722"/>
      <c r="AQ3" s="722"/>
      <c r="AR3" s="723"/>
      <c r="AS3" s="721">
        <f>SUM(COLUMN()-2)</f>
        <v>43</v>
      </c>
      <c r="AT3" s="722"/>
      <c r="AU3" s="722"/>
      <c r="AV3" s="722"/>
      <c r="AW3" s="723"/>
      <c r="AX3" s="721">
        <f>SUM(COLUMN()-2)</f>
        <v>48</v>
      </c>
      <c r="AY3" s="722"/>
      <c r="AZ3" s="722"/>
      <c r="BA3" s="722"/>
      <c r="BB3" s="723"/>
      <c r="BC3" s="496">
        <f>SUM(COLUMN()-2)</f>
        <v>53</v>
      </c>
      <c r="BE3" s="463" t="s">
        <v>490</v>
      </c>
      <c r="BF3" s="464" t="s">
        <v>491</v>
      </c>
    </row>
    <row r="4" spans="2:58" s="94" customFormat="1" ht="15" customHeight="1" thickBot="1" x14ac:dyDescent="0.25">
      <c r="B4" s="398"/>
      <c r="C4" s="447"/>
      <c r="D4" s="447"/>
      <c r="E4" s="447"/>
      <c r="F4" s="447"/>
      <c r="G4" s="447"/>
      <c r="H4" s="447"/>
      <c r="I4" s="447"/>
      <c r="J4" s="447"/>
      <c r="K4" s="447"/>
      <c r="L4" s="447"/>
      <c r="M4" s="448"/>
      <c r="N4" s="448"/>
      <c r="O4" s="448"/>
      <c r="P4" s="447"/>
      <c r="Q4" s="447"/>
      <c r="R4" s="447"/>
      <c r="S4" s="447"/>
      <c r="T4" s="447"/>
      <c r="U4" s="448"/>
      <c r="V4" s="448"/>
      <c r="W4" s="448"/>
      <c r="X4" s="448"/>
      <c r="Y4" s="447"/>
      <c r="Z4" s="447"/>
      <c r="AA4" s="448"/>
      <c r="AB4" s="448"/>
      <c r="AC4" s="448"/>
      <c r="AD4" s="448"/>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row>
    <row r="5" spans="2:58" ht="30.6" customHeight="1" thickBot="1" x14ac:dyDescent="0.25">
      <c r="C5" s="96"/>
      <c r="D5" s="96"/>
      <c r="E5" s="96"/>
      <c r="F5" s="96"/>
      <c r="G5" s="96"/>
      <c r="H5" s="96"/>
      <c r="I5" s="716" t="s">
        <v>329</v>
      </c>
      <c r="J5" s="717"/>
      <c r="K5" s="717"/>
      <c r="L5" s="716" t="s">
        <v>242</v>
      </c>
      <c r="M5" s="717"/>
      <c r="N5" s="717"/>
      <c r="O5" s="717"/>
      <c r="P5" s="718"/>
      <c r="Q5" s="716" t="s">
        <v>330</v>
      </c>
      <c r="R5" s="717"/>
      <c r="S5" s="717"/>
      <c r="T5" s="716" t="s">
        <v>526</v>
      </c>
      <c r="U5" s="717"/>
      <c r="V5" s="717"/>
      <c r="W5" s="717"/>
      <c r="X5" s="717"/>
      <c r="Y5" s="718"/>
      <c r="Z5" s="716" t="s">
        <v>368</v>
      </c>
      <c r="AA5" s="717"/>
      <c r="AB5" s="717"/>
      <c r="AC5" s="717"/>
      <c r="AD5" s="717"/>
      <c r="AE5" s="718"/>
      <c r="AF5" s="631"/>
      <c r="AG5" s="641" t="s">
        <v>528</v>
      </c>
      <c r="AH5" s="633"/>
      <c r="AI5" s="631"/>
      <c r="AJ5" s="632"/>
      <c r="AK5" s="641" t="s">
        <v>521</v>
      </c>
      <c r="AL5" s="632"/>
      <c r="AM5" s="633"/>
      <c r="AN5" s="631"/>
      <c r="AO5" s="632"/>
      <c r="AP5" s="641" t="s">
        <v>118</v>
      </c>
      <c r="AQ5" s="632"/>
      <c r="AR5" s="633"/>
      <c r="AS5" s="631"/>
      <c r="AT5" s="632"/>
      <c r="AU5" s="641" t="s">
        <v>119</v>
      </c>
      <c r="AV5" s="632"/>
      <c r="AW5" s="633"/>
      <c r="AX5" s="631"/>
      <c r="AY5" s="632"/>
      <c r="AZ5" s="641" t="s">
        <v>522</v>
      </c>
      <c r="BA5" s="632"/>
      <c r="BB5" s="633"/>
    </row>
    <row r="6" spans="2:58" ht="60.6" customHeight="1" x14ac:dyDescent="0.2">
      <c r="C6" s="139" t="s">
        <v>493</v>
      </c>
      <c r="D6" s="139" t="s">
        <v>243</v>
      </c>
      <c r="E6" s="140" t="s">
        <v>244</v>
      </c>
      <c r="F6" s="140" t="s">
        <v>245</v>
      </c>
      <c r="G6" s="140" t="s">
        <v>246</v>
      </c>
      <c r="H6" s="141" t="s">
        <v>247</v>
      </c>
      <c r="I6" s="139" t="s">
        <v>248</v>
      </c>
      <c r="J6" s="660" t="s">
        <v>564</v>
      </c>
      <c r="K6" s="141" t="s">
        <v>562</v>
      </c>
      <c r="L6" s="139" t="s">
        <v>249</v>
      </c>
      <c r="M6" s="140" t="s">
        <v>250</v>
      </c>
      <c r="N6" s="140" t="s">
        <v>251</v>
      </c>
      <c r="O6" s="140" t="s">
        <v>252</v>
      </c>
      <c r="P6" s="142" t="s">
        <v>253</v>
      </c>
      <c r="Q6" s="139" t="s">
        <v>248</v>
      </c>
      <c r="R6" s="140" t="s">
        <v>564</v>
      </c>
      <c r="S6" s="142" t="s">
        <v>562</v>
      </c>
      <c r="T6" s="139" t="s">
        <v>254</v>
      </c>
      <c r="U6" s="140" t="s">
        <v>255</v>
      </c>
      <c r="V6" s="140" t="s">
        <v>256</v>
      </c>
      <c r="W6" s="140" t="s">
        <v>257</v>
      </c>
      <c r="X6" s="140" t="s">
        <v>258</v>
      </c>
      <c r="Y6" s="142" t="s">
        <v>259</v>
      </c>
      <c r="Z6" s="139" t="s">
        <v>260</v>
      </c>
      <c r="AA6" s="140" t="s">
        <v>261</v>
      </c>
      <c r="AB6" s="140" t="s">
        <v>262</v>
      </c>
      <c r="AC6" s="140" t="s">
        <v>263</v>
      </c>
      <c r="AD6" s="140" t="s">
        <v>264</v>
      </c>
      <c r="AE6" s="142" t="s">
        <v>265</v>
      </c>
      <c r="AF6" s="634" t="s">
        <v>441</v>
      </c>
      <c r="AG6" s="140" t="s">
        <v>524</v>
      </c>
      <c r="AH6" s="142" t="s">
        <v>523</v>
      </c>
      <c r="AI6" s="139" t="s">
        <v>140</v>
      </c>
      <c r="AJ6" s="140" t="s">
        <v>141</v>
      </c>
      <c r="AK6" s="140" t="s">
        <v>142</v>
      </c>
      <c r="AL6" s="140" t="s">
        <v>143</v>
      </c>
      <c r="AM6" s="142" t="s">
        <v>144</v>
      </c>
      <c r="AN6" s="139" t="s">
        <v>140</v>
      </c>
      <c r="AO6" s="140" t="s">
        <v>141</v>
      </c>
      <c r="AP6" s="140" t="s">
        <v>142</v>
      </c>
      <c r="AQ6" s="140" t="s">
        <v>143</v>
      </c>
      <c r="AR6" s="142" t="s">
        <v>144</v>
      </c>
      <c r="AS6" s="139" t="s">
        <v>140</v>
      </c>
      <c r="AT6" s="140" t="s">
        <v>141</v>
      </c>
      <c r="AU6" s="140" t="s">
        <v>142</v>
      </c>
      <c r="AV6" s="140" t="s">
        <v>143</v>
      </c>
      <c r="AW6" s="142" t="s">
        <v>144</v>
      </c>
      <c r="AX6" s="139" t="s">
        <v>140</v>
      </c>
      <c r="AY6" s="140" t="s">
        <v>141</v>
      </c>
      <c r="AZ6" s="140" t="s">
        <v>142</v>
      </c>
      <c r="BA6" s="140" t="s">
        <v>143</v>
      </c>
      <c r="BB6" s="142" t="s">
        <v>144</v>
      </c>
      <c r="BC6" s="143" t="s">
        <v>266</v>
      </c>
    </row>
    <row r="7" spans="2:58" s="147" customFormat="1" ht="45.75" customHeight="1" thickBot="1" x14ac:dyDescent="0.3">
      <c r="C7" s="416"/>
      <c r="D7" s="415"/>
      <c r="E7" s="326"/>
      <c r="F7" s="326"/>
      <c r="G7" s="326"/>
      <c r="H7" s="408"/>
      <c r="I7" s="144" t="s">
        <v>211</v>
      </c>
      <c r="J7" s="661"/>
      <c r="K7" s="145"/>
      <c r="L7" s="144" t="s">
        <v>23</v>
      </c>
      <c r="M7" s="145" t="s">
        <v>23</v>
      </c>
      <c r="N7" s="145" t="s">
        <v>23</v>
      </c>
      <c r="O7" s="145" t="s">
        <v>23</v>
      </c>
      <c r="P7" s="146" t="s">
        <v>23</v>
      </c>
      <c r="Q7" s="144" t="s">
        <v>211</v>
      </c>
      <c r="R7" s="145"/>
      <c r="S7" s="146"/>
      <c r="T7" s="144" t="s">
        <v>23</v>
      </c>
      <c r="U7" s="145" t="s">
        <v>23</v>
      </c>
      <c r="V7" s="145" t="s">
        <v>23</v>
      </c>
      <c r="W7" s="145" t="s">
        <v>23</v>
      </c>
      <c r="X7" s="145" t="s">
        <v>23</v>
      </c>
      <c r="Y7" s="146" t="s">
        <v>23</v>
      </c>
      <c r="Z7" s="145" t="s">
        <v>23</v>
      </c>
      <c r="AA7" s="145" t="s">
        <v>23</v>
      </c>
      <c r="AB7" s="145" t="s">
        <v>23</v>
      </c>
      <c r="AC7" s="145" t="s">
        <v>23</v>
      </c>
      <c r="AD7" s="145" t="s">
        <v>23</v>
      </c>
      <c r="AE7" s="146" t="s">
        <v>23</v>
      </c>
      <c r="AF7" s="635"/>
      <c r="AG7" s="326" t="s">
        <v>567</v>
      </c>
      <c r="AH7" s="636" t="s">
        <v>567</v>
      </c>
      <c r="AI7" s="416" t="s">
        <v>570</v>
      </c>
      <c r="AJ7" s="326" t="s">
        <v>570</v>
      </c>
      <c r="AK7" s="326" t="s">
        <v>570</v>
      </c>
      <c r="AL7" s="326" t="s">
        <v>570</v>
      </c>
      <c r="AM7" s="636" t="s">
        <v>570</v>
      </c>
      <c r="AN7" s="416" t="s">
        <v>570</v>
      </c>
      <c r="AO7" s="326" t="s">
        <v>570</v>
      </c>
      <c r="AP7" s="326" t="s">
        <v>570</v>
      </c>
      <c r="AQ7" s="326" t="s">
        <v>570</v>
      </c>
      <c r="AR7" s="636" t="s">
        <v>570</v>
      </c>
      <c r="AS7" s="416" t="s">
        <v>570</v>
      </c>
      <c r="AT7" s="326" t="s">
        <v>570</v>
      </c>
      <c r="AU7" s="326" t="s">
        <v>570</v>
      </c>
      <c r="AV7" s="326" t="s">
        <v>570</v>
      </c>
      <c r="AW7" s="636" t="s">
        <v>570</v>
      </c>
      <c r="AX7" s="416" t="s">
        <v>570</v>
      </c>
      <c r="AY7" s="326" t="s">
        <v>570</v>
      </c>
      <c r="AZ7" s="326" t="s">
        <v>570</v>
      </c>
      <c r="BA7" s="326" t="s">
        <v>570</v>
      </c>
      <c r="BB7" s="636" t="s">
        <v>570</v>
      </c>
      <c r="BC7" s="327"/>
    </row>
    <row r="8" spans="2:58" ht="30.75" customHeight="1" x14ac:dyDescent="0.2">
      <c r="C8" s="417"/>
      <c r="D8" s="411"/>
      <c r="E8" s="328"/>
      <c r="F8" s="329"/>
      <c r="G8" s="329"/>
      <c r="H8" s="409">
        <v>1</v>
      </c>
      <c r="I8" s="330"/>
      <c r="J8" s="662"/>
      <c r="K8" s="419"/>
      <c r="L8" s="332"/>
      <c r="M8" s="331"/>
      <c r="N8" s="331"/>
      <c r="O8" s="331"/>
      <c r="P8" s="333"/>
      <c r="Q8" s="330"/>
      <c r="R8" s="664"/>
      <c r="S8" s="665"/>
      <c r="T8" s="332"/>
      <c r="U8" s="331"/>
      <c r="V8" s="331"/>
      <c r="W8" s="331"/>
      <c r="X8" s="331"/>
      <c r="Y8" s="333"/>
      <c r="Z8" s="331"/>
      <c r="AA8" s="331"/>
      <c r="AB8" s="331"/>
      <c r="AC8" s="331"/>
      <c r="AD8" s="331"/>
      <c r="AE8" s="333"/>
      <c r="AF8" s="637">
        <v>4</v>
      </c>
      <c r="AG8" s="413"/>
      <c r="AH8" s="638"/>
      <c r="AI8" s="332"/>
      <c r="AJ8" s="331"/>
      <c r="AK8" s="331"/>
      <c r="AL8" s="331"/>
      <c r="AM8" s="333"/>
      <c r="AN8" s="332"/>
      <c r="AO8" s="331"/>
      <c r="AP8" s="331"/>
      <c r="AQ8" s="331"/>
      <c r="AR8" s="333"/>
      <c r="AS8" s="332"/>
      <c r="AT8" s="331"/>
      <c r="AU8" s="331"/>
      <c r="AV8" s="331"/>
      <c r="AW8" s="333"/>
      <c r="AX8" s="332"/>
      <c r="AY8" s="331"/>
      <c r="AZ8" s="331"/>
      <c r="BA8" s="331"/>
      <c r="BB8" s="333"/>
      <c r="BC8" s="334"/>
      <c r="BE8" s="478"/>
      <c r="BF8" s="479"/>
    </row>
    <row r="9" spans="2:58" ht="30.75" customHeight="1" x14ac:dyDescent="0.2">
      <c r="C9" s="417"/>
      <c r="D9" s="411"/>
      <c r="E9" s="328"/>
      <c r="F9" s="329"/>
      <c r="G9" s="329"/>
      <c r="H9" s="409">
        <v>1</v>
      </c>
      <c r="I9" s="330"/>
      <c r="J9" s="662"/>
      <c r="K9" s="419"/>
      <c r="L9" s="332"/>
      <c r="M9" s="331"/>
      <c r="N9" s="331"/>
      <c r="O9" s="331"/>
      <c r="P9" s="333"/>
      <c r="Q9" s="330"/>
      <c r="R9" s="664"/>
      <c r="S9" s="665"/>
      <c r="T9" s="332"/>
      <c r="U9" s="331"/>
      <c r="V9" s="331"/>
      <c r="W9" s="331"/>
      <c r="X9" s="331"/>
      <c r="Y9" s="333"/>
      <c r="Z9" s="331"/>
      <c r="AA9" s="331"/>
      <c r="AB9" s="331"/>
      <c r="AC9" s="331"/>
      <c r="AD9" s="331"/>
      <c r="AE9" s="333"/>
      <c r="AF9" s="637">
        <v>4</v>
      </c>
      <c r="AG9" s="413"/>
      <c r="AH9" s="638"/>
      <c r="AI9" s="332"/>
      <c r="AJ9" s="331"/>
      <c r="AK9" s="331"/>
      <c r="AL9" s="331"/>
      <c r="AM9" s="333"/>
      <c r="AN9" s="332"/>
      <c r="AO9" s="331"/>
      <c r="AP9" s="331"/>
      <c r="AQ9" s="331"/>
      <c r="AR9" s="333"/>
      <c r="AS9" s="332"/>
      <c r="AT9" s="331"/>
      <c r="AU9" s="331"/>
      <c r="AV9" s="331"/>
      <c r="AW9" s="333"/>
      <c r="AX9" s="332"/>
      <c r="AY9" s="331"/>
      <c r="AZ9" s="331"/>
      <c r="BA9" s="331"/>
      <c r="BB9" s="333"/>
      <c r="BC9" s="334"/>
      <c r="BE9" s="480"/>
      <c r="BF9" s="481"/>
    </row>
    <row r="10" spans="2:58" ht="30.75" customHeight="1" x14ac:dyDescent="0.2">
      <c r="C10" s="417"/>
      <c r="D10" s="411"/>
      <c r="E10" s="328"/>
      <c r="F10" s="329"/>
      <c r="G10" s="329"/>
      <c r="H10" s="409">
        <v>1</v>
      </c>
      <c r="I10" s="330"/>
      <c r="J10" s="662"/>
      <c r="K10" s="419"/>
      <c r="L10" s="332"/>
      <c r="M10" s="331"/>
      <c r="N10" s="331"/>
      <c r="O10" s="331"/>
      <c r="P10" s="333"/>
      <c r="Q10" s="330"/>
      <c r="R10" s="664"/>
      <c r="S10" s="665"/>
      <c r="T10" s="332"/>
      <c r="U10" s="331"/>
      <c r="V10" s="331"/>
      <c r="W10" s="331"/>
      <c r="X10" s="331"/>
      <c r="Y10" s="333"/>
      <c r="Z10" s="331"/>
      <c r="AA10" s="331"/>
      <c r="AB10" s="331"/>
      <c r="AC10" s="331"/>
      <c r="AD10" s="331"/>
      <c r="AE10" s="333"/>
      <c r="AF10" s="637">
        <v>4</v>
      </c>
      <c r="AG10" s="413"/>
      <c r="AH10" s="638"/>
      <c r="AI10" s="332"/>
      <c r="AJ10" s="331"/>
      <c r="AK10" s="331"/>
      <c r="AL10" s="331"/>
      <c r="AM10" s="333"/>
      <c r="AN10" s="332"/>
      <c r="AO10" s="331"/>
      <c r="AP10" s="331"/>
      <c r="AQ10" s="331"/>
      <c r="AR10" s="333"/>
      <c r="AS10" s="332"/>
      <c r="AT10" s="331"/>
      <c r="AU10" s="331"/>
      <c r="AV10" s="331"/>
      <c r="AW10" s="333"/>
      <c r="AX10" s="332"/>
      <c r="AY10" s="331"/>
      <c r="AZ10" s="331"/>
      <c r="BA10" s="331"/>
      <c r="BB10" s="333"/>
      <c r="BC10" s="334"/>
      <c r="BE10" s="480"/>
      <c r="BF10" s="481"/>
    </row>
    <row r="11" spans="2:58" ht="30.75" customHeight="1" x14ac:dyDescent="0.2">
      <c r="C11" s="417"/>
      <c r="D11" s="411"/>
      <c r="E11" s="328"/>
      <c r="F11" s="329"/>
      <c r="G11" s="329"/>
      <c r="H11" s="409">
        <v>1</v>
      </c>
      <c r="I11" s="330"/>
      <c r="J11" s="662"/>
      <c r="K11" s="419"/>
      <c r="L11" s="332"/>
      <c r="M11" s="331"/>
      <c r="N11" s="331"/>
      <c r="O11" s="331"/>
      <c r="P11" s="333"/>
      <c r="Q11" s="330"/>
      <c r="R11" s="664"/>
      <c r="S11" s="665"/>
      <c r="T11" s="332"/>
      <c r="U11" s="331"/>
      <c r="V11" s="331"/>
      <c r="W11" s="331"/>
      <c r="X11" s="331"/>
      <c r="Y11" s="333"/>
      <c r="Z11" s="331"/>
      <c r="AA11" s="331"/>
      <c r="AB11" s="331"/>
      <c r="AC11" s="331"/>
      <c r="AD11" s="331"/>
      <c r="AE11" s="333"/>
      <c r="AF11" s="637">
        <v>4</v>
      </c>
      <c r="AG11" s="413"/>
      <c r="AH11" s="638"/>
      <c r="AI11" s="332"/>
      <c r="AJ11" s="331"/>
      <c r="AK11" s="331"/>
      <c r="AL11" s="331"/>
      <c r="AM11" s="333"/>
      <c r="AN11" s="332"/>
      <c r="AO11" s="331"/>
      <c r="AP11" s="331"/>
      <c r="AQ11" s="331"/>
      <c r="AR11" s="333"/>
      <c r="AS11" s="332"/>
      <c r="AT11" s="331"/>
      <c r="AU11" s="331"/>
      <c r="AV11" s="331"/>
      <c r="AW11" s="333"/>
      <c r="AX11" s="332"/>
      <c r="AY11" s="331"/>
      <c r="AZ11" s="331"/>
      <c r="BA11" s="331"/>
      <c r="BB11" s="333"/>
      <c r="BC11" s="334"/>
      <c r="BE11" s="480"/>
      <c r="BF11" s="481"/>
    </row>
    <row r="12" spans="2:58" ht="30.75" customHeight="1" x14ac:dyDescent="0.2">
      <c r="C12" s="417"/>
      <c r="D12" s="411"/>
      <c r="E12" s="328"/>
      <c r="F12" s="329"/>
      <c r="G12" s="329"/>
      <c r="H12" s="409">
        <v>1</v>
      </c>
      <c r="I12" s="330"/>
      <c r="J12" s="662"/>
      <c r="K12" s="419"/>
      <c r="L12" s="332"/>
      <c r="M12" s="331"/>
      <c r="N12" s="331"/>
      <c r="O12" s="331"/>
      <c r="P12" s="333"/>
      <c r="Q12" s="330"/>
      <c r="R12" s="664"/>
      <c r="S12" s="665"/>
      <c r="T12" s="332"/>
      <c r="U12" s="331"/>
      <c r="V12" s="331"/>
      <c r="W12" s="331"/>
      <c r="X12" s="331"/>
      <c r="Y12" s="333"/>
      <c r="Z12" s="331"/>
      <c r="AA12" s="331"/>
      <c r="AB12" s="331"/>
      <c r="AC12" s="331"/>
      <c r="AD12" s="331"/>
      <c r="AE12" s="333"/>
      <c r="AF12" s="637">
        <v>4</v>
      </c>
      <c r="AG12" s="413"/>
      <c r="AH12" s="638"/>
      <c r="AI12" s="332"/>
      <c r="AJ12" s="331"/>
      <c r="AK12" s="331"/>
      <c r="AL12" s="331"/>
      <c r="AM12" s="333"/>
      <c r="AN12" s="332"/>
      <c r="AO12" s="331"/>
      <c r="AP12" s="331"/>
      <c r="AQ12" s="331"/>
      <c r="AR12" s="333"/>
      <c r="AS12" s="332"/>
      <c r="AT12" s="331"/>
      <c r="AU12" s="331"/>
      <c r="AV12" s="331"/>
      <c r="AW12" s="333"/>
      <c r="AX12" s="332"/>
      <c r="AY12" s="331"/>
      <c r="AZ12" s="331"/>
      <c r="BA12" s="331"/>
      <c r="BB12" s="333"/>
      <c r="BC12" s="334"/>
      <c r="BE12" s="480"/>
      <c r="BF12" s="481"/>
    </row>
    <row r="13" spans="2:58" ht="30.75" customHeight="1" x14ac:dyDescent="0.2">
      <c r="C13" s="417"/>
      <c r="D13" s="411"/>
      <c r="E13" s="328"/>
      <c r="F13" s="329"/>
      <c r="G13" s="329"/>
      <c r="H13" s="409">
        <v>1</v>
      </c>
      <c r="I13" s="330"/>
      <c r="J13" s="662"/>
      <c r="K13" s="419"/>
      <c r="L13" s="332"/>
      <c r="M13" s="331"/>
      <c r="N13" s="331"/>
      <c r="O13" s="331"/>
      <c r="P13" s="333"/>
      <c r="Q13" s="330"/>
      <c r="R13" s="664"/>
      <c r="S13" s="665"/>
      <c r="T13" s="332"/>
      <c r="U13" s="331"/>
      <c r="V13" s="331"/>
      <c r="W13" s="331"/>
      <c r="X13" s="331"/>
      <c r="Y13" s="333"/>
      <c r="Z13" s="331"/>
      <c r="AA13" s="331"/>
      <c r="AB13" s="331"/>
      <c r="AC13" s="331"/>
      <c r="AD13" s="331"/>
      <c r="AE13" s="333"/>
      <c r="AF13" s="637">
        <v>4</v>
      </c>
      <c r="AG13" s="413"/>
      <c r="AH13" s="638"/>
      <c r="AI13" s="332"/>
      <c r="AJ13" s="331"/>
      <c r="AK13" s="331"/>
      <c r="AL13" s="331"/>
      <c r="AM13" s="333"/>
      <c r="AN13" s="332"/>
      <c r="AO13" s="331"/>
      <c r="AP13" s="331"/>
      <c r="AQ13" s="331"/>
      <c r="AR13" s="333"/>
      <c r="AS13" s="332"/>
      <c r="AT13" s="331"/>
      <c r="AU13" s="331"/>
      <c r="AV13" s="331"/>
      <c r="AW13" s="333"/>
      <c r="AX13" s="332"/>
      <c r="AY13" s="331"/>
      <c r="AZ13" s="331"/>
      <c r="BA13" s="331"/>
      <c r="BB13" s="333"/>
      <c r="BC13" s="334"/>
      <c r="BE13" s="480"/>
      <c r="BF13" s="481"/>
    </row>
    <row r="14" spans="2:58" ht="30.75" customHeight="1" x14ac:dyDescent="0.2">
      <c r="C14" s="417"/>
      <c r="D14" s="411"/>
      <c r="E14" s="328"/>
      <c r="F14" s="329"/>
      <c r="G14" s="329"/>
      <c r="H14" s="409">
        <v>1</v>
      </c>
      <c r="I14" s="330"/>
      <c r="J14" s="662"/>
      <c r="K14" s="419"/>
      <c r="L14" s="332"/>
      <c r="M14" s="331"/>
      <c r="N14" s="331"/>
      <c r="O14" s="331"/>
      <c r="P14" s="333"/>
      <c r="Q14" s="330"/>
      <c r="R14" s="664"/>
      <c r="S14" s="665"/>
      <c r="T14" s="332"/>
      <c r="U14" s="331"/>
      <c r="V14" s="331"/>
      <c r="W14" s="331"/>
      <c r="X14" s="331"/>
      <c r="Y14" s="333"/>
      <c r="Z14" s="331"/>
      <c r="AA14" s="331"/>
      <c r="AB14" s="331"/>
      <c r="AC14" s="331"/>
      <c r="AD14" s="331"/>
      <c r="AE14" s="333"/>
      <c r="AF14" s="637">
        <v>4</v>
      </c>
      <c r="AG14" s="413"/>
      <c r="AH14" s="638"/>
      <c r="AI14" s="332"/>
      <c r="AJ14" s="331"/>
      <c r="AK14" s="331"/>
      <c r="AL14" s="331"/>
      <c r="AM14" s="333"/>
      <c r="AN14" s="332"/>
      <c r="AO14" s="331"/>
      <c r="AP14" s="331"/>
      <c r="AQ14" s="331"/>
      <c r="AR14" s="333"/>
      <c r="AS14" s="332"/>
      <c r="AT14" s="331"/>
      <c r="AU14" s="331"/>
      <c r="AV14" s="331"/>
      <c r="AW14" s="333"/>
      <c r="AX14" s="332"/>
      <c r="AY14" s="331"/>
      <c r="AZ14" s="331"/>
      <c r="BA14" s="331"/>
      <c r="BB14" s="333"/>
      <c r="BC14" s="334"/>
      <c r="BE14" s="480"/>
      <c r="BF14" s="481"/>
    </row>
    <row r="15" spans="2:58" ht="30.75" customHeight="1" x14ac:dyDescent="0.2">
      <c r="C15" s="417"/>
      <c r="D15" s="411"/>
      <c r="E15" s="328"/>
      <c r="F15" s="329"/>
      <c r="G15" s="329"/>
      <c r="H15" s="409">
        <v>1</v>
      </c>
      <c r="I15" s="330"/>
      <c r="J15" s="662"/>
      <c r="K15" s="419"/>
      <c r="L15" s="332"/>
      <c r="M15" s="331"/>
      <c r="N15" s="331"/>
      <c r="O15" s="331"/>
      <c r="P15" s="333"/>
      <c r="Q15" s="330"/>
      <c r="R15" s="664"/>
      <c r="S15" s="665"/>
      <c r="T15" s="332"/>
      <c r="U15" s="331"/>
      <c r="V15" s="331"/>
      <c r="W15" s="331"/>
      <c r="X15" s="331"/>
      <c r="Y15" s="333"/>
      <c r="Z15" s="331"/>
      <c r="AA15" s="331"/>
      <c r="AB15" s="331"/>
      <c r="AC15" s="331"/>
      <c r="AD15" s="331"/>
      <c r="AE15" s="333"/>
      <c r="AF15" s="637">
        <v>4</v>
      </c>
      <c r="AG15" s="413"/>
      <c r="AH15" s="638"/>
      <c r="AI15" s="332"/>
      <c r="AJ15" s="331"/>
      <c r="AK15" s="331"/>
      <c r="AL15" s="331"/>
      <c r="AM15" s="333"/>
      <c r="AN15" s="332"/>
      <c r="AO15" s="331"/>
      <c r="AP15" s="331"/>
      <c r="AQ15" s="331"/>
      <c r="AR15" s="333"/>
      <c r="AS15" s="332"/>
      <c r="AT15" s="331"/>
      <c r="AU15" s="331"/>
      <c r="AV15" s="331"/>
      <c r="AW15" s="333"/>
      <c r="AX15" s="332"/>
      <c r="AY15" s="331"/>
      <c r="AZ15" s="331"/>
      <c r="BA15" s="331"/>
      <c r="BB15" s="333"/>
      <c r="BC15" s="334"/>
      <c r="BE15" s="480"/>
      <c r="BF15" s="481"/>
    </row>
    <row r="16" spans="2:58" ht="30.75" customHeight="1" x14ac:dyDescent="0.2">
      <c r="C16" s="417"/>
      <c r="D16" s="411"/>
      <c r="E16" s="328"/>
      <c r="F16" s="329"/>
      <c r="G16" s="329"/>
      <c r="H16" s="409">
        <v>1</v>
      </c>
      <c r="I16" s="330"/>
      <c r="J16" s="662"/>
      <c r="K16" s="419"/>
      <c r="L16" s="332"/>
      <c r="M16" s="331"/>
      <c r="N16" s="331"/>
      <c r="O16" s="331"/>
      <c r="P16" s="333"/>
      <c r="Q16" s="330"/>
      <c r="R16" s="664"/>
      <c r="S16" s="665"/>
      <c r="T16" s="332"/>
      <c r="U16" s="331"/>
      <c r="V16" s="331"/>
      <c r="W16" s="331"/>
      <c r="X16" s="331"/>
      <c r="Y16" s="333"/>
      <c r="Z16" s="331"/>
      <c r="AA16" s="331"/>
      <c r="AB16" s="331"/>
      <c r="AC16" s="331"/>
      <c r="AD16" s="331"/>
      <c r="AE16" s="333"/>
      <c r="AF16" s="637">
        <v>4</v>
      </c>
      <c r="AG16" s="413"/>
      <c r="AH16" s="638"/>
      <c r="AI16" s="332"/>
      <c r="AJ16" s="331"/>
      <c r="AK16" s="331"/>
      <c r="AL16" s="331"/>
      <c r="AM16" s="333"/>
      <c r="AN16" s="332"/>
      <c r="AO16" s="331"/>
      <c r="AP16" s="331"/>
      <c r="AQ16" s="331"/>
      <c r="AR16" s="333"/>
      <c r="AS16" s="332"/>
      <c r="AT16" s="331"/>
      <c r="AU16" s="331"/>
      <c r="AV16" s="331"/>
      <c r="AW16" s="333"/>
      <c r="AX16" s="332"/>
      <c r="AY16" s="331"/>
      <c r="AZ16" s="331"/>
      <c r="BA16" s="331"/>
      <c r="BB16" s="333"/>
      <c r="BC16" s="334"/>
      <c r="BE16" s="480"/>
      <c r="BF16" s="481"/>
    </row>
    <row r="17" spans="3:58" ht="30.75" customHeight="1" x14ac:dyDescent="0.2">
      <c r="C17" s="417"/>
      <c r="D17" s="411"/>
      <c r="E17" s="328"/>
      <c r="F17" s="329"/>
      <c r="G17" s="329"/>
      <c r="H17" s="409">
        <v>1</v>
      </c>
      <c r="I17" s="330"/>
      <c r="J17" s="662"/>
      <c r="K17" s="419"/>
      <c r="L17" s="332"/>
      <c r="M17" s="331"/>
      <c r="N17" s="331"/>
      <c r="O17" s="331"/>
      <c r="P17" s="333"/>
      <c r="Q17" s="330"/>
      <c r="R17" s="664"/>
      <c r="S17" s="665"/>
      <c r="T17" s="332"/>
      <c r="U17" s="331"/>
      <c r="V17" s="331"/>
      <c r="W17" s="331"/>
      <c r="X17" s="331"/>
      <c r="Y17" s="333"/>
      <c r="Z17" s="331"/>
      <c r="AA17" s="331"/>
      <c r="AB17" s="331"/>
      <c r="AC17" s="331"/>
      <c r="AD17" s="331"/>
      <c r="AE17" s="333"/>
      <c r="AF17" s="637">
        <v>4</v>
      </c>
      <c r="AG17" s="413"/>
      <c r="AH17" s="638"/>
      <c r="AI17" s="332"/>
      <c r="AJ17" s="331"/>
      <c r="AK17" s="331"/>
      <c r="AL17" s="331"/>
      <c r="AM17" s="333"/>
      <c r="AN17" s="332"/>
      <c r="AO17" s="331"/>
      <c r="AP17" s="331"/>
      <c r="AQ17" s="331"/>
      <c r="AR17" s="333"/>
      <c r="AS17" s="332"/>
      <c r="AT17" s="331"/>
      <c r="AU17" s="331"/>
      <c r="AV17" s="331"/>
      <c r="AW17" s="333"/>
      <c r="AX17" s="332"/>
      <c r="AY17" s="331"/>
      <c r="AZ17" s="331"/>
      <c r="BA17" s="331"/>
      <c r="BB17" s="333"/>
      <c r="BC17" s="334"/>
      <c r="BE17" s="480"/>
      <c r="BF17" s="481"/>
    </row>
    <row r="18" spans="3:58" ht="30.75" customHeight="1" x14ac:dyDescent="0.2">
      <c r="C18" s="417"/>
      <c r="D18" s="411"/>
      <c r="E18" s="328"/>
      <c r="F18" s="329"/>
      <c r="G18" s="329"/>
      <c r="H18" s="409">
        <v>1</v>
      </c>
      <c r="I18" s="330"/>
      <c r="J18" s="662"/>
      <c r="K18" s="419"/>
      <c r="L18" s="332"/>
      <c r="M18" s="331"/>
      <c r="N18" s="331"/>
      <c r="O18" s="331"/>
      <c r="P18" s="333"/>
      <c r="Q18" s="330"/>
      <c r="R18" s="664"/>
      <c r="S18" s="665"/>
      <c r="T18" s="332"/>
      <c r="U18" s="331"/>
      <c r="V18" s="331"/>
      <c r="W18" s="331"/>
      <c r="X18" s="331"/>
      <c r="Y18" s="333"/>
      <c r="Z18" s="331"/>
      <c r="AA18" s="331"/>
      <c r="AB18" s="331"/>
      <c r="AC18" s="331"/>
      <c r="AD18" s="331"/>
      <c r="AE18" s="333"/>
      <c r="AF18" s="637">
        <v>4</v>
      </c>
      <c r="AG18" s="413"/>
      <c r="AH18" s="638"/>
      <c r="AI18" s="332"/>
      <c r="AJ18" s="331"/>
      <c r="AK18" s="331"/>
      <c r="AL18" s="331"/>
      <c r="AM18" s="333"/>
      <c r="AN18" s="332"/>
      <c r="AO18" s="331"/>
      <c r="AP18" s="331"/>
      <c r="AQ18" s="331"/>
      <c r="AR18" s="333"/>
      <c r="AS18" s="332"/>
      <c r="AT18" s="331"/>
      <c r="AU18" s="331"/>
      <c r="AV18" s="331"/>
      <c r="AW18" s="333"/>
      <c r="AX18" s="332"/>
      <c r="AY18" s="331"/>
      <c r="AZ18" s="331"/>
      <c r="BA18" s="331"/>
      <c r="BB18" s="333"/>
      <c r="BC18" s="334"/>
      <c r="BE18" s="480"/>
      <c r="BF18" s="481"/>
    </row>
    <row r="19" spans="3:58" ht="30.75" customHeight="1" x14ac:dyDescent="0.2">
      <c r="C19" s="417"/>
      <c r="D19" s="411"/>
      <c r="E19" s="328"/>
      <c r="F19" s="329"/>
      <c r="G19" s="329"/>
      <c r="H19" s="409">
        <v>1</v>
      </c>
      <c r="I19" s="330"/>
      <c r="J19" s="662"/>
      <c r="K19" s="419"/>
      <c r="L19" s="332"/>
      <c r="M19" s="331"/>
      <c r="N19" s="331"/>
      <c r="O19" s="331"/>
      <c r="P19" s="333"/>
      <c r="Q19" s="330"/>
      <c r="R19" s="664"/>
      <c r="S19" s="665"/>
      <c r="T19" s="332"/>
      <c r="U19" s="331"/>
      <c r="V19" s="331"/>
      <c r="W19" s="331"/>
      <c r="X19" s="331"/>
      <c r="Y19" s="333"/>
      <c r="Z19" s="331"/>
      <c r="AA19" s="331"/>
      <c r="AB19" s="331"/>
      <c r="AC19" s="331"/>
      <c r="AD19" s="331"/>
      <c r="AE19" s="333"/>
      <c r="AF19" s="637">
        <v>4</v>
      </c>
      <c r="AG19" s="413"/>
      <c r="AH19" s="638"/>
      <c r="AI19" s="332"/>
      <c r="AJ19" s="331"/>
      <c r="AK19" s="331"/>
      <c r="AL19" s="331"/>
      <c r="AM19" s="333"/>
      <c r="AN19" s="332"/>
      <c r="AO19" s="331"/>
      <c r="AP19" s="331"/>
      <c r="AQ19" s="331"/>
      <c r="AR19" s="333"/>
      <c r="AS19" s="332"/>
      <c r="AT19" s="331"/>
      <c r="AU19" s="331"/>
      <c r="AV19" s="331"/>
      <c r="AW19" s="333"/>
      <c r="AX19" s="332"/>
      <c r="AY19" s="331"/>
      <c r="AZ19" s="331"/>
      <c r="BA19" s="331"/>
      <c r="BB19" s="333"/>
      <c r="BC19" s="334"/>
      <c r="BE19" s="480"/>
      <c r="BF19" s="481"/>
    </row>
    <row r="20" spans="3:58" ht="30.75" customHeight="1" x14ac:dyDescent="0.2">
      <c r="C20" s="417"/>
      <c r="D20" s="411"/>
      <c r="E20" s="328"/>
      <c r="F20" s="329"/>
      <c r="G20" s="329"/>
      <c r="H20" s="409">
        <v>1</v>
      </c>
      <c r="I20" s="330"/>
      <c r="J20" s="662"/>
      <c r="K20" s="419"/>
      <c r="L20" s="332"/>
      <c r="M20" s="331"/>
      <c r="N20" s="331"/>
      <c r="O20" s="331"/>
      <c r="P20" s="333"/>
      <c r="Q20" s="330"/>
      <c r="R20" s="664"/>
      <c r="S20" s="665"/>
      <c r="T20" s="332"/>
      <c r="U20" s="331"/>
      <c r="V20" s="331"/>
      <c r="W20" s="331"/>
      <c r="X20" s="331"/>
      <c r="Y20" s="333"/>
      <c r="Z20" s="331"/>
      <c r="AA20" s="331"/>
      <c r="AB20" s="331"/>
      <c r="AC20" s="331"/>
      <c r="AD20" s="331"/>
      <c r="AE20" s="333"/>
      <c r="AF20" s="637">
        <v>4</v>
      </c>
      <c r="AG20" s="413"/>
      <c r="AH20" s="638"/>
      <c r="AI20" s="332"/>
      <c r="AJ20" s="331"/>
      <c r="AK20" s="331"/>
      <c r="AL20" s="331"/>
      <c r="AM20" s="333"/>
      <c r="AN20" s="332"/>
      <c r="AO20" s="331"/>
      <c r="AP20" s="331"/>
      <c r="AQ20" s="331"/>
      <c r="AR20" s="333"/>
      <c r="AS20" s="332"/>
      <c r="AT20" s="331"/>
      <c r="AU20" s="331"/>
      <c r="AV20" s="331"/>
      <c r="AW20" s="333"/>
      <c r="AX20" s="332"/>
      <c r="AY20" s="331"/>
      <c r="AZ20" s="331"/>
      <c r="BA20" s="331"/>
      <c r="BB20" s="333"/>
      <c r="BC20" s="334"/>
      <c r="BE20" s="480"/>
      <c r="BF20" s="481"/>
    </row>
    <row r="21" spans="3:58" ht="30.75" customHeight="1" x14ac:dyDescent="0.2">
      <c r="C21" s="417"/>
      <c r="D21" s="411"/>
      <c r="E21" s="328"/>
      <c r="F21" s="329"/>
      <c r="G21" s="329"/>
      <c r="H21" s="409">
        <v>1</v>
      </c>
      <c r="I21" s="330"/>
      <c r="J21" s="662"/>
      <c r="K21" s="419"/>
      <c r="L21" s="332"/>
      <c r="M21" s="331"/>
      <c r="N21" s="331"/>
      <c r="O21" s="331"/>
      <c r="P21" s="333"/>
      <c r="Q21" s="330"/>
      <c r="R21" s="664"/>
      <c r="S21" s="665"/>
      <c r="T21" s="332"/>
      <c r="U21" s="331"/>
      <c r="V21" s="331"/>
      <c r="W21" s="331"/>
      <c r="X21" s="331"/>
      <c r="Y21" s="333"/>
      <c r="Z21" s="331"/>
      <c r="AA21" s="331"/>
      <c r="AB21" s="331"/>
      <c r="AC21" s="331"/>
      <c r="AD21" s="331"/>
      <c r="AE21" s="333"/>
      <c r="AF21" s="637">
        <v>4</v>
      </c>
      <c r="AG21" s="413"/>
      <c r="AH21" s="638"/>
      <c r="AI21" s="332"/>
      <c r="AJ21" s="331"/>
      <c r="AK21" s="331"/>
      <c r="AL21" s="331"/>
      <c r="AM21" s="333"/>
      <c r="AN21" s="332"/>
      <c r="AO21" s="331"/>
      <c r="AP21" s="331"/>
      <c r="AQ21" s="331"/>
      <c r="AR21" s="333"/>
      <c r="AS21" s="332"/>
      <c r="AT21" s="331"/>
      <c r="AU21" s="331"/>
      <c r="AV21" s="331"/>
      <c r="AW21" s="333"/>
      <c r="AX21" s="332"/>
      <c r="AY21" s="331"/>
      <c r="AZ21" s="331"/>
      <c r="BA21" s="331"/>
      <c r="BB21" s="333"/>
      <c r="BC21" s="334"/>
      <c r="BE21" s="480"/>
      <c r="BF21" s="481"/>
    </row>
    <row r="22" spans="3:58" ht="30.75" customHeight="1" x14ac:dyDescent="0.2">
      <c r="C22" s="417"/>
      <c r="D22" s="411"/>
      <c r="E22" s="328"/>
      <c r="F22" s="329"/>
      <c r="G22" s="329"/>
      <c r="H22" s="409">
        <v>1</v>
      </c>
      <c r="I22" s="330"/>
      <c r="J22" s="662"/>
      <c r="K22" s="419"/>
      <c r="L22" s="332"/>
      <c r="M22" s="331"/>
      <c r="N22" s="331"/>
      <c r="O22" s="331"/>
      <c r="P22" s="333"/>
      <c r="Q22" s="330"/>
      <c r="R22" s="664"/>
      <c r="S22" s="665"/>
      <c r="T22" s="332"/>
      <c r="U22" s="331"/>
      <c r="V22" s="331"/>
      <c r="W22" s="331"/>
      <c r="X22" s="331"/>
      <c r="Y22" s="333"/>
      <c r="Z22" s="331"/>
      <c r="AA22" s="331"/>
      <c r="AB22" s="331"/>
      <c r="AC22" s="331"/>
      <c r="AD22" s="331"/>
      <c r="AE22" s="333"/>
      <c r="AF22" s="637">
        <v>4</v>
      </c>
      <c r="AG22" s="413"/>
      <c r="AH22" s="638"/>
      <c r="AI22" s="332"/>
      <c r="AJ22" s="331"/>
      <c r="AK22" s="331"/>
      <c r="AL22" s="331"/>
      <c r="AM22" s="333"/>
      <c r="AN22" s="332"/>
      <c r="AO22" s="331"/>
      <c r="AP22" s="331"/>
      <c r="AQ22" s="331"/>
      <c r="AR22" s="333"/>
      <c r="AS22" s="332"/>
      <c r="AT22" s="331"/>
      <c r="AU22" s="331"/>
      <c r="AV22" s="331"/>
      <c r="AW22" s="333"/>
      <c r="AX22" s="332"/>
      <c r="AY22" s="331"/>
      <c r="AZ22" s="331"/>
      <c r="BA22" s="331"/>
      <c r="BB22" s="333"/>
      <c r="BC22" s="334"/>
      <c r="BE22" s="480"/>
      <c r="BF22" s="481"/>
    </row>
    <row r="23" spans="3:58" ht="30.75" customHeight="1" x14ac:dyDescent="0.2">
      <c r="C23" s="417"/>
      <c r="D23" s="411"/>
      <c r="E23" s="328"/>
      <c r="F23" s="329"/>
      <c r="G23" s="329"/>
      <c r="H23" s="409">
        <v>1</v>
      </c>
      <c r="I23" s="330"/>
      <c r="J23" s="662"/>
      <c r="K23" s="419"/>
      <c r="L23" s="332"/>
      <c r="M23" s="331"/>
      <c r="N23" s="331"/>
      <c r="O23" s="331"/>
      <c r="P23" s="333"/>
      <c r="Q23" s="330"/>
      <c r="R23" s="664"/>
      <c r="S23" s="665"/>
      <c r="T23" s="332"/>
      <c r="U23" s="331"/>
      <c r="V23" s="331"/>
      <c r="W23" s="331"/>
      <c r="X23" s="331"/>
      <c r="Y23" s="333"/>
      <c r="Z23" s="331"/>
      <c r="AA23" s="331"/>
      <c r="AB23" s="331"/>
      <c r="AC23" s="331"/>
      <c r="AD23" s="331"/>
      <c r="AE23" s="333"/>
      <c r="AF23" s="637">
        <v>4</v>
      </c>
      <c r="AG23" s="413"/>
      <c r="AH23" s="638"/>
      <c r="AI23" s="332"/>
      <c r="AJ23" s="331"/>
      <c r="AK23" s="331"/>
      <c r="AL23" s="331"/>
      <c r="AM23" s="333"/>
      <c r="AN23" s="332"/>
      <c r="AO23" s="331"/>
      <c r="AP23" s="331"/>
      <c r="AQ23" s="331"/>
      <c r="AR23" s="333"/>
      <c r="AS23" s="332"/>
      <c r="AT23" s="331"/>
      <c r="AU23" s="331"/>
      <c r="AV23" s="331"/>
      <c r="AW23" s="333"/>
      <c r="AX23" s="332"/>
      <c r="AY23" s="331"/>
      <c r="AZ23" s="331"/>
      <c r="BA23" s="331"/>
      <c r="BB23" s="333"/>
      <c r="BC23" s="334"/>
      <c r="BE23" s="480"/>
      <c r="BF23" s="481"/>
    </row>
    <row r="24" spans="3:58" ht="30.75" customHeight="1" x14ac:dyDescent="0.2">
      <c r="C24" s="417"/>
      <c r="D24" s="411"/>
      <c r="E24" s="328"/>
      <c r="F24" s="329"/>
      <c r="G24" s="329"/>
      <c r="H24" s="409">
        <v>1</v>
      </c>
      <c r="I24" s="330"/>
      <c r="J24" s="662"/>
      <c r="K24" s="419"/>
      <c r="L24" s="332"/>
      <c r="M24" s="331"/>
      <c r="N24" s="331"/>
      <c r="O24" s="331"/>
      <c r="P24" s="333"/>
      <c r="Q24" s="330"/>
      <c r="R24" s="664"/>
      <c r="S24" s="665"/>
      <c r="T24" s="332"/>
      <c r="U24" s="331"/>
      <c r="V24" s="331"/>
      <c r="W24" s="331"/>
      <c r="X24" s="331"/>
      <c r="Y24" s="333"/>
      <c r="Z24" s="331"/>
      <c r="AA24" s="331"/>
      <c r="AB24" s="331"/>
      <c r="AC24" s="331"/>
      <c r="AD24" s="331"/>
      <c r="AE24" s="333"/>
      <c r="AF24" s="637">
        <v>4</v>
      </c>
      <c r="AG24" s="413"/>
      <c r="AH24" s="638"/>
      <c r="AI24" s="332"/>
      <c r="AJ24" s="331"/>
      <c r="AK24" s="331"/>
      <c r="AL24" s="331"/>
      <c r="AM24" s="333"/>
      <c r="AN24" s="332"/>
      <c r="AO24" s="331"/>
      <c r="AP24" s="331"/>
      <c r="AQ24" s="331"/>
      <c r="AR24" s="333"/>
      <c r="AS24" s="332"/>
      <c r="AT24" s="331"/>
      <c r="AU24" s="331"/>
      <c r="AV24" s="331"/>
      <c r="AW24" s="333"/>
      <c r="AX24" s="332"/>
      <c r="AY24" s="331"/>
      <c r="AZ24" s="331"/>
      <c r="BA24" s="331"/>
      <c r="BB24" s="333"/>
      <c r="BC24" s="334"/>
      <c r="BE24" s="480"/>
      <c r="BF24" s="481"/>
    </row>
    <row r="25" spans="3:58" ht="30.75" customHeight="1" x14ac:dyDescent="0.2">
      <c r="C25" s="417"/>
      <c r="D25" s="411"/>
      <c r="E25" s="328"/>
      <c r="F25" s="329"/>
      <c r="G25" s="329"/>
      <c r="H25" s="409">
        <v>1</v>
      </c>
      <c r="I25" s="330"/>
      <c r="J25" s="662"/>
      <c r="K25" s="419"/>
      <c r="L25" s="332"/>
      <c r="M25" s="331"/>
      <c r="N25" s="331"/>
      <c r="O25" s="331"/>
      <c r="P25" s="333"/>
      <c r="Q25" s="330"/>
      <c r="R25" s="664"/>
      <c r="S25" s="665"/>
      <c r="T25" s="332"/>
      <c r="U25" s="331"/>
      <c r="V25" s="331"/>
      <c r="W25" s="331"/>
      <c r="X25" s="331"/>
      <c r="Y25" s="333"/>
      <c r="Z25" s="331"/>
      <c r="AA25" s="331"/>
      <c r="AB25" s="331"/>
      <c r="AC25" s="331"/>
      <c r="AD25" s="331"/>
      <c r="AE25" s="333"/>
      <c r="AF25" s="637">
        <v>4</v>
      </c>
      <c r="AG25" s="413"/>
      <c r="AH25" s="638"/>
      <c r="AI25" s="332"/>
      <c r="AJ25" s="331"/>
      <c r="AK25" s="331"/>
      <c r="AL25" s="331"/>
      <c r="AM25" s="333"/>
      <c r="AN25" s="332"/>
      <c r="AO25" s="331"/>
      <c r="AP25" s="331"/>
      <c r="AQ25" s="331"/>
      <c r="AR25" s="333"/>
      <c r="AS25" s="332"/>
      <c r="AT25" s="331"/>
      <c r="AU25" s="331"/>
      <c r="AV25" s="331"/>
      <c r="AW25" s="333"/>
      <c r="AX25" s="332"/>
      <c r="AY25" s="331"/>
      <c r="AZ25" s="331"/>
      <c r="BA25" s="331"/>
      <c r="BB25" s="333"/>
      <c r="BC25" s="334"/>
      <c r="BE25" s="480"/>
      <c r="BF25" s="481"/>
    </row>
    <row r="26" spans="3:58" ht="30.75" customHeight="1" x14ac:dyDescent="0.2">
      <c r="C26" s="417"/>
      <c r="D26" s="411"/>
      <c r="E26" s="328"/>
      <c r="F26" s="329"/>
      <c r="G26" s="329"/>
      <c r="H26" s="409">
        <v>1</v>
      </c>
      <c r="I26" s="330"/>
      <c r="J26" s="662"/>
      <c r="K26" s="419"/>
      <c r="L26" s="332"/>
      <c r="M26" s="331"/>
      <c r="N26" s="331"/>
      <c r="O26" s="331"/>
      <c r="P26" s="333"/>
      <c r="Q26" s="330"/>
      <c r="R26" s="664"/>
      <c r="S26" s="665"/>
      <c r="T26" s="332"/>
      <c r="U26" s="331"/>
      <c r="V26" s="331"/>
      <c r="W26" s="331"/>
      <c r="X26" s="331"/>
      <c r="Y26" s="333"/>
      <c r="Z26" s="331"/>
      <c r="AA26" s="331"/>
      <c r="AB26" s="331"/>
      <c r="AC26" s="331"/>
      <c r="AD26" s="331"/>
      <c r="AE26" s="333"/>
      <c r="AF26" s="637">
        <v>4</v>
      </c>
      <c r="AG26" s="413"/>
      <c r="AH26" s="638"/>
      <c r="AI26" s="332"/>
      <c r="AJ26" s="331"/>
      <c r="AK26" s="331"/>
      <c r="AL26" s="331"/>
      <c r="AM26" s="333"/>
      <c r="AN26" s="332"/>
      <c r="AO26" s="331"/>
      <c r="AP26" s="331"/>
      <c r="AQ26" s="331"/>
      <c r="AR26" s="333"/>
      <c r="AS26" s="332"/>
      <c r="AT26" s="331"/>
      <c r="AU26" s="331"/>
      <c r="AV26" s="331"/>
      <c r="AW26" s="333"/>
      <c r="AX26" s="332"/>
      <c r="AY26" s="331"/>
      <c r="AZ26" s="331"/>
      <c r="BA26" s="331"/>
      <c r="BB26" s="333"/>
      <c r="BC26" s="334"/>
      <c r="BE26" s="480"/>
      <c r="BF26" s="481"/>
    </row>
    <row r="27" spans="3:58" ht="30.75" customHeight="1" x14ac:dyDescent="0.2">
      <c r="C27" s="417"/>
      <c r="D27" s="411"/>
      <c r="E27" s="328"/>
      <c r="F27" s="329"/>
      <c r="G27" s="329"/>
      <c r="H27" s="409">
        <v>1</v>
      </c>
      <c r="I27" s="330"/>
      <c r="J27" s="662"/>
      <c r="K27" s="419"/>
      <c r="L27" s="332"/>
      <c r="M27" s="331"/>
      <c r="N27" s="331"/>
      <c r="O27" s="331"/>
      <c r="P27" s="333"/>
      <c r="Q27" s="330"/>
      <c r="R27" s="664"/>
      <c r="S27" s="665"/>
      <c r="T27" s="332"/>
      <c r="U27" s="331"/>
      <c r="V27" s="331"/>
      <c r="W27" s="331"/>
      <c r="X27" s="331"/>
      <c r="Y27" s="333"/>
      <c r="Z27" s="331"/>
      <c r="AA27" s="331"/>
      <c r="AB27" s="331"/>
      <c r="AC27" s="331"/>
      <c r="AD27" s="331"/>
      <c r="AE27" s="333"/>
      <c r="AF27" s="637">
        <v>4</v>
      </c>
      <c r="AG27" s="413"/>
      <c r="AH27" s="638"/>
      <c r="AI27" s="332"/>
      <c r="AJ27" s="331"/>
      <c r="AK27" s="331"/>
      <c r="AL27" s="331"/>
      <c r="AM27" s="333"/>
      <c r="AN27" s="332"/>
      <c r="AO27" s="331"/>
      <c r="AP27" s="331"/>
      <c r="AQ27" s="331"/>
      <c r="AR27" s="333"/>
      <c r="AS27" s="332"/>
      <c r="AT27" s="331"/>
      <c r="AU27" s="331"/>
      <c r="AV27" s="331"/>
      <c r="AW27" s="333"/>
      <c r="AX27" s="332"/>
      <c r="AY27" s="331"/>
      <c r="AZ27" s="331"/>
      <c r="BA27" s="331"/>
      <c r="BB27" s="333"/>
      <c r="BC27" s="334"/>
      <c r="BE27" s="480"/>
      <c r="BF27" s="481"/>
    </row>
    <row r="28" spans="3:58" ht="30.75" customHeight="1" x14ac:dyDescent="0.2">
      <c r="C28" s="417"/>
      <c r="D28" s="411"/>
      <c r="E28" s="328"/>
      <c r="F28" s="329"/>
      <c r="G28" s="329"/>
      <c r="H28" s="409">
        <v>1</v>
      </c>
      <c r="I28" s="330"/>
      <c r="J28" s="662"/>
      <c r="K28" s="419"/>
      <c r="L28" s="332"/>
      <c r="M28" s="331"/>
      <c r="N28" s="331"/>
      <c r="O28" s="331"/>
      <c r="P28" s="333"/>
      <c r="Q28" s="330"/>
      <c r="R28" s="664"/>
      <c r="S28" s="665"/>
      <c r="T28" s="332"/>
      <c r="U28" s="331"/>
      <c r="V28" s="331"/>
      <c r="W28" s="331"/>
      <c r="X28" s="331"/>
      <c r="Y28" s="333"/>
      <c r="Z28" s="331"/>
      <c r="AA28" s="331"/>
      <c r="AB28" s="331"/>
      <c r="AC28" s="331"/>
      <c r="AD28" s="331"/>
      <c r="AE28" s="333"/>
      <c r="AF28" s="637">
        <v>4</v>
      </c>
      <c r="AG28" s="413"/>
      <c r="AH28" s="638"/>
      <c r="AI28" s="332"/>
      <c r="AJ28" s="331"/>
      <c r="AK28" s="331"/>
      <c r="AL28" s="331"/>
      <c r="AM28" s="333"/>
      <c r="AN28" s="332"/>
      <c r="AO28" s="331"/>
      <c r="AP28" s="331"/>
      <c r="AQ28" s="331"/>
      <c r="AR28" s="333"/>
      <c r="AS28" s="332"/>
      <c r="AT28" s="331"/>
      <c r="AU28" s="331"/>
      <c r="AV28" s="331"/>
      <c r="AW28" s="333"/>
      <c r="AX28" s="332"/>
      <c r="AY28" s="331"/>
      <c r="AZ28" s="331"/>
      <c r="BA28" s="331"/>
      <c r="BB28" s="333"/>
      <c r="BC28" s="334"/>
      <c r="BE28" s="480"/>
      <c r="BF28" s="481"/>
    </row>
    <row r="29" spans="3:58" ht="30" customHeight="1" x14ac:dyDescent="0.2">
      <c r="C29" s="417"/>
      <c r="D29" s="411"/>
      <c r="E29" s="328"/>
      <c r="F29" s="329"/>
      <c r="G29" s="329"/>
      <c r="H29" s="409">
        <v>1</v>
      </c>
      <c r="I29" s="330"/>
      <c r="J29" s="662"/>
      <c r="K29" s="419"/>
      <c r="L29" s="332"/>
      <c r="M29" s="331"/>
      <c r="N29" s="331"/>
      <c r="O29" s="331"/>
      <c r="P29" s="333"/>
      <c r="Q29" s="330"/>
      <c r="R29" s="664"/>
      <c r="S29" s="665"/>
      <c r="T29" s="332"/>
      <c r="U29" s="331"/>
      <c r="V29" s="331"/>
      <c r="W29" s="331"/>
      <c r="X29" s="331"/>
      <c r="Y29" s="333"/>
      <c r="Z29" s="331"/>
      <c r="AA29" s="331"/>
      <c r="AB29" s="331"/>
      <c r="AC29" s="331"/>
      <c r="AD29" s="331"/>
      <c r="AE29" s="333"/>
      <c r="AF29" s="637">
        <v>4</v>
      </c>
      <c r="AG29" s="413"/>
      <c r="AH29" s="638"/>
      <c r="AI29" s="332"/>
      <c r="AJ29" s="331"/>
      <c r="AK29" s="331"/>
      <c r="AL29" s="331"/>
      <c r="AM29" s="333"/>
      <c r="AN29" s="332"/>
      <c r="AO29" s="331"/>
      <c r="AP29" s="331"/>
      <c r="AQ29" s="331"/>
      <c r="AR29" s="333"/>
      <c r="AS29" s="332"/>
      <c r="AT29" s="331"/>
      <c r="AU29" s="331"/>
      <c r="AV29" s="331"/>
      <c r="AW29" s="333"/>
      <c r="AX29" s="332"/>
      <c r="AY29" s="331"/>
      <c r="AZ29" s="331"/>
      <c r="BA29" s="331"/>
      <c r="BB29" s="333"/>
      <c r="BC29" s="334"/>
      <c r="BE29" s="480"/>
      <c r="BF29" s="481"/>
    </row>
    <row r="30" spans="3:58" ht="30" customHeight="1" x14ac:dyDescent="0.2">
      <c r="C30" s="417"/>
      <c r="D30" s="411"/>
      <c r="E30" s="328"/>
      <c r="F30" s="329"/>
      <c r="G30" s="329"/>
      <c r="H30" s="409">
        <v>1</v>
      </c>
      <c r="I30" s="330"/>
      <c r="J30" s="662"/>
      <c r="K30" s="419"/>
      <c r="L30" s="332"/>
      <c r="M30" s="331"/>
      <c r="N30" s="331"/>
      <c r="O30" s="331"/>
      <c r="P30" s="333"/>
      <c r="Q30" s="330"/>
      <c r="R30" s="664"/>
      <c r="S30" s="665"/>
      <c r="T30" s="332"/>
      <c r="U30" s="331"/>
      <c r="V30" s="331"/>
      <c r="W30" s="331"/>
      <c r="X30" s="331"/>
      <c r="Y30" s="333"/>
      <c r="Z30" s="331"/>
      <c r="AA30" s="331"/>
      <c r="AB30" s="331"/>
      <c r="AC30" s="331"/>
      <c r="AD30" s="331"/>
      <c r="AE30" s="333"/>
      <c r="AF30" s="637">
        <v>4</v>
      </c>
      <c r="AG30" s="413"/>
      <c r="AH30" s="638"/>
      <c r="AI30" s="332"/>
      <c r="AJ30" s="331"/>
      <c r="AK30" s="331"/>
      <c r="AL30" s="331"/>
      <c r="AM30" s="333"/>
      <c r="AN30" s="332"/>
      <c r="AO30" s="331"/>
      <c r="AP30" s="331"/>
      <c r="AQ30" s="331"/>
      <c r="AR30" s="333"/>
      <c r="AS30" s="332"/>
      <c r="AT30" s="331"/>
      <c r="AU30" s="331"/>
      <c r="AV30" s="331"/>
      <c r="AW30" s="333"/>
      <c r="AX30" s="332"/>
      <c r="AY30" s="331"/>
      <c r="AZ30" s="331"/>
      <c r="BA30" s="331"/>
      <c r="BB30" s="333"/>
      <c r="BC30" s="334"/>
      <c r="BE30" s="480"/>
      <c r="BF30" s="481"/>
    </row>
    <row r="31" spans="3:58" ht="30" customHeight="1" x14ac:dyDescent="0.2">
      <c r="C31" s="417"/>
      <c r="D31" s="411"/>
      <c r="E31" s="328"/>
      <c r="F31" s="329"/>
      <c r="G31" s="329"/>
      <c r="H31" s="409">
        <v>1</v>
      </c>
      <c r="I31" s="330"/>
      <c r="J31" s="662"/>
      <c r="K31" s="419"/>
      <c r="L31" s="332"/>
      <c r="M31" s="331"/>
      <c r="N31" s="331"/>
      <c r="O31" s="331"/>
      <c r="P31" s="333"/>
      <c r="Q31" s="330"/>
      <c r="R31" s="664"/>
      <c r="S31" s="665"/>
      <c r="T31" s="332"/>
      <c r="U31" s="331"/>
      <c r="V31" s="331"/>
      <c r="W31" s="331"/>
      <c r="X31" s="331"/>
      <c r="Y31" s="333"/>
      <c r="Z31" s="331"/>
      <c r="AA31" s="331"/>
      <c r="AB31" s="331"/>
      <c r="AC31" s="331"/>
      <c r="AD31" s="331"/>
      <c r="AE31" s="333"/>
      <c r="AF31" s="637">
        <v>4</v>
      </c>
      <c r="AG31" s="413"/>
      <c r="AH31" s="638"/>
      <c r="AI31" s="332"/>
      <c r="AJ31" s="331"/>
      <c r="AK31" s="331"/>
      <c r="AL31" s="331"/>
      <c r="AM31" s="333"/>
      <c r="AN31" s="332"/>
      <c r="AO31" s="331"/>
      <c r="AP31" s="331"/>
      <c r="AQ31" s="331"/>
      <c r="AR31" s="333"/>
      <c r="AS31" s="332"/>
      <c r="AT31" s="331"/>
      <c r="AU31" s="331"/>
      <c r="AV31" s="331"/>
      <c r="AW31" s="333"/>
      <c r="AX31" s="332"/>
      <c r="AY31" s="331"/>
      <c r="AZ31" s="331"/>
      <c r="BA31" s="331"/>
      <c r="BB31" s="333"/>
      <c r="BC31" s="334"/>
      <c r="BE31" s="480"/>
      <c r="BF31" s="481"/>
    </row>
    <row r="32" spans="3:58" ht="30" customHeight="1" thickBot="1" x14ac:dyDescent="0.25">
      <c r="C32" s="418"/>
      <c r="D32" s="412"/>
      <c r="E32" s="335"/>
      <c r="F32" s="336"/>
      <c r="G32" s="336"/>
      <c r="H32" s="410">
        <v>1</v>
      </c>
      <c r="I32" s="337"/>
      <c r="J32" s="663"/>
      <c r="K32" s="420"/>
      <c r="L32" s="338"/>
      <c r="M32" s="339"/>
      <c r="N32" s="339"/>
      <c r="O32" s="339"/>
      <c r="P32" s="340"/>
      <c r="Q32" s="337"/>
      <c r="R32" s="666"/>
      <c r="S32" s="667"/>
      <c r="T32" s="341"/>
      <c r="U32" s="342"/>
      <c r="V32" s="342"/>
      <c r="W32" s="342"/>
      <c r="X32" s="342"/>
      <c r="Y32" s="343"/>
      <c r="Z32" s="339"/>
      <c r="AA32" s="339"/>
      <c r="AB32" s="339"/>
      <c r="AC32" s="339"/>
      <c r="AD32" s="339"/>
      <c r="AE32" s="340"/>
      <c r="AF32" s="639">
        <v>4</v>
      </c>
      <c r="AG32" s="414"/>
      <c r="AH32" s="640"/>
      <c r="AI32" s="341"/>
      <c r="AJ32" s="342"/>
      <c r="AK32" s="342"/>
      <c r="AL32" s="342"/>
      <c r="AM32" s="343"/>
      <c r="AN32" s="341"/>
      <c r="AO32" s="342"/>
      <c r="AP32" s="342"/>
      <c r="AQ32" s="342"/>
      <c r="AR32" s="343"/>
      <c r="AS32" s="341"/>
      <c r="AT32" s="342"/>
      <c r="AU32" s="342"/>
      <c r="AV32" s="342"/>
      <c r="AW32" s="343"/>
      <c r="AX32" s="341"/>
      <c r="AY32" s="342"/>
      <c r="AZ32" s="342"/>
      <c r="BA32" s="342"/>
      <c r="BB32" s="343"/>
      <c r="BC32" s="344"/>
      <c r="BE32" s="480"/>
      <c r="BF32" s="481"/>
    </row>
    <row r="33" spans="3:58" ht="22.5" customHeight="1" thickBot="1" x14ac:dyDescent="0.25">
      <c r="C33" s="102"/>
      <c r="D33" s="102"/>
      <c r="E33" s="148"/>
      <c r="F33" s="148"/>
      <c r="G33" s="148"/>
      <c r="H33" s="148"/>
      <c r="I33" s="149"/>
      <c r="J33" s="149"/>
      <c r="K33" s="138"/>
      <c r="L33" s="345" t="e">
        <f>AVERAGE(L8:L32)</f>
        <v>#DIV/0!</v>
      </c>
      <c r="M33" s="346" t="e">
        <f>AVERAGE(M8:M32)</f>
        <v>#DIV/0!</v>
      </c>
      <c r="N33" s="346" t="e">
        <f>AVERAGE(N8:N32)</f>
        <v>#DIV/0!</v>
      </c>
      <c r="O33" s="346" t="e">
        <f>AVERAGE(O8:O32)</f>
        <v>#DIV/0!</v>
      </c>
      <c r="P33" s="347" t="e">
        <f>AVERAGE(P8:P32)</f>
        <v>#DIV/0!</v>
      </c>
      <c r="Q33" s="149"/>
      <c r="R33" s="149"/>
      <c r="S33" s="348"/>
      <c r="T33" s="345" t="e">
        <f>AVERAGE(T8:T32)</f>
        <v>#DIV/0!</v>
      </c>
      <c r="U33" s="346" t="e">
        <f>AVERAGE(U8:U32)</f>
        <v>#DIV/0!</v>
      </c>
      <c r="V33" s="346" t="e">
        <f t="shared" ref="V33:AE33" si="1">AVERAGE(V8:V32)</f>
        <v>#DIV/0!</v>
      </c>
      <c r="W33" s="346" t="e">
        <f t="shared" si="1"/>
        <v>#DIV/0!</v>
      </c>
      <c r="X33" s="346" t="e">
        <f t="shared" si="1"/>
        <v>#DIV/0!</v>
      </c>
      <c r="Y33" s="347" t="e">
        <f t="shared" si="1"/>
        <v>#DIV/0!</v>
      </c>
      <c r="Z33" s="345" t="e">
        <f t="shared" si="1"/>
        <v>#DIV/0!</v>
      </c>
      <c r="AA33" s="346" t="e">
        <f t="shared" si="1"/>
        <v>#DIV/0!</v>
      </c>
      <c r="AB33" s="346" t="e">
        <f t="shared" si="1"/>
        <v>#DIV/0!</v>
      </c>
      <c r="AC33" s="346" t="e">
        <f t="shared" si="1"/>
        <v>#DIV/0!</v>
      </c>
      <c r="AD33" s="346" t="e">
        <f t="shared" si="1"/>
        <v>#DIV/0!</v>
      </c>
      <c r="AE33" s="347" t="e">
        <f t="shared" si="1"/>
        <v>#DIV/0!</v>
      </c>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349"/>
      <c r="BE33" s="482" t="s">
        <v>525</v>
      </c>
      <c r="BF33" s="483"/>
    </row>
    <row r="34" spans="3:58" ht="11.25" customHeight="1" x14ac:dyDescent="0.2">
      <c r="C34" s="150"/>
      <c r="D34" s="150"/>
      <c r="E34" s="150"/>
      <c r="F34" s="150"/>
      <c r="G34" s="150"/>
      <c r="H34" s="150"/>
      <c r="I34" s="150"/>
      <c r="J34" s="150"/>
      <c r="K34" s="138"/>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row>
    <row r="35" spans="3:58" ht="16.5" x14ac:dyDescent="0.2">
      <c r="C35" s="117" t="s">
        <v>221</v>
      </c>
      <c r="D35" s="117"/>
      <c r="E35" s="118"/>
      <c r="F35" s="118"/>
      <c r="G35" s="118"/>
      <c r="H35" s="138"/>
      <c r="I35" s="138"/>
      <c r="J35" s="138"/>
      <c r="K35" s="138"/>
      <c r="L35" s="151"/>
      <c r="M35" s="151"/>
      <c r="N35" s="151"/>
      <c r="O35" s="151"/>
      <c r="Q35" s="138"/>
      <c r="R35" s="138"/>
      <c r="S35" s="138"/>
      <c r="T35" s="151"/>
      <c r="U35" s="151"/>
      <c r="V35" s="151"/>
      <c r="W35" s="151"/>
      <c r="X35" s="151"/>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row>
    <row r="36" spans="3:58" ht="7.5" customHeight="1" x14ac:dyDescent="0.2">
      <c r="C36" s="120"/>
      <c r="D36" s="120"/>
      <c r="E36" s="120"/>
      <c r="F36" s="119"/>
      <c r="G36" s="119"/>
      <c r="H36" s="152"/>
      <c r="I36" s="152"/>
      <c r="J36" s="152"/>
      <c r="K36" s="153"/>
      <c r="L36" s="151"/>
      <c r="M36" s="151"/>
      <c r="N36" s="151"/>
      <c r="O36" s="151"/>
      <c r="Q36" s="152"/>
      <c r="R36" s="152"/>
      <c r="S36" s="153"/>
      <c r="T36" s="151"/>
      <c r="U36" s="151"/>
      <c r="V36" s="151"/>
      <c r="W36" s="151"/>
      <c r="X36" s="151"/>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row>
    <row r="37" spans="3:58" x14ac:dyDescent="0.2">
      <c r="C37" s="121"/>
      <c r="D37" s="122" t="s">
        <v>222</v>
      </c>
      <c r="E37" s="122"/>
      <c r="F37" s="154"/>
      <c r="G37" s="154"/>
      <c r="H37" s="155"/>
      <c r="I37" s="155"/>
      <c r="J37" s="155"/>
      <c r="K37" s="156"/>
      <c r="L37" s="151"/>
      <c r="M37" s="151"/>
      <c r="N37" s="151"/>
      <c r="O37" s="151"/>
      <c r="Q37" s="155"/>
      <c r="R37" s="155"/>
      <c r="S37" s="156"/>
      <c r="T37" s="151"/>
      <c r="U37" s="151"/>
      <c r="V37" s="151"/>
      <c r="W37" s="151"/>
      <c r="X37" s="151"/>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row>
    <row r="38" spans="3:58" ht="7.5" customHeight="1" x14ac:dyDescent="0.2">
      <c r="D38" s="125"/>
      <c r="E38" s="125"/>
      <c r="F38" s="119"/>
      <c r="G38" s="119"/>
      <c r="H38" s="119"/>
      <c r="I38" s="119"/>
      <c r="J38" s="119"/>
      <c r="K38" s="120"/>
      <c r="L38" s="151"/>
      <c r="M38" s="151"/>
      <c r="N38" s="151"/>
      <c r="O38" s="151"/>
      <c r="Q38" s="119"/>
      <c r="R38" s="119"/>
      <c r="S38" s="120"/>
      <c r="T38" s="151"/>
      <c r="U38" s="151"/>
      <c r="V38" s="151"/>
      <c r="W38" s="151"/>
      <c r="X38" s="151"/>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row>
    <row r="39" spans="3:58" x14ac:dyDescent="0.2">
      <c r="C39" s="126"/>
      <c r="D39" s="122" t="s">
        <v>223</v>
      </c>
      <c r="E39" s="122"/>
      <c r="F39" s="154"/>
      <c r="G39" s="154"/>
      <c r="H39" s="155"/>
      <c r="I39" s="155"/>
      <c r="J39" s="155"/>
      <c r="K39" s="156"/>
      <c r="L39" s="151"/>
      <c r="M39" s="151"/>
      <c r="N39" s="151"/>
      <c r="O39" s="151"/>
      <c r="Q39" s="155"/>
      <c r="R39" s="155"/>
      <c r="S39" s="156"/>
      <c r="T39" s="151"/>
      <c r="U39" s="151"/>
      <c r="V39" s="151"/>
      <c r="W39" s="151"/>
      <c r="X39" s="151"/>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row>
    <row r="40" spans="3:58" ht="7.5" customHeight="1" x14ac:dyDescent="0.2">
      <c r="D40" s="127"/>
      <c r="E40" s="127"/>
      <c r="F40" s="119"/>
      <c r="G40" s="119"/>
      <c r="H40" s="152"/>
      <c r="I40" s="152"/>
      <c r="J40" s="152"/>
      <c r="K40" s="153"/>
      <c r="L40" s="151"/>
      <c r="M40" s="151"/>
      <c r="N40" s="151"/>
      <c r="O40" s="151"/>
      <c r="Q40" s="152"/>
      <c r="R40" s="152"/>
      <c r="S40" s="153"/>
      <c r="T40" s="151"/>
      <c r="U40" s="151"/>
      <c r="V40" s="151"/>
      <c r="W40" s="151"/>
      <c r="X40" s="151"/>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row>
    <row r="41" spans="3:58" x14ac:dyDescent="0.2">
      <c r="C41" s="128"/>
      <c r="D41" s="129" t="s">
        <v>224</v>
      </c>
      <c r="E41" s="129"/>
      <c r="F41" s="154"/>
      <c r="G41" s="154"/>
      <c r="H41" s="155"/>
      <c r="I41" s="155"/>
      <c r="J41" s="155"/>
      <c r="K41" s="156"/>
      <c r="L41" s="151"/>
      <c r="M41" s="151"/>
      <c r="N41" s="151"/>
      <c r="O41" s="151"/>
      <c r="Q41" s="155"/>
      <c r="R41" s="155"/>
      <c r="S41" s="156"/>
      <c r="T41" s="151"/>
      <c r="U41" s="151"/>
      <c r="V41" s="151"/>
      <c r="W41" s="151"/>
      <c r="X41" s="151"/>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row>
    <row r="42" spans="3:58" ht="7.5" customHeight="1" x14ac:dyDescent="0.2">
      <c r="D42" s="130"/>
      <c r="E42" s="130"/>
      <c r="F42" s="119"/>
      <c r="G42" s="119"/>
      <c r="H42" s="152"/>
      <c r="I42" s="152"/>
      <c r="J42" s="152"/>
      <c r="K42" s="153"/>
      <c r="L42" s="151"/>
      <c r="M42" s="151"/>
      <c r="N42" s="151"/>
      <c r="O42" s="151"/>
      <c r="Q42" s="152"/>
      <c r="R42" s="152"/>
      <c r="S42" s="153"/>
      <c r="T42" s="151"/>
      <c r="U42" s="151"/>
      <c r="V42" s="151"/>
      <c r="W42" s="151"/>
      <c r="X42" s="151"/>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row>
    <row r="43" spans="3:58" x14ac:dyDescent="0.2">
      <c r="C43" s="131"/>
      <c r="D43" s="132" t="s">
        <v>225</v>
      </c>
      <c r="E43" s="132"/>
      <c r="F43" s="154"/>
      <c r="G43" s="154"/>
      <c r="H43" s="155"/>
      <c r="I43" s="155"/>
      <c r="J43" s="155"/>
      <c r="K43" s="156"/>
      <c r="L43" s="151"/>
      <c r="M43" s="151"/>
      <c r="N43" s="151"/>
      <c r="O43" s="151"/>
      <c r="Q43" s="155"/>
      <c r="R43" s="155"/>
      <c r="S43" s="156"/>
      <c r="T43" s="151"/>
      <c r="U43" s="151"/>
      <c r="V43" s="151"/>
      <c r="W43" s="151"/>
      <c r="X43" s="151"/>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row>
    <row r="44" spans="3:58" ht="7.5" customHeight="1" x14ac:dyDescent="0.2">
      <c r="C44" s="157"/>
      <c r="D44" s="157"/>
      <c r="E44" s="157"/>
      <c r="F44" s="157"/>
      <c r="G44" s="157"/>
      <c r="H44" s="157"/>
      <c r="I44" s="157"/>
      <c r="J44" s="157"/>
      <c r="K44" s="157"/>
      <c r="L44" s="157"/>
      <c r="M44" s="157"/>
      <c r="N44" s="157"/>
      <c r="O44" s="157"/>
      <c r="Q44" s="157"/>
      <c r="R44" s="157"/>
      <c r="S44" s="157"/>
      <c r="T44" s="157"/>
      <c r="U44" s="157"/>
      <c r="V44" s="157"/>
      <c r="W44" s="157"/>
      <c r="X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row>
    <row r="45" spans="3:58" x14ac:dyDescent="0.2">
      <c r="C45" s="158" t="s">
        <v>267</v>
      </c>
      <c r="D45" s="158"/>
      <c r="E45" s="158"/>
      <c r="F45" s="158"/>
      <c r="G45" s="158"/>
      <c r="H45" s="157"/>
      <c r="I45" s="157"/>
      <c r="J45" s="157"/>
      <c r="K45" s="157"/>
      <c r="L45" s="157"/>
      <c r="M45" s="157"/>
      <c r="N45" s="157"/>
      <c r="O45" s="157"/>
      <c r="Q45" s="157"/>
      <c r="R45" s="157"/>
      <c r="S45" s="157"/>
      <c r="T45" s="157"/>
      <c r="U45" s="157"/>
      <c r="V45" s="157"/>
      <c r="W45" s="157"/>
      <c r="X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row>
  </sheetData>
  <mergeCells count="12">
    <mergeCell ref="AI3:AM3"/>
    <mergeCell ref="AN3:AR3"/>
    <mergeCell ref="AS3:AW3"/>
    <mergeCell ref="AX3:BB3"/>
    <mergeCell ref="T3:X3"/>
    <mergeCell ref="Z3:AD3"/>
    <mergeCell ref="Z5:AE5"/>
    <mergeCell ref="L3:O3"/>
    <mergeCell ref="I5:K5"/>
    <mergeCell ref="L5:P5"/>
    <mergeCell ref="Q5:S5"/>
    <mergeCell ref="T5:Y5"/>
  </mergeCells>
  <pageMargins left="0.70866141732283472" right="0.70866141732283472" top="0.74803149606299213" bottom="0.74803149606299213" header="0.31496062992125984" footer="0.31496062992125984"/>
  <pageSetup paperSize="8" scale="22" fitToHeight="5" orientation="landscape" r:id="rId1"/>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AppValidation!$AN$7:$AN$9</xm:f>
          </x14:formula1>
          <xm:sqref>E8:E32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E41"/>
  <sheetViews>
    <sheetView zoomScale="80" zoomScaleNormal="80" workbookViewId="0"/>
  </sheetViews>
  <sheetFormatPr defaultColWidth="9.25" defaultRowHeight="14.25" x14ac:dyDescent="0.2"/>
  <cols>
    <col min="1" max="1" width="1.25" style="161" customWidth="1"/>
    <col min="2" max="2" width="10" style="159" customWidth="1"/>
    <col min="3" max="3" width="27.125" style="160" customWidth="1"/>
    <col min="4" max="4" width="99.625" style="160" customWidth="1"/>
    <col min="5" max="5" width="11.25" style="159" customWidth="1"/>
    <col min="6" max="16384" width="9.25" style="161"/>
  </cols>
  <sheetData>
    <row r="1" spans="2:5" ht="7.5" customHeight="1" thickBot="1" x14ac:dyDescent="0.25"/>
    <row r="2" spans="2:5" s="162" customFormat="1" ht="21" customHeight="1" x14ac:dyDescent="0.2">
      <c r="B2" s="136" t="s">
        <v>226</v>
      </c>
      <c r="C2" s="136"/>
      <c r="D2" s="136"/>
      <c r="E2" s="136"/>
    </row>
    <row r="3" spans="2:5" s="162" customFormat="1" ht="7.5" customHeight="1" x14ac:dyDescent="0.2">
      <c r="B3" s="724"/>
      <c r="C3" s="725"/>
      <c r="D3" s="725"/>
      <c r="E3" s="725"/>
    </row>
    <row r="4" spans="2:5" ht="18.75" customHeight="1" x14ac:dyDescent="0.2">
      <c r="B4" s="726" t="s">
        <v>269</v>
      </c>
      <c r="C4" s="727"/>
      <c r="D4" s="727"/>
      <c r="E4" s="727"/>
    </row>
    <row r="5" spans="2:5" ht="18.75" customHeight="1" x14ac:dyDescent="0.2">
      <c r="B5" s="728" t="s">
        <v>270</v>
      </c>
      <c r="C5" s="729"/>
      <c r="D5" s="729"/>
      <c r="E5" s="729"/>
    </row>
    <row r="6" spans="2:5" s="162" customFormat="1" ht="7.5" customHeight="1" x14ac:dyDescent="0.2">
      <c r="B6" s="724"/>
      <c r="C6" s="725"/>
      <c r="D6" s="725"/>
      <c r="E6" s="725"/>
    </row>
    <row r="7" spans="2:5" ht="78.75" customHeight="1" x14ac:dyDescent="0.2">
      <c r="B7" s="730" t="s">
        <v>489</v>
      </c>
      <c r="C7" s="725"/>
      <c r="D7" s="725"/>
      <c r="E7" s="725"/>
    </row>
    <row r="8" spans="2:5" ht="7.5" customHeight="1" x14ac:dyDescent="0.2"/>
    <row r="9" spans="2:5" ht="26.45" customHeight="1" x14ac:dyDescent="0.2">
      <c r="B9" s="386" t="s">
        <v>407</v>
      </c>
      <c r="C9" s="387" t="s">
        <v>172</v>
      </c>
      <c r="D9" s="387" t="s">
        <v>173</v>
      </c>
      <c r="E9" s="388" t="s">
        <v>174</v>
      </c>
    </row>
    <row r="10" spans="2:5" s="162" customFormat="1" ht="33.75" customHeight="1" x14ac:dyDescent="0.2">
      <c r="B10" s="449">
        <f>'App3'!C3</f>
        <v>1</v>
      </c>
      <c r="C10" s="390" t="s">
        <v>493</v>
      </c>
      <c r="D10" s="390" t="s">
        <v>494</v>
      </c>
      <c r="E10" s="389"/>
    </row>
    <row r="11" spans="2:5" s="162" customFormat="1" ht="18.75" customHeight="1" x14ac:dyDescent="0.2">
      <c r="B11" s="449">
        <f>'App3'!D3</f>
        <v>2</v>
      </c>
      <c r="C11" s="390" t="s">
        <v>271</v>
      </c>
      <c r="D11" s="390" t="s">
        <v>272</v>
      </c>
      <c r="E11" s="389"/>
    </row>
    <row r="12" spans="2:5" s="162" customFormat="1" ht="18.75" customHeight="1" x14ac:dyDescent="0.2">
      <c r="B12" s="449">
        <f>'App3'!E3</f>
        <v>3</v>
      </c>
      <c r="C12" s="390" t="s">
        <v>244</v>
      </c>
      <c r="D12" s="390" t="s">
        <v>273</v>
      </c>
      <c r="E12" s="389" t="s">
        <v>4</v>
      </c>
    </row>
    <row r="13" spans="2:5" s="162" customFormat="1" ht="12.75" x14ac:dyDescent="0.2">
      <c r="B13" s="449">
        <f>'App3'!F3</f>
        <v>4</v>
      </c>
      <c r="C13" s="390" t="s">
        <v>245</v>
      </c>
      <c r="D13" s="390" t="s">
        <v>360</v>
      </c>
      <c r="E13" s="389"/>
    </row>
    <row r="14" spans="2:5" s="162" customFormat="1" ht="45" customHeight="1" x14ac:dyDescent="0.2">
      <c r="B14" s="449">
        <f>'App3'!G3</f>
        <v>5</v>
      </c>
      <c r="C14" s="390" t="s">
        <v>246</v>
      </c>
      <c r="D14" s="390" t="s">
        <v>361</v>
      </c>
      <c r="E14" s="389"/>
    </row>
    <row r="15" spans="2:5" s="162" customFormat="1" ht="18.75" customHeight="1" x14ac:dyDescent="0.2">
      <c r="B15" s="449">
        <f>'App3'!H3</f>
        <v>6</v>
      </c>
      <c r="C15" s="390" t="s">
        <v>443</v>
      </c>
      <c r="D15" s="390" t="s">
        <v>450</v>
      </c>
      <c r="E15" s="389"/>
    </row>
    <row r="16" spans="2:5" s="162" customFormat="1" ht="18.75" customHeight="1" x14ac:dyDescent="0.2">
      <c r="B16" s="449"/>
      <c r="C16" s="642" t="s">
        <v>530</v>
      </c>
      <c r="D16" s="390"/>
      <c r="E16" s="389"/>
    </row>
    <row r="17" spans="2:5" s="162" customFormat="1" ht="18.75" customHeight="1" x14ac:dyDescent="0.2">
      <c r="B17" s="449">
        <f>'App3'!I3</f>
        <v>7</v>
      </c>
      <c r="C17" s="390" t="s">
        <v>248</v>
      </c>
      <c r="D17" s="390" t="s">
        <v>274</v>
      </c>
      <c r="E17" s="389"/>
    </row>
    <row r="18" spans="2:5" s="162" customFormat="1" ht="18.75" customHeight="1" x14ac:dyDescent="0.2">
      <c r="B18" s="449">
        <f>'App3'!J3</f>
        <v>8</v>
      </c>
      <c r="C18" s="390" t="s">
        <v>565</v>
      </c>
      <c r="D18" s="390" t="s">
        <v>566</v>
      </c>
      <c r="E18" s="389"/>
    </row>
    <row r="19" spans="2:5" s="162" customFormat="1" ht="31.5" customHeight="1" x14ac:dyDescent="0.2">
      <c r="B19" s="449">
        <f>'App3'!K3</f>
        <v>9</v>
      </c>
      <c r="C19" s="390" t="s">
        <v>563</v>
      </c>
      <c r="D19" s="390" t="s">
        <v>575</v>
      </c>
      <c r="E19" s="389"/>
    </row>
    <row r="20" spans="2:5" s="162" customFormat="1" ht="18.75" customHeight="1" x14ac:dyDescent="0.2">
      <c r="B20" s="449">
        <f>'App3'!L3</f>
        <v>10</v>
      </c>
      <c r="C20" s="390" t="s">
        <v>275</v>
      </c>
      <c r="D20" s="390" t="s">
        <v>276</v>
      </c>
      <c r="E20" s="389"/>
    </row>
    <row r="21" spans="2:5" s="162" customFormat="1" ht="31.5" customHeight="1" x14ac:dyDescent="0.2">
      <c r="B21" s="449">
        <f>'App3'!P3</f>
        <v>14</v>
      </c>
      <c r="C21" s="390" t="s">
        <v>277</v>
      </c>
      <c r="D21" s="390" t="s">
        <v>278</v>
      </c>
      <c r="E21" s="389"/>
    </row>
    <row r="22" spans="2:5" s="162" customFormat="1" ht="18.75" customHeight="1" x14ac:dyDescent="0.2">
      <c r="B22" s="449"/>
      <c r="C22" s="642" t="s">
        <v>527</v>
      </c>
      <c r="D22" s="390"/>
      <c r="E22" s="389"/>
    </row>
    <row r="23" spans="2:5" s="162" customFormat="1" ht="18.75" customHeight="1" x14ac:dyDescent="0.2">
      <c r="B23" s="449">
        <f>'App3'!Q3</f>
        <v>15</v>
      </c>
      <c r="C23" s="390" t="s">
        <v>248</v>
      </c>
      <c r="D23" s="390" t="s">
        <v>279</v>
      </c>
      <c r="E23" s="389"/>
    </row>
    <row r="24" spans="2:5" s="162" customFormat="1" ht="18.75" customHeight="1" x14ac:dyDescent="0.2">
      <c r="B24" s="449">
        <f>'App3'!R3</f>
        <v>16</v>
      </c>
      <c r="C24" s="390" t="s">
        <v>565</v>
      </c>
      <c r="D24" s="390" t="s">
        <v>566</v>
      </c>
      <c r="E24" s="389"/>
    </row>
    <row r="25" spans="2:5" s="162" customFormat="1" ht="31.5" customHeight="1" x14ac:dyDescent="0.2">
      <c r="B25" s="449">
        <f>'App3'!S3</f>
        <v>17</v>
      </c>
      <c r="C25" s="390" t="s">
        <v>563</v>
      </c>
      <c r="D25" s="390" t="s">
        <v>576</v>
      </c>
      <c r="E25" s="389"/>
    </row>
    <row r="26" spans="2:5" s="162" customFormat="1" ht="18.75" customHeight="1" x14ac:dyDescent="0.2">
      <c r="B26" s="449">
        <f>'App3'!T3</f>
        <v>18</v>
      </c>
      <c r="C26" s="390" t="s">
        <v>275</v>
      </c>
      <c r="D26" s="390" t="s">
        <v>280</v>
      </c>
      <c r="E26" s="389"/>
    </row>
    <row r="27" spans="2:5" s="162" customFormat="1" ht="31.5" customHeight="1" x14ac:dyDescent="0.2">
      <c r="B27" s="449">
        <f>'App3'!Y3</f>
        <v>23</v>
      </c>
      <c r="C27" s="390" t="s">
        <v>277</v>
      </c>
      <c r="D27" s="390" t="s">
        <v>281</v>
      </c>
      <c r="E27" s="389"/>
    </row>
    <row r="28" spans="2:5" s="162" customFormat="1" ht="18.75" customHeight="1" x14ac:dyDescent="0.2">
      <c r="B28" s="449"/>
      <c r="C28" s="642" t="s">
        <v>531</v>
      </c>
      <c r="D28" s="390"/>
      <c r="E28" s="389"/>
    </row>
    <row r="29" spans="2:5" s="162" customFormat="1" ht="18.75" customHeight="1" x14ac:dyDescent="0.2">
      <c r="B29" s="449">
        <f>'App3'!Z3</f>
        <v>24</v>
      </c>
      <c r="C29" s="390" t="s">
        <v>275</v>
      </c>
      <c r="D29" s="390" t="s">
        <v>282</v>
      </c>
      <c r="E29" s="389"/>
    </row>
    <row r="30" spans="2:5" s="162" customFormat="1" ht="31.5" customHeight="1" x14ac:dyDescent="0.2">
      <c r="B30" s="449">
        <f>'App3'!AE3</f>
        <v>29</v>
      </c>
      <c r="C30" s="390" t="s">
        <v>277</v>
      </c>
      <c r="D30" s="390" t="s">
        <v>283</v>
      </c>
      <c r="E30" s="389"/>
    </row>
    <row r="31" spans="2:5" s="162" customFormat="1" ht="18.75" customHeight="1" x14ac:dyDescent="0.2">
      <c r="B31" s="449"/>
      <c r="C31" s="642" t="s">
        <v>528</v>
      </c>
      <c r="D31" s="390"/>
      <c r="E31" s="389"/>
    </row>
    <row r="32" spans="2:5" s="162" customFormat="1" ht="18.75" customHeight="1" x14ac:dyDescent="0.2">
      <c r="B32" s="449">
        <f>'App3'!AF3</f>
        <v>30</v>
      </c>
      <c r="C32" s="390" t="s">
        <v>442</v>
      </c>
      <c r="D32" s="390" t="s">
        <v>577</v>
      </c>
      <c r="E32" s="389"/>
    </row>
    <row r="33" spans="2:5" s="162" customFormat="1" ht="18.75" customHeight="1" x14ac:dyDescent="0.2">
      <c r="B33" s="449">
        <f>'App3'!AG3</f>
        <v>31</v>
      </c>
      <c r="C33" s="390" t="s">
        <v>451</v>
      </c>
      <c r="D33" s="390" t="s">
        <v>568</v>
      </c>
      <c r="E33" s="389"/>
    </row>
    <row r="34" spans="2:5" s="162" customFormat="1" ht="18.75" customHeight="1" x14ac:dyDescent="0.2">
      <c r="B34" s="449">
        <f>'App3'!AH3</f>
        <v>32</v>
      </c>
      <c r="C34" s="390" t="s">
        <v>452</v>
      </c>
      <c r="D34" s="390" t="s">
        <v>569</v>
      </c>
      <c r="E34" s="389"/>
    </row>
    <row r="35" spans="2:5" s="162" customFormat="1" ht="18.75" customHeight="1" x14ac:dyDescent="0.2">
      <c r="B35" s="449"/>
      <c r="C35" s="642" t="s">
        <v>529</v>
      </c>
      <c r="D35" s="390"/>
      <c r="E35" s="389"/>
    </row>
    <row r="36" spans="2:5" s="162" customFormat="1" ht="18.75" customHeight="1" x14ac:dyDescent="0.2">
      <c r="B36" s="449">
        <f>'App3'!AI3</f>
        <v>33</v>
      </c>
      <c r="C36" s="390" t="s">
        <v>521</v>
      </c>
      <c r="D36" s="390" t="s">
        <v>571</v>
      </c>
      <c r="E36" s="389"/>
    </row>
    <row r="37" spans="2:5" s="162" customFormat="1" ht="18.75" customHeight="1" x14ac:dyDescent="0.2">
      <c r="B37" s="449">
        <f>'App3'!AN3</f>
        <v>38</v>
      </c>
      <c r="C37" s="390" t="s">
        <v>118</v>
      </c>
      <c r="D37" s="390" t="s">
        <v>572</v>
      </c>
      <c r="E37" s="389"/>
    </row>
    <row r="38" spans="2:5" s="162" customFormat="1" ht="18.75" customHeight="1" x14ac:dyDescent="0.2">
      <c r="B38" s="449">
        <f>'App3'!AS3</f>
        <v>43</v>
      </c>
      <c r="C38" s="390" t="s">
        <v>119</v>
      </c>
      <c r="D38" s="390" t="s">
        <v>573</v>
      </c>
      <c r="E38" s="389"/>
    </row>
    <row r="39" spans="2:5" s="162" customFormat="1" ht="18.75" customHeight="1" x14ac:dyDescent="0.2">
      <c r="B39" s="449">
        <f>'App3'!AX3</f>
        <v>48</v>
      </c>
      <c r="C39" s="390" t="s">
        <v>522</v>
      </c>
      <c r="D39" s="390" t="s">
        <v>574</v>
      </c>
      <c r="E39" s="389"/>
    </row>
    <row r="40" spans="2:5" s="162" customFormat="1" ht="18.75" customHeight="1" x14ac:dyDescent="0.2">
      <c r="B40" s="449"/>
      <c r="C40" s="642" t="s">
        <v>284</v>
      </c>
      <c r="D40" s="390"/>
      <c r="E40" s="389"/>
    </row>
    <row r="41" spans="2:5" ht="38.25" x14ac:dyDescent="0.2">
      <c r="B41" s="449">
        <f>'App3'!BC3</f>
        <v>53</v>
      </c>
      <c r="C41" s="390" t="s">
        <v>331</v>
      </c>
      <c r="D41" s="390" t="s">
        <v>285</v>
      </c>
      <c r="E41" s="391"/>
    </row>
  </sheetData>
  <mergeCells count="5">
    <mergeCell ref="B3:E3"/>
    <mergeCell ref="B4:E4"/>
    <mergeCell ref="B5:E5"/>
    <mergeCell ref="B6:E6"/>
    <mergeCell ref="B7:E7"/>
  </mergeCells>
  <hyperlinks>
    <hyperlink ref="B5" r:id="rId1"/>
  </hyperlinks>
  <pageMargins left="0.70866141732283472" right="0.70866141732283472" top="0.74803149606299213" bottom="0.74803149606299213" header="0.31496062992125984" footer="0.31496062992125984"/>
  <pageSetup paperSize="8" fitToHeight="5" orientation="landscape" r:id="rId2"/>
  <headerFooter>
    <oddHeader>&amp;L&amp;"Franklin Gothic Demi,Regular"&amp;K0078C9Delivering Water 2020: consultation on PR19 methodology&amp;"Arial,Regular"&amp;K01+000 &amp;C&amp;"Franklin Gothic Demi,Regular"&amp;K0078C9Sheet: &amp;A&amp;R&amp;"Franklin Gothic Demi,Regular"&amp;K0078C9&amp;P of &amp;N</oddHeader>
    <oddFooter>&amp;R&amp;"Franklin Gothic Demi,Regular"&amp;9&amp;K0078C9&amp;F &amp; Printed at &amp;T on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2017-05-10T08:32:33+00:00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C49FBE24-541F-47F7-A705-4668E1B3F634}">
  <ds:schemaRefs>
    <ds:schemaRef ds:uri="http://schemas.microsoft.com/sharepoint/v3/contenttype/forms"/>
  </ds:schemaRefs>
</ds:datastoreItem>
</file>

<file path=customXml/itemProps2.xml><?xml version="1.0" encoding="utf-8"?>
<ds:datastoreItem xmlns:ds="http://schemas.openxmlformats.org/officeDocument/2006/customXml" ds:itemID="{E76F009E-7938-47F5-AF15-57C248780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E4A56F-1D89-4410-B75F-89773174FD47}">
  <ds:schemaRefs>
    <ds:schemaRef ds:uri="2d0b8a70-048c-48a5-9212-02ef6b6db58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e4c319f-f868-4ceb-8801-8cf7367b8c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APPOINTEE&gt;&gt;</vt:lpstr>
      <vt:lpstr>AppValidation</vt:lpstr>
      <vt:lpstr>AppPCview</vt:lpstr>
      <vt:lpstr>App1</vt:lpstr>
      <vt:lpstr>App1 guide</vt:lpstr>
      <vt:lpstr>App2</vt:lpstr>
      <vt:lpstr>App2 guide</vt:lpstr>
      <vt:lpstr>App3</vt:lpstr>
      <vt:lpstr>App3 guide</vt:lpstr>
      <vt:lpstr>App4</vt:lpstr>
      <vt:lpstr>App4 guide</vt:lpstr>
      <vt:lpstr>App5 not used</vt:lpstr>
      <vt:lpstr>App6 not used</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Draft methodology consultation - Business Plan tables - Appointee 1 to 6</dc:title>
  <dc:creator>Anne.Robson@ofwat.gsi.gov.uk</dc:creator>
  <cp:lastModifiedBy>Laura Masters</cp:lastModifiedBy>
  <cp:lastPrinted>2017-07-10T09:35:01Z</cp:lastPrinted>
  <dcterms:created xsi:type="dcterms:W3CDTF">2017-05-10T08:30:25Z</dcterms:created>
  <dcterms:modified xsi:type="dcterms:W3CDTF">2017-07-10T14:16:33Z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y fmtid="{D5CDD505-2E9C-101B-9397-08002B2CF9AE}" pid="4" name="Water_x0020_Companies">
    <vt:lpwstr/>
  </property>
  <property fmtid="{D5CDD505-2E9C-101B-9397-08002B2CF9AE}" pid="5" name="Document_x0020_Type">
    <vt:lpwstr/>
  </property>
  <property fmtid="{D5CDD505-2E9C-101B-9397-08002B2CF9AE}" pid="6" name="Document Type">
    <vt:lpwstr/>
  </property>
  <property fmtid="{D5CDD505-2E9C-101B-9397-08002B2CF9AE}" pid="7" name="Water Companies">
    <vt:lpwstr/>
  </property>
  <property fmtid="{D5CDD505-2E9C-101B-9397-08002B2CF9AE}" pid="8" name="_MarkAsFinal">
    <vt:bool>true</vt:bool>
  </property>
</Properties>
</file>