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aura.masters\Desktop\uploads\"/>
    </mc:Choice>
  </mc:AlternateContent>
  <bookViews>
    <workbookView xWindow="0" yWindow="0" windowWidth="15360" windowHeight="6760"/>
  </bookViews>
  <sheets>
    <sheet name="Front sheet" sheetId="43" r:id="rId1"/>
    <sheet name="ToC" sheetId="45" r:id="rId2"/>
    <sheet name="Formatting" sheetId="44" r:id="rId3"/>
    <sheet name="Guidance" sheetId="46" r:id="rId4"/>
    <sheet name="Model Inputs &gt;&gt;" sheetId="26" r:id="rId5"/>
    <sheet name="F_Inputs Mapping" sheetId="21" r:id="rId6"/>
    <sheet name="Model Outputs &gt;&gt;" sheetId="27" r:id="rId7"/>
    <sheet name="BPT Extracts" sheetId="47" r:id="rId8"/>
  </sheets>
  <externalReferences>
    <externalReference r:id="rId9"/>
    <externalReference r:id="rId10"/>
    <externalReference r:id="rId11"/>
    <externalReference r:id="rId1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5" hidden="1">'F_Inputs Mapping'!$A$6:$AE$468</definedName>
    <definedName name="_Order1" hidden="1">255</definedName>
    <definedName name="_Order2" hidden="1">255</definedName>
    <definedName name="CHK_TOL" localSheetId="5">[1]InpActive!$F$1765</definedName>
    <definedName name="CHK_TOL">[2]InpActive!$F$1897</definedName>
    <definedName name="CHK_TOL_TAX" localSheetId="5">[1]InpActive!$F$1767</definedName>
    <definedName name="CHK_TOL_TAX">[2]InpActive!$F$1899</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nodelete" hidden="1">{"bal",#N/A,FALSE,"working papers";"income",#N/A,FALSE,"working papers"}</definedName>
    <definedName name="_xlnm.Print_Area" localSheetId="7">'BPT Extracts'!$A$1:$P$158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TRK_TOL" localSheetId="5">[1]InpActive!$F$1769</definedName>
    <definedName name="TRK_TOL">[2]InpActive!$F$1901</definedName>
    <definedName name="wrn.wpapers." hidden="1">{"bal",#N/A,FALSE,"working papers";"income",#N/A,FALSE,"working papers"}</definedName>
    <definedName name="Z_69104686_4F2A_41D5_9B15_E00B9826BCA2_.wvu.PrintArea" localSheetId="7" hidden="1">'BPT Extracts'!$B$1:$P$47</definedName>
    <definedName name="Z_A8453347_62D5_433C_AC17_73E6B4F2766F_.wvu.PrintArea" localSheetId="7" hidden="1">'BPT Extracts'!$B$1:$P$47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6" i="47" l="1"/>
  <c r="J156" i="47"/>
  <c r="K156" i="47"/>
  <c r="L156" i="47"/>
  <c r="H156" i="47"/>
  <c r="I147" i="47"/>
  <c r="J147" i="47"/>
  <c r="K147" i="47"/>
  <c r="L147" i="47"/>
  <c r="H147" i="47"/>
  <c r="I138" i="47"/>
  <c r="J138" i="47"/>
  <c r="K138" i="47"/>
  <c r="L138" i="47"/>
  <c r="H138" i="47"/>
  <c r="I129" i="47"/>
  <c r="J129" i="47"/>
  <c r="K129" i="47"/>
  <c r="L129" i="47"/>
  <c r="H129" i="47"/>
  <c r="I120" i="47"/>
  <c r="J120" i="47"/>
  <c r="K120" i="47"/>
  <c r="L120" i="47"/>
  <c r="H120" i="47"/>
  <c r="I83" i="47" l="1"/>
  <c r="H83" i="47"/>
  <c r="L83" i="47"/>
  <c r="K83" i="47"/>
  <c r="J83" i="47"/>
  <c r="H50" i="47" l="1"/>
  <c r="I50" i="47" l="1"/>
  <c r="K50" i="47" l="1"/>
  <c r="J50" i="47"/>
  <c r="H52" i="47" l="1"/>
  <c r="L50" i="47"/>
  <c r="I52" i="47"/>
  <c r="H97" i="47"/>
  <c r="J52" i="47" l="1"/>
  <c r="I97" i="47"/>
  <c r="J97" i="47"/>
  <c r="K97" i="47" l="1"/>
  <c r="K52" i="47"/>
  <c r="L52" i="47" l="1"/>
  <c r="L97" i="47" l="1"/>
  <c r="L98" i="47" l="1"/>
  <c r="K98" i="47"/>
  <c r="I98" i="47" l="1"/>
  <c r="J98" i="47"/>
  <c r="H98" i="47" l="1"/>
  <c r="H106" i="47" l="1"/>
  <c r="H48" i="47" l="1"/>
  <c r="I48" i="47"/>
  <c r="I47" i="47" l="1"/>
  <c r="J48" i="47"/>
  <c r="J47" i="47" l="1"/>
  <c r="H47" i="47"/>
  <c r="K47" i="47" l="1"/>
  <c r="I106" i="47"/>
  <c r="K48" i="47"/>
  <c r="L47" i="47" l="1"/>
  <c r="L48" i="47" l="1"/>
  <c r="J106" i="47" l="1"/>
  <c r="K106" i="47" l="1"/>
  <c r="L106" i="47" l="1"/>
  <c r="H60" i="47" l="1"/>
  <c r="I60" i="47" l="1"/>
  <c r="J60" i="47" l="1"/>
  <c r="K60" i="47" l="1"/>
  <c r="L60" i="47" l="1"/>
  <c r="H107" i="47" l="1"/>
  <c r="H64" i="47" l="1"/>
  <c r="I107" i="47"/>
  <c r="H105" i="47" l="1"/>
  <c r="I64" i="47" l="1"/>
  <c r="J107" i="47"/>
  <c r="I105" i="47" l="1"/>
  <c r="J64" i="47" l="1"/>
  <c r="K107" i="47" l="1"/>
  <c r="J105" i="47" l="1"/>
  <c r="K64" i="47" l="1"/>
  <c r="L107" i="47" l="1"/>
  <c r="K105" i="47" l="1"/>
  <c r="L64" i="47" l="1"/>
  <c r="L105" i="47" l="1"/>
  <c r="H137" i="47" l="1"/>
  <c r="H128" i="47"/>
  <c r="H119" i="47"/>
  <c r="H155" i="47"/>
  <c r="H146" i="47"/>
  <c r="H46" i="47" l="1"/>
  <c r="H82" i="47" l="1"/>
  <c r="H81" i="47" l="1"/>
  <c r="H90" i="47" l="1"/>
  <c r="H53" i="47" l="1"/>
  <c r="H54" i="47"/>
  <c r="H59" i="47" l="1"/>
  <c r="H38" i="47" l="1"/>
  <c r="H91" i="47"/>
  <c r="H37" i="47"/>
  <c r="H34" i="47" l="1"/>
  <c r="H31" i="47" l="1"/>
  <c r="H36" i="47"/>
  <c r="H30" i="47"/>
  <c r="H28" i="47"/>
  <c r="H35" i="47"/>
  <c r="H33" i="47"/>
  <c r="H29" i="47"/>
  <c r="H32" i="47" l="1"/>
  <c r="I146" i="47" l="1"/>
  <c r="I128" i="47"/>
  <c r="I155" i="47" l="1"/>
  <c r="I137" i="47"/>
  <c r="I119" i="47"/>
  <c r="I20" i="47" l="1"/>
  <c r="I22" i="47"/>
  <c r="I21" i="47"/>
  <c r="I46" i="47" l="1"/>
  <c r="I82" i="47" l="1"/>
  <c r="I81" i="47" l="1"/>
  <c r="I90" i="47" l="1"/>
  <c r="I54" i="47" l="1"/>
  <c r="I53" i="47"/>
  <c r="I59" i="47" l="1"/>
  <c r="I37" i="47" l="1"/>
  <c r="I38" i="47"/>
  <c r="I91" i="47"/>
  <c r="I34" i="47" l="1"/>
  <c r="I35" i="47" l="1"/>
  <c r="I31" i="47"/>
  <c r="I36" i="47"/>
  <c r="I30" i="47"/>
  <c r="I29" i="47"/>
  <c r="I28" i="47"/>
  <c r="I33" i="47"/>
  <c r="I32" i="47" l="1"/>
  <c r="J119" i="47" l="1"/>
  <c r="J128" i="47" l="1"/>
  <c r="J155" i="47"/>
  <c r="J146" i="47"/>
  <c r="J137" i="47"/>
  <c r="J20" i="47" l="1"/>
  <c r="J22" i="47"/>
  <c r="J21" i="47"/>
  <c r="J46" i="47" l="1"/>
  <c r="J82" i="47" l="1"/>
  <c r="J81" i="47" l="1"/>
  <c r="J90" i="47" l="1"/>
  <c r="J54" i="47" l="1"/>
  <c r="J53" i="47"/>
  <c r="J59" i="47" l="1"/>
  <c r="J91" i="47" l="1"/>
  <c r="J37" i="47"/>
  <c r="J38" i="47"/>
  <c r="J34" i="47" l="1"/>
  <c r="J31" i="47" l="1"/>
  <c r="J33" i="47"/>
  <c r="J36" i="47"/>
  <c r="J30" i="47"/>
  <c r="J35" i="47"/>
  <c r="J28" i="47"/>
  <c r="J29" i="47"/>
  <c r="J32" i="47" l="1"/>
  <c r="K119" i="47" l="1"/>
  <c r="K128" i="47"/>
  <c r="K155" i="47" l="1"/>
  <c r="K137" i="47"/>
  <c r="K146" i="47"/>
  <c r="K22" i="47" l="1"/>
  <c r="K21" i="47"/>
  <c r="K20" i="47"/>
  <c r="K46" i="47" l="1"/>
  <c r="K82" i="47" l="1"/>
  <c r="K81" i="47" l="1"/>
  <c r="K90" i="47" l="1"/>
  <c r="K53" i="47" l="1"/>
  <c r="K54" i="47"/>
  <c r="K91" i="47" l="1"/>
  <c r="K59" i="47"/>
  <c r="K38" i="47" l="1"/>
  <c r="K37" i="47"/>
  <c r="K34" i="47" l="1"/>
  <c r="K33" i="47" l="1"/>
  <c r="K31" i="47"/>
  <c r="K28" i="47"/>
  <c r="K30" i="47"/>
  <c r="K35" i="47"/>
  <c r="K36" i="47"/>
  <c r="K29" i="47"/>
  <c r="K32" i="47" l="1"/>
  <c r="L137" i="47" l="1"/>
  <c r="L119" i="47" l="1"/>
  <c r="L155" i="47"/>
  <c r="L146" i="47"/>
  <c r="L128" i="47"/>
  <c r="L22" i="47" l="1"/>
  <c r="L20" i="47"/>
  <c r="L21" i="47"/>
  <c r="L46" i="47" l="1"/>
  <c r="L82" i="47" l="1"/>
  <c r="L81" i="47" l="1"/>
  <c r="L90" i="47" l="1"/>
  <c r="L54" i="47" l="1"/>
  <c r="L53" i="47"/>
  <c r="L59" i="47" l="1"/>
  <c r="L91" i="47"/>
  <c r="L38" i="47" l="1"/>
  <c r="L37" i="47"/>
  <c r="L34" i="47" l="1"/>
  <c r="L35" i="47" l="1"/>
  <c r="L31" i="47"/>
  <c r="L29" i="47"/>
  <c r="L33" i="47"/>
  <c r="L30" i="47"/>
  <c r="L32" i="47"/>
  <c r="L36" i="47"/>
  <c r="L28" i="47"/>
  <c r="N466" i="21" l="1"/>
  <c r="N465" i="21"/>
  <c r="N464" i="21"/>
  <c r="N463" i="21"/>
  <c r="N462" i="21"/>
  <c r="N461" i="21"/>
  <c r="N454" i="21"/>
  <c r="N453" i="21"/>
  <c r="N451" i="21" l="1"/>
  <c r="N450" i="21"/>
  <c r="Z402" i="21"/>
  <c r="Y402" i="21"/>
  <c r="Z401" i="21"/>
  <c r="Y401" i="21"/>
  <c r="Z400" i="21"/>
  <c r="Y400" i="21"/>
  <c r="Z399" i="21"/>
  <c r="Y399" i="21"/>
  <c r="Z398" i="21"/>
  <c r="Y398" i="21"/>
  <c r="S160" i="21" l="1"/>
  <c r="R160" i="21"/>
  <c r="Q160" i="21"/>
  <c r="P160" i="21"/>
  <c r="O160" i="21"/>
  <c r="N160" i="21"/>
  <c r="S153" i="21"/>
  <c r="R153" i="21"/>
  <c r="Q153" i="21"/>
  <c r="P153" i="21"/>
  <c r="O153" i="21"/>
  <c r="N153" i="21"/>
  <c r="S151" i="21"/>
  <c r="R151" i="21"/>
  <c r="Q151" i="21"/>
  <c r="P151" i="21"/>
  <c r="O151" i="21"/>
  <c r="N151" i="21"/>
  <c r="S125" i="21" l="1"/>
  <c r="R125" i="21"/>
  <c r="Q125" i="21"/>
  <c r="P125" i="21"/>
  <c r="O125" i="21"/>
  <c r="N125" i="21"/>
  <c r="S115" i="21"/>
  <c r="R115" i="21"/>
  <c r="Q115" i="21"/>
  <c r="P115" i="21"/>
  <c r="O115" i="21"/>
  <c r="N115" i="21"/>
  <c r="S114" i="21"/>
  <c r="R114" i="21"/>
  <c r="Q114" i="21"/>
  <c r="P114" i="21"/>
  <c r="O114" i="21"/>
  <c r="N114" i="21"/>
  <c r="S104" i="21" l="1"/>
  <c r="R104" i="21"/>
  <c r="Q104" i="21"/>
  <c r="P104" i="21"/>
  <c r="O104" i="21"/>
  <c r="N104" i="21"/>
  <c r="S13" i="21" l="1"/>
  <c r="R13" i="21"/>
  <c r="Q13" i="21"/>
  <c r="P13" i="21"/>
  <c r="O13" i="21"/>
  <c r="N13" i="21"/>
  <c r="M13" i="21"/>
  <c r="S12" i="21"/>
  <c r="R12" i="21"/>
  <c r="Q12" i="21"/>
  <c r="P12" i="21"/>
  <c r="O12" i="21"/>
  <c r="N12" i="21"/>
  <c r="M12" i="21"/>
  <c r="S11" i="21"/>
  <c r="R11" i="21"/>
  <c r="Q11" i="21"/>
  <c r="P11" i="21"/>
  <c r="O11" i="21"/>
  <c r="N11" i="21"/>
  <c r="S10" i="21"/>
  <c r="R10" i="21"/>
  <c r="Q10" i="21"/>
  <c r="P10" i="21"/>
  <c r="O10" i="21"/>
  <c r="N10" i="21"/>
  <c r="S9" i="21"/>
  <c r="R9" i="21"/>
  <c r="Q9" i="21"/>
  <c r="P9" i="21"/>
  <c r="O9" i="21"/>
  <c r="N9" i="21"/>
  <c r="S8" i="21"/>
  <c r="R8" i="21"/>
  <c r="Q8" i="21"/>
  <c r="P8" i="21"/>
  <c r="O8" i="21"/>
  <c r="N8" i="21"/>
  <c r="Z360" i="21" l="1"/>
  <c r="Y360" i="21"/>
  <c r="Z359" i="21"/>
  <c r="Y359" i="21"/>
  <c r="Z358" i="21"/>
  <c r="Y358" i="21"/>
  <c r="S386" i="21"/>
  <c r="R386" i="21"/>
  <c r="Q386" i="21"/>
  <c r="P386" i="21"/>
  <c r="O386" i="21"/>
  <c r="N386" i="21"/>
  <c r="S355" i="21"/>
  <c r="R355" i="21"/>
  <c r="Q355" i="21"/>
  <c r="P355" i="21"/>
  <c r="O355" i="21"/>
  <c r="N355" i="21"/>
  <c r="S353" i="21"/>
  <c r="R353" i="21"/>
  <c r="Q353" i="21"/>
  <c r="P353" i="21"/>
  <c r="O353" i="21"/>
  <c r="N353" i="21"/>
  <c r="S352" i="21"/>
  <c r="R352" i="21"/>
  <c r="Q352" i="21"/>
  <c r="P352" i="21"/>
  <c r="O352" i="21"/>
  <c r="N352" i="21"/>
  <c r="S345" i="21"/>
  <c r="R345" i="21"/>
  <c r="Q345" i="21"/>
  <c r="P345" i="21"/>
  <c r="O345" i="21"/>
  <c r="S344" i="21"/>
  <c r="R344" i="21"/>
  <c r="Q344" i="21"/>
  <c r="P344" i="21"/>
  <c r="O344" i="21"/>
  <c r="S343" i="21"/>
  <c r="R343" i="21"/>
  <c r="Q343" i="21"/>
  <c r="P343" i="21"/>
  <c r="O343" i="21"/>
  <c r="S342" i="21"/>
  <c r="R342" i="21"/>
  <c r="Q342" i="21"/>
  <c r="P342" i="21"/>
  <c r="O342" i="21"/>
  <c r="Z315" i="21"/>
  <c r="Y315" i="21"/>
  <c r="Z314" i="21"/>
  <c r="Y314" i="21"/>
  <c r="Z313" i="21"/>
  <c r="Y313" i="21"/>
  <c r="S341" i="21"/>
  <c r="R341" i="21"/>
  <c r="Q341" i="21"/>
  <c r="P341" i="21"/>
  <c r="O341" i="21"/>
  <c r="N341" i="21"/>
  <c r="S310" i="21"/>
  <c r="R310" i="21"/>
  <c r="Q310" i="21"/>
  <c r="P310" i="21"/>
  <c r="O310" i="21"/>
  <c r="N310" i="21"/>
  <c r="S308" i="21"/>
  <c r="R308" i="21"/>
  <c r="Q308" i="21"/>
  <c r="P308" i="21"/>
  <c r="O308" i="21"/>
  <c r="N308" i="21"/>
  <c r="S307" i="21"/>
  <c r="R307" i="21"/>
  <c r="Q307" i="21"/>
  <c r="P307" i="21"/>
  <c r="O307" i="21"/>
  <c r="N307" i="21"/>
  <c r="S300" i="21"/>
  <c r="R300" i="21"/>
  <c r="Q300" i="21"/>
  <c r="P300" i="21"/>
  <c r="O300" i="21"/>
  <c r="S299" i="21"/>
  <c r="R299" i="21"/>
  <c r="Q299" i="21"/>
  <c r="P299" i="21"/>
  <c r="O299" i="21"/>
  <c r="S298" i="21"/>
  <c r="R298" i="21"/>
  <c r="Q298" i="21"/>
  <c r="P298" i="21"/>
  <c r="O298" i="21"/>
  <c r="S297" i="21"/>
  <c r="R297" i="21"/>
  <c r="Q297" i="21"/>
  <c r="P297" i="21"/>
  <c r="O297" i="21"/>
  <c r="Z255" i="21"/>
  <c r="Y255" i="21"/>
  <c r="Z254" i="21"/>
  <c r="Y254" i="21"/>
  <c r="Z253" i="21"/>
  <c r="Y253" i="21"/>
  <c r="S281" i="21"/>
  <c r="R281" i="21"/>
  <c r="Q281" i="21"/>
  <c r="P281" i="21"/>
  <c r="O281" i="21"/>
  <c r="N281" i="21"/>
  <c r="S250" i="21"/>
  <c r="R250" i="21"/>
  <c r="Q250" i="21"/>
  <c r="P250" i="21"/>
  <c r="O250" i="21"/>
  <c r="S248" i="21"/>
  <c r="R248" i="21"/>
  <c r="Q248" i="21"/>
  <c r="P248" i="21"/>
  <c r="O248" i="21"/>
  <c r="N248" i="21"/>
  <c r="S247" i="21"/>
  <c r="R247" i="21"/>
  <c r="Q247" i="21"/>
  <c r="P247" i="21"/>
  <c r="O247" i="21"/>
  <c r="S246" i="21"/>
  <c r="R246" i="21"/>
  <c r="Q246" i="21"/>
  <c r="P246" i="21"/>
  <c r="O246" i="21"/>
  <c r="N246" i="21"/>
  <c r="S245" i="21"/>
  <c r="R245" i="21"/>
  <c r="Q245" i="21"/>
  <c r="P245" i="21"/>
  <c r="O245" i="21"/>
  <c r="N245" i="21"/>
  <c r="S238" i="21"/>
  <c r="R238" i="21"/>
  <c r="Q238" i="21"/>
  <c r="P238" i="21"/>
  <c r="O238" i="21"/>
  <c r="S237" i="21"/>
  <c r="R237" i="21"/>
  <c r="Q237" i="21"/>
  <c r="P237" i="21"/>
  <c r="O237" i="21"/>
  <c r="S236" i="21"/>
  <c r="R236" i="21"/>
  <c r="Q236" i="21"/>
  <c r="P236" i="21"/>
  <c r="O236" i="21"/>
  <c r="S235" i="21"/>
  <c r="R235" i="21"/>
  <c r="Q235" i="21"/>
  <c r="P235" i="21"/>
  <c r="O235" i="21"/>
  <c r="N438" i="21"/>
  <c r="M438" i="21"/>
  <c r="S189" i="21"/>
  <c r="R189" i="21"/>
  <c r="Q189" i="21"/>
  <c r="P189" i="21"/>
  <c r="O189" i="21"/>
  <c r="Z188" i="21"/>
  <c r="Y188" i="21"/>
  <c r="Z187" i="21"/>
  <c r="Y187" i="21"/>
  <c r="Z186" i="21"/>
  <c r="Y186" i="21"/>
  <c r="Z185" i="21"/>
  <c r="Y185" i="21"/>
  <c r="Z184" i="21"/>
  <c r="Y184" i="21"/>
  <c r="Z183" i="21"/>
  <c r="Y183" i="21"/>
  <c r="S368" i="21"/>
  <c r="R368" i="21"/>
  <c r="Q368" i="21"/>
  <c r="P368" i="21"/>
  <c r="O368" i="21"/>
  <c r="N368" i="21"/>
  <c r="M368" i="21"/>
  <c r="S367" i="21"/>
  <c r="R367" i="21"/>
  <c r="Q367" i="21"/>
  <c r="P367" i="21"/>
  <c r="O367" i="21"/>
  <c r="N367" i="21"/>
  <c r="M367" i="21"/>
  <c r="S366" i="21"/>
  <c r="R366" i="21"/>
  <c r="Q366" i="21"/>
  <c r="P366" i="21"/>
  <c r="O366" i="21"/>
  <c r="N366" i="21"/>
  <c r="M366" i="21"/>
  <c r="S323" i="21"/>
  <c r="R323" i="21"/>
  <c r="Q323" i="21"/>
  <c r="P323" i="21"/>
  <c r="O323" i="21"/>
  <c r="N323" i="21"/>
  <c r="M323" i="21"/>
  <c r="S322" i="21"/>
  <c r="R322" i="21"/>
  <c r="Q322" i="21"/>
  <c r="P322" i="21"/>
  <c r="O322" i="21"/>
  <c r="N322" i="21"/>
  <c r="M322" i="21"/>
  <c r="L322" i="21"/>
  <c r="S321" i="21"/>
  <c r="R321" i="21"/>
  <c r="Q321" i="21"/>
  <c r="P321" i="21"/>
  <c r="O321" i="21"/>
  <c r="N321" i="21"/>
  <c r="M321" i="21"/>
  <c r="L321" i="21"/>
  <c r="S264" i="21"/>
  <c r="R264" i="21"/>
  <c r="Q264" i="21"/>
  <c r="P264" i="21"/>
  <c r="O264" i="21"/>
  <c r="N264" i="21"/>
  <c r="M264" i="21"/>
  <c r="S263" i="21"/>
  <c r="R263" i="21"/>
  <c r="Q263" i="21"/>
  <c r="P263" i="21"/>
  <c r="O263" i="21"/>
  <c r="N263" i="21"/>
  <c r="M263" i="21"/>
  <c r="L263" i="21"/>
  <c r="S262" i="21"/>
  <c r="R262" i="21"/>
  <c r="Q262" i="21"/>
  <c r="P262" i="21"/>
  <c r="O262" i="21"/>
  <c r="N262" i="21"/>
  <c r="M262" i="21"/>
  <c r="L262" i="21"/>
  <c r="S172" i="21"/>
  <c r="R172" i="21"/>
  <c r="Q172" i="21"/>
  <c r="P172" i="21"/>
  <c r="O172" i="21"/>
  <c r="N172" i="21"/>
  <c r="M172" i="21"/>
  <c r="S171" i="21"/>
  <c r="R171" i="21"/>
  <c r="Q171" i="21"/>
  <c r="P171" i="21"/>
  <c r="O171" i="21"/>
  <c r="N171" i="21"/>
  <c r="M171" i="21"/>
  <c r="S170" i="21"/>
  <c r="R170" i="21"/>
  <c r="Q170" i="21"/>
  <c r="P170" i="21"/>
  <c r="O170" i="21"/>
  <c r="N170" i="21"/>
  <c r="M170" i="21"/>
  <c r="S169" i="21"/>
  <c r="R169" i="21"/>
  <c r="Q169" i="21"/>
  <c r="P169" i="21"/>
  <c r="O169" i="21"/>
  <c r="N169" i="21"/>
  <c r="M169" i="21"/>
  <c r="S168" i="21"/>
  <c r="R168" i="21"/>
  <c r="Q168" i="21"/>
  <c r="P168" i="21"/>
  <c r="O168" i="21"/>
  <c r="N168" i="21"/>
  <c r="M168" i="21"/>
  <c r="S167" i="21"/>
  <c r="R167" i="21"/>
  <c r="Q167" i="21"/>
  <c r="P167" i="21"/>
  <c r="O167" i="21"/>
  <c r="N167" i="21"/>
  <c r="M167" i="21"/>
  <c r="S448" i="21"/>
  <c r="R448" i="21"/>
  <c r="Q448" i="21"/>
  <c r="P448" i="21"/>
  <c r="O448" i="21"/>
  <c r="S447" i="21"/>
  <c r="R447" i="21"/>
  <c r="Q447" i="21"/>
  <c r="P447" i="21"/>
  <c r="O447" i="21"/>
  <c r="S446" i="21"/>
  <c r="R446" i="21"/>
  <c r="Q446" i="21"/>
  <c r="P446" i="21"/>
  <c r="O446" i="21"/>
  <c r="S445" i="21"/>
  <c r="R445" i="21"/>
  <c r="Q445" i="21"/>
  <c r="P445" i="21"/>
  <c r="O445" i="21"/>
  <c r="S444" i="21"/>
  <c r="R444" i="21"/>
  <c r="Q444" i="21"/>
  <c r="P444" i="21"/>
  <c r="O444" i="21"/>
  <c r="S443" i="21"/>
  <c r="R443" i="21"/>
  <c r="Q443" i="21"/>
  <c r="P443" i="21"/>
  <c r="O443" i="21"/>
  <c r="S442" i="21"/>
  <c r="R442" i="21"/>
  <c r="Q442" i="21"/>
  <c r="P442" i="21"/>
  <c r="O442" i="21"/>
  <c r="S441" i="21"/>
  <c r="R441" i="21"/>
  <c r="Q441" i="21"/>
  <c r="P441" i="21"/>
  <c r="O441" i="21"/>
  <c r="S440" i="21"/>
  <c r="R440" i="21"/>
  <c r="Q440" i="21"/>
  <c r="P440" i="21"/>
  <c r="O440" i="21"/>
  <c r="S439" i="21"/>
  <c r="R439" i="21"/>
  <c r="Q439" i="21"/>
  <c r="P439" i="21"/>
  <c r="O439" i="21"/>
  <c r="S373" i="21"/>
  <c r="R373" i="21"/>
  <c r="Q373" i="21"/>
  <c r="P373" i="21"/>
  <c r="O373" i="21"/>
  <c r="S370" i="21"/>
  <c r="R370" i="21"/>
  <c r="Q370" i="21"/>
  <c r="P370" i="21"/>
  <c r="O370" i="21"/>
  <c r="S369" i="21"/>
  <c r="R369" i="21"/>
  <c r="Q369" i="21"/>
  <c r="P369" i="21"/>
  <c r="O369" i="21"/>
  <c r="S365" i="21"/>
  <c r="R365" i="21"/>
  <c r="Q365" i="21"/>
  <c r="P365" i="21"/>
  <c r="O365" i="21"/>
  <c r="S364" i="21"/>
  <c r="R364" i="21"/>
  <c r="Q364" i="21"/>
  <c r="P364" i="21"/>
  <c r="O364" i="21"/>
  <c r="S363" i="21"/>
  <c r="R363" i="21"/>
  <c r="Q363" i="21"/>
  <c r="P363" i="21"/>
  <c r="O363" i="21"/>
  <c r="S361" i="21"/>
  <c r="R361" i="21"/>
  <c r="Q361" i="21"/>
  <c r="P361" i="21"/>
  <c r="O361" i="21"/>
  <c r="N350" i="21"/>
  <c r="N349" i="21"/>
  <c r="S348" i="21"/>
  <c r="R348" i="21"/>
  <c r="Q348" i="21"/>
  <c r="P348" i="21"/>
  <c r="O348" i="21"/>
  <c r="S347" i="21"/>
  <c r="R347" i="21"/>
  <c r="Q347" i="21"/>
  <c r="P347" i="21"/>
  <c r="O347" i="21"/>
  <c r="S346" i="21"/>
  <c r="R346" i="21"/>
  <c r="Q346" i="21"/>
  <c r="P346" i="21"/>
  <c r="O346" i="21"/>
  <c r="S328" i="21"/>
  <c r="R328" i="21"/>
  <c r="Q328" i="21"/>
  <c r="P328" i="21"/>
  <c r="O328" i="21"/>
  <c r="S325" i="21"/>
  <c r="R325" i="21"/>
  <c r="Q325" i="21"/>
  <c r="P325" i="21"/>
  <c r="O325" i="21"/>
  <c r="S324" i="21"/>
  <c r="R324" i="21"/>
  <c r="Q324" i="21"/>
  <c r="P324" i="21"/>
  <c r="O324" i="21"/>
  <c r="S320" i="21"/>
  <c r="R320" i="21"/>
  <c r="Q320" i="21"/>
  <c r="P320" i="21"/>
  <c r="O320" i="21"/>
  <c r="S319" i="21"/>
  <c r="R319" i="21"/>
  <c r="Q319" i="21"/>
  <c r="P319" i="21"/>
  <c r="O319" i="21"/>
  <c r="S318" i="21"/>
  <c r="R318" i="21"/>
  <c r="Q318" i="21"/>
  <c r="P318" i="21"/>
  <c r="O318" i="21"/>
  <c r="S316" i="21"/>
  <c r="R316" i="21"/>
  <c r="Q316" i="21"/>
  <c r="P316" i="21"/>
  <c r="O316" i="21"/>
  <c r="N305" i="21"/>
  <c r="N304" i="21"/>
  <c r="S303" i="21"/>
  <c r="R303" i="21"/>
  <c r="Q303" i="21"/>
  <c r="P303" i="21"/>
  <c r="O303" i="21"/>
  <c r="S302" i="21"/>
  <c r="R302" i="21"/>
  <c r="Q302" i="21"/>
  <c r="P302" i="21"/>
  <c r="O302" i="21"/>
  <c r="S301" i="21"/>
  <c r="R301" i="21"/>
  <c r="Q301" i="21"/>
  <c r="P301" i="21"/>
  <c r="O301" i="21"/>
  <c r="S286" i="21"/>
  <c r="R286" i="21"/>
  <c r="Q286" i="21"/>
  <c r="P286" i="21"/>
  <c r="O286" i="21"/>
  <c r="S285" i="21"/>
  <c r="R285" i="21"/>
  <c r="Q285" i="21"/>
  <c r="P285" i="21"/>
  <c r="O285" i="21"/>
  <c r="S284" i="21"/>
  <c r="R284" i="21"/>
  <c r="Q284" i="21"/>
  <c r="P284" i="21"/>
  <c r="O284" i="21"/>
  <c r="N283" i="21"/>
  <c r="N282" i="21"/>
  <c r="S280" i="21"/>
  <c r="R280" i="21"/>
  <c r="Q280" i="21"/>
  <c r="P280" i="21"/>
  <c r="O280" i="21"/>
  <c r="S266" i="21"/>
  <c r="R266" i="21"/>
  <c r="Q266" i="21"/>
  <c r="P266" i="21"/>
  <c r="O266" i="21"/>
  <c r="S265" i="21"/>
  <c r="R265" i="21"/>
  <c r="Q265" i="21"/>
  <c r="P265" i="21"/>
  <c r="O265" i="21"/>
  <c r="S261" i="21"/>
  <c r="R261" i="21"/>
  <c r="Q261" i="21"/>
  <c r="P261" i="21"/>
  <c r="O261" i="21"/>
  <c r="S260" i="21"/>
  <c r="R260" i="21"/>
  <c r="Q260" i="21"/>
  <c r="P260" i="21"/>
  <c r="O260" i="21"/>
  <c r="S259" i="21"/>
  <c r="R259" i="21"/>
  <c r="Q259" i="21"/>
  <c r="P259" i="21"/>
  <c r="O259" i="21"/>
  <c r="S257" i="21"/>
  <c r="R257" i="21"/>
  <c r="Q257" i="21"/>
  <c r="P257" i="21"/>
  <c r="O257" i="21"/>
  <c r="N243" i="21"/>
  <c r="N242" i="21"/>
  <c r="S241" i="21"/>
  <c r="R241" i="21"/>
  <c r="Q241" i="21"/>
  <c r="P241" i="21"/>
  <c r="O241" i="21"/>
  <c r="S240" i="21"/>
  <c r="R240" i="21"/>
  <c r="Q240" i="21"/>
  <c r="P240" i="21"/>
  <c r="O240" i="21"/>
  <c r="S239" i="21"/>
  <c r="R239" i="21"/>
  <c r="Q239" i="21"/>
  <c r="P239" i="21"/>
  <c r="O239" i="21"/>
  <c r="N224" i="21"/>
  <c r="N223" i="21"/>
  <c r="S222" i="21"/>
  <c r="R222" i="21"/>
  <c r="Q222" i="21"/>
  <c r="P222" i="21"/>
  <c r="O222" i="21"/>
  <c r="S221" i="21"/>
  <c r="R221" i="21"/>
  <c r="Q221" i="21"/>
  <c r="P221" i="21"/>
  <c r="O221" i="21"/>
  <c r="S220" i="21"/>
  <c r="R220" i="21"/>
  <c r="Q220" i="21"/>
  <c r="P220" i="21"/>
  <c r="O220" i="21"/>
  <c r="S206" i="21"/>
  <c r="R206" i="21"/>
  <c r="Q206" i="21"/>
  <c r="P206" i="21"/>
  <c r="O206" i="21"/>
  <c r="S205" i="21"/>
  <c r="R205" i="21"/>
  <c r="Q205" i="21"/>
  <c r="P205" i="21"/>
  <c r="O205" i="21"/>
  <c r="S166" i="21"/>
  <c r="R166" i="21"/>
  <c r="Q166" i="21"/>
  <c r="P166" i="21"/>
  <c r="O166" i="21"/>
  <c r="S165" i="21"/>
  <c r="R165" i="21"/>
  <c r="Q165" i="21"/>
  <c r="P165" i="21"/>
  <c r="O165" i="21"/>
  <c r="S164" i="21"/>
  <c r="R164" i="21"/>
  <c r="Q164" i="21"/>
  <c r="P164" i="21"/>
  <c r="O164" i="21"/>
  <c r="S163" i="21"/>
  <c r="R163" i="21"/>
  <c r="Q163" i="21"/>
  <c r="P163" i="21"/>
  <c r="O163" i="21"/>
  <c r="S162" i="21"/>
  <c r="R162" i="21"/>
  <c r="Q162" i="21"/>
  <c r="P162" i="21"/>
  <c r="O162" i="21"/>
  <c r="S161" i="21"/>
  <c r="R161" i="21"/>
  <c r="Q161" i="21"/>
  <c r="P161" i="21"/>
  <c r="O161" i="21"/>
  <c r="S159" i="21"/>
  <c r="R159" i="21"/>
  <c r="Q159" i="21"/>
  <c r="P159" i="21"/>
  <c r="O159" i="21"/>
  <c r="S158" i="21"/>
  <c r="R158" i="21"/>
  <c r="Q158" i="21"/>
  <c r="P158" i="21"/>
  <c r="O158" i="21"/>
  <c r="S157" i="21"/>
  <c r="R157" i="21"/>
  <c r="Q157" i="21"/>
  <c r="P157" i="21"/>
  <c r="O157" i="21"/>
  <c r="S156" i="21"/>
  <c r="R156" i="21"/>
  <c r="Q156" i="21"/>
  <c r="P156" i="21"/>
  <c r="O156" i="21"/>
  <c r="S155" i="21"/>
  <c r="R155" i="21"/>
  <c r="Q155" i="21"/>
  <c r="P155" i="21"/>
  <c r="O155" i="21"/>
  <c r="S154" i="21"/>
  <c r="R154" i="21"/>
  <c r="Q154" i="21"/>
  <c r="P154" i="21"/>
  <c r="O154" i="21"/>
  <c r="S152" i="21"/>
  <c r="R152" i="21"/>
  <c r="Q152" i="21"/>
  <c r="P152" i="21"/>
  <c r="O152" i="21"/>
  <c r="X202" i="21"/>
  <c r="W202" i="21"/>
  <c r="V202" i="21"/>
  <c r="U202" i="21"/>
  <c r="T202" i="21"/>
  <c r="S202" i="21"/>
  <c r="R202" i="21"/>
  <c r="Q202" i="21"/>
  <c r="P202" i="21"/>
  <c r="O202" i="21"/>
  <c r="N202" i="21"/>
  <c r="M202" i="21"/>
  <c r="X201" i="21"/>
  <c r="W201" i="21"/>
  <c r="V201" i="21"/>
  <c r="U201" i="21"/>
  <c r="T201" i="21"/>
  <c r="S201" i="21"/>
  <c r="R201" i="21"/>
  <c r="Q201" i="21"/>
  <c r="P201" i="21"/>
  <c r="O201" i="21"/>
  <c r="N201" i="21"/>
  <c r="M201" i="21"/>
  <c r="L201" i="21"/>
  <c r="K201" i="21"/>
  <c r="X200" i="21"/>
  <c r="W200" i="21"/>
  <c r="V200" i="21"/>
  <c r="U200" i="21"/>
  <c r="T200" i="21"/>
  <c r="S200" i="21"/>
  <c r="R200" i="21"/>
  <c r="Q200" i="21"/>
  <c r="P200" i="21"/>
  <c r="O200" i="21"/>
  <c r="N200" i="21"/>
  <c r="M200" i="21"/>
  <c r="L200" i="21"/>
  <c r="K200" i="21"/>
  <c r="X199" i="21"/>
  <c r="W199" i="21"/>
  <c r="V199" i="21"/>
  <c r="U199" i="21"/>
  <c r="T199" i="21"/>
  <c r="S199" i="21"/>
  <c r="R199" i="21"/>
  <c r="Q199" i="21"/>
  <c r="P199" i="21"/>
  <c r="O199" i="21"/>
  <c r="N199" i="21"/>
  <c r="M199" i="21"/>
  <c r="L199" i="21"/>
  <c r="K199" i="21"/>
  <c r="X198" i="21"/>
  <c r="W198" i="21"/>
  <c r="V198" i="21"/>
  <c r="U198" i="21"/>
  <c r="T198" i="21"/>
  <c r="S198" i="21"/>
  <c r="R198" i="21"/>
  <c r="Q198" i="21"/>
  <c r="P198" i="21"/>
  <c r="O198" i="21"/>
  <c r="N198" i="21"/>
  <c r="M198" i="21"/>
  <c r="L198" i="21"/>
  <c r="K198" i="21"/>
  <c r="X197" i="21"/>
  <c r="W197" i="21"/>
  <c r="V197" i="21"/>
  <c r="U197" i="21"/>
  <c r="T197" i="21"/>
  <c r="S197" i="21"/>
  <c r="R197" i="21"/>
  <c r="Q197" i="21"/>
  <c r="P197" i="21"/>
  <c r="O197" i="21"/>
  <c r="N197" i="21"/>
  <c r="M197" i="21"/>
  <c r="L197" i="21"/>
  <c r="K197" i="21"/>
  <c r="X196" i="21"/>
  <c r="W196" i="21"/>
  <c r="V196" i="21"/>
  <c r="U196" i="21"/>
  <c r="T196" i="21"/>
  <c r="S196" i="21"/>
  <c r="R196" i="21"/>
  <c r="Q196" i="21"/>
  <c r="P196" i="21"/>
  <c r="O196" i="21"/>
  <c r="N196" i="21"/>
  <c r="M196" i="21"/>
  <c r="L196" i="21"/>
  <c r="K196" i="21"/>
  <c r="X195" i="21"/>
  <c r="W195" i="21"/>
  <c r="V195" i="21"/>
  <c r="U195" i="21"/>
  <c r="T195" i="21"/>
  <c r="S195" i="21"/>
  <c r="R195" i="21"/>
  <c r="Q195" i="21"/>
  <c r="P195" i="21"/>
  <c r="O195" i="21"/>
  <c r="N195" i="21"/>
  <c r="M195" i="21"/>
  <c r="L195" i="21"/>
  <c r="K195" i="21"/>
  <c r="X194" i="21"/>
  <c r="W194" i="21"/>
  <c r="V194" i="21"/>
  <c r="U194" i="21"/>
  <c r="T194" i="21"/>
  <c r="S194" i="21"/>
  <c r="R194" i="21"/>
  <c r="Q194" i="21"/>
  <c r="P194" i="21"/>
  <c r="O194" i="21"/>
  <c r="N194" i="21"/>
  <c r="M194" i="21"/>
  <c r="L194" i="21"/>
  <c r="K194" i="21"/>
  <c r="X193" i="21"/>
  <c r="W193" i="21"/>
  <c r="V193" i="21"/>
  <c r="U193" i="21"/>
  <c r="T193" i="21"/>
  <c r="S193" i="21"/>
  <c r="R193" i="21"/>
  <c r="Q193" i="21"/>
  <c r="P193" i="21"/>
  <c r="O193" i="21"/>
  <c r="N193" i="21"/>
  <c r="M193" i="21"/>
  <c r="L193" i="21"/>
  <c r="K193" i="21"/>
  <c r="X192" i="21"/>
  <c r="W192" i="21"/>
  <c r="V192" i="21"/>
  <c r="U192" i="21"/>
  <c r="T192" i="21"/>
  <c r="S192" i="21"/>
  <c r="R192" i="21"/>
  <c r="Q192" i="21"/>
  <c r="P192" i="21"/>
  <c r="O192" i="21"/>
  <c r="N192" i="21"/>
  <c r="M192" i="21"/>
  <c r="L192" i="21"/>
  <c r="K192" i="21"/>
  <c r="X191" i="21"/>
  <c r="W191" i="21"/>
  <c r="V191" i="21"/>
  <c r="U191" i="21"/>
  <c r="T191" i="21"/>
  <c r="S191" i="21"/>
  <c r="R191" i="21"/>
  <c r="Q191" i="21"/>
  <c r="P191" i="21"/>
  <c r="O191" i="21"/>
  <c r="N191" i="21"/>
  <c r="M191" i="21"/>
  <c r="L191" i="21"/>
  <c r="K191" i="21"/>
  <c r="X190" i="21"/>
  <c r="W190" i="21"/>
  <c r="V190" i="21"/>
  <c r="U190" i="21"/>
  <c r="T190" i="21"/>
  <c r="S190" i="21"/>
  <c r="R190" i="21"/>
  <c r="Q190" i="21"/>
  <c r="P190" i="21"/>
  <c r="O190" i="21"/>
  <c r="N190" i="21"/>
  <c r="M190" i="21"/>
  <c r="L190" i="21"/>
  <c r="K190" i="21"/>
  <c r="S147" i="21"/>
  <c r="R147" i="21"/>
  <c r="Q147" i="21"/>
  <c r="P147" i="21"/>
  <c r="O147" i="21"/>
  <c r="N147" i="21"/>
  <c r="S207" i="21"/>
  <c r="R207" i="21"/>
  <c r="Q207" i="21"/>
  <c r="P207" i="21"/>
  <c r="O207" i="21"/>
  <c r="N207" i="21"/>
  <c r="S150" i="21"/>
  <c r="R150" i="21"/>
  <c r="Q150" i="21"/>
  <c r="P150" i="21"/>
  <c r="O150" i="21"/>
  <c r="N150" i="21"/>
  <c r="S149" i="21"/>
  <c r="R149" i="21"/>
  <c r="Q149" i="21"/>
  <c r="P149" i="21"/>
  <c r="O149" i="21"/>
  <c r="N149" i="21"/>
  <c r="S148" i="21"/>
  <c r="R148" i="21"/>
  <c r="Q148" i="21"/>
  <c r="P148" i="21"/>
  <c r="O148" i="21"/>
  <c r="N148" i="21"/>
  <c r="S146" i="21"/>
  <c r="R146" i="21"/>
  <c r="Q146" i="21"/>
  <c r="P146" i="21"/>
  <c r="O146" i="21"/>
  <c r="N146" i="21"/>
  <c r="S145" i="21"/>
  <c r="R145" i="21"/>
  <c r="Q145" i="21"/>
  <c r="P145" i="21"/>
  <c r="O145" i="21"/>
  <c r="N145" i="21"/>
  <c r="S144" i="21"/>
  <c r="R144" i="21"/>
  <c r="Q144" i="21"/>
  <c r="P144" i="21"/>
  <c r="O144" i="21"/>
  <c r="N144" i="21"/>
  <c r="N143" i="21"/>
  <c r="S111" i="21"/>
  <c r="R111" i="21"/>
  <c r="Q111" i="21"/>
  <c r="P111" i="21"/>
  <c r="O111" i="21"/>
  <c r="N111" i="21"/>
  <c r="S110" i="21"/>
  <c r="R110" i="21"/>
  <c r="Q110" i="21"/>
  <c r="P110" i="21"/>
  <c r="O110" i="21"/>
  <c r="N110" i="21"/>
  <c r="S109" i="21"/>
  <c r="R109" i="21"/>
  <c r="Q109" i="21"/>
  <c r="P109" i="21"/>
  <c r="O109" i="21"/>
  <c r="N109" i="21"/>
  <c r="S108" i="21"/>
  <c r="R108" i="21"/>
  <c r="Q108" i="21"/>
  <c r="P108" i="21"/>
  <c r="O108" i="21"/>
  <c r="N108" i="21"/>
  <c r="S107" i="21"/>
  <c r="R107" i="21"/>
  <c r="Q107" i="21"/>
  <c r="P107" i="21"/>
  <c r="O107" i="21"/>
  <c r="N107" i="21"/>
  <c r="S106" i="21"/>
  <c r="R106" i="21"/>
  <c r="Q106" i="21"/>
  <c r="P106" i="21"/>
  <c r="O106" i="21"/>
  <c r="N106" i="21"/>
  <c r="S404" i="21"/>
  <c r="R404" i="21"/>
  <c r="Q404" i="21"/>
  <c r="P404" i="21"/>
  <c r="O404" i="21"/>
  <c r="N404" i="21"/>
  <c r="S296" i="21"/>
  <c r="R296" i="21"/>
  <c r="Q296" i="21"/>
  <c r="P296" i="21"/>
  <c r="O296" i="21"/>
  <c r="N296" i="21"/>
  <c r="S219" i="21"/>
  <c r="R219" i="21"/>
  <c r="Q219" i="21"/>
  <c r="P219" i="21"/>
  <c r="O219" i="21"/>
  <c r="S218" i="21"/>
  <c r="R218" i="21"/>
  <c r="Q218" i="21"/>
  <c r="P218" i="21"/>
  <c r="O218" i="21"/>
  <c r="S217" i="21"/>
  <c r="R217" i="21"/>
  <c r="Q217" i="21"/>
  <c r="P217" i="21"/>
  <c r="O217" i="21"/>
  <c r="S216" i="21"/>
  <c r="R216" i="21"/>
  <c r="Q216" i="21"/>
  <c r="P216" i="21"/>
  <c r="O216" i="21"/>
  <c r="S102" i="21"/>
  <c r="R102" i="21"/>
  <c r="Q102" i="21"/>
  <c r="P102" i="21"/>
  <c r="O102" i="21"/>
  <c r="N102" i="21"/>
  <c r="S101" i="21"/>
  <c r="R101" i="21"/>
  <c r="Q101" i="21"/>
  <c r="P101" i="21"/>
  <c r="O101" i="21"/>
  <c r="N101" i="21"/>
  <c r="S234" i="21"/>
  <c r="R234" i="21"/>
  <c r="Q234" i="21"/>
  <c r="P234" i="21"/>
  <c r="O234" i="21"/>
  <c r="N234" i="21"/>
  <c r="S233" i="21"/>
  <c r="R233" i="21"/>
  <c r="Q233" i="21"/>
  <c r="P233" i="21"/>
  <c r="O233" i="21"/>
  <c r="N233" i="21"/>
  <c r="S215" i="21"/>
  <c r="R215" i="21"/>
  <c r="Q215" i="21"/>
  <c r="P215" i="21"/>
  <c r="O215" i="21"/>
  <c r="S214" i="21"/>
  <c r="R214" i="21"/>
  <c r="Q214" i="21"/>
  <c r="P214" i="21"/>
  <c r="O214" i="21"/>
  <c r="S213" i="21"/>
  <c r="R213" i="21"/>
  <c r="Q213" i="21"/>
  <c r="P213" i="21"/>
  <c r="O213" i="21"/>
  <c r="S212" i="21"/>
  <c r="R212" i="21"/>
  <c r="Q212" i="21"/>
  <c r="P212" i="21"/>
  <c r="O212" i="21"/>
  <c r="S99" i="21"/>
  <c r="R99" i="21"/>
  <c r="Q99" i="21"/>
  <c r="P99" i="21"/>
  <c r="O99" i="21"/>
  <c r="N99" i="21"/>
  <c r="S98" i="21"/>
  <c r="R98" i="21"/>
  <c r="Q98" i="21"/>
  <c r="P98" i="21"/>
  <c r="O98" i="21"/>
  <c r="S97" i="21"/>
  <c r="R97" i="21"/>
  <c r="Q97" i="21"/>
  <c r="P97" i="21"/>
  <c r="O97" i="21"/>
  <c r="N97" i="21"/>
  <c r="S96" i="21"/>
  <c r="R96" i="21"/>
  <c r="Q96" i="21"/>
  <c r="P96" i="21"/>
  <c r="O96" i="21"/>
  <c r="N96" i="21"/>
  <c r="N460" i="21"/>
  <c r="N459" i="21"/>
  <c r="N458" i="21"/>
  <c r="N457" i="21"/>
  <c r="S356" i="21"/>
  <c r="R356" i="21"/>
  <c r="Q356" i="21"/>
  <c r="P356" i="21"/>
  <c r="O356" i="21"/>
  <c r="N356" i="21"/>
  <c r="S311" i="21"/>
  <c r="R311" i="21"/>
  <c r="Q311" i="21"/>
  <c r="P311" i="21"/>
  <c r="O311" i="21"/>
  <c r="N311" i="21"/>
  <c r="S287" i="21"/>
  <c r="R287" i="21"/>
  <c r="Q287" i="21"/>
  <c r="P287" i="21"/>
  <c r="O287" i="21"/>
  <c r="N287" i="21"/>
  <c r="S251" i="21"/>
  <c r="R251" i="21"/>
  <c r="Q251" i="21"/>
  <c r="P251" i="21"/>
  <c r="O251" i="21"/>
  <c r="N251" i="21"/>
  <c r="S124" i="21"/>
  <c r="R124" i="21"/>
  <c r="Q124" i="21"/>
  <c r="P124" i="21"/>
  <c r="O124" i="21"/>
  <c r="N124" i="21"/>
  <c r="S123" i="21"/>
  <c r="R123" i="21"/>
  <c r="Q123" i="21"/>
  <c r="P123" i="21"/>
  <c r="O123" i="21"/>
  <c r="N123" i="21"/>
  <c r="S122" i="21"/>
  <c r="R122" i="21"/>
  <c r="Q122" i="21"/>
  <c r="P122" i="21"/>
  <c r="O122" i="21"/>
  <c r="N122" i="21"/>
  <c r="S121" i="21"/>
  <c r="R121" i="21"/>
  <c r="Q121" i="21"/>
  <c r="P121" i="21"/>
  <c r="O121" i="21"/>
  <c r="N121" i="21"/>
  <c r="S82" i="21"/>
  <c r="R82" i="21"/>
  <c r="Q82" i="21"/>
  <c r="P82" i="21"/>
  <c r="O82" i="21"/>
  <c r="N82" i="21"/>
  <c r="S81" i="21"/>
  <c r="R81" i="21"/>
  <c r="Q81" i="21"/>
  <c r="P81" i="21"/>
  <c r="O81" i="21"/>
  <c r="N81" i="21"/>
  <c r="S120" i="21"/>
  <c r="R120" i="21"/>
  <c r="Q120" i="21"/>
  <c r="P120" i="21"/>
  <c r="O120" i="21"/>
  <c r="N120" i="21"/>
  <c r="S119" i="21"/>
  <c r="R119" i="21"/>
  <c r="Q119" i="21"/>
  <c r="P119" i="21"/>
  <c r="O119" i="21"/>
  <c r="N119" i="21"/>
  <c r="S118" i="21"/>
  <c r="R118" i="21"/>
  <c r="Q118" i="21"/>
  <c r="P118" i="21"/>
  <c r="O118" i="21"/>
  <c r="N118" i="21"/>
  <c r="S71" i="21"/>
  <c r="R71" i="21"/>
  <c r="Q71" i="21"/>
  <c r="P71" i="21"/>
  <c r="O71" i="21"/>
  <c r="N71" i="21"/>
  <c r="S70" i="21"/>
  <c r="R70" i="21"/>
  <c r="Q70" i="21"/>
  <c r="P70" i="21"/>
  <c r="O70" i="21"/>
  <c r="N70" i="21"/>
  <c r="S69" i="21"/>
  <c r="R69" i="21"/>
  <c r="Q69" i="21"/>
  <c r="P69" i="21"/>
  <c r="O69" i="21"/>
  <c r="N69" i="21"/>
  <c r="S68" i="21"/>
  <c r="R68" i="21"/>
  <c r="Q68" i="21"/>
  <c r="P68" i="21"/>
  <c r="O68" i="21"/>
  <c r="N68" i="21"/>
  <c r="S67" i="21"/>
  <c r="R67" i="21"/>
  <c r="Q67" i="21"/>
  <c r="P67" i="21"/>
  <c r="O67" i="21"/>
  <c r="N67" i="21"/>
  <c r="S66" i="21"/>
  <c r="R66" i="21"/>
  <c r="Q66" i="21"/>
  <c r="P66" i="21"/>
  <c r="O66" i="21"/>
  <c r="N66" i="21"/>
  <c r="S65" i="21"/>
  <c r="R65" i="21"/>
  <c r="Q65" i="21"/>
  <c r="P65" i="21"/>
  <c r="O65" i="21"/>
  <c r="N65" i="21"/>
  <c r="S64" i="21"/>
  <c r="R64" i="21"/>
  <c r="Q64" i="21"/>
  <c r="P64" i="21"/>
  <c r="O64" i="21"/>
  <c r="N64" i="21"/>
  <c r="S63" i="21"/>
  <c r="R63" i="21"/>
  <c r="Q63" i="21"/>
  <c r="P63" i="21"/>
  <c r="O63" i="21"/>
  <c r="N63" i="21"/>
  <c r="N434" i="21"/>
  <c r="N433" i="21"/>
  <c r="N432" i="21"/>
  <c r="N431" i="21"/>
  <c r="N430" i="21"/>
  <c r="N429" i="21"/>
  <c r="N428" i="21"/>
  <c r="N427" i="21"/>
  <c r="N426" i="21"/>
  <c r="N425" i="21"/>
  <c r="Y385" i="21"/>
  <c r="Y340" i="21"/>
  <c r="Y288" i="21"/>
  <c r="Y278" i="21"/>
  <c r="Y112" i="21"/>
  <c r="Y62" i="21"/>
  <c r="Y61" i="21"/>
  <c r="S424" i="21"/>
  <c r="R424" i="21"/>
  <c r="Q424" i="21"/>
  <c r="P424" i="21"/>
  <c r="O424" i="21"/>
  <c r="N424" i="21"/>
  <c r="M424" i="21"/>
  <c r="S423" i="21"/>
  <c r="R423" i="21"/>
  <c r="Q423" i="21"/>
  <c r="P423" i="21"/>
  <c r="O423" i="21"/>
  <c r="N423" i="21"/>
  <c r="M423" i="21"/>
  <c r="S422" i="21"/>
  <c r="R422" i="21"/>
  <c r="Q422" i="21"/>
  <c r="P422" i="21"/>
  <c r="O422" i="21"/>
  <c r="N422" i="21"/>
  <c r="M422" i="21"/>
  <c r="S421" i="21"/>
  <c r="R421" i="21"/>
  <c r="Q421" i="21"/>
  <c r="P421" i="21"/>
  <c r="O421" i="21"/>
  <c r="N421" i="21"/>
  <c r="M421" i="21"/>
  <c r="S420" i="21"/>
  <c r="R420" i="21"/>
  <c r="Q420" i="21"/>
  <c r="P420" i="21"/>
  <c r="O420" i="21"/>
  <c r="N420" i="21"/>
  <c r="M420" i="21"/>
  <c r="S419" i="21"/>
  <c r="R419" i="21"/>
  <c r="Q419" i="21"/>
  <c r="P419" i="21"/>
  <c r="O419" i="21"/>
  <c r="N419" i="21"/>
  <c r="M419" i="21"/>
  <c r="S418" i="21"/>
  <c r="R418" i="21"/>
  <c r="Q418" i="21"/>
  <c r="P418" i="21"/>
  <c r="O418" i="21"/>
  <c r="N418" i="21"/>
  <c r="M418" i="21"/>
  <c r="S417" i="21"/>
  <c r="R417" i="21"/>
  <c r="Q417" i="21"/>
  <c r="P417" i="21"/>
  <c r="O417" i="21"/>
  <c r="N417" i="21"/>
  <c r="M417" i="21"/>
  <c r="S416" i="21"/>
  <c r="R416" i="21"/>
  <c r="Q416" i="21"/>
  <c r="P416" i="21"/>
  <c r="O416" i="21"/>
  <c r="N416" i="21"/>
  <c r="M416" i="21"/>
  <c r="S415" i="21"/>
  <c r="R415" i="21"/>
  <c r="Q415" i="21"/>
  <c r="P415" i="21"/>
  <c r="O415" i="21"/>
  <c r="N415" i="21"/>
  <c r="M415" i="21"/>
  <c r="Y414" i="21"/>
  <c r="Y413" i="21"/>
  <c r="Y412" i="21"/>
  <c r="Y411" i="21"/>
  <c r="Y410" i="21"/>
  <c r="Y409" i="21"/>
  <c r="Y408" i="21"/>
  <c r="Y407" i="21"/>
  <c r="Y406" i="21"/>
  <c r="Y405" i="21"/>
  <c r="S95" i="21"/>
  <c r="R95" i="21"/>
  <c r="Q95" i="21"/>
  <c r="P95" i="21"/>
  <c r="O95" i="21"/>
  <c r="N95" i="21"/>
  <c r="M95" i="21"/>
  <c r="S94" i="21"/>
  <c r="R94" i="21"/>
  <c r="Q94" i="21"/>
  <c r="P94" i="21"/>
  <c r="O94" i="21"/>
  <c r="N94" i="21"/>
  <c r="M94" i="21"/>
  <c r="S93" i="21"/>
  <c r="R93" i="21"/>
  <c r="Q93" i="21"/>
  <c r="P93" i="21"/>
  <c r="O93" i="21"/>
  <c r="N93" i="21"/>
  <c r="M93" i="21"/>
  <c r="S92" i="21"/>
  <c r="R92" i="21"/>
  <c r="Q92" i="21"/>
  <c r="P92" i="21"/>
  <c r="O92" i="21"/>
  <c r="N92" i="21"/>
  <c r="M92" i="21"/>
  <c r="S91" i="21"/>
  <c r="R91" i="21"/>
  <c r="Q91" i="21"/>
  <c r="P91" i="21"/>
  <c r="O91" i="21"/>
  <c r="N91" i="21"/>
  <c r="M91" i="21"/>
  <c r="S90" i="21"/>
  <c r="R90" i="21"/>
  <c r="Q90" i="21"/>
  <c r="P90" i="21"/>
  <c r="O90" i="21"/>
  <c r="N90" i="21"/>
  <c r="M90" i="21"/>
  <c r="S89" i="21"/>
  <c r="R89" i="21"/>
  <c r="Q89" i="21"/>
  <c r="P89" i="21"/>
  <c r="O89" i="21"/>
  <c r="N89" i="21"/>
  <c r="M89" i="21"/>
  <c r="S88" i="21"/>
  <c r="R88" i="21"/>
  <c r="Q88" i="21"/>
  <c r="P88" i="21"/>
  <c r="O88" i="21"/>
  <c r="N88" i="21"/>
  <c r="M88" i="21"/>
  <c r="S87" i="21"/>
  <c r="R87" i="21"/>
  <c r="Q87" i="21"/>
  <c r="P87" i="21"/>
  <c r="O87" i="21"/>
  <c r="N87" i="21"/>
  <c r="M87" i="21"/>
  <c r="S86" i="21"/>
  <c r="R86" i="21"/>
  <c r="Q86" i="21"/>
  <c r="P86" i="21"/>
  <c r="O86" i="21"/>
  <c r="N86" i="21"/>
  <c r="M86" i="21"/>
  <c r="S60" i="21"/>
  <c r="R60" i="21"/>
  <c r="Q60" i="21"/>
  <c r="P60" i="21"/>
  <c r="O60" i="21"/>
  <c r="N60" i="21"/>
  <c r="M60" i="21"/>
  <c r="S59" i="21"/>
  <c r="R59" i="21"/>
  <c r="Q59" i="21"/>
  <c r="P59" i="21"/>
  <c r="O59" i="21"/>
  <c r="N59" i="21"/>
  <c r="M59" i="21"/>
  <c r="S58" i="21"/>
  <c r="R58" i="21"/>
  <c r="Q58" i="21"/>
  <c r="P58" i="21"/>
  <c r="O58" i="21"/>
  <c r="N58" i="21"/>
  <c r="M58" i="21"/>
  <c r="S57" i="21"/>
  <c r="R57" i="21"/>
  <c r="Q57" i="21"/>
  <c r="P57" i="21"/>
  <c r="O57" i="21"/>
  <c r="N57" i="21"/>
  <c r="M57" i="21"/>
  <c r="S56" i="21"/>
  <c r="R56" i="21"/>
  <c r="Q56" i="21"/>
  <c r="P56" i="21"/>
  <c r="O56" i="21"/>
  <c r="N56" i="21"/>
  <c r="M56" i="21"/>
  <c r="S55" i="21"/>
  <c r="R55" i="21"/>
  <c r="Q55" i="21"/>
  <c r="P55" i="21"/>
  <c r="O55" i="21"/>
  <c r="N55" i="21"/>
  <c r="M55" i="21"/>
  <c r="S54" i="21"/>
  <c r="R54" i="21"/>
  <c r="Q54" i="21"/>
  <c r="P54" i="21"/>
  <c r="O54" i="21"/>
  <c r="N54" i="21"/>
  <c r="M54" i="21"/>
  <c r="S53" i="21"/>
  <c r="R53" i="21"/>
  <c r="Q53" i="21"/>
  <c r="P53" i="21"/>
  <c r="O53" i="21"/>
  <c r="N53" i="21"/>
  <c r="M53" i="21"/>
  <c r="S52" i="21"/>
  <c r="R52" i="21"/>
  <c r="Q52" i="21"/>
  <c r="P52" i="21"/>
  <c r="O52" i="21"/>
  <c r="N52" i="21"/>
  <c r="M52" i="21"/>
  <c r="S51" i="21"/>
  <c r="R51" i="21"/>
  <c r="Q51" i="21"/>
  <c r="P51" i="21"/>
  <c r="O51" i="21"/>
  <c r="N51" i="21"/>
  <c r="M51" i="21"/>
  <c r="S50" i="21"/>
  <c r="R50" i="21"/>
  <c r="Q50" i="21"/>
  <c r="P50" i="21"/>
  <c r="O50" i="21"/>
  <c r="N50" i="21"/>
  <c r="M50" i="21"/>
  <c r="S49" i="21"/>
  <c r="R49" i="21"/>
  <c r="Q49" i="21"/>
  <c r="P49" i="21"/>
  <c r="O49" i="21"/>
  <c r="N49" i="21"/>
  <c r="M49" i="21"/>
  <c r="S48" i="21"/>
  <c r="R48" i="21"/>
  <c r="Q48" i="21"/>
  <c r="P48" i="21"/>
  <c r="O48" i="21"/>
  <c r="N48" i="21"/>
  <c r="M48" i="21"/>
  <c r="S47" i="21"/>
  <c r="R47" i="21"/>
  <c r="Q47" i="21"/>
  <c r="P47" i="21"/>
  <c r="O47" i="21"/>
  <c r="N47" i="21"/>
  <c r="M47" i="21"/>
  <c r="S46" i="21"/>
  <c r="R46" i="21"/>
  <c r="Q46" i="21"/>
  <c r="P46" i="21"/>
  <c r="O46" i="21"/>
  <c r="N46" i="21"/>
  <c r="M46" i="21"/>
  <c r="S45" i="21"/>
  <c r="R45" i="21"/>
  <c r="Q45" i="21"/>
  <c r="P45" i="21"/>
  <c r="O45" i="21"/>
  <c r="N45" i="21"/>
  <c r="M45" i="21"/>
  <c r="S44" i="21"/>
  <c r="R44" i="21"/>
  <c r="Q44" i="21"/>
  <c r="P44" i="21"/>
  <c r="O44" i="21"/>
  <c r="N44" i="21"/>
  <c r="M44" i="21"/>
  <c r="S43" i="21"/>
  <c r="R43" i="21"/>
  <c r="Q43" i="21"/>
  <c r="P43" i="21"/>
  <c r="O43" i="21"/>
  <c r="N43" i="21"/>
  <c r="M43" i="21"/>
  <c r="S42" i="21"/>
  <c r="R42" i="21"/>
  <c r="Q42" i="21"/>
  <c r="P42" i="21"/>
  <c r="O42" i="21"/>
  <c r="N42" i="21"/>
  <c r="M42" i="21"/>
  <c r="S41" i="21"/>
  <c r="R41" i="21"/>
  <c r="Q41" i="21"/>
  <c r="P41" i="21"/>
  <c r="O41" i="21"/>
  <c r="N41" i="21"/>
  <c r="M41" i="21"/>
  <c r="S40" i="21"/>
  <c r="R40" i="21"/>
  <c r="Q40" i="21"/>
  <c r="P40" i="21"/>
  <c r="O40" i="21"/>
  <c r="N40" i="21"/>
  <c r="M40" i="21"/>
  <c r="S39" i="21"/>
  <c r="R39" i="21"/>
  <c r="Q39" i="21"/>
  <c r="P39" i="21"/>
  <c r="O39" i="21"/>
  <c r="N39" i="21"/>
  <c r="M39" i="21"/>
  <c r="S38" i="21"/>
  <c r="R38" i="21"/>
  <c r="Q38" i="21"/>
  <c r="P38" i="21"/>
  <c r="O38" i="21"/>
  <c r="N38" i="21"/>
  <c r="M38" i="21"/>
  <c r="S37" i="21"/>
  <c r="R37" i="21"/>
  <c r="Q37" i="21"/>
  <c r="P37" i="21"/>
  <c r="O37" i="21"/>
  <c r="N37" i="21"/>
  <c r="M37" i="21"/>
  <c r="S36" i="21"/>
  <c r="R36" i="21"/>
  <c r="Q36" i="21"/>
  <c r="P36" i="21"/>
  <c r="O36" i="21"/>
  <c r="N36" i="21"/>
  <c r="M36" i="21"/>
  <c r="S35" i="21"/>
  <c r="R35" i="21"/>
  <c r="Q35" i="21"/>
  <c r="P35" i="21"/>
  <c r="O35" i="21"/>
  <c r="N35" i="21"/>
  <c r="M35" i="21"/>
  <c r="S34" i="21"/>
  <c r="R34" i="21"/>
  <c r="Q34" i="21"/>
  <c r="P34" i="21"/>
  <c r="O34" i="21"/>
  <c r="N34" i="21"/>
  <c r="M34" i="21"/>
  <c r="S33" i="21"/>
  <c r="R33" i="21"/>
  <c r="Q33" i="21"/>
  <c r="P33" i="21"/>
  <c r="O33" i="21"/>
  <c r="N33" i="21"/>
  <c r="M33" i="21"/>
  <c r="S32" i="21"/>
  <c r="R32" i="21"/>
  <c r="Q32" i="21"/>
  <c r="P32" i="21"/>
  <c r="O32" i="21"/>
  <c r="N32" i="21"/>
  <c r="M32" i="21"/>
  <c r="S31" i="21"/>
  <c r="R31" i="21"/>
  <c r="Q31" i="21"/>
  <c r="P31" i="21"/>
  <c r="O31" i="21"/>
  <c r="N31" i="21"/>
  <c r="M31" i="21"/>
  <c r="S30" i="21"/>
  <c r="R30" i="21"/>
  <c r="Q30" i="21"/>
  <c r="P30" i="21"/>
  <c r="O30" i="21"/>
  <c r="N30" i="21"/>
  <c r="M30" i="21"/>
  <c r="S29" i="21"/>
  <c r="R29" i="21"/>
  <c r="Q29" i="21"/>
  <c r="P29" i="21"/>
  <c r="O29" i="21"/>
  <c r="N29" i="21"/>
  <c r="M29" i="21"/>
  <c r="S28" i="21"/>
  <c r="R28" i="21"/>
  <c r="Q28" i="21"/>
  <c r="P28" i="21"/>
  <c r="O28" i="21"/>
  <c r="N28" i="21"/>
  <c r="M28" i="21"/>
  <c r="S27" i="21"/>
  <c r="R27" i="21"/>
  <c r="Q27" i="21"/>
  <c r="P27" i="21"/>
  <c r="O27" i="21"/>
  <c r="N27" i="21"/>
  <c r="M27" i="21"/>
  <c r="S26" i="21"/>
  <c r="R26" i="21"/>
  <c r="Q26" i="21"/>
  <c r="P26" i="21"/>
  <c r="O26" i="21"/>
  <c r="N26" i="21"/>
  <c r="M26" i="21"/>
  <c r="S25" i="21"/>
  <c r="R25" i="21"/>
  <c r="Q25" i="21"/>
  <c r="P25" i="21"/>
  <c r="O25" i="21"/>
  <c r="N25" i="21"/>
  <c r="M25" i="21"/>
  <c r="S24" i="21"/>
  <c r="R24" i="21"/>
  <c r="Q24" i="21"/>
  <c r="P24" i="21"/>
  <c r="O24" i="21"/>
  <c r="N24" i="21"/>
  <c r="M24" i="21"/>
  <c r="S23" i="21"/>
  <c r="R23" i="21"/>
  <c r="Q23" i="21"/>
  <c r="P23" i="21"/>
  <c r="O23" i="21"/>
  <c r="N23" i="21"/>
  <c r="M23" i="21"/>
  <c r="S22" i="21"/>
  <c r="R22" i="21"/>
  <c r="Q22" i="21"/>
  <c r="P22" i="21"/>
  <c r="O22" i="21"/>
  <c r="N22" i="21"/>
  <c r="M22" i="21"/>
  <c r="S21" i="21"/>
  <c r="R21" i="21"/>
  <c r="Q21" i="21"/>
  <c r="P21" i="21"/>
  <c r="O21" i="21"/>
  <c r="N21" i="21"/>
  <c r="M21" i="21"/>
  <c r="S142" i="21"/>
  <c r="R142" i="21"/>
  <c r="Q142" i="21"/>
  <c r="P142" i="21"/>
  <c r="O142" i="21"/>
  <c r="N142" i="21"/>
  <c r="S141" i="21"/>
  <c r="R141" i="21"/>
  <c r="Q141" i="21"/>
  <c r="P141" i="21"/>
  <c r="O141" i="21"/>
  <c r="N141" i="21"/>
  <c r="S140" i="21"/>
  <c r="R140" i="21"/>
  <c r="Q140" i="21"/>
  <c r="P140" i="21"/>
  <c r="O140" i="21"/>
  <c r="N140" i="21"/>
  <c r="S139" i="21"/>
  <c r="R139" i="21"/>
  <c r="Q139" i="21"/>
  <c r="P139" i="21"/>
  <c r="O139" i="21"/>
  <c r="N139" i="21"/>
  <c r="N138" i="21"/>
  <c r="S137" i="21"/>
  <c r="R137" i="21"/>
  <c r="Q137" i="21"/>
  <c r="P137" i="21"/>
  <c r="O137" i="21"/>
  <c r="N137" i="21"/>
  <c r="S136" i="21"/>
  <c r="R136" i="21"/>
  <c r="Q136" i="21"/>
  <c r="P136" i="21"/>
  <c r="O136" i="21"/>
  <c r="N136" i="21"/>
  <c r="S135" i="21"/>
  <c r="R135" i="21"/>
  <c r="Q135" i="21"/>
  <c r="P135" i="21"/>
  <c r="O135" i="21"/>
  <c r="N135" i="21"/>
  <c r="N134" i="21"/>
  <c r="S133" i="21"/>
  <c r="R133" i="21"/>
  <c r="Q133" i="21"/>
  <c r="P133" i="21"/>
  <c r="O133" i="21"/>
  <c r="N133" i="21"/>
  <c r="S132" i="21"/>
  <c r="R132" i="21"/>
  <c r="Q132" i="21"/>
  <c r="P132" i="21"/>
  <c r="O132" i="21"/>
  <c r="N132" i="21"/>
  <c r="S131" i="21"/>
  <c r="R131" i="21"/>
  <c r="Q131" i="21"/>
  <c r="P131" i="21"/>
  <c r="O131" i="21"/>
  <c r="N131" i="21"/>
  <c r="N130" i="21"/>
  <c r="S117" i="21"/>
  <c r="R117" i="21"/>
  <c r="Q117" i="21"/>
  <c r="P117" i="21"/>
  <c r="O117" i="21"/>
  <c r="N117" i="21"/>
  <c r="S116" i="21"/>
  <c r="R116" i="21"/>
  <c r="Q116" i="21"/>
  <c r="P116" i="21"/>
  <c r="O116" i="21"/>
  <c r="N116" i="21"/>
  <c r="S105" i="21"/>
  <c r="R105" i="21"/>
  <c r="Q105" i="21"/>
  <c r="P105" i="21"/>
  <c r="O105" i="21"/>
  <c r="N105" i="21"/>
  <c r="S20" i="21"/>
  <c r="R20" i="21"/>
  <c r="Q20" i="21"/>
  <c r="P20" i="21"/>
  <c r="O20" i="21"/>
  <c r="N20" i="21"/>
  <c r="S19" i="21"/>
  <c r="R19" i="21"/>
  <c r="Q19" i="21"/>
  <c r="P19" i="21"/>
  <c r="O19" i="21"/>
  <c r="N19" i="21"/>
  <c r="S18" i="21"/>
  <c r="R18" i="21"/>
  <c r="Q18" i="21"/>
  <c r="P18" i="21"/>
  <c r="O18" i="21"/>
  <c r="B34" i="46" l="1"/>
  <c r="C3" i="43" l="1"/>
  <c r="B25" i="46" l="1"/>
  <c r="A1" i="47" l="1"/>
  <c r="F5" i="45" s="1"/>
  <c r="B47" i="47"/>
  <c r="B48" i="47" s="1"/>
  <c r="J76" i="47"/>
  <c r="K76" i="47"/>
  <c r="H76" i="47"/>
  <c r="I76" i="47"/>
  <c r="H80" i="47"/>
  <c r="I80" i="47"/>
  <c r="J80" i="47"/>
  <c r="K80" i="47"/>
  <c r="L80" i="47"/>
  <c r="A1" i="46"/>
  <c r="B14" i="45" s="1"/>
  <c r="A1" i="45"/>
  <c r="B8" i="45" s="1"/>
  <c r="A1" i="44"/>
  <c r="B11" i="45" s="1"/>
  <c r="A1" i="43"/>
  <c r="B5" i="45" s="1"/>
  <c r="C5" i="43"/>
  <c r="M147" i="47" l="1"/>
  <c r="M156" i="47"/>
  <c r="M120" i="47"/>
  <c r="L76" i="47"/>
  <c r="M129" i="47"/>
  <c r="M138" i="47"/>
  <c r="B49" i="47"/>
  <c r="B50" i="47" s="1"/>
  <c r="B51" i="47" s="1"/>
  <c r="B52" i="47" s="1"/>
  <c r="B53" i="47" s="1"/>
  <c r="B54" i="47" s="1"/>
  <c r="C16" i="43"/>
  <c r="B55" i="47" l="1"/>
  <c r="B56" i="47" s="1"/>
  <c r="B57" i="47" s="1"/>
  <c r="B58" i="47" s="1"/>
  <c r="B59" i="47" s="1"/>
  <c r="B60" i="47" s="1"/>
  <c r="B61" i="47" s="1"/>
  <c r="H99" i="47" l="1"/>
  <c r="J99" i="47"/>
  <c r="K99" i="47"/>
  <c r="I99" i="47" l="1"/>
  <c r="L99" i="47"/>
  <c r="H79" i="47" l="1"/>
  <c r="J79" i="47" l="1"/>
  <c r="I79" i="47" l="1"/>
  <c r="K79" i="47" l="1"/>
  <c r="L79" i="47" l="1"/>
  <c r="AB3" i="21" l="1"/>
  <c r="AA3" i="21"/>
  <c r="Z3" i="21"/>
  <c r="Y3" i="21"/>
  <c r="X3" i="21"/>
  <c r="W3" i="21"/>
  <c r="V3" i="21"/>
  <c r="U3" i="21"/>
  <c r="T3" i="21"/>
  <c r="S3" i="21"/>
  <c r="R3" i="21"/>
  <c r="Q3" i="21"/>
  <c r="P3" i="21"/>
  <c r="O3" i="21"/>
  <c r="N3" i="21"/>
  <c r="M3" i="21"/>
  <c r="L3" i="21"/>
  <c r="K3" i="21"/>
  <c r="A1" i="21"/>
  <c r="D5" i="45" s="1"/>
  <c r="B3" i="21" l="1"/>
  <c r="I472" i="21"/>
  <c r="A3" i="21"/>
  <c r="I471" i="21"/>
  <c r="H108" i="47" l="1"/>
  <c r="I108" i="47" l="1"/>
  <c r="J108" i="47" l="1"/>
  <c r="K108" i="47" l="1"/>
  <c r="L108" i="47" l="1"/>
  <c r="H51" i="47" l="1"/>
  <c r="H75" i="47" l="1"/>
  <c r="H87" i="47" s="1"/>
  <c r="H56" i="47" l="1"/>
  <c r="H58" i="47" s="1"/>
  <c r="H67" i="47" l="1"/>
  <c r="H61" i="47"/>
  <c r="H94" i="47"/>
  <c r="H102" i="47" s="1"/>
  <c r="H111" i="47" s="1"/>
  <c r="I51" i="47" l="1"/>
  <c r="I75" i="47" l="1"/>
  <c r="I87" i="47" l="1"/>
  <c r="I56" i="47" l="1"/>
  <c r="I58" i="47" s="1"/>
  <c r="I94" i="47" l="1"/>
  <c r="I102" i="47" s="1"/>
  <c r="I111" i="47" s="1"/>
  <c r="I61" i="47"/>
  <c r="I67" i="47"/>
  <c r="J51" i="47" l="1"/>
  <c r="J75" i="47" l="1"/>
  <c r="J87" i="47" l="1"/>
  <c r="J56" i="47" l="1"/>
  <c r="J58" i="47" s="1"/>
  <c r="J61" i="47" l="1"/>
  <c r="J67" i="47"/>
  <c r="J94" i="47"/>
  <c r="J102" i="47" s="1"/>
  <c r="J111" i="47" s="1"/>
  <c r="K51" i="47" l="1"/>
  <c r="K75" i="47" l="1"/>
  <c r="K87" i="47" l="1"/>
  <c r="K56" i="47" l="1"/>
  <c r="K58" i="47" s="1"/>
  <c r="K94" i="47" l="1"/>
  <c r="K102" i="47" s="1"/>
  <c r="K111" i="47" s="1"/>
  <c r="K61" i="47" l="1"/>
  <c r="K67" i="47"/>
  <c r="M155" i="47" l="1"/>
  <c r="M146" i="47"/>
  <c r="M119" i="47"/>
  <c r="M128" i="47" l="1"/>
  <c r="M137" i="47"/>
  <c r="L51" i="47" l="1"/>
  <c r="L75" i="47" l="1"/>
  <c r="L87" i="47" l="1"/>
  <c r="L56" i="47" l="1"/>
  <c r="L58" i="47" s="1"/>
  <c r="L94" i="47" l="1"/>
  <c r="L102" i="47" s="1"/>
  <c r="L111" i="47" s="1"/>
  <c r="L61" i="47" l="1"/>
  <c r="L67" i="47"/>
  <c r="Z388" i="21" l="1"/>
  <c r="Y388" i="21"/>
  <c r="Y392" i="21" l="1"/>
  <c r="Z393" i="21"/>
  <c r="Y397" i="21"/>
  <c r="Y391" i="21"/>
  <c r="Y393" i="21"/>
  <c r="Z389" i="21"/>
  <c r="Y389" i="21"/>
  <c r="Z395" i="21"/>
  <c r="Z390" i="21"/>
  <c r="Z396" i="21"/>
  <c r="Z392" i="21"/>
  <c r="Y390" i="21"/>
  <c r="Z391" i="21"/>
  <c r="Z394" i="21"/>
  <c r="Y394" i="21" l="1"/>
  <c r="Y396" i="21"/>
  <c r="Y395" i="21"/>
  <c r="Z397" i="21"/>
  <c r="N79" i="21" l="1"/>
  <c r="N78" i="21"/>
  <c r="N452" i="21"/>
  <c r="N327" i="21"/>
  <c r="X382" i="21" l="1"/>
  <c r="W382" i="21"/>
  <c r="V382" i="21"/>
  <c r="U382" i="21"/>
  <c r="T382" i="21"/>
  <c r="S382" i="21"/>
  <c r="R382" i="21"/>
  <c r="Q382" i="21"/>
  <c r="P382" i="21"/>
  <c r="O382" i="21"/>
  <c r="X437" i="21"/>
  <c r="W437" i="21"/>
  <c r="V437" i="21"/>
  <c r="U437" i="21"/>
  <c r="T437" i="21"/>
  <c r="S437" i="21"/>
  <c r="R437" i="21"/>
  <c r="Q437" i="21"/>
  <c r="P437" i="21"/>
  <c r="O437" i="21"/>
  <c r="X383" i="21"/>
  <c r="W383" i="21"/>
  <c r="V383" i="21"/>
  <c r="U383" i="21"/>
  <c r="T383" i="21"/>
  <c r="S383" i="21"/>
  <c r="R383" i="21"/>
  <c r="Q383" i="21"/>
  <c r="P383" i="21"/>
  <c r="O383" i="21"/>
  <c r="X384" i="21"/>
  <c r="W384" i="21"/>
  <c r="V384" i="21"/>
  <c r="U384" i="21"/>
  <c r="T384" i="21"/>
  <c r="S384" i="21"/>
  <c r="R384" i="21"/>
  <c r="Q384" i="21"/>
  <c r="P384" i="21"/>
  <c r="O384" i="21"/>
  <c r="S354" i="21"/>
  <c r="R354" i="21"/>
  <c r="Q354" i="21"/>
  <c r="P354" i="21"/>
  <c r="O354" i="21"/>
  <c r="S381" i="21"/>
  <c r="R381" i="21"/>
  <c r="Q381" i="21"/>
  <c r="P381" i="21"/>
  <c r="O381" i="21"/>
  <c r="X337" i="21"/>
  <c r="W337" i="21"/>
  <c r="V337" i="21"/>
  <c r="U337" i="21"/>
  <c r="T337" i="21"/>
  <c r="X436" i="21"/>
  <c r="W436" i="21"/>
  <c r="V436" i="21"/>
  <c r="U436" i="21"/>
  <c r="T436" i="21"/>
  <c r="S436" i="21"/>
  <c r="R436" i="21"/>
  <c r="Q436" i="21"/>
  <c r="P436" i="21"/>
  <c r="O436" i="21"/>
  <c r="X338" i="21"/>
  <c r="W338" i="21"/>
  <c r="V338" i="21"/>
  <c r="U338" i="21"/>
  <c r="T338" i="21"/>
  <c r="S338" i="21"/>
  <c r="R338" i="21"/>
  <c r="Q338" i="21"/>
  <c r="P338" i="21"/>
  <c r="O338" i="21"/>
  <c r="X339" i="21"/>
  <c r="W339" i="21"/>
  <c r="V339" i="21"/>
  <c r="U339" i="21"/>
  <c r="T339" i="21"/>
  <c r="S339" i="21"/>
  <c r="R339" i="21"/>
  <c r="Q339" i="21"/>
  <c r="P339" i="21"/>
  <c r="O339" i="21"/>
  <c r="P337" i="21" l="1"/>
  <c r="Q337" i="21"/>
  <c r="R337" i="21"/>
  <c r="O337" i="21"/>
  <c r="S337" i="21"/>
  <c r="S403" i="21" l="1"/>
  <c r="R403" i="21"/>
  <c r="R174" i="21"/>
  <c r="Q403" i="21"/>
  <c r="Q174" i="21"/>
  <c r="P309" i="21"/>
  <c r="P403" i="21"/>
  <c r="P174" i="21"/>
  <c r="O309" i="21"/>
  <c r="O403" i="21"/>
  <c r="X180" i="21"/>
  <c r="S249" i="21"/>
  <c r="S232" i="21"/>
  <c r="S173" i="21"/>
  <c r="R232" i="21"/>
  <c r="Q232" i="21"/>
  <c r="Q173" i="21"/>
  <c r="P249" i="21"/>
  <c r="P232" i="21"/>
  <c r="O232" i="21"/>
  <c r="O274" i="21"/>
  <c r="O173" i="21"/>
  <c r="M232" i="21"/>
  <c r="O129" i="21"/>
  <c r="N77" i="21"/>
  <c r="N76" i="21"/>
  <c r="N75" i="21"/>
  <c r="N74" i="21"/>
  <c r="O143" i="21"/>
  <c r="N456" i="21"/>
  <c r="N455" i="21"/>
  <c r="X176" i="21"/>
  <c r="W176" i="21"/>
  <c r="V176" i="21"/>
  <c r="U176" i="21"/>
  <c r="T176" i="21"/>
  <c r="X181" i="21"/>
  <c r="W181" i="21"/>
  <c r="V181" i="21"/>
  <c r="U181" i="21"/>
  <c r="T181" i="21"/>
  <c r="S181" i="21"/>
  <c r="R181" i="21"/>
  <c r="Q181" i="21"/>
  <c r="P181" i="21"/>
  <c r="O181" i="21"/>
  <c r="X182" i="21"/>
  <c r="W182" i="21"/>
  <c r="V182" i="21"/>
  <c r="U182" i="21"/>
  <c r="T182" i="21"/>
  <c r="S182" i="21"/>
  <c r="R182" i="21"/>
  <c r="Q182" i="21"/>
  <c r="P182" i="21"/>
  <c r="O182" i="21"/>
  <c r="X275" i="21"/>
  <c r="W275" i="21"/>
  <c r="V275" i="21"/>
  <c r="U275" i="21"/>
  <c r="T275" i="21"/>
  <c r="X276" i="21"/>
  <c r="W276" i="21"/>
  <c r="V276" i="21"/>
  <c r="U276" i="21"/>
  <c r="T276" i="21"/>
  <c r="S276" i="21"/>
  <c r="R276" i="21"/>
  <c r="Q276" i="21"/>
  <c r="P276" i="21"/>
  <c r="O276" i="21"/>
  <c r="X277" i="21"/>
  <c r="W277" i="21"/>
  <c r="V277" i="21"/>
  <c r="U277" i="21"/>
  <c r="T277" i="21"/>
  <c r="S277" i="21"/>
  <c r="R277" i="21"/>
  <c r="Q277" i="21"/>
  <c r="P277" i="21"/>
  <c r="O277" i="21"/>
  <c r="X175" i="21"/>
  <c r="W175" i="21"/>
  <c r="V175" i="21"/>
  <c r="U175" i="21"/>
  <c r="T175" i="21"/>
  <c r="X435" i="21"/>
  <c r="W435" i="21"/>
  <c r="V435" i="21"/>
  <c r="U435" i="21"/>
  <c r="T435" i="21"/>
  <c r="S435" i="21"/>
  <c r="R435" i="21"/>
  <c r="Q435" i="21"/>
  <c r="P435" i="21"/>
  <c r="O435" i="21"/>
  <c r="X179" i="21"/>
  <c r="W179" i="21"/>
  <c r="V179" i="21"/>
  <c r="U179" i="21"/>
  <c r="T179" i="21"/>
  <c r="S179" i="21"/>
  <c r="R179" i="21"/>
  <c r="Q179" i="21"/>
  <c r="P179" i="21"/>
  <c r="O179" i="21"/>
  <c r="W180" i="21"/>
  <c r="V180" i="21"/>
  <c r="U180" i="21"/>
  <c r="T180" i="21"/>
  <c r="S180" i="21"/>
  <c r="R180" i="21"/>
  <c r="Q180" i="21"/>
  <c r="P180" i="21"/>
  <c r="O180" i="21"/>
  <c r="S129" i="21"/>
  <c r="R129" i="21"/>
  <c r="Q129" i="21"/>
  <c r="P129" i="21"/>
  <c r="N232" i="21"/>
  <c r="O138" i="21" l="1"/>
  <c r="Q175" i="21"/>
  <c r="S275" i="21"/>
  <c r="S176" i="21"/>
  <c r="Q249" i="21"/>
  <c r="S274" i="21"/>
  <c r="M336" i="21"/>
  <c r="N336" i="21"/>
  <c r="O174" i="21"/>
  <c r="R336" i="21"/>
  <c r="R309" i="21"/>
  <c r="S336" i="21"/>
  <c r="S174" i="21"/>
  <c r="O175" i="21"/>
  <c r="P175" i="21"/>
  <c r="R275" i="21"/>
  <c r="R176" i="21"/>
  <c r="O134" i="21"/>
  <c r="S175" i="21"/>
  <c r="Q275" i="21"/>
  <c r="Q176" i="21"/>
  <c r="N274" i="21"/>
  <c r="O249" i="21"/>
  <c r="Q274" i="21"/>
  <c r="R274" i="21"/>
  <c r="N403" i="21"/>
  <c r="O336" i="21"/>
  <c r="O130" i="21"/>
  <c r="R175" i="21"/>
  <c r="O275" i="21"/>
  <c r="P275" i="21"/>
  <c r="P176" i="21"/>
  <c r="O176" i="21"/>
  <c r="M274" i="21"/>
  <c r="P173" i="21"/>
  <c r="R249" i="21"/>
  <c r="M309" i="21"/>
  <c r="P336" i="21"/>
  <c r="Q309" i="21"/>
  <c r="R85" i="21"/>
  <c r="O85" i="21"/>
  <c r="P85" i="21"/>
  <c r="Q85" i="21"/>
  <c r="S76" i="21"/>
  <c r="S74" i="21"/>
  <c r="N178" i="21"/>
  <c r="N372" i="21"/>
  <c r="T387" i="21"/>
  <c r="P143" i="21"/>
  <c r="Q336" i="21"/>
  <c r="S309" i="21"/>
  <c r="R173" i="21"/>
  <c r="N309" i="21"/>
  <c r="P274" i="21"/>
  <c r="N177" i="21"/>
  <c r="N279" i="21"/>
  <c r="P134" i="21" l="1"/>
  <c r="P130" i="21"/>
  <c r="M403" i="21"/>
  <c r="P138" i="21"/>
  <c r="P75" i="21"/>
  <c r="Q387" i="21"/>
  <c r="O387" i="21"/>
  <c r="P387" i="21"/>
  <c r="S84" i="21"/>
  <c r="S203" i="21"/>
  <c r="Q204" i="21"/>
  <c r="P203" i="21"/>
  <c r="P84" i="21"/>
  <c r="O204" i="21"/>
  <c r="R84" i="21"/>
  <c r="R203" i="21"/>
  <c r="R204" i="21"/>
  <c r="S75" i="21"/>
  <c r="S85" i="21"/>
  <c r="S204" i="21"/>
  <c r="Q203" i="21"/>
  <c r="Q84" i="21"/>
  <c r="P204" i="21"/>
  <c r="O84" i="21"/>
  <c r="O203" i="21"/>
  <c r="U387" i="21"/>
  <c r="V387" i="21"/>
  <c r="N387" i="21"/>
  <c r="S387" i="21"/>
  <c r="Q79" i="21"/>
  <c r="P78" i="21"/>
  <c r="O79" i="21"/>
  <c r="R79" i="21"/>
  <c r="R78" i="21"/>
  <c r="S79" i="21"/>
  <c r="S77" i="21"/>
  <c r="O76" i="21"/>
  <c r="S78" i="21"/>
  <c r="Q78" i="21"/>
  <c r="P79" i="21"/>
  <c r="P77" i="21"/>
  <c r="O78" i="21"/>
  <c r="P76" i="21"/>
  <c r="Q77" i="21"/>
  <c r="O77" i="21"/>
  <c r="O74" i="21"/>
  <c r="Q76" i="21"/>
  <c r="Q74" i="21"/>
  <c r="P74" i="21"/>
  <c r="R387" i="21"/>
  <c r="W387" i="21"/>
  <c r="Q75" i="21"/>
  <c r="X387" i="21"/>
  <c r="M387" i="21"/>
  <c r="Q143" i="21"/>
  <c r="R76" i="21"/>
  <c r="R75" i="21"/>
  <c r="R74" i="21"/>
  <c r="O75" i="21"/>
  <c r="R77" i="21"/>
  <c r="Q138" i="21" l="1"/>
  <c r="Q134" i="21"/>
  <c r="Q130" i="21"/>
  <c r="R143" i="21"/>
  <c r="S138" i="21" l="1"/>
  <c r="R138" i="21"/>
  <c r="S130" i="21"/>
  <c r="R130" i="21"/>
  <c r="S134" i="21"/>
  <c r="R134" i="21"/>
  <c r="S143" i="21" l="1"/>
  <c r="O438" i="21" l="1"/>
  <c r="R438" i="21" l="1"/>
  <c r="S438" i="21" l="1"/>
  <c r="Q438" i="21"/>
  <c r="P438" i="21" l="1"/>
</calcChain>
</file>

<file path=xl/sharedStrings.xml><?xml version="1.0" encoding="utf-8"?>
<sst xmlns="http://schemas.openxmlformats.org/spreadsheetml/2006/main" count="2738" uniqueCount="1528">
  <si>
    <t>Note: Line items of this data dump must NOT change as they are directly linked in the model</t>
  </si>
  <si>
    <t>Financial year ending</t>
  </si>
  <si>
    <t>year #</t>
  </si>
  <si>
    <t>[Don't delete row]</t>
  </si>
  <si>
    <t>PL14A001IN</t>
  </si>
  <si>
    <t>Stored Reference</t>
  </si>
  <si>
    <t>Reference</t>
  </si>
  <si>
    <t>Item description</t>
  </si>
  <si>
    <t>Unit</t>
  </si>
  <si>
    <t>Model</t>
  </si>
  <si>
    <t>2016-17</t>
  </si>
  <si>
    <t>2017-18</t>
  </si>
  <si>
    <t>2018-19</t>
  </si>
  <si>
    <t>2019-2020</t>
  </si>
  <si>
    <t>2020-21</t>
  </si>
  <si>
    <t>2021-22</t>
  </si>
  <si>
    <t>2022-23</t>
  </si>
  <si>
    <t>2023-24</t>
  </si>
  <si>
    <t>2024-25</t>
  </si>
  <si>
    <t>2025-26</t>
  </si>
  <si>
    <t>2026-27</t>
  </si>
  <si>
    <t>2027-28</t>
  </si>
  <si>
    <t>2028-29</t>
  </si>
  <si>
    <t>2029-30</t>
  </si>
  <si>
    <t>R3017</t>
  </si>
  <si>
    <t>000s</t>
  </si>
  <si>
    <t>R3018</t>
  </si>
  <si>
    <t>R3019</t>
  </si>
  <si>
    <t>R3020</t>
  </si>
  <si>
    <t>R3021</t>
  </si>
  <si>
    <t>R3022</t>
  </si>
  <si>
    <t>C00092_R005</t>
  </si>
  <si>
    <t>Cost to serve per metered water customer (CTS)</t>
  </si>
  <si>
    <t>£/cust</t>
  </si>
  <si>
    <t>C00093_R005</t>
  </si>
  <si>
    <t>Cost to serve per metered sewerage customer (CTS)</t>
  </si>
  <si>
    <t>C00094_R005</t>
  </si>
  <si>
    <t>Cost to serve per metered dual service customer (CTS)</t>
  </si>
  <si>
    <t>C00091_R005</t>
  </si>
  <si>
    <t>Cost to serve per unmetered customer (CTS)</t>
  </si>
  <si>
    <t>R5004</t>
  </si>
  <si>
    <t>%</t>
  </si>
  <si>
    <t>£m</t>
  </si>
  <si>
    <t>R5007</t>
  </si>
  <si>
    <t>Residential retail working capital financing cost rate</t>
  </si>
  <si>
    <t>R5014</t>
  </si>
  <si>
    <t>Business retail working capital financing cost rate</t>
  </si>
  <si>
    <t>CR601C01_R006</t>
  </si>
  <si>
    <t>£/unit</t>
  </si>
  <si>
    <t>CR602C01_R006</t>
  </si>
  <si>
    <t>CR603C01_R006</t>
  </si>
  <si>
    <t>CR604C01_R006</t>
  </si>
  <si>
    <t>CR605C01_R006</t>
  </si>
  <si>
    <t>CR606C01_R006</t>
  </si>
  <si>
    <t>CR607C01_R006</t>
  </si>
  <si>
    <t>CR608C01_R006</t>
  </si>
  <si>
    <t>CR609C01_R006</t>
  </si>
  <si>
    <t>CR610C01_R006</t>
  </si>
  <si>
    <t>R5E00001_R006</t>
  </si>
  <si>
    <t>R5E00002_R006</t>
  </si>
  <si>
    <t>R5E00003_R006</t>
  </si>
  <si>
    <t>R5E00004_R006</t>
  </si>
  <si>
    <t>R5E00005_R006</t>
  </si>
  <si>
    <t>R5E00006_R006</t>
  </si>
  <si>
    <t>R5E00007_R006</t>
  </si>
  <si>
    <t>R5E00008_R006</t>
  </si>
  <si>
    <t>R5E00009_R006</t>
  </si>
  <si>
    <t>R5E00010_R006</t>
  </si>
  <si>
    <t>CR601M01_R006</t>
  </si>
  <si>
    <t>unit</t>
  </si>
  <si>
    <t>CR602M01_R006</t>
  </si>
  <si>
    <t>CR603M01_R006</t>
  </si>
  <si>
    <t>CR604M01_R006</t>
  </si>
  <si>
    <t>CR605M01_R006</t>
  </si>
  <si>
    <t>CR606M01_R006</t>
  </si>
  <si>
    <t>CR607M01_R006</t>
  </si>
  <si>
    <t>CR608M01_R006</t>
  </si>
  <si>
    <t>CR609M01_R006</t>
  </si>
  <si>
    <t>CR610M01_R006</t>
  </si>
  <si>
    <t>R4D01D04</t>
  </si>
  <si>
    <t>R4D02D04</t>
  </si>
  <si>
    <t>R4D03D04</t>
  </si>
  <si>
    <t>R4D04D04</t>
  </si>
  <si>
    <t>R4D05D04</t>
  </si>
  <si>
    <t>R4D06D04</t>
  </si>
  <si>
    <t>R4D07D04</t>
  </si>
  <si>
    <t>R4D08D04</t>
  </si>
  <si>
    <t>R4D09D04</t>
  </si>
  <si>
    <t>R4D10D04</t>
  </si>
  <si>
    <t>A15018</t>
  </si>
  <si>
    <t>nr</t>
  </si>
  <si>
    <t>A15019</t>
  </si>
  <si>
    <t>A12001_F002</t>
  </si>
  <si>
    <t>A12002_F002</t>
  </si>
  <si>
    <t>A12003_F002</t>
  </si>
  <si>
    <t>A12004_F002</t>
  </si>
  <si>
    <t>A12005_F002</t>
  </si>
  <si>
    <t>A12026_F002</t>
  </si>
  <si>
    <t>A12019_F002</t>
  </si>
  <si>
    <t>A12007_F002</t>
  </si>
  <si>
    <t>A12008_F002</t>
  </si>
  <si>
    <t>C00097_R005</t>
  </si>
  <si>
    <t>Allowed depreciation (post efficiency challenge and adjustments)</t>
  </si>
  <si>
    <t>C00141_R006</t>
  </si>
  <si>
    <t>Allowed depreciation - Post efficiency challenge and adjustment (Retail depreciation Business)</t>
  </si>
  <si>
    <t>A13001</t>
  </si>
  <si>
    <t>days</t>
  </si>
  <si>
    <t>A13002</t>
  </si>
  <si>
    <t>A13003</t>
  </si>
  <si>
    <t>A13004</t>
  </si>
  <si>
    <t>A13005</t>
  </si>
  <si>
    <t>A13006</t>
  </si>
  <si>
    <t>C00639</t>
  </si>
  <si>
    <t>Business measured income proportion of total Business income</t>
  </si>
  <si>
    <t>C00138</t>
  </si>
  <si>
    <t>Months</t>
  </si>
  <si>
    <t>C00139</t>
  </si>
  <si>
    <t>Retail creditor months - Payment terms - Business retail pays wholesaler in arrears (advance)</t>
  </si>
  <si>
    <t>C00140</t>
  </si>
  <si>
    <t>Business Advance Receipts Weighting - Unmeasured</t>
  </si>
  <si>
    <t>A12015</t>
  </si>
  <si>
    <t>A12016</t>
  </si>
  <si>
    <t>R4D01D05</t>
  </si>
  <si>
    <t>R4D02D05</t>
  </si>
  <si>
    <t>R4D03D05</t>
  </si>
  <si>
    <t>R4D04D05</t>
  </si>
  <si>
    <t>R4D05D05</t>
  </si>
  <si>
    <t>R4D06D05</t>
  </si>
  <si>
    <t>R4D07D05</t>
  </si>
  <si>
    <t>R4D08D05</t>
  </si>
  <si>
    <t>R4D09D05</t>
  </si>
  <si>
    <t>R4D10D05</t>
  </si>
  <si>
    <t>W9004</t>
  </si>
  <si>
    <t>W9005</t>
  </si>
  <si>
    <t>W9006</t>
  </si>
  <si>
    <t>W9007</t>
  </si>
  <si>
    <t>W9011</t>
  </si>
  <si>
    <t>Other income</t>
  </si>
  <si>
    <t>S9004</t>
  </si>
  <si>
    <t>S9007</t>
  </si>
  <si>
    <t>S9011</t>
  </si>
  <si>
    <t>A11023_F002</t>
  </si>
  <si>
    <t>Retirement benefit obligations</t>
  </si>
  <si>
    <t>A23017</t>
  </si>
  <si>
    <t>Interest receivable (other)</t>
  </si>
  <si>
    <t>A22013</t>
  </si>
  <si>
    <t>% of dividends issued as scrip shares</t>
  </si>
  <si>
    <t>A22007</t>
  </si>
  <si>
    <t>Ordinary dividend</t>
  </si>
  <si>
    <t>A22008</t>
  </si>
  <si>
    <t>Dividend yield</t>
  </si>
  <si>
    <t>A22009</t>
  </si>
  <si>
    <t>Real dividend growth</t>
  </si>
  <si>
    <t>A22011</t>
  </si>
  <si>
    <t>Interim dividends</t>
  </si>
  <si>
    <t>A22012</t>
  </si>
  <si>
    <t>% of ordinary dividend paid as interim dividend</t>
  </si>
  <si>
    <t>A15016</t>
  </si>
  <si>
    <t>C00099_F002</t>
  </si>
  <si>
    <t>Intangible assets &amp; investments</t>
  </si>
  <si>
    <t>A11007_F002</t>
  </si>
  <si>
    <t>A11010_F002</t>
  </si>
  <si>
    <t>A23018</t>
  </si>
  <si>
    <t>Bank overdraft interest rate</t>
  </si>
  <si>
    <t>A23016</t>
  </si>
  <si>
    <t>Bank interest rate (receivable)</t>
  </si>
  <si>
    <t>A12010_F002</t>
  </si>
  <si>
    <t>A12011_F002</t>
  </si>
  <si>
    <t>A12012_F002</t>
  </si>
  <si>
    <t>A13009</t>
  </si>
  <si>
    <t>A13010</t>
  </si>
  <si>
    <t>A11012T_F002</t>
  </si>
  <si>
    <t>A11012O_F002</t>
  </si>
  <si>
    <t>A11013_F002</t>
  </si>
  <si>
    <t>C00107_F002</t>
  </si>
  <si>
    <t>Provisions</t>
  </si>
  <si>
    <t>C00173_A003</t>
  </si>
  <si>
    <t>C00174_A003</t>
  </si>
  <si>
    <t>A14006</t>
  </si>
  <si>
    <t>A23002</t>
  </si>
  <si>
    <t>Floating rate debt (opening)</t>
  </si>
  <si>
    <t>A23005</t>
  </si>
  <si>
    <t>Floating rate debt issued</t>
  </si>
  <si>
    <t>A23008</t>
  </si>
  <si>
    <t>Floating rate debt repaid</t>
  </si>
  <si>
    <t>A23015</t>
  </si>
  <si>
    <t>Floating rate debt interest paid</t>
  </si>
  <si>
    <t>A23001</t>
  </si>
  <si>
    <t>Fixed rate debt (opening)</t>
  </si>
  <si>
    <t>A23004</t>
  </si>
  <si>
    <t>Fixed rate debt issued</t>
  </si>
  <si>
    <t>A23007</t>
  </si>
  <si>
    <t>Fixed rate debt repaid</t>
  </si>
  <si>
    <t>A23011</t>
  </si>
  <si>
    <t>Interest rate for existing fixed rate debt</t>
  </si>
  <si>
    <t>A23003</t>
  </si>
  <si>
    <t>Index-linked debt (opening)</t>
  </si>
  <si>
    <t>A23006</t>
  </si>
  <si>
    <t>Index-linked debt issued</t>
  </si>
  <si>
    <t>A23009</t>
  </si>
  <si>
    <t>Index linked debt repaid</t>
  </si>
  <si>
    <t>A23013</t>
  </si>
  <si>
    <t>Interest rate for existing index-linked debt</t>
  </si>
  <si>
    <t>A23010</t>
  </si>
  <si>
    <t>A13014_F002</t>
  </si>
  <si>
    <t>Preference shares</t>
  </si>
  <si>
    <t>A22014</t>
  </si>
  <si>
    <t>A22015</t>
  </si>
  <si>
    <t>A22016</t>
  </si>
  <si>
    <t>Preference share dividends paid</t>
  </si>
  <si>
    <t>A9001</t>
  </si>
  <si>
    <t>Indexation rate for index linked debt percentage increase</t>
  </si>
  <si>
    <t>A22002</t>
  </si>
  <si>
    <t>Closing number of ordinary shares</t>
  </si>
  <si>
    <t>m</t>
  </si>
  <si>
    <t>A22001</t>
  </si>
  <si>
    <t>Nominal share value</t>
  </si>
  <si>
    <t>£</t>
  </si>
  <si>
    <t>A22004</t>
  </si>
  <si>
    <t>A11032_F002</t>
  </si>
  <si>
    <t>Other reserves</t>
  </si>
  <si>
    <t>A3023</t>
  </si>
  <si>
    <t>A11016_F002</t>
  </si>
  <si>
    <t>A3024</t>
  </si>
  <si>
    <t>A3009</t>
  </si>
  <si>
    <t>A3015</t>
  </si>
  <si>
    <t>A3025</t>
  </si>
  <si>
    <t>A3016</t>
  </si>
  <si>
    <t>A3022</t>
  </si>
  <si>
    <t>A11027_F002</t>
  </si>
  <si>
    <t>Deferred tax</t>
  </si>
  <si>
    <t>A3012</t>
  </si>
  <si>
    <t>A3010</t>
  </si>
  <si>
    <t>A3014</t>
  </si>
  <si>
    <t>A3019</t>
  </si>
  <si>
    <t>A3017</t>
  </si>
  <si>
    <t>A3021</t>
  </si>
  <si>
    <t>A5017</t>
  </si>
  <si>
    <t>A5018</t>
  </si>
  <si>
    <t>A5022</t>
  </si>
  <si>
    <t>A5023</t>
  </si>
  <si>
    <t>A5008</t>
  </si>
  <si>
    <t>A5009</t>
  </si>
  <si>
    <t>BM351TAS_WS07</t>
  </si>
  <si>
    <t>BM850TAS_WS07</t>
  </si>
  <si>
    <t>W10004_WS09</t>
  </si>
  <si>
    <t>S10004_WS09</t>
  </si>
  <si>
    <t>C00058_L020</t>
  </si>
  <si>
    <t>C00059_L020</t>
  </si>
  <si>
    <t>W10001_WS09</t>
  </si>
  <si>
    <t>S10001_WS09</t>
  </si>
  <si>
    <t>Text</t>
  </si>
  <si>
    <t>C00136</t>
  </si>
  <si>
    <t>Discount rate for reprofiling allowed revenue</t>
  </si>
  <si>
    <t>BB3805AL</t>
  </si>
  <si>
    <t>BB3805MY</t>
  </si>
  <si>
    <t>BB3805JN</t>
  </si>
  <si>
    <t>BB3805JL</t>
  </si>
  <si>
    <t>BB3805AT</t>
  </si>
  <si>
    <t>BB3805SR</t>
  </si>
  <si>
    <t>BB3805OR</t>
  </si>
  <si>
    <t>BB3805NR</t>
  </si>
  <si>
    <t>BB3805DR</t>
  </si>
  <si>
    <t>BB3805JY</t>
  </si>
  <si>
    <t>BB3805FY</t>
  </si>
  <si>
    <t>BB3805MH</t>
  </si>
  <si>
    <t>PB00001</t>
  </si>
  <si>
    <t>A12020</t>
  </si>
  <si>
    <t>A12021</t>
  </si>
  <si>
    <t>A3027</t>
  </si>
  <si>
    <t>A3026</t>
  </si>
  <si>
    <t>A22017</t>
  </si>
  <si>
    <t>C00558</t>
  </si>
  <si>
    <t>C00559</t>
  </si>
  <si>
    <t>C00562_A003</t>
  </si>
  <si>
    <t>C00563_A003</t>
  </si>
  <si>
    <t>A19031ww</t>
  </si>
  <si>
    <t>A19032ww</t>
  </si>
  <si>
    <t>A19033ww</t>
  </si>
  <si>
    <t>A19034ww</t>
  </si>
  <si>
    <t>A19031ws</t>
  </si>
  <si>
    <t>A19032ws</t>
  </si>
  <si>
    <t>A19033ws</t>
  </si>
  <si>
    <t>A19034ws</t>
  </si>
  <si>
    <t>WR1</t>
  </si>
  <si>
    <t>WR2</t>
  </si>
  <si>
    <t>WR3</t>
  </si>
  <si>
    <t>WR4</t>
  </si>
  <si>
    <t>WR5</t>
  </si>
  <si>
    <t>WR7</t>
  </si>
  <si>
    <t>WR8</t>
  </si>
  <si>
    <t>WR9</t>
  </si>
  <si>
    <t>WR10</t>
  </si>
  <si>
    <t>WR11</t>
  </si>
  <si>
    <t>WR12</t>
  </si>
  <si>
    <t>WR13</t>
  </si>
  <si>
    <t>WR14</t>
  </si>
  <si>
    <t>Total gross capital expenditure - WR - real</t>
  </si>
  <si>
    <t>WR15</t>
  </si>
  <si>
    <t>WN1</t>
  </si>
  <si>
    <t>WN2</t>
  </si>
  <si>
    <t>WN3</t>
  </si>
  <si>
    <t>WN4</t>
  </si>
  <si>
    <t>WN5</t>
  </si>
  <si>
    <t>WN6</t>
  </si>
  <si>
    <t>WN7</t>
  </si>
  <si>
    <t>WN8</t>
  </si>
  <si>
    <t>WN9</t>
  </si>
  <si>
    <t>WN10</t>
  </si>
  <si>
    <t>Other operating income - WN - real</t>
  </si>
  <si>
    <t>WN11</t>
  </si>
  <si>
    <t>WN12</t>
  </si>
  <si>
    <t>WN13</t>
  </si>
  <si>
    <t>WN14</t>
  </si>
  <si>
    <t>WN18</t>
  </si>
  <si>
    <t>Total gross capital expenditure - WN - real</t>
  </si>
  <si>
    <t>WN19</t>
  </si>
  <si>
    <t>WN20</t>
  </si>
  <si>
    <t>WN21</t>
  </si>
  <si>
    <t>Wholesale Water network service defined benefit pension deficit recovery  per IN13/17 - real</t>
  </si>
  <si>
    <t>WN23</t>
  </si>
  <si>
    <t>WN24</t>
  </si>
  <si>
    <t>[Enter negative values only]</t>
  </si>
  <si>
    <t>WN25</t>
  </si>
  <si>
    <t>Wholesale Water network DB pension cash excess over charge - real</t>
  </si>
  <si>
    <t>WN26</t>
  </si>
  <si>
    <t>WN27</t>
  </si>
  <si>
    <t>WN28</t>
  </si>
  <si>
    <t>WN29</t>
  </si>
  <si>
    <t>WN30</t>
  </si>
  <si>
    <t>WN31</t>
  </si>
  <si>
    <t>WN32</t>
  </si>
  <si>
    <t>WN33</t>
  </si>
  <si>
    <t>WN35</t>
  </si>
  <si>
    <t>Water network - End of Period ODIs (+ or -) Value Chosen input - real</t>
  </si>
  <si>
    <t>WN36</t>
  </si>
  <si>
    <t>Water network - In period ODIs (+ or -) Value Chosen input - real</t>
  </si>
  <si>
    <t>WN37</t>
  </si>
  <si>
    <t>Water network - Totex (+ or -) Value Chosen input - real</t>
  </si>
  <si>
    <t>WN38</t>
  </si>
  <si>
    <t>Water network - WRFIM (+ or -) Value Chosen input - real</t>
  </si>
  <si>
    <t>WN39</t>
  </si>
  <si>
    <t>Water network - Residential retail mechanism (+ or -) Value Chosen input - real</t>
  </si>
  <si>
    <t>WN40</t>
  </si>
  <si>
    <t>Water network - Blind year (+ or -) Value Chosen input - real</t>
  </si>
  <si>
    <t>WN41</t>
  </si>
  <si>
    <t>Water network - Water trading incentive (+ or -) Value Chosen input - real</t>
  </si>
  <si>
    <t>WN43</t>
  </si>
  <si>
    <t>WN44</t>
  </si>
  <si>
    <t>WN45</t>
  </si>
  <si>
    <t>years</t>
  </si>
  <si>
    <t>WN47</t>
  </si>
  <si>
    <t>WN49</t>
  </si>
  <si>
    <t>WN50</t>
  </si>
  <si>
    <t>WWN1</t>
  </si>
  <si>
    <t>WWN2</t>
  </si>
  <si>
    <t>WWN3</t>
  </si>
  <si>
    <t>WWN4</t>
  </si>
  <si>
    <t>WWN5</t>
  </si>
  <si>
    <t>WWN6</t>
  </si>
  <si>
    <t>WWN8</t>
  </si>
  <si>
    <t>WWN14</t>
  </si>
  <si>
    <t>WWN15</t>
  </si>
  <si>
    <t>WWN16</t>
  </si>
  <si>
    <t>WWN17</t>
  </si>
  <si>
    <t>WWN18</t>
  </si>
  <si>
    <t>WWN19</t>
  </si>
  <si>
    <t>WWN20</t>
  </si>
  <si>
    <t>BR1</t>
  </si>
  <si>
    <t>BR2</t>
  </si>
  <si>
    <t>BR3</t>
  </si>
  <si>
    <t>BR4</t>
  </si>
  <si>
    <t>BR5</t>
  </si>
  <si>
    <t>BR6</t>
  </si>
  <si>
    <t>BR7</t>
  </si>
  <si>
    <t>BR8</t>
  </si>
  <si>
    <t>BR9</t>
  </si>
  <si>
    <t>BR10</t>
  </si>
  <si>
    <t>Other operating income - BR - real</t>
  </si>
  <si>
    <t>BR11</t>
  </si>
  <si>
    <t>BR13</t>
  </si>
  <si>
    <t>BR17</t>
  </si>
  <si>
    <t>Total gross capital expenditure - BR - real</t>
  </si>
  <si>
    <t>BR18</t>
  </si>
  <si>
    <t>BR19</t>
  </si>
  <si>
    <t>BR20</t>
  </si>
  <si>
    <t>Wholesale Bio resources service defined benefit pension deficit recovery per IN13/17 - real</t>
  </si>
  <si>
    <t>BR22</t>
  </si>
  <si>
    <t>BR23</t>
  </si>
  <si>
    <t>Wholesale Bio resources DB pension cash excess over charge - real</t>
  </si>
  <si>
    <t>BR24</t>
  </si>
  <si>
    <t>BR25</t>
  </si>
  <si>
    <t>BR26</t>
  </si>
  <si>
    <t>BR27</t>
  </si>
  <si>
    <t>BR28</t>
  </si>
  <si>
    <t>BR29</t>
  </si>
  <si>
    <t>BR30</t>
  </si>
  <si>
    <t>BR31</t>
  </si>
  <si>
    <t>BR32</t>
  </si>
  <si>
    <t>BR33</t>
  </si>
  <si>
    <t>BR34</t>
  </si>
  <si>
    <t>BR36</t>
  </si>
  <si>
    <t>Bio resources - End of Period ODIs (+ or -) Value Chosen input - real</t>
  </si>
  <si>
    <t>BR37</t>
  </si>
  <si>
    <t>Bio resources - In period ODIs (+ or -) Value Chosen input - real</t>
  </si>
  <si>
    <t>BR38</t>
  </si>
  <si>
    <t>Bio resources - Totex (+ or -) Value Chosen input - real</t>
  </si>
  <si>
    <t>BR39</t>
  </si>
  <si>
    <t>Bio resources - WRFIM (+ or -) Value Chosen input - real</t>
  </si>
  <si>
    <t>BR40</t>
  </si>
  <si>
    <t>Bio resources - Residential retail mechanism (+ or -) Value Chosen input - real</t>
  </si>
  <si>
    <t>BR41</t>
  </si>
  <si>
    <t>Bio resources - Blind year (+ or -) Value Chosen input - real</t>
  </si>
  <si>
    <t>BR42</t>
  </si>
  <si>
    <t>Bio resources - Water trading incentive (+ or -) Value Chosen input - real</t>
  </si>
  <si>
    <t>BR44</t>
  </si>
  <si>
    <t>BR45</t>
  </si>
  <si>
    <t>BR46</t>
  </si>
  <si>
    <t>BR49</t>
  </si>
  <si>
    <t>DMMY1</t>
  </si>
  <si>
    <t>DMMY2</t>
  </si>
  <si>
    <t>DMMY3</t>
  </si>
  <si>
    <t>DMMY4</t>
  </si>
  <si>
    <t>DMMY5</t>
  </si>
  <si>
    <t>DMMY6</t>
  </si>
  <si>
    <t>DMMY7</t>
  </si>
  <si>
    <t>DMMY8</t>
  </si>
  <si>
    <t>DMMY9</t>
  </si>
  <si>
    <t>DMMY10</t>
  </si>
  <si>
    <t>Other operating income - DMMY - real</t>
  </si>
  <si>
    <t>DMMY11</t>
  </si>
  <si>
    <t>DMMY13</t>
  </si>
  <si>
    <t>DMMY17</t>
  </si>
  <si>
    <t>Total gross capital expenditure - DMMY - real</t>
  </si>
  <si>
    <t>DMMY18</t>
  </si>
  <si>
    <t>DMMY19</t>
  </si>
  <si>
    <t>DMMY20</t>
  </si>
  <si>
    <t>Wholesale Dummy control service defined benefit pension deficit recovery per IN13/17 - real</t>
  </si>
  <si>
    <t>DMMY23</t>
  </si>
  <si>
    <t>DMMY24</t>
  </si>
  <si>
    <t>Wholesale Dummy control DB pension cash excess over charge - real</t>
  </si>
  <si>
    <t>DMMY25</t>
  </si>
  <si>
    <t>DMMY26</t>
  </si>
  <si>
    <t>DMMY27</t>
  </si>
  <si>
    <t>DMMY28</t>
  </si>
  <si>
    <t>DMMY29</t>
  </si>
  <si>
    <t>DMMY30</t>
  </si>
  <si>
    <t>DMMY31</t>
  </si>
  <si>
    <t>DMMY32</t>
  </si>
  <si>
    <t>DMMY33</t>
  </si>
  <si>
    <t>DMMY34</t>
  </si>
  <si>
    <t>DMMY35</t>
  </si>
  <si>
    <t>DMMY41</t>
  </si>
  <si>
    <t>Dummy control - End of Period ODIs (+ or -) Value Chosen input - real</t>
  </si>
  <si>
    <t>DMMY42</t>
  </si>
  <si>
    <t>Dummy control - In period ODIs (+ or -) Value Chosen input - real</t>
  </si>
  <si>
    <t>DMMY43</t>
  </si>
  <si>
    <t>Dummy control - Totex (+ or -) Value Chosen input - real</t>
  </si>
  <si>
    <t>DMMY44</t>
  </si>
  <si>
    <t>Dummy control - WRFIM (+ or -) Value Chosen input - real</t>
  </si>
  <si>
    <t>DMMY45</t>
  </si>
  <si>
    <t>Dummy control - Residential retail mechanism (+ or -) Value Chosen input - real</t>
  </si>
  <si>
    <t>DMMY46</t>
  </si>
  <si>
    <t>Dummy control - Blind year (+ or -) Value Chosen input - real</t>
  </si>
  <si>
    <t>DMMY47</t>
  </si>
  <si>
    <t>Dummy control - Water trading incentive (+ or -) Value Chosen input - real</t>
  </si>
  <si>
    <t>DMMY49</t>
  </si>
  <si>
    <t>DMMY50</t>
  </si>
  <si>
    <t>DMMY51</t>
  </si>
  <si>
    <t>DMMY54</t>
  </si>
  <si>
    <t>check</t>
  </si>
  <si>
    <t>alert</t>
  </si>
  <si>
    <t>End of sheet</t>
  </si>
  <si>
    <t>App15 - Cashflow based on the actual company structure</t>
  </si>
  <si>
    <t>Line description</t>
  </si>
  <si>
    <t>Item reference</t>
  </si>
  <si>
    <t>Units</t>
  </si>
  <si>
    <t>DPs</t>
  </si>
  <si>
    <t>Calculation, copy or download rule</t>
  </si>
  <si>
    <t>Validation description</t>
  </si>
  <si>
    <t>Price base</t>
  </si>
  <si>
    <t>Outturn (nominal)</t>
  </si>
  <si>
    <t>A</t>
  </si>
  <si>
    <t>Operating profit ~ actual company structure</t>
  </si>
  <si>
    <t>Operating profit</t>
  </si>
  <si>
    <t>Copied from App11 line 7.</t>
  </si>
  <si>
    <t>A10007A</t>
  </si>
  <si>
    <t>B</t>
  </si>
  <si>
    <t>Adjustments ~ actual company structure</t>
  </si>
  <si>
    <t>Depreciation</t>
  </si>
  <si>
    <t>A14002A</t>
  </si>
  <si>
    <t>App11 line 4 multiplied by -1.</t>
  </si>
  <si>
    <t>Amortisation</t>
  </si>
  <si>
    <t>A14023A</t>
  </si>
  <si>
    <t>Changes in working capital ~ Inventories, trade and other receivables</t>
  </si>
  <si>
    <t>A14003A</t>
  </si>
  <si>
    <t>Changes in working capital ~ Trade and other payables</t>
  </si>
  <si>
    <t>A14004A</t>
  </si>
  <si>
    <t>Changes in retirement benefits scheme provision</t>
  </si>
  <si>
    <t>A14005A</t>
  </si>
  <si>
    <t>Changes in provisions</t>
  </si>
  <si>
    <t>A14006A</t>
  </si>
  <si>
    <t>Movement in App12 lines 17 and 24.</t>
  </si>
  <si>
    <t>C</t>
  </si>
  <si>
    <t>Cash generated from operations ~ actual company structure</t>
  </si>
  <si>
    <t>Cash generated from operations</t>
  </si>
  <si>
    <t>A14007A</t>
  </si>
  <si>
    <t>Sum of lines 1 to 8.</t>
  </si>
  <si>
    <t>D</t>
  </si>
  <si>
    <t>Interest and tax ~ actual company structure</t>
  </si>
  <si>
    <t>Net interest paid</t>
  </si>
  <si>
    <t>A14008A</t>
  </si>
  <si>
    <t>Tax paid</t>
  </si>
  <si>
    <t>A14009A</t>
  </si>
  <si>
    <t>E</t>
  </si>
  <si>
    <t>Net cash generated from operating activities ~ actual company structure</t>
  </si>
  <si>
    <t>Net cash generated from operating activities</t>
  </si>
  <si>
    <t>A14010A</t>
  </si>
  <si>
    <t>Sum of lines 9 to 11.</t>
  </si>
  <si>
    <t>F</t>
  </si>
  <si>
    <t>Investing activities (net of grants and contributions) ~ actual company structure</t>
  </si>
  <si>
    <t>A14011A</t>
  </si>
  <si>
    <t>Investment in other non-current assets</t>
  </si>
  <si>
    <t>A14015A</t>
  </si>
  <si>
    <t>Net cash used in investing activities</t>
  </si>
  <si>
    <t>A14016A</t>
  </si>
  <si>
    <t>G</t>
  </si>
  <si>
    <t>Net cash generated before financing activities ~ actual company structure</t>
  </si>
  <si>
    <t>Net cash generated before financing activities</t>
  </si>
  <si>
    <t>A14017A</t>
  </si>
  <si>
    <t>H</t>
  </si>
  <si>
    <t>Cash flows from financing activities ~ actual company structure</t>
  </si>
  <si>
    <t>Equity dividends paid</t>
  </si>
  <si>
    <t>A14018A</t>
  </si>
  <si>
    <t>Net loans received</t>
  </si>
  <si>
    <t>A14019A</t>
  </si>
  <si>
    <t>Cash inflow from equity financing</t>
  </si>
  <si>
    <t>A14020A</t>
  </si>
  <si>
    <t>Net cash generated from financing activities</t>
  </si>
  <si>
    <t>A14021A</t>
  </si>
  <si>
    <t>I</t>
  </si>
  <si>
    <t>Increase or decrease in net cash ~ actual company structure</t>
  </si>
  <si>
    <t>Increase or decrease in net cash</t>
  </si>
  <si>
    <t>A14022A</t>
  </si>
  <si>
    <t>KEY</t>
  </si>
  <si>
    <t>Input</t>
  </si>
  <si>
    <t>Copy</t>
  </si>
  <si>
    <t>Calculation</t>
  </si>
  <si>
    <t>Pre populated</t>
  </si>
  <si>
    <t>App7 - Proposed price limits and average bills</t>
  </si>
  <si>
    <t>2020-25</t>
  </si>
  <si>
    <t>2017-18 FYA (CPIH deflated)</t>
  </si>
  <si>
    <t>K factors and bioresources average revenue per tonne of dry solid</t>
  </si>
  <si>
    <t>Wholesale water resources k factor including PR14 reconciliation adjustments</t>
  </si>
  <si>
    <t>Wholesale water network plus k factor including PR14 reconciliation adjustments</t>
  </si>
  <si>
    <t>Wholesale wastewater network plus k factor including PR14 reconciliation adjustments</t>
  </si>
  <si>
    <t>App10 - Financial ratios</t>
  </si>
  <si>
    <t>Financial ratios ~ Notional capital structure</t>
  </si>
  <si>
    <t>Gearing</t>
  </si>
  <si>
    <t>A8007</t>
  </si>
  <si>
    <t>Interest cover</t>
  </si>
  <si>
    <t>A8013</t>
  </si>
  <si>
    <t>ratio</t>
  </si>
  <si>
    <t>Adjusted cash interest cover</t>
  </si>
  <si>
    <t>A8003</t>
  </si>
  <si>
    <t>Adjusted cash interest cover (alternative calculation)</t>
  </si>
  <si>
    <t>A8004</t>
  </si>
  <si>
    <t>FFO/Net Debt</t>
  </si>
  <si>
    <t>A8005</t>
  </si>
  <si>
    <t>FFO/Net Debt (alternative calculation)</t>
  </si>
  <si>
    <t>Dividend cover</t>
  </si>
  <si>
    <t>A8008</t>
  </si>
  <si>
    <t>RCF/Net Debt</t>
  </si>
  <si>
    <t>A8006</t>
  </si>
  <si>
    <t>RCF/Capex</t>
  </si>
  <si>
    <t>A8011_PR14</t>
  </si>
  <si>
    <t>Return on capital employed</t>
  </si>
  <si>
    <t>A8001</t>
  </si>
  <si>
    <t>RORE</t>
  </si>
  <si>
    <t>A8002</t>
  </si>
  <si>
    <t>App11 - Income statement based on the actual company structure</t>
  </si>
  <si>
    <t>Income statement ~ actual company structure</t>
  </si>
  <si>
    <t>Revenue</t>
  </si>
  <si>
    <t>A10001A</t>
  </si>
  <si>
    <t>Operating expenditure</t>
  </si>
  <si>
    <t>A10002A</t>
  </si>
  <si>
    <t xml:space="preserve">Depreciation </t>
  </si>
  <si>
    <t>A10004A</t>
  </si>
  <si>
    <t>A10019A</t>
  </si>
  <si>
    <t>A10005A</t>
  </si>
  <si>
    <t>A10006A</t>
  </si>
  <si>
    <t xml:space="preserve">Interest income </t>
  </si>
  <si>
    <t>A10008A</t>
  </si>
  <si>
    <t>Interest expense</t>
  </si>
  <si>
    <t>A10009A</t>
  </si>
  <si>
    <t>Interest expense related to the unwinding of discounted liabilities</t>
  </si>
  <si>
    <t>A10010A</t>
  </si>
  <si>
    <t>Profit before tax and fair value movements</t>
  </si>
  <si>
    <t>A10011A</t>
  </si>
  <si>
    <t>Fair value gains/(losses) on derivative financial instruments</t>
  </si>
  <si>
    <t>A10012A</t>
  </si>
  <si>
    <t>Profit before tax</t>
  </si>
  <si>
    <t>A10013A</t>
  </si>
  <si>
    <t>UK Corporation tax</t>
  </si>
  <si>
    <t>A10014A</t>
  </si>
  <si>
    <t>A10015A</t>
  </si>
  <si>
    <t>Profit for the year</t>
  </si>
  <si>
    <t>A10016A</t>
  </si>
  <si>
    <t>Dividends</t>
  </si>
  <si>
    <t>A10017A</t>
  </si>
  <si>
    <t>Taxation</t>
  </si>
  <si>
    <t>Effective tax rate</t>
  </si>
  <si>
    <t>A10018A</t>
  </si>
  <si>
    <t>Sum of lines 1 to 5.</t>
  </si>
  <si>
    <t>Deferred tax ~ actual company structure</t>
  </si>
  <si>
    <t>Wr3 - Wholesale revenue projections for the water resources price control</t>
  </si>
  <si>
    <t>Current tax ~ wholesale water resources</t>
  </si>
  <si>
    <t>PR14 reconciliation adjustments ~ revenue</t>
  </si>
  <si>
    <t>Water resources unmeasured charge ~ residential</t>
  </si>
  <si>
    <t>Water resources unmeasured charge ~ business</t>
  </si>
  <si>
    <t>Water resources measured charge ~ residential</t>
  </si>
  <si>
    <t>Water resources measured charge ~ business</t>
  </si>
  <si>
    <t>Water resources grants and contributions (price control)</t>
  </si>
  <si>
    <t>Wholesale water network plus revenue requirement aggregated by building blocks</t>
  </si>
  <si>
    <t>Current tax ~ wholesale water network plus</t>
  </si>
  <si>
    <t>Water network plus unmeasured charge ~ residential</t>
  </si>
  <si>
    <t>Water network plus measured charge ~ residential</t>
  </si>
  <si>
    <t>Water network plus grants and contributions (price control)</t>
  </si>
  <si>
    <t>Wholesale wastewater network plus revenue requirement aggregated by building blocks</t>
  </si>
  <si>
    <t>Current tax ~ wholesale wastewater network plus</t>
  </si>
  <si>
    <t>Wastewater network plus unmeasured charge ~ residential</t>
  </si>
  <si>
    <t>Wastewater network plus unmeasured charge ~ business</t>
  </si>
  <si>
    <t>Wastewater network plus measured charge ~ residential</t>
  </si>
  <si>
    <t>Wastewater network plus measured charge ~ business</t>
  </si>
  <si>
    <t>Wholesale wastewater bioresources revenue requirement aggregated by building blocks</t>
  </si>
  <si>
    <t>Current tax ~ wholesale wastewater bioresources</t>
  </si>
  <si>
    <t>Quantification of mapping</t>
  </si>
  <si>
    <t>2025-30</t>
  </si>
  <si>
    <t>A1003WR</t>
  </si>
  <si>
    <t>A1003WNP</t>
  </si>
  <si>
    <t>A1004WWNP</t>
  </si>
  <si>
    <t>A8005A</t>
  </si>
  <si>
    <t>Not applicable</t>
  </si>
  <si>
    <t>2017/18 FYA CPIH deflated</t>
  </si>
  <si>
    <t>Nominal</t>
  </si>
  <si>
    <t>Other operating income - WR - real</t>
  </si>
  <si>
    <t>Other operating income - WWN - real</t>
  </si>
  <si>
    <t>Movement in Pensions (+ve = increase in provision) - WR - nominal</t>
  </si>
  <si>
    <t>Movement in Pensions (+ve = increase in provision) - WWN - nominal</t>
  </si>
  <si>
    <t>Water resources operating expenditure (amount for totex CR) - real</t>
  </si>
  <si>
    <t>Wastewater network operating expenditure (amount for totex CR) - real</t>
  </si>
  <si>
    <t>W10001_WS091</t>
  </si>
  <si>
    <t>S10001_WS091</t>
  </si>
  <si>
    <t>W10002_WS09_001</t>
  </si>
  <si>
    <t>W10002_WS09_002</t>
  </si>
  <si>
    <t>W10002_WS09_003</t>
  </si>
  <si>
    <t>S10002_WS09_001</t>
  </si>
  <si>
    <t>S10002_WS09_002</t>
  </si>
  <si>
    <t>S10002_WS09_003</t>
  </si>
  <si>
    <t>Wholesale Water resources service defined benefit pension deficit recovery  per IN13/17</t>
  </si>
  <si>
    <t>Wholesale Wastewater network service defined benefit pension deficit recovery per IN13/17</t>
  </si>
  <si>
    <t>Wholesale Water resources DB pension cash excess over charge</t>
  </si>
  <si>
    <t>Wholesale Wastewater network DB pension cash excess over charge</t>
  </si>
  <si>
    <t>Water resources - End of Period ODIs (+ or -) Value Chosen</t>
  </si>
  <si>
    <t>Water resources - In period ODIs (+ or -) Value Chosen</t>
  </si>
  <si>
    <t>Water resources - Totex (+ or -) Value Chosen</t>
  </si>
  <si>
    <t>Water resources - WRFIM (+ or -) Value Chosen</t>
  </si>
  <si>
    <t>Water resources - Residential retail mechanism (+ or -) Value Chosen</t>
  </si>
  <si>
    <t>Water resources - Blind year (+ or -) Value Chosen</t>
  </si>
  <si>
    <t>Water resources - Water trading incentive (+ or -) Value Chosen</t>
  </si>
  <si>
    <t>WR16</t>
  </si>
  <si>
    <t>WN22_001</t>
  </si>
  <si>
    <t>WN22_002</t>
  </si>
  <si>
    <t>WN22_003</t>
  </si>
  <si>
    <t>Movement in Pensions (+ve = increase in provision) - WN - nominal</t>
  </si>
  <si>
    <t>CF</t>
  </si>
  <si>
    <t>Water network operating expenditure (amount for totex CR) - real</t>
  </si>
  <si>
    <t>WN53</t>
  </si>
  <si>
    <t>WN52</t>
  </si>
  <si>
    <t>Wastewater network - End of Period ODIs (+ or -) Value Chosen input - real</t>
  </si>
  <si>
    <t>Wastewater network - In period ODIs (+ or -) Value Chosen input - real</t>
  </si>
  <si>
    <t>Wastewater network - Totex (+ or -) Value Chosen input - real</t>
  </si>
  <si>
    <t>Wastewater network - WRFIM (+ or -) Value Chosen input - real</t>
  </si>
  <si>
    <t>Wastewater network - Residential retail mechanism (+ or -) Value Chosen input - real</t>
  </si>
  <si>
    <t>Wastewater network - Blind year (+ or -) Value Chosen input - real</t>
  </si>
  <si>
    <t>Wastewater network - Water trading incentive (+ or -) Value Chosen input - real</t>
  </si>
  <si>
    <t>WWN21</t>
  </si>
  <si>
    <t>BR21_001</t>
  </si>
  <si>
    <t>BR21_002</t>
  </si>
  <si>
    <t>BR21_003</t>
  </si>
  <si>
    <t>Movement in Pensions (+ve = increase in provision) - BR - nominal</t>
  </si>
  <si>
    <t>Bio resources operating expenditure (amount for totex CR) - real</t>
  </si>
  <si>
    <t>BR56</t>
  </si>
  <si>
    <t>BR55</t>
  </si>
  <si>
    <t>DMMY21_001</t>
  </si>
  <si>
    <t>DMMY21_002</t>
  </si>
  <si>
    <t>DMMY21_003</t>
  </si>
  <si>
    <t>Movement in Pensions (+ve = increase in provision) - DMMY - nominal</t>
  </si>
  <si>
    <t>Dummy control operating expenditure (amount for totex CR) - real</t>
  </si>
  <si>
    <t>DMMY56</t>
  </si>
  <si>
    <t>DMMY55</t>
  </si>
  <si>
    <t>RPI1</t>
  </si>
  <si>
    <t>COD1</t>
  </si>
  <si>
    <t>COD2</t>
  </si>
  <si>
    <t>COD3</t>
  </si>
  <si>
    <t>COD4</t>
  </si>
  <si>
    <t>COD5</t>
  </si>
  <si>
    <t>COE1</t>
  </si>
  <si>
    <t>COE2</t>
  </si>
  <si>
    <t>COE3</t>
  </si>
  <si>
    <t>COE4</t>
  </si>
  <si>
    <t>COE5</t>
  </si>
  <si>
    <t>G1</t>
  </si>
  <si>
    <t>G2</t>
  </si>
  <si>
    <t>G3</t>
  </si>
  <si>
    <t>G4</t>
  </si>
  <si>
    <t>G5</t>
  </si>
  <si>
    <t>G6</t>
  </si>
  <si>
    <t>Total gross capital expenditure - WWN - real</t>
  </si>
  <si>
    <t>G7</t>
  </si>
  <si>
    <t>RB1</t>
  </si>
  <si>
    <t>selector</t>
  </si>
  <si>
    <t>RB2</t>
  </si>
  <si>
    <t>RB3</t>
  </si>
  <si>
    <t>RB4</t>
  </si>
  <si>
    <t>RB5</t>
  </si>
  <si>
    <t>RB6</t>
  </si>
  <si>
    <t>RB7</t>
  </si>
  <si>
    <t>RB8</t>
  </si>
  <si>
    <t>RB9</t>
  </si>
  <si>
    <t>RB10</t>
  </si>
  <si>
    <t>RB11</t>
  </si>
  <si>
    <t>RB12</t>
  </si>
  <si>
    <t>RB13</t>
  </si>
  <si>
    <t>RB14</t>
  </si>
  <si>
    <t>RB15</t>
  </si>
  <si>
    <t>RB16</t>
  </si>
  <si>
    <t>RB17</t>
  </si>
  <si>
    <t>RB18</t>
  </si>
  <si>
    <t>RB19</t>
  </si>
  <si>
    <t>RB20</t>
  </si>
  <si>
    <t>WR-3</t>
  </si>
  <si>
    <t>WR-4</t>
  </si>
  <si>
    <t>WR-5</t>
  </si>
  <si>
    <t>WR-6</t>
  </si>
  <si>
    <t>WR-7</t>
  </si>
  <si>
    <t>WR-8</t>
  </si>
  <si>
    <t>WR-9</t>
  </si>
  <si>
    <t>WR-10</t>
  </si>
  <si>
    <t>WR-11</t>
  </si>
  <si>
    <t>WR-12</t>
  </si>
  <si>
    <t>WR-18</t>
  </si>
  <si>
    <t>WR-21</t>
  </si>
  <si>
    <t>WR-22</t>
  </si>
  <si>
    <t>WR-23</t>
  </si>
  <si>
    <t>Average combined bill 2019 / 2020 - real</t>
  </si>
  <si>
    <t>WR-1</t>
  </si>
  <si>
    <t>[Enter positive only]</t>
  </si>
  <si>
    <t>WR-2</t>
  </si>
  <si>
    <t>WR-24</t>
  </si>
  <si>
    <t>WR-25</t>
  </si>
  <si>
    <t>WR-26</t>
  </si>
  <si>
    <t>WR-27</t>
  </si>
  <si>
    <t>WR-28</t>
  </si>
  <si>
    <t>WR-29</t>
  </si>
  <si>
    <t>WR-30</t>
  </si>
  <si>
    <t>WR-31</t>
  </si>
  <si>
    <t>WR-32</t>
  </si>
  <si>
    <t>Residential retail unmeasured trade receivables ~ net</t>
  </si>
  <si>
    <t>Residential retail measured trade receivables ~ net</t>
  </si>
  <si>
    <t>Business customers / business retail unmeasured trade receivables ~ net</t>
  </si>
  <si>
    <t>Business customers / business retail measured trade receivables ~ net</t>
  </si>
  <si>
    <t>Residential retail measured income accrual</t>
  </si>
  <si>
    <t>Business customers / business retail measured income accrual</t>
  </si>
  <si>
    <t>Residential retail advance receipts creditor days unmeasured</t>
  </si>
  <si>
    <t>Residential retail advance receipts creditor days measured</t>
  </si>
  <si>
    <t>Business customers / business retail advance receipts creditor days unmeasured</t>
  </si>
  <si>
    <t>Business customers / business retail advance receipts creditor days measured</t>
  </si>
  <si>
    <t>Residential retail measured income accrual rate</t>
  </si>
  <si>
    <t>Residential retail unmeasured trade debtors</t>
  </si>
  <si>
    <t>Residential retail measured trade debtors</t>
  </si>
  <si>
    <t>Trade and other receivables ~ net</t>
  </si>
  <si>
    <t>Wholesale trade payables</t>
  </si>
  <si>
    <t>Wholesale other payables</t>
  </si>
  <si>
    <t>Preference shares issued in the year</t>
  </si>
  <si>
    <t>Preference shares repaid in the year</t>
  </si>
  <si>
    <t>Number of ordinary shares issued in the year</t>
  </si>
  <si>
    <t>P&amp;L expenditure not allowable as a deduction from taxable trading profits ~ Water resources</t>
  </si>
  <si>
    <t>Change in general provisions ~ Water resources</t>
  </si>
  <si>
    <t>Charge for DB schemes ~ wholesale water resources</t>
  </si>
  <si>
    <t>Charge for DB schemes ~ wholesale wastewater bioresources</t>
  </si>
  <si>
    <t>Charge for DC schemes ~ wholesale wastewater bioresources</t>
  </si>
  <si>
    <t>Total PAYG rate ~ water resources</t>
  </si>
  <si>
    <t>Total PAYG rate ~ wastewater network plus</t>
  </si>
  <si>
    <t>Water resources RCV ~ 1 April 2020</t>
  </si>
  <si>
    <t>Wastewater network plus RCV ~ 1 April 2020</t>
  </si>
  <si>
    <t xml:space="preserve">Consumer Price Index (with housing) for May </t>
  </si>
  <si>
    <t xml:space="preserve">Consumer Price Index (with housing) for June </t>
  </si>
  <si>
    <t xml:space="preserve">Consumer Price Index (with housing) for July </t>
  </si>
  <si>
    <t>Consumer Price Index (with housing) for August</t>
  </si>
  <si>
    <t>Consumer Price Index (with housing) for September</t>
  </si>
  <si>
    <t>Consumer Price Index (with housing) for October</t>
  </si>
  <si>
    <t xml:space="preserve">Consumer Price Index (with housing) for November </t>
  </si>
  <si>
    <t xml:space="preserve">Consumer Price Index (with housing) for December </t>
  </si>
  <si>
    <t xml:space="preserve">Consumer Price Index (with housing) for January </t>
  </si>
  <si>
    <t xml:space="preserve">Consumer Price Index (with housing) for February </t>
  </si>
  <si>
    <t xml:space="preserve">Consumer Price Index (with housing) for March </t>
  </si>
  <si>
    <t>CPIH: Assumed percentage increase for unpopulated monthly values</t>
  </si>
  <si>
    <t>Business customers / business retail average trade debtors</t>
  </si>
  <si>
    <t xml:space="preserve">Share premium </t>
  </si>
  <si>
    <t>Charge for DB schemes ~ wholesale water network plus</t>
  </si>
  <si>
    <t>Total PAYG rate ~ water network plus</t>
  </si>
  <si>
    <t>Water network plus RCV ~ 1 April 2020</t>
  </si>
  <si>
    <t>Bioresources RCV ~ 1 April 2020</t>
  </si>
  <si>
    <t>Total PAYG rate - bioresources</t>
  </si>
  <si>
    <t>Dummy RCV ~ 1 April 2020</t>
  </si>
  <si>
    <t>Trade creditor days ~ dummy control</t>
  </si>
  <si>
    <t>Business customers / business retail measured income accrual rate</t>
  </si>
  <si>
    <t>Trade creditor days ~ water resources</t>
  </si>
  <si>
    <t>Trade creditor days ~ water network plus</t>
  </si>
  <si>
    <t>Indexation of index-linked loans</t>
  </si>
  <si>
    <t>Other adjustments to taxable profits ~ Bioresources</t>
  </si>
  <si>
    <t>Amortisation on grants and contributions ~ Water network plus</t>
  </si>
  <si>
    <t>Amortisation on grants and contributions ~ Bioresources</t>
  </si>
  <si>
    <t>Allowable depreciation on capitalised revenue expenditure (infra &amp; non-infra) ~ Water network plus</t>
  </si>
  <si>
    <t>P&amp;L expenditure relating to renewals not allowable as a deduction from taxable trading profits ~ Water network plus</t>
  </si>
  <si>
    <t>Finance lease depreciation ~ Bioresources</t>
  </si>
  <si>
    <t>Allowable depreciation on capitalised revenue expenditure (infra &amp; non-infra) ~ Bioresources</t>
  </si>
  <si>
    <t>P&amp;L expenditure relating to renewals not allowable as a deduction from taxable trading profits ~ Bioresources</t>
  </si>
  <si>
    <t>Charge for DC schemes ~ wholesale wastewater network plus</t>
  </si>
  <si>
    <t>Wholesale water resources ~ cash contributions (DB schemes, ongoing)</t>
  </si>
  <si>
    <t>Wholesale wastewater network plus ~ cash contributions (DB schemes, ongoing)</t>
  </si>
  <si>
    <t>Allowable depreciation on capitalised revenue expenditure (infra &amp; non-infra) ~ Water resources</t>
  </si>
  <si>
    <t>Allowable depreciation on capitalised revenue expenditure (infra &amp; non-infra) ~ Wastewater network plus</t>
  </si>
  <si>
    <t>Proportion of new capital expenditure qualifying for a full deduction in the year ~ Water resources</t>
  </si>
  <si>
    <t>Third party revenue ~ wholesale water network plus</t>
  </si>
  <si>
    <t>P&amp;L expenditure relating to renewals not allowable as a deduction from taxable trading profits ~ Wastewater network plus</t>
  </si>
  <si>
    <t>Amortisation on grants and contributions ~ Wastewater network plus</t>
  </si>
  <si>
    <t>Wholesale water network plus ~ cash contributions (DB schemes, ongoing)</t>
  </si>
  <si>
    <t>Finance lease depreciation ~ Dummy control</t>
  </si>
  <si>
    <t>Grants and contributions taxable on receipt ~ Wastewater network plus</t>
  </si>
  <si>
    <t>Other adjustments to taxable profits ~ Dummy control</t>
  </si>
  <si>
    <t>Proportion of new capital expenditure qualifying for a full deduction in the year ~ Wastewater network plus</t>
  </si>
  <si>
    <t>Finance lease depreciation ~ Wastewater network plus</t>
  </si>
  <si>
    <t>Wholesale wastewater bioresources ~ cash contributions (DB schemes, ongoing)</t>
  </si>
  <si>
    <t>Other adjustments to taxable profits ~ Water resources</t>
  </si>
  <si>
    <t>Finance lease depreciation ~ Water resources</t>
  </si>
  <si>
    <t>Grants and contributions taxable on receipt ~ Water resources</t>
  </si>
  <si>
    <t>Brought forward losses ~ Water resources</t>
  </si>
  <si>
    <t>Total PAYG rate ~ dummy</t>
  </si>
  <si>
    <t>Dummy grants and contributions (price control)</t>
  </si>
  <si>
    <t>Bioresources unmeasured charge ~ residential</t>
  </si>
  <si>
    <t>Bioresources measured charge ~ residential</t>
  </si>
  <si>
    <t>Bioresources unmeasured charge ~ business</t>
  </si>
  <si>
    <t>Bioresources measured charge ~ business</t>
  </si>
  <si>
    <t>Workbook name:</t>
  </si>
  <si>
    <t>Version number:</t>
  </si>
  <si>
    <t>Filename:</t>
  </si>
  <si>
    <t>Date:</t>
  </si>
  <si>
    <t>Author:</t>
  </si>
  <si>
    <t>Robert Thorp</t>
  </si>
  <si>
    <t>Author contact information:</t>
  </si>
  <si>
    <t>Sponsor:</t>
  </si>
  <si>
    <t>Sponsor contact information:</t>
  </si>
  <si>
    <t>Summary of workbook:</t>
  </si>
  <si>
    <t>Instructions</t>
  </si>
  <si>
    <t>Dmmy7 - Wholesale revenue projections for the dummy price control</t>
  </si>
  <si>
    <t>Wholesale dummy revenue requirement aggregated by building blocks</t>
  </si>
  <si>
    <t>Current tax ~ wholesale dummy</t>
  </si>
  <si>
    <t>A19019WWNP</t>
  </si>
  <si>
    <t>PR14 reconciliation revenue adjustments ~ dummy</t>
  </si>
  <si>
    <t>A19020WWNP</t>
  </si>
  <si>
    <t>Third party revenue ~ wholesale bioresources</t>
  </si>
  <si>
    <t>Third party revenue ~ wholesale dummy</t>
  </si>
  <si>
    <t xml:space="preserve">  </t>
  </si>
  <si>
    <t>CELL / ROW / COLUMN COLOUR</t>
  </si>
  <si>
    <t>Font Colour</t>
  </si>
  <si>
    <t>Green Italics (no shade)</t>
  </si>
  <si>
    <t>Documentation</t>
  </si>
  <si>
    <t>WORKSHEET TAB COLOUR CODING</t>
  </si>
  <si>
    <t>Light Grey</t>
  </si>
  <si>
    <t>Green</t>
  </si>
  <si>
    <t>Turquoise</t>
  </si>
  <si>
    <t>END</t>
  </si>
  <si>
    <t>ASSUMPTIONS</t>
  </si>
  <si>
    <t>Model documentation sheet</t>
  </si>
  <si>
    <t>Explanation of different formatting types</t>
  </si>
  <si>
    <t>Table of contents</t>
  </si>
  <si>
    <t>See guidance sheet</t>
  </si>
  <si>
    <t>Andrew.Chesworth@ofwat.gsi.gov.uk</t>
  </si>
  <si>
    <t>Andrew Chesworth</t>
  </si>
  <si>
    <t>Robert.Thorp@ofwat.gsi.gov.uk</t>
  </si>
  <si>
    <t>Guidance on using the mapping tool</t>
  </si>
  <si>
    <t>MODEL INPUTS</t>
  </si>
  <si>
    <t>MODEL OUTPUTS</t>
  </si>
  <si>
    <t>Sum of lines 6 to 10.</t>
  </si>
  <si>
    <t>Operating income</t>
  </si>
  <si>
    <t>Sum of lines 11 and 12.</t>
  </si>
  <si>
    <t>Sum of lines 13 to 15.</t>
  </si>
  <si>
    <t>Line 14 divided by line 13.</t>
  </si>
  <si>
    <t>A10006A_CPY</t>
  </si>
  <si>
    <t>Copied from App11 line 6.</t>
  </si>
  <si>
    <t>A10007A_CPY</t>
  </si>
  <si>
    <t>App11 line 3 multiplied by -1.</t>
  </si>
  <si>
    <t>Net capex</t>
  </si>
  <si>
    <t>Sum of lines 13 and 14.</t>
  </si>
  <si>
    <t>Sum of lines 12 and 15.</t>
  </si>
  <si>
    <t>Sum of lines 17 to 19.</t>
  </si>
  <si>
    <t>Sum of lines 16 and 20.</t>
  </si>
  <si>
    <t>A19019WR</t>
  </si>
  <si>
    <t>PR14 reconciliation revenue adjustments ~ wholesale water resources</t>
  </si>
  <si>
    <t>A19020WR</t>
  </si>
  <si>
    <t>A19019WNP</t>
  </si>
  <si>
    <t>PR14 reconciliation revenue adjustments ~ wholesale water network plus</t>
  </si>
  <si>
    <t>A19020WNP</t>
  </si>
  <si>
    <t>PR14 reconciliation revenue adjustments ~ wastewater network plus</t>
  </si>
  <si>
    <t>A19019BIO</t>
  </si>
  <si>
    <t>A19020BIO</t>
  </si>
  <si>
    <t>A19019_DMMY</t>
  </si>
  <si>
    <t>A19020_DMMY</t>
  </si>
  <si>
    <t>The purpose of this spreadsheet is to aid companys in linking data from the business plan tables (BPT) into the PR19 financial model (FM).</t>
  </si>
  <si>
    <t>BPT Extracts sheet</t>
  </si>
  <si>
    <t>F_Inputs mapping sheet</t>
  </si>
  <si>
    <t>Workbook break sheets</t>
  </si>
  <si>
    <t>Dark Grey</t>
  </si>
  <si>
    <t>Documentation Sheets</t>
  </si>
  <si>
    <t>Extracts of BPT to aid population of data tables</t>
  </si>
  <si>
    <t>Copy of FM F_Inputs with links to BPT</t>
  </si>
  <si>
    <t>Bio4 - Wholesale revenue projections for the bioresources price control</t>
  </si>
  <si>
    <t>WWn5 - Wholesale revenue projections for the wastewater network price control</t>
  </si>
  <si>
    <t>Wn3 - Wholesale revenue projections for the water network price control</t>
  </si>
  <si>
    <t>Not in financial model</t>
  </si>
  <si>
    <t xml:space="preserve">The tables below are only extracts of the tables so users will need to ensure values are copied into the appropriate columns for each data table. </t>
  </si>
  <si>
    <t>Below are extracts from the BPT that the FM can be used to aid population (as per the guidance sheet). Users will need to link this extracts to the FM before copying the values into the BPT.</t>
  </si>
  <si>
    <t xml:space="preserve">The diagram below describe the flow of information from the BPT into the FM using the mapping tool and visa versa </t>
  </si>
  <si>
    <t>Taking inputs from the BPT to the FM</t>
  </si>
  <si>
    <t>Taking outputs from the FM in BPT</t>
  </si>
  <si>
    <t>i.e. the mapping tool will not populate 2018/19 if it is not required in the model even if the data is available in the BPT.</t>
  </si>
  <si>
    <t xml:space="preserve">the appropriate lines and corresponding years. The mapping tool will only populate inputs for years that data is required for the financial model, </t>
  </si>
  <si>
    <t>https://support.office.com/en-us/article/open-or-change-source-workbooks-of-external-references-links</t>
  </si>
  <si>
    <t>Edit links</t>
  </si>
  <si>
    <t>updated to this new saved version. For instructions on how update the links please see edit links section below.</t>
  </si>
  <si>
    <t>* The BPT and FM are separate workbooks and will require linking to (see detailed guidance below)</t>
  </si>
  <si>
    <r>
      <t>The '</t>
    </r>
    <r>
      <rPr>
        <i/>
        <sz val="10"/>
        <color theme="1"/>
        <rFont val="Arial"/>
        <family val="2"/>
      </rPr>
      <t>F_Inputs Mapping</t>
    </r>
    <r>
      <rPr>
        <sz val="10"/>
        <color theme="1"/>
        <rFont val="Arial"/>
        <family val="2"/>
      </rPr>
      <t xml:space="preserve">' sheet is a copy of the FM F_Inputs sheet, however this sheet contains links to the BPT to prepopulate the inputs on </t>
    </r>
  </si>
  <si>
    <r>
      <t>The '</t>
    </r>
    <r>
      <rPr>
        <i/>
        <sz val="10"/>
        <color theme="1"/>
        <rFont val="Arial"/>
        <family val="2"/>
      </rPr>
      <t>BPT Extracts</t>
    </r>
    <r>
      <rPr>
        <sz val="10"/>
        <color theme="1"/>
        <rFont val="Arial"/>
        <family val="2"/>
      </rPr>
      <t>' sheet houses extracts from several of the business plan tables, which the FM can aid in populating.</t>
    </r>
  </si>
  <si>
    <t xml:space="preserve">Companies can then copy the values from these extracts and add them to the corresponding complete data table. </t>
  </si>
  <si>
    <r>
      <t xml:space="preserve">In order to populate </t>
    </r>
    <r>
      <rPr>
        <i/>
        <sz val="10"/>
        <rFont val="Arial"/>
        <family val="2"/>
      </rPr>
      <t>F_Inputs</t>
    </r>
    <r>
      <rPr>
        <sz val="10"/>
        <rFont val="Arial"/>
        <family val="2"/>
      </rPr>
      <t xml:space="preserve"> mapping companies will have to saved a copy of the BPT locally, the links in F_Inputs mapping will need to be</t>
    </r>
  </si>
  <si>
    <r>
      <t xml:space="preserve">In order to populate </t>
    </r>
    <r>
      <rPr>
        <i/>
        <sz val="10"/>
        <rFont val="Arial"/>
        <family val="2"/>
      </rPr>
      <t>BPT Extracts</t>
    </r>
    <r>
      <rPr>
        <sz val="10"/>
        <rFont val="Arial"/>
        <family val="2"/>
      </rPr>
      <t xml:space="preserve"> mapping companies will have to saved a copy of the FM locally and then update the links to this local version of the FM.</t>
    </r>
  </si>
  <si>
    <t>For instructions on how update the links please see edit links section below.</t>
  </si>
  <si>
    <t xml:space="preserve">To update the links to the BPT and from the FM to local copies of the files users can use excels edit links function.  </t>
  </si>
  <si>
    <t>When clicking on edit links the following window will appear.</t>
  </si>
  <si>
    <t xml:space="preserve">Users should first save copies of the BPT and FM locally before opening the mapping tool. Once the mapping tool is </t>
  </si>
  <si>
    <t>open the user can use the edit links function.</t>
  </si>
  <si>
    <t>More information on using edit links can be found on the office support page at the link below.</t>
  </si>
  <si>
    <t>Users should then click on a source document before clicking the change source button. This will allow users to update all the links to that file into</t>
  </si>
  <si>
    <t>the new local versions.</t>
  </si>
  <si>
    <t>R8001</t>
  </si>
  <si>
    <t>Required retail margin ~ residential customers</t>
  </si>
  <si>
    <t>A23019</t>
  </si>
  <si>
    <t>A23020</t>
  </si>
  <si>
    <t>R4033_B1</t>
  </si>
  <si>
    <t>Retail cost per customer ~ Tariff Band 1</t>
  </si>
  <si>
    <t>R4033_B2</t>
  </si>
  <si>
    <t>Retail cost per customer ~ Tariff Band 2</t>
  </si>
  <si>
    <t>R4033_B3</t>
  </si>
  <si>
    <t>Retail cost per customer ~ Tariff Band 3</t>
  </si>
  <si>
    <t>R4033_B4</t>
  </si>
  <si>
    <t>Retail cost per customer ~ Tariff Band 4</t>
  </si>
  <si>
    <t>R4033_B5</t>
  </si>
  <si>
    <t>Retail cost per customer ~ Tariff Band 5</t>
  </si>
  <si>
    <t>R4033_B6</t>
  </si>
  <si>
    <t>Retail cost per customer ~ Tariff Band 6</t>
  </si>
  <si>
    <t>R4033_B7</t>
  </si>
  <si>
    <t>Retail cost per customer ~ Tariff Band 7</t>
  </si>
  <si>
    <t>R4033_B8</t>
  </si>
  <si>
    <t>Retail cost per customer ~ Tariff Band 8</t>
  </si>
  <si>
    <t>R4033_B9</t>
  </si>
  <si>
    <t>Retail cost per customer ~ Tariff Band 9</t>
  </si>
  <si>
    <t>R4033_B10</t>
  </si>
  <si>
    <t>Retail cost per customer ~ Tariff Band 10</t>
  </si>
  <si>
    <t>R4031_B1</t>
  </si>
  <si>
    <t>Net margin percentage ~ Tariff Band 1</t>
  </si>
  <si>
    <t>R4031_B2</t>
  </si>
  <si>
    <t>Net margin percentage ~ Tariff Band 2</t>
  </si>
  <si>
    <t>R4031_B3</t>
  </si>
  <si>
    <t>Net margin percentage ~ Tariff Band 3</t>
  </si>
  <si>
    <t>R4031_B4</t>
  </si>
  <si>
    <t>Net margin percentage ~ Tariff Band 4</t>
  </si>
  <si>
    <t>R4031_B5</t>
  </si>
  <si>
    <t>Net margin percentage ~ Tariff Band 5</t>
  </si>
  <si>
    <t>R4031_B6</t>
  </si>
  <si>
    <t>Net margin percentage ~ Tariff Band 6</t>
  </si>
  <si>
    <t>R4031_B7</t>
  </si>
  <si>
    <t>Net margin percentage ~ Tariff Band 7</t>
  </si>
  <si>
    <t>R4031_B8</t>
  </si>
  <si>
    <t>Net margin percentage ~ Tariff Band 8</t>
  </si>
  <si>
    <t>R4031_B9</t>
  </si>
  <si>
    <t>Net margin percentage ~ Tariff Band 9</t>
  </si>
  <si>
    <t>R4031_B10</t>
  </si>
  <si>
    <t>Net margin percentage ~ Tariff Band 10</t>
  </si>
  <si>
    <t>R4029_B1</t>
  </si>
  <si>
    <t>Number of customers ~ Tariff Band 1</t>
  </si>
  <si>
    <t>R4029_B2</t>
  </si>
  <si>
    <t>Number of customers ~ Tariff Band 2</t>
  </si>
  <si>
    <t>R4029_B3</t>
  </si>
  <si>
    <t>Number of customers ~ Tariff Band 3</t>
  </si>
  <si>
    <t>R4029_B4</t>
  </si>
  <si>
    <t>Number of customers ~ Tariff Band 4</t>
  </si>
  <si>
    <t>R4029_B5</t>
  </si>
  <si>
    <t>Number of customers ~ Tariff Band 5</t>
  </si>
  <si>
    <t>R4029_B6</t>
  </si>
  <si>
    <t>Number of customers ~ Tariff Band 6</t>
  </si>
  <si>
    <t>R4029_B7</t>
  </si>
  <si>
    <t>Number of customers ~ Tariff Band 7</t>
  </si>
  <si>
    <t>R4029_B8</t>
  </si>
  <si>
    <t>Number of customers ~ Tariff Band 8</t>
  </si>
  <si>
    <t>R4029_B9</t>
  </si>
  <si>
    <t>Number of customers ~ Tariff Band 9</t>
  </si>
  <si>
    <t>R4029_B10</t>
  </si>
  <si>
    <t>Number of customers ~ Tariff Band 10</t>
  </si>
  <si>
    <t>R4034_B1</t>
  </si>
  <si>
    <t>Forecast allocated wholesale charge (nominal price base) ~ Tariff Band 1</t>
  </si>
  <si>
    <t>R4034_B2</t>
  </si>
  <si>
    <t>Forecast allocated wholesale charge (nominal price base) ~ Tariff Band 2</t>
  </si>
  <si>
    <t>R4034_B3</t>
  </si>
  <si>
    <t>Forecast allocated wholesale charge (nominal price base) ~ Tariff Band 3</t>
  </si>
  <si>
    <t>R4034_B4</t>
  </si>
  <si>
    <t>Forecast allocated wholesale charge (nominal price base) ~ Tariff Band 4</t>
  </si>
  <si>
    <t>R4034_B5</t>
  </si>
  <si>
    <t>Forecast allocated wholesale charge (nominal price base) ~ Tariff Band 5</t>
  </si>
  <si>
    <t>R4034_B6</t>
  </si>
  <si>
    <t>Forecast allocated wholesale charge (nominal price base) ~ Tariff Band 6</t>
  </si>
  <si>
    <t>R4034_B7</t>
  </si>
  <si>
    <t>Forecast allocated wholesale charge (nominal price base) ~ Tariff Band 7</t>
  </si>
  <si>
    <t>R4034_B8</t>
  </si>
  <si>
    <t>Forecast allocated wholesale charge (nominal price base) ~ Tariff Band 8</t>
  </si>
  <si>
    <t>R4034_B9</t>
  </si>
  <si>
    <t>Forecast allocated wholesale charge (nominal price base) ~ Tariff Band 9</t>
  </si>
  <si>
    <t>R4034_B10</t>
  </si>
  <si>
    <t>Forecast allocated wholesale charge (nominal price base) ~ Tariff Band 10</t>
  </si>
  <si>
    <t xml:space="preserve">Average asset lives for all fixed assets ~ residential retail </t>
  </si>
  <si>
    <t>Average asset lives for all fixed assets ~ business retail</t>
  </si>
  <si>
    <t>A12001</t>
  </si>
  <si>
    <t>A12002</t>
  </si>
  <si>
    <t>A12003</t>
  </si>
  <si>
    <t>A12004</t>
  </si>
  <si>
    <t>A12005</t>
  </si>
  <si>
    <t>Retail other trade receivables ~ net</t>
  </si>
  <si>
    <t>A12026</t>
  </si>
  <si>
    <t>A12019</t>
  </si>
  <si>
    <t>A12007</t>
  </si>
  <si>
    <t>Prepayments and accrued income ~ retail</t>
  </si>
  <si>
    <t>A12008</t>
  </si>
  <si>
    <t>Corporation tax ~ retail</t>
  </si>
  <si>
    <t>Retail creditor months - Payment terms - Residential retail pays wholesaler in arrears (advance)</t>
  </si>
  <si>
    <t>R4030_B1</t>
  </si>
  <si>
    <t>Debtor days ~ Tariff Band 1</t>
  </si>
  <si>
    <t>R4030_B2</t>
  </si>
  <si>
    <t>Debtor days ~ Tariff Band 2</t>
  </si>
  <si>
    <t>R4030_B3</t>
  </si>
  <si>
    <t>Debtor days ~ Tariff Band 3</t>
  </si>
  <si>
    <t>R4030_B4</t>
  </si>
  <si>
    <t>Debtor days ~ Tariff Band 4</t>
  </si>
  <si>
    <t>R4030_B5</t>
  </si>
  <si>
    <t>Debtor days ~ Tariff Band 5</t>
  </si>
  <si>
    <t>R4030_B6</t>
  </si>
  <si>
    <t>Debtor days ~ Tariff Band 6</t>
  </si>
  <si>
    <t>R4030_B7</t>
  </si>
  <si>
    <t>Debtor days ~ Tariff Band 7</t>
  </si>
  <si>
    <t>R4030_B8</t>
  </si>
  <si>
    <t>Debtor days ~ Tariff Band 8</t>
  </si>
  <si>
    <t>R4030_B9</t>
  </si>
  <si>
    <t>Debtor days ~ Tariff Band 9</t>
  </si>
  <si>
    <t>R4030_B10</t>
  </si>
  <si>
    <t>Debtor days ~ Tariff Band 10</t>
  </si>
  <si>
    <t>A19042WR</t>
  </si>
  <si>
    <t>Rechargeable works ~ water resources</t>
  </si>
  <si>
    <t>A19040WR</t>
  </si>
  <si>
    <t>Bulk supplies ~ contract not qualifying for water trading incentives (signed before 1 April 2020) ~ water resources</t>
  </si>
  <si>
    <t>A19041WR</t>
  </si>
  <si>
    <t>Bulk supplies ~ contract qualifying for water trading incentives (to be signed on or after 1 April 2020) ~ water resources</t>
  </si>
  <si>
    <t>A19021WR</t>
  </si>
  <si>
    <t>Third party revenue ~ wholesale water resources</t>
  </si>
  <si>
    <t>A19042WWNP</t>
  </si>
  <si>
    <t>Rechargeable works ~ wastewater network plus</t>
  </si>
  <si>
    <t>A19021WWNP</t>
  </si>
  <si>
    <t>Third party revenue ~ wastewater network plus</t>
  </si>
  <si>
    <t>A11023A</t>
  </si>
  <si>
    <t>APP16006WR</t>
  </si>
  <si>
    <t xml:space="preserve">Average asset lives for all fixed assets ~ wholesale water resources </t>
  </si>
  <si>
    <t>A11007A</t>
  </si>
  <si>
    <t>Inventories ~ actual company structure</t>
  </si>
  <si>
    <t>A11010A</t>
  </si>
  <si>
    <t>Cash and cash equivalents ~ actual company structure</t>
  </si>
  <si>
    <t>A12010</t>
  </si>
  <si>
    <t>A12011</t>
  </si>
  <si>
    <t>Prepayments and accrued income ~ wholesale</t>
  </si>
  <si>
    <t>A12012</t>
  </si>
  <si>
    <t>Wholesale ~ corporation tax</t>
  </si>
  <si>
    <t>A13021</t>
  </si>
  <si>
    <t>Capex creditor days ~ wholesale</t>
  </si>
  <si>
    <t>A13011</t>
  </si>
  <si>
    <t>A13012</t>
  </si>
  <si>
    <t>Capex creditor ~ actual company structure</t>
  </si>
  <si>
    <t>A13014_CPY</t>
  </si>
  <si>
    <t>A11032A</t>
  </si>
  <si>
    <t>Statutory corporation tax rate</t>
  </si>
  <si>
    <t>A11016A</t>
  </si>
  <si>
    <t>Current tax liabilities ~ actual company structure</t>
  </si>
  <si>
    <t>A3024WR</t>
  </si>
  <si>
    <t>A3009WR</t>
  </si>
  <si>
    <t>A3015WR</t>
  </si>
  <si>
    <t>A3025WWNP</t>
  </si>
  <si>
    <t>Brought forward losses ~ Wastewater network plus</t>
  </si>
  <si>
    <t>A3016WWNP</t>
  </si>
  <si>
    <t>P&amp;L expenditure not allowable as a deduction from taxable trading profits ~ Wastewater network plus</t>
  </si>
  <si>
    <t>A3022WWNP</t>
  </si>
  <si>
    <t>Other adjustments to taxable profits ~ Wastewater network plus</t>
  </si>
  <si>
    <t>A11027A</t>
  </si>
  <si>
    <t>A3012WR</t>
  </si>
  <si>
    <t>A3010WR</t>
  </si>
  <si>
    <t>A3014WR</t>
  </si>
  <si>
    <t>A3019WWNP</t>
  </si>
  <si>
    <t>A3017WWNP</t>
  </si>
  <si>
    <t>Change in general provisions ~ Wastewater network plus</t>
  </si>
  <si>
    <t>A3021WWNP</t>
  </si>
  <si>
    <t>A5017WR</t>
  </si>
  <si>
    <t>A5018BIO</t>
  </si>
  <si>
    <t>Charge for DB schemes ~ wholesale wastewater network plus</t>
  </si>
  <si>
    <t>A5021</t>
  </si>
  <si>
    <t>Charge for DC schemes ~ wholesale water resources</t>
  </si>
  <si>
    <t>A5023BIO</t>
  </si>
  <si>
    <t>A5006</t>
  </si>
  <si>
    <t>A5009WWNP</t>
  </si>
  <si>
    <t>WR40019</t>
  </si>
  <si>
    <t>WWN60019</t>
  </si>
  <si>
    <t>APP8012WR</t>
  </si>
  <si>
    <t>APP8012WWNP</t>
  </si>
  <si>
    <t>WR40009</t>
  </si>
  <si>
    <t>Total RCV run off rate to be applied ~ water resources CPI(H) linked</t>
  </si>
  <si>
    <t>WR40004</t>
  </si>
  <si>
    <t>Total RCV run off rate to be applied ~ water resources RPI wedge linked</t>
  </si>
  <si>
    <t>WWN60009</t>
  </si>
  <si>
    <t>Total RCV run off rate to be applied ~ wastewater network plus CPI(H) linked</t>
  </si>
  <si>
    <t>WWN60004</t>
  </si>
  <si>
    <t>Total RCV run off rate to be applied ~ wastewater network plus RPI wedge linked</t>
  </si>
  <si>
    <t>WR40010</t>
  </si>
  <si>
    <t>Method used to apply run off rate (straight line or reducing balance) ~ water resources CPI(H) linked</t>
  </si>
  <si>
    <t>WR40005</t>
  </si>
  <si>
    <t>Method used to apply run off rate (straight line or reducing balance) ~ water resources RPI wedge linked</t>
  </si>
  <si>
    <t>WR40015</t>
  </si>
  <si>
    <t>Method used to apply run off rate (straight line or reducing balance) ~ water resources</t>
  </si>
  <si>
    <t>WWN60010</t>
  </si>
  <si>
    <t>Method used to apply run off rate (straight line or reducing balance) ~ wastewater network plus CPI(H) linked</t>
  </si>
  <si>
    <t>WWN60005</t>
  </si>
  <si>
    <t>Method used to apply run off rate (straight line or reducing balance) ~ wastewater network plus RPI wedge linked</t>
  </si>
  <si>
    <t>APP7001</t>
  </si>
  <si>
    <t>BB3905AL</t>
  </si>
  <si>
    <t xml:space="preserve">Consumer Price Index (with housing) for April </t>
  </si>
  <si>
    <t>BB3905MY</t>
  </si>
  <si>
    <t>BB3905JN</t>
  </si>
  <si>
    <t>BB3905JL</t>
  </si>
  <si>
    <t>BB3905AT</t>
  </si>
  <si>
    <t>BB3905SR</t>
  </si>
  <si>
    <t>BB3905OR</t>
  </si>
  <si>
    <t>BB3905NR</t>
  </si>
  <si>
    <t>BB3905DR</t>
  </si>
  <si>
    <t>BB3905JY</t>
  </si>
  <si>
    <t>BB3905FY</t>
  </si>
  <si>
    <t>BB3905MH</t>
  </si>
  <si>
    <t>PB00003</t>
  </si>
  <si>
    <t>Residential retail average trade debtors days</t>
  </si>
  <si>
    <t>A3027WR</t>
  </si>
  <si>
    <t>Amortisation on grants and contributions ~ Water resources</t>
  </si>
  <si>
    <t>A3026WWNP</t>
  </si>
  <si>
    <t>A19031WWNP</t>
  </si>
  <si>
    <t>A19032WWNP</t>
  </si>
  <si>
    <t>A19033WWNP</t>
  </si>
  <si>
    <t>A19034WWNP</t>
  </si>
  <si>
    <t>A19031WR</t>
  </si>
  <si>
    <t>A19032WR</t>
  </si>
  <si>
    <t>A19033WR</t>
  </si>
  <si>
    <t>A19034WR</t>
  </si>
  <si>
    <t>APP290013</t>
  </si>
  <si>
    <t>APP290014</t>
  </si>
  <si>
    <t>APP290016</t>
  </si>
  <si>
    <t>APP290001</t>
  </si>
  <si>
    <t>Brought forward capital allowance 18% ~ Water resources</t>
  </si>
  <si>
    <t>APP290007</t>
  </si>
  <si>
    <t>Brought forward capital allowance 8% ~ Water resources</t>
  </si>
  <si>
    <t>A19046WR</t>
  </si>
  <si>
    <t>A19043WR</t>
  </si>
  <si>
    <t>Other non-price control third party services ~ water resources</t>
  </si>
  <si>
    <t>A19031WNP</t>
  </si>
  <si>
    <t>A19033WNP</t>
  </si>
  <si>
    <t>A19032WNP</t>
  </si>
  <si>
    <t>Water network plus unmeasured charge ~ business</t>
  </si>
  <si>
    <t>A19034WNP</t>
  </si>
  <si>
    <t>Water network plus measured charge ~ business</t>
  </si>
  <si>
    <t>APP290019</t>
  </si>
  <si>
    <t>APP290020</t>
  </si>
  <si>
    <t>APP290022</t>
  </si>
  <si>
    <t>Proportion of new capital expenditure qualifying for a full deduction in the year ~ Water network plus</t>
  </si>
  <si>
    <t>APP290002</t>
  </si>
  <si>
    <t>Brought forward capital allowance 18% ~ Water network plus</t>
  </si>
  <si>
    <t>APP290008</t>
  </si>
  <si>
    <t>Brought forward capital allowance 8% ~ Water network plus</t>
  </si>
  <si>
    <t>A19042WNP</t>
  </si>
  <si>
    <t>Rechargeable works ~ water network plus</t>
  </si>
  <si>
    <t>A19040WNP</t>
  </si>
  <si>
    <t>Bulk supplies ~ contract not qualifying for water trading incentives (signed before 1 April 2020) ~ water network plus</t>
  </si>
  <si>
    <t>A19041WNP</t>
  </si>
  <si>
    <t>Bulk supplies ~ contract qualifying for water trading incentives (to be signed on or after 1 April 2020) ~ water network plus</t>
  </si>
  <si>
    <t>A19021WNP</t>
  </si>
  <si>
    <t>A19046WNP</t>
  </si>
  <si>
    <t>A13022</t>
  </si>
  <si>
    <t>WN40010</t>
  </si>
  <si>
    <t>Method used to apply run off rate (straight line or reducing balance) ~ water network plus CPI(H) linked</t>
  </si>
  <si>
    <t>WN40005</t>
  </si>
  <si>
    <t>Method used to apply run off rate (straight line or reducing balance) ~ water network plus RPI wedge linked</t>
  </si>
  <si>
    <t>A3009WNP</t>
  </si>
  <si>
    <t>P&amp;L expenditure not allowable as a deduction from taxable trading profits ~ Water network plus</t>
  </si>
  <si>
    <t>A3010WNP</t>
  </si>
  <si>
    <t>Change in general provisions ~ Water network plus</t>
  </si>
  <si>
    <t>A3015WNP</t>
  </si>
  <si>
    <t>Other adjustments to taxable profits ~ Water network plus</t>
  </si>
  <si>
    <t>A3012WNP</t>
  </si>
  <si>
    <t>Finance lease depreciation ~ Water network plus</t>
  </si>
  <si>
    <t>A5017WNP</t>
  </si>
  <si>
    <t>A5022WR</t>
  </si>
  <si>
    <t>Charge for DC schemes ~ wholesale water network plus</t>
  </si>
  <si>
    <t>A5007</t>
  </si>
  <si>
    <t>A3014WNP</t>
  </si>
  <si>
    <t>Grants and contributions taxable on receipt ~ Water network plus</t>
  </si>
  <si>
    <t>A3027WNP</t>
  </si>
  <si>
    <t>WN40019</t>
  </si>
  <si>
    <t>WN40009</t>
  </si>
  <si>
    <t>Total RCV run off rate to be applied ~ water network plus CPI(H) linked</t>
  </si>
  <si>
    <t>WN40004</t>
  </si>
  <si>
    <t>Total RCV run off rate to be applied ~ water network plus RPI wedge linked</t>
  </si>
  <si>
    <t>APP16006WNP</t>
  </si>
  <si>
    <t xml:space="preserve">Average asset lives for all fixed assets ~ wholesale water network plus </t>
  </si>
  <si>
    <t>APP8012WNP</t>
  </si>
  <si>
    <t>A3024WNP</t>
  </si>
  <si>
    <t>Brought forward losses ~ Water network plus</t>
  </si>
  <si>
    <t>A19043WNP</t>
  </si>
  <si>
    <t>Other non-price control third party services ~ water network plus</t>
  </si>
  <si>
    <t>APP290003</t>
  </si>
  <si>
    <t>Brought forward capital allowance 18% ~ Wastewater network plus</t>
  </si>
  <si>
    <t>APP290009</t>
  </si>
  <si>
    <t>Brought forward capital allowance 8% ~ Wastewater network plus</t>
  </si>
  <si>
    <t>APP290025</t>
  </si>
  <si>
    <t>APP290026</t>
  </si>
  <si>
    <t>APP290028</t>
  </si>
  <si>
    <t>A13023</t>
  </si>
  <si>
    <t>Trade creditor days ~ wastewater network plus</t>
  </si>
  <si>
    <t>APP16006WWNP</t>
  </si>
  <si>
    <t xml:space="preserve">Average asset lives for all fixed assets ~ wholesale wastewater network plus </t>
  </si>
  <si>
    <t>A19043WWNP</t>
  </si>
  <si>
    <t>Other non-price control third party services ~ wastewater network plus</t>
  </si>
  <si>
    <t>A19031BIO</t>
  </si>
  <si>
    <t>A19033BIO</t>
  </si>
  <si>
    <t>A19032BIO</t>
  </si>
  <si>
    <t>A19034BIO</t>
  </si>
  <si>
    <t>APP290031</t>
  </si>
  <si>
    <t>APP290032</t>
  </si>
  <si>
    <t>APP290034</t>
  </si>
  <si>
    <t>Proportion of new capital expenditure qualifying for a full deduction in the year ~ Bioresources</t>
  </si>
  <si>
    <t>APP290004</t>
  </si>
  <si>
    <t>Brought forward capital allowance 18% ~ Bioresources</t>
  </si>
  <si>
    <t>APP290010</t>
  </si>
  <si>
    <t>Brought forward capital allowance 8% ~ Bioresources</t>
  </si>
  <si>
    <t>A19042BIO</t>
  </si>
  <si>
    <t>Rechargeable works ~ bioresources</t>
  </si>
  <si>
    <t>A19021BIO</t>
  </si>
  <si>
    <t>Bioresources grants and contributions (price control)</t>
  </si>
  <si>
    <t>A13024</t>
  </si>
  <si>
    <t>Trade creditor days ~ bio resources</t>
  </si>
  <si>
    <t>BIO50010</t>
  </si>
  <si>
    <t>Method used to apply run off rate (straight line or reducing balance) ~ bioresources CPI(H) linked</t>
  </si>
  <si>
    <t>BIO50005</t>
  </si>
  <si>
    <t>Method used to apply run off rate (straight line or reducing balance) ~ bioresources RPI wedge linked</t>
  </si>
  <si>
    <t>BIO50015</t>
  </si>
  <si>
    <t>Method used to apply run off rate (straight line or reducing balance) ~ bioresources</t>
  </si>
  <si>
    <t>A3016BIO</t>
  </si>
  <si>
    <t>P&amp;L expenditure not allowable as a deduction from taxable trading profits ~ Bioresources</t>
  </si>
  <si>
    <t>A3017BIO</t>
  </si>
  <si>
    <t>Change in general provisions ~ Bioresources</t>
  </si>
  <si>
    <t>A3022BIO</t>
  </si>
  <si>
    <t>A3019BIO</t>
  </si>
  <si>
    <t>A5018WWNP</t>
  </si>
  <si>
    <t>A5022WNP</t>
  </si>
  <si>
    <t>A5008WR</t>
  </si>
  <si>
    <t>A3021BIO</t>
  </si>
  <si>
    <t>Grants and contributions taxable on receipt ~ Bioresources</t>
  </si>
  <si>
    <t>A3026BIO</t>
  </si>
  <si>
    <t>RCV1011BIO_FYA_CPY</t>
  </si>
  <si>
    <t>A3025BIO</t>
  </si>
  <si>
    <t>Brought forward losses ~ Bioresources</t>
  </si>
  <si>
    <t>BIO50019</t>
  </si>
  <si>
    <t>BIO50009</t>
  </si>
  <si>
    <t>Total RCV run off rate to be applied ~ bioresources CPI(H) linked</t>
  </si>
  <si>
    <t>BIO50004</t>
  </si>
  <si>
    <t>Total RCV run off rate to be applied ~ bioresources RPI wedge linked</t>
  </si>
  <si>
    <t>APP16006BIO</t>
  </si>
  <si>
    <t xml:space="preserve">Average asset lives for all fixed assets ~ wholesale bioresources </t>
  </si>
  <si>
    <t>A19043BIO</t>
  </si>
  <si>
    <t>Other non-price control third party services ~ bioresources</t>
  </si>
  <si>
    <t>A19031_DMMY</t>
  </si>
  <si>
    <t>Dummy unmeasured charge ~ residential</t>
  </si>
  <si>
    <t>A19033_DMMY</t>
  </si>
  <si>
    <t>Dummy measured charge ~ residential</t>
  </si>
  <si>
    <t>A19032_DMMY</t>
  </si>
  <si>
    <t>Dummy unmeasured charge ~ business</t>
  </si>
  <si>
    <t>A19034_DMMY</t>
  </si>
  <si>
    <t>Dummy measured charge ~ business</t>
  </si>
  <si>
    <t>APP290037</t>
  </si>
  <si>
    <t>APP290038</t>
  </si>
  <si>
    <t>App290005</t>
  </si>
  <si>
    <t>Brought forward capital allowance 18% ~ Dummy control</t>
  </si>
  <si>
    <t>APP290011</t>
  </si>
  <si>
    <t>Brought forward capital allowance 8% ~ Dummy control</t>
  </si>
  <si>
    <t>A19042_DMMY</t>
  </si>
  <si>
    <t>Rechargeable works ~ dummy</t>
  </si>
  <si>
    <t>A19021_DMMY</t>
  </si>
  <si>
    <t>BA2121CAS_DMMY</t>
  </si>
  <si>
    <t>A19046_DMMY</t>
  </si>
  <si>
    <t>A13025</t>
  </si>
  <si>
    <t>WWN60010_DMMY</t>
  </si>
  <si>
    <t>Method used to apply run off rate (straight line or reducing balance) ~ dummy CPI(H) linked</t>
  </si>
  <si>
    <t>WWN60005_DMMY</t>
  </si>
  <si>
    <t>Method used to apply run off rate (straight line or reducing balance) ~ dummy RPI wedge linked</t>
  </si>
  <si>
    <t>WWN60015_DMMY</t>
  </si>
  <si>
    <t>Method used to apply run off rate (straight line or reducing balance) ~ dummy</t>
  </si>
  <si>
    <t>A3016DMY</t>
  </si>
  <si>
    <t>P&amp;L expenditure not allowable as a deduction from taxable trading profits ~ Dummy control</t>
  </si>
  <si>
    <t>A3017DMY</t>
  </si>
  <si>
    <t>Change in general provisions ~ Dummy control</t>
  </si>
  <si>
    <t>A3022DMY</t>
  </si>
  <si>
    <t>A3019DMY</t>
  </si>
  <si>
    <t>A5018DMMY</t>
  </si>
  <si>
    <t>Charge for DB schemes ~ wholesale dummy control</t>
  </si>
  <si>
    <t>A5023DMMY</t>
  </si>
  <si>
    <t>Charge for DC schemes ~ wholesale dummy control</t>
  </si>
  <si>
    <t>A5009BIO</t>
  </si>
  <si>
    <t>Wholesale dummy control ~ cash contributions (DB schemes, ongoing)</t>
  </si>
  <si>
    <t>A3021DMY</t>
  </si>
  <si>
    <t>Grants and contributions taxable on receipt ~ Dummy control</t>
  </si>
  <si>
    <t>A3026DMY</t>
  </si>
  <si>
    <t>Amortisation on grants and contributions ~ Dummy control</t>
  </si>
  <si>
    <t>APP8012DMMY_CPY</t>
  </si>
  <si>
    <t>A3025DMY</t>
  </si>
  <si>
    <t>Brought forward losses ~ Dummy control</t>
  </si>
  <si>
    <t>WWN60019_DMMY</t>
  </si>
  <si>
    <t>WWN60009_DMMY</t>
  </si>
  <si>
    <t>Total RCV run off rate to be applied ~ dummy CPI(H) linked</t>
  </si>
  <si>
    <t>WWN60004_DMMY</t>
  </si>
  <si>
    <t>Total RCV run off rate to be applied ~ dummy RPI wedge linked</t>
  </si>
  <si>
    <t>APP16006DMY</t>
  </si>
  <si>
    <t>Average asset lives for all fixed assets ~ wholesale dummy control</t>
  </si>
  <si>
    <t>A19043_DMMY</t>
  </si>
  <si>
    <t>Other non-price control third party services ~ dummy control</t>
  </si>
  <si>
    <t>APP23007</t>
  </si>
  <si>
    <t>Wedge between RPI and CPIH</t>
  </si>
  <si>
    <t>WR50004</t>
  </si>
  <si>
    <t>Cost of debt (used in WACC) ~ water resources</t>
  </si>
  <si>
    <t>WN50004</t>
  </si>
  <si>
    <t>Cost of debt (used in WACC) ~ water network plus</t>
  </si>
  <si>
    <t>WWN50004</t>
  </si>
  <si>
    <t>Cost of debt (used in WACC) ~ wastewater network plus</t>
  </si>
  <si>
    <t>BIO60004</t>
  </si>
  <si>
    <t>Cost of debt (used in WACC) ~ bioresources</t>
  </si>
  <si>
    <t>WWN70004_DMMY</t>
  </si>
  <si>
    <t>Cost of debt (used in WACC) ~ dummy</t>
  </si>
  <si>
    <t>WR50008</t>
  </si>
  <si>
    <t>Cost of equity (used in WACC) ~ water resources</t>
  </si>
  <si>
    <t>WN50008</t>
  </si>
  <si>
    <t>Cost of equity (used in WACC) ~ water network plus</t>
  </si>
  <si>
    <t>WWN70008</t>
  </si>
  <si>
    <t>Cost of equity (used in WACC) ~ wastewater network plus</t>
  </si>
  <si>
    <t>BIO60008</t>
  </si>
  <si>
    <t>Cost of equity (used in WACC) ~ bioresources</t>
  </si>
  <si>
    <t>WWN70008_DMMY</t>
  </si>
  <si>
    <t>Cost of equity (used in WACC) ~ dummy</t>
  </si>
  <si>
    <t>WR50009</t>
  </si>
  <si>
    <t>Gearing (used in WACC) ~ water resources</t>
  </si>
  <si>
    <t>WN50009</t>
  </si>
  <si>
    <t>Gearing (used in WACC) ~ water network plus</t>
  </si>
  <si>
    <t>WWN70009</t>
  </si>
  <si>
    <t>Gearing (used in WACC) ~ wastewater network plus</t>
  </si>
  <si>
    <t>BIO60009</t>
  </si>
  <si>
    <t>Gearing (used in WACC) ~ bioresources</t>
  </si>
  <si>
    <t>WWN70009_DMMY</t>
  </si>
  <si>
    <t>Gearing (used in WACC) ~ dummy</t>
  </si>
  <si>
    <t>Wastewater network plus grants and contributions (price control)</t>
  </si>
  <si>
    <t>R4027_B1</t>
  </si>
  <si>
    <t>Margin type ~ Tariff Band 1</t>
  </si>
  <si>
    <t>R4027_B2</t>
  </si>
  <si>
    <t>Margin type ~ Tariff Band 2</t>
  </si>
  <si>
    <t>R4027_B3</t>
  </si>
  <si>
    <t>Margin type ~ Tariff Band 3</t>
  </si>
  <si>
    <t>R4027_B4</t>
  </si>
  <si>
    <t>Margin type ~ Tariff Band 4</t>
  </si>
  <si>
    <t>R4027_B5</t>
  </si>
  <si>
    <t>Margin type ~ Tariff Band 5</t>
  </si>
  <si>
    <t>R4027_B6</t>
  </si>
  <si>
    <t>Margin type ~ Tariff Band 6</t>
  </si>
  <si>
    <t>R4027_B7</t>
  </si>
  <si>
    <t>Margin type ~ Tariff Band 7</t>
  </si>
  <si>
    <t>R4027_B8</t>
  </si>
  <si>
    <t>Margin type ~ Tariff Band 8</t>
  </si>
  <si>
    <t>R4027_B9</t>
  </si>
  <si>
    <t>Margin type ~ Tariff Band 9</t>
  </si>
  <si>
    <t>R4027_B10</t>
  </si>
  <si>
    <t>Margin type ~ Tariff Band 10</t>
  </si>
  <si>
    <t>R4032_B1</t>
  </si>
  <si>
    <t>Gross margin percentage ~ Tariff Band 1</t>
  </si>
  <si>
    <t>R4032_B2</t>
  </si>
  <si>
    <t>Gross margin percentage ~ Tariff Band 2</t>
  </si>
  <si>
    <t>R4032_B3</t>
  </si>
  <si>
    <t>Gross margin percentage ~ Tariff Band 3</t>
  </si>
  <si>
    <t>R4032_B4</t>
  </si>
  <si>
    <t>Gross margin percentage ~ Tariff Band 4</t>
  </si>
  <si>
    <t>R4032_B5</t>
  </si>
  <si>
    <t>Gross margin percentage ~ Tariff Band 5</t>
  </si>
  <si>
    <t>R4032_B6</t>
  </si>
  <si>
    <t>Gross margin percentage ~ Tariff Band 6</t>
  </si>
  <si>
    <t>R4032_B7</t>
  </si>
  <si>
    <t>Gross margin percentage ~ Tariff Band 7</t>
  </si>
  <si>
    <t>R4032_B8</t>
  </si>
  <si>
    <t>Gross margin percentage ~ Tariff Band 8</t>
  </si>
  <si>
    <t>R4032_B9</t>
  </si>
  <si>
    <t>Gross margin percentage ~ Tariff Band 9</t>
  </si>
  <si>
    <t>R4032_B10</t>
  </si>
  <si>
    <t>Gross margin percentage ~ Tariff Band 10</t>
  </si>
  <si>
    <t>APP16001WR</t>
  </si>
  <si>
    <t xml:space="preserve">Fixed asset cost at 31 March ~ wholesale water resources </t>
  </si>
  <si>
    <t>APP16004WR</t>
  </si>
  <si>
    <t xml:space="preserve">Fixed asset accumulated depreciation at 31 March ~ wholesale water resources </t>
  </si>
  <si>
    <t>APP16001WNP</t>
  </si>
  <si>
    <t xml:space="preserve">Fixed asset cost at 31 March ~ wholesale water network plus </t>
  </si>
  <si>
    <t>APP16004WNP</t>
  </si>
  <si>
    <t xml:space="preserve">Fixed asset accumulated depreciation at 31 March ~ wholesale water network plus </t>
  </si>
  <si>
    <t>APP16001WWNP</t>
  </si>
  <si>
    <t>Fixed asset cost at 31 March ~ wholesale wastewater network plus</t>
  </si>
  <si>
    <t>APP16004WWNP</t>
  </si>
  <si>
    <t>Fixed asset accumulated depreciation at 31 March ~ wholesale wastewater network plus</t>
  </si>
  <si>
    <t>APP16001BIO</t>
  </si>
  <si>
    <t>Fixed asset cost at 31 March ~ wholesale bioresources</t>
  </si>
  <si>
    <t>APP16004BIO</t>
  </si>
  <si>
    <t>Fixed asset accumulated depreciation at 31 March ~ wholesale bioresources</t>
  </si>
  <si>
    <t>APP16001DMY</t>
  </si>
  <si>
    <t xml:space="preserve">Fixed asset cost at 31 March ~ wholesale dummy control </t>
  </si>
  <si>
    <t>APP16004DMY</t>
  </si>
  <si>
    <t xml:space="preserve">Fixed asset accumulated depreciation at 31 March ~ wholesale dummy control </t>
  </si>
  <si>
    <t>WR40014</t>
  </si>
  <si>
    <t>Total post 2020 investment run off rate to be applied ~ water resources</t>
  </si>
  <si>
    <t>BIO50014</t>
  </si>
  <si>
    <t>Total post 2020 investment run off rate to be applied ~ bioresources</t>
  </si>
  <si>
    <t>WWN60014_DMMY</t>
  </si>
  <si>
    <t>Total post 2020 investment run off rate to be applied ~ dummy</t>
  </si>
  <si>
    <t>APP290043</t>
  </si>
  <si>
    <t>P&amp;L expenditure relating to renewals not allowable as a deduction from taxable trading profits ~ Water resources</t>
  </si>
  <si>
    <t>APP290048</t>
  </si>
  <si>
    <t>APP290044</t>
  </si>
  <si>
    <t>APP290049</t>
  </si>
  <si>
    <t>APP290045</t>
  </si>
  <si>
    <t>APP290050</t>
  </si>
  <si>
    <t>APP290046</t>
  </si>
  <si>
    <t>APP290051</t>
  </si>
  <si>
    <t>APP290047</t>
  </si>
  <si>
    <t>P&amp;L expenditure relating to renewals not allowable as a deduction from taxable trading profits ~ Dummy control</t>
  </si>
  <si>
    <t>APP290052</t>
  </si>
  <si>
    <t>Allowable depreciation on capitalised revenue expenditure (infra &amp; non-infra) ~ Dummy control</t>
  </si>
  <si>
    <t>Proportion of new capital expenditure qualifying for the general (18%) pool ~ Water resources</t>
  </si>
  <si>
    <t>Proportion of new capital expenditure qualifying for the longlife (8%) pool ~ Water resources</t>
  </si>
  <si>
    <t>Proportion of new capital expenditure qualifying for the general (18%) pool ~ Water network plus</t>
  </si>
  <si>
    <t>Proportion of new capital expenditure qualifying for the longlife (8%) pool ~ Water network plus</t>
  </si>
  <si>
    <t>Proportion of new capital expenditure qualifying for the general (18%) pool ~ Wastewater network plus</t>
  </si>
  <si>
    <t>Proportion of new capital expenditure qualifying for the longlife (8%) pool ~ Wastewater network plus</t>
  </si>
  <si>
    <t>Proportion of new capital expenditure qualifying for the general (18%) pool ~ Bioresources</t>
  </si>
  <si>
    <t>Proportion of new capital expenditure qualifying for the longlife (8%) pool ~ Bioresources</t>
  </si>
  <si>
    <t>Proportion of new capital expenditure qualifying for the general (18%) pool ~ Dummy control</t>
  </si>
  <si>
    <t>Proportion of new capital expenditure qualifying for the longlife (8%) pool ~ Dummy control</t>
  </si>
  <si>
    <t>APP290040</t>
  </si>
  <si>
    <t>Proportion of new capital expenditure qualifying for a full deduction in the year ~ Dummy control</t>
  </si>
  <si>
    <t>F_Inputs Mapping</t>
  </si>
  <si>
    <t>Linked to data tables</t>
  </si>
  <si>
    <t>Expected to be populated from feeder models</t>
  </si>
  <si>
    <t>Not available in data tables</t>
  </si>
  <si>
    <t>From feeder model</t>
  </si>
  <si>
    <t>Comments</t>
  </si>
  <si>
    <t>Where data is not available from the BPT (e.g. it is expected to come from feeder models) this will be documented on F_Inputs mapping in column F</t>
  </si>
  <si>
    <t>Residential retail revenue adjustment - real</t>
  </si>
  <si>
    <t>WHC1</t>
  </si>
  <si>
    <t>Wholesale creditors - Residential b/f - nominal</t>
  </si>
  <si>
    <t>WHC2</t>
  </si>
  <si>
    <t>Wholesale creditors - Business b/f - nominal</t>
  </si>
  <si>
    <t>WHD1</t>
  </si>
  <si>
    <t>Wholesale trade debtors initial balance - nominal</t>
  </si>
  <si>
    <t>RR1</t>
  </si>
  <si>
    <t>Accumulated profit reserve b/f  - Residential- nominal</t>
  </si>
  <si>
    <t>Accumulated profit reserve b/f  - Business- nominal</t>
  </si>
  <si>
    <t>RR2</t>
  </si>
  <si>
    <t>Residential fixed assets b/f - nominal</t>
  </si>
  <si>
    <t>Business fixed assets b/f - nominal</t>
  </si>
  <si>
    <t>RR3</t>
  </si>
  <si>
    <t>Residential advance receipts unmeasured b/f - nominal</t>
  </si>
  <si>
    <t>RR4</t>
  </si>
  <si>
    <t>Residential advance receipts measured b/f - nominal</t>
  </si>
  <si>
    <t>Business advance receipts unmeasured b/f - nominal</t>
  </si>
  <si>
    <t>Business advance receipts measured b/f - nominal</t>
  </si>
  <si>
    <t>RR5</t>
  </si>
  <si>
    <t>Residential capex creditor b/f - nominal</t>
  </si>
  <si>
    <t>Business capex creditor b/f - nominal</t>
  </si>
  <si>
    <t>RR6</t>
  </si>
  <si>
    <t>Residential dividend creditor b/f - nominal</t>
  </si>
  <si>
    <t>Business dividend creditor b/f - nominal</t>
  </si>
  <si>
    <t>RR7</t>
  </si>
  <si>
    <t>Residential cash / (overdraft) b/f - nominal</t>
  </si>
  <si>
    <t>Business cash / (overdraft) b/f - nominal</t>
  </si>
  <si>
    <t>Households connected for water only - unmetered</t>
  </si>
  <si>
    <t>Households connected for water only - metered</t>
  </si>
  <si>
    <t>Households connected for sewerage only - unmetered</t>
  </si>
  <si>
    <t>Households connected for sewerage only - metered</t>
  </si>
  <si>
    <t>Households connected for water and sewerage - unmetered</t>
  </si>
  <si>
    <t>Households connected for water and sewerage - metered</t>
  </si>
  <si>
    <t>This code is to be updated once the data tables have been 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</si>
</sst>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 #,##0.00_-;_-* &quot;-&quot;??_-;_-@_-"/>
    <numFmt numFmtId="164" formatCode="###0_);\(###0\);&quot;-  &quot;;&quot; &quot;@&quot; &quot;"/>
    <numFmt numFmtId="165" formatCode="#,##0_);\(#,##0\);&quot;-  &quot;;&quot; &quot;@"/>
    <numFmt numFmtId="166" formatCode="#,##0_);\(#,##0\);&quot;-  &quot;;&quot; &quot;@&quot; &quot;"/>
    <numFmt numFmtId="167" formatCode="#,##0.00_);\(#,##0.00\);&quot;-  &quot;;&quot; &quot;@&quot; &quot;"/>
    <numFmt numFmtId="168" formatCode="#,##0.000_);\(#,##0.000\);\-_)"/>
    <numFmt numFmtId="169" formatCode="#,##0.0000_);\(#,##0.0000\);&quot;-  &quot;;&quot; &quot;@&quot; &quot;"/>
    <numFmt numFmtId="170" formatCode="#,##0_);\(#,##0\);\-_)"/>
    <numFmt numFmtId="171" formatCode="0.00%_);\(0.00%\);\-\%_)"/>
    <numFmt numFmtId="172" formatCode="#,##0.00_);\(#,##0.00\);\-_)"/>
    <numFmt numFmtId="173" formatCode="0.0%_);\(0.0%\);\-\%_)"/>
    <numFmt numFmtId="174" formatCode="#,##0.0_);\(#,##0.0\);\-_)"/>
    <numFmt numFmtId="175" formatCode="###0.00_);\(###0.00\);&quot;-  &quot;;&quot; &quot;@&quot; &quot;"/>
    <numFmt numFmtId="176" formatCode="0.000"/>
    <numFmt numFmtId="177" formatCode="0.0%"/>
    <numFmt numFmtId="178" formatCode="#,##0.000_);\(#,##0.000\);&quot;-  &quot;;&quot; &quot;@&quot; &quot;"/>
    <numFmt numFmtId="179" formatCode="0.00%_);\-0.00%_);&quot;-  &quot;;&quot; &quot;@&quot; &quot;"/>
    <numFmt numFmtId="180" formatCode="[$-F800]dddd\,\ mmmm\ dd\,\ yyyy"/>
  </numFmts>
  <fonts count="44">
    <font>
      <sz val="11"/>
      <color theme="1"/>
      <name val="Arial"/>
      <family val="2"/>
    </font>
    <font>
      <sz val="11"/>
      <color theme="1"/>
      <name val="Arial"/>
      <family val="2"/>
    </font>
    <font>
      <b/>
      <sz val="20"/>
      <name val="Arial"/>
      <family val="2"/>
    </font>
    <font>
      <sz val="20"/>
      <color rgb="FF000000"/>
      <name val="Arial"/>
      <family val="2"/>
    </font>
    <font>
      <u/>
      <sz val="12"/>
      <color rgb="FF0000FF"/>
      <name val="Arial"/>
      <family val="2"/>
    </font>
    <font>
      <sz val="20"/>
      <name val="Arial"/>
      <family val="2"/>
    </font>
    <font>
      <sz val="10"/>
      <name val="Arial"/>
      <family val="2"/>
    </font>
    <font>
      <b/>
      <sz val="10"/>
      <name val="Arial"/>
      <family val="2"/>
    </font>
    <font>
      <u/>
      <sz val="10"/>
      <name val="Arial"/>
      <family val="2"/>
    </font>
    <font>
      <sz val="26"/>
      <name val="Arial"/>
      <family val="2"/>
    </font>
    <font>
      <sz val="11"/>
      <name val="Arial"/>
      <family val="2"/>
    </font>
    <font>
      <b/>
      <sz val="11"/>
      <name val="Arial"/>
      <family val="2"/>
    </font>
    <font>
      <i/>
      <sz val="10"/>
      <name val="Arial"/>
      <family val="2"/>
    </font>
    <font>
      <sz val="10"/>
      <color rgb="FF000000"/>
      <name val="Arial"/>
      <family val="2"/>
    </font>
    <font>
      <sz val="10"/>
      <color rgb="FF0000FF"/>
      <name val="Arial"/>
      <family val="2"/>
    </font>
    <font>
      <b/>
      <sz val="10"/>
      <color theme="1"/>
      <name val="Arial"/>
      <family val="2"/>
    </font>
    <font>
      <b/>
      <sz val="10"/>
      <color theme="1"/>
      <name val="+mj-lt"/>
    </font>
    <font>
      <sz val="15"/>
      <color theme="0"/>
      <name val="Franklin Gothic Demi"/>
      <family val="2"/>
    </font>
    <font>
      <sz val="11"/>
      <color theme="0"/>
      <name val="Franklin Gothic Demi"/>
      <family val="2"/>
    </font>
    <font>
      <sz val="10"/>
      <color rgb="FF0078C9"/>
      <name val="Franklin Gothic Demi"/>
      <family val="2"/>
    </font>
    <font>
      <sz val="8"/>
      <color theme="1"/>
      <name val="Arial"/>
      <family val="2"/>
    </font>
    <font>
      <sz val="9"/>
      <color theme="1"/>
      <name val="Arial"/>
      <family val="2"/>
    </font>
    <font>
      <sz val="10"/>
      <color theme="1"/>
      <name val="Arial"/>
      <family val="2"/>
    </font>
    <font>
      <sz val="9"/>
      <name val="Arial"/>
      <family val="2"/>
    </font>
    <font>
      <sz val="10"/>
      <name val="Franklin Gothic Demi"/>
      <family val="2"/>
    </font>
    <font>
      <sz val="11"/>
      <color rgb="FF0078C9"/>
      <name val="Franklin Gothic Demi"/>
      <family val="2"/>
    </font>
    <font>
      <sz val="8"/>
      <name val="Arial"/>
      <family val="2"/>
    </font>
    <font>
      <strike/>
      <sz val="9"/>
      <color rgb="FFFF0000"/>
      <name val="Arial"/>
      <family val="2"/>
    </font>
    <font>
      <sz val="10"/>
      <name val="Arial"/>
      <family val="2"/>
    </font>
    <font>
      <b/>
      <i/>
      <sz val="10"/>
      <name val="Arial"/>
      <family val="2"/>
    </font>
    <font>
      <b/>
      <sz val="20"/>
      <color theme="0"/>
      <name val="Arial"/>
      <family val="2"/>
    </font>
    <font>
      <sz val="24"/>
      <color theme="0"/>
      <name val="Arial"/>
      <family val="2"/>
    </font>
    <font>
      <u/>
      <sz val="11"/>
      <color theme="10"/>
      <name val="Calibri"/>
      <family val="2"/>
    </font>
    <font>
      <u/>
      <sz val="10"/>
      <color theme="1"/>
      <name val="Arial"/>
      <family val="2"/>
    </font>
    <font>
      <sz val="20"/>
      <color theme="1"/>
      <name val="Arial"/>
      <family val="2"/>
    </font>
    <font>
      <i/>
      <sz val="10"/>
      <color rgb="FF00B050"/>
      <name val="Arial"/>
      <family val="2"/>
    </font>
    <font>
      <b/>
      <sz val="11"/>
      <color theme="1"/>
      <name val="Arial"/>
      <family val="2"/>
    </font>
    <font>
      <sz val="11"/>
      <color theme="0"/>
      <name val="Arial"/>
      <family val="2"/>
    </font>
    <font>
      <sz val="9"/>
      <name val="Arial"/>
      <family val="2"/>
      <scheme val="minor"/>
    </font>
    <font>
      <i/>
      <sz val="10"/>
      <color theme="1"/>
      <name val="Arial"/>
      <family val="2"/>
    </font>
    <font>
      <sz val="9"/>
      <color theme="0" tint="-0.34998626667073579"/>
      <name val="Arial"/>
      <family val="2"/>
    </font>
    <font>
      <sz val="10"/>
      <color theme="0" tint="-0.34998626667073579"/>
      <name val="Arial"/>
      <family val="2"/>
    </font>
    <font>
      <sz val="8"/>
      <color theme="0" tint="-0.34998626667073579"/>
      <name val="Arial"/>
      <family val="2"/>
    </font>
    <font>
      <u/>
      <sz val="11"/>
      <color rgb="FF0000FF"/>
      <name val="Calibri"/>
      <family val="2"/>
    </font>
  </fonts>
  <fills count="26">
    <fill>
      <patternFill patternType="none"/>
    </fill>
    <fill>
      <patternFill patternType="gray125"/>
    </fill>
    <fill>
      <patternFill patternType="solid">
        <fgColor rgb="FFD9D9D9"/>
        <bgColor indexed="64"/>
      </patternFill>
    </fill>
    <fill>
      <patternFill patternType="solid">
        <fgColor rgb="FF99FF66"/>
        <bgColor indexed="64"/>
      </patternFill>
    </fill>
    <fill>
      <patternFill patternType="solid">
        <fgColor rgb="FFCCFFFF"/>
        <bgColor indexed="64"/>
      </patternFill>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F2BFE0"/>
        <bgColor indexed="64"/>
      </patternFill>
    </fill>
    <fill>
      <patternFill patternType="solid">
        <fgColor rgb="FFBFDDF1"/>
        <bgColor indexed="64"/>
      </patternFill>
    </fill>
    <fill>
      <patternFill patternType="solid">
        <fgColor rgb="FFFCEABF"/>
        <bgColor indexed="64"/>
      </patternFill>
    </fill>
    <fill>
      <patternFill patternType="solid">
        <fgColor theme="9" tint="0.59999389629810485"/>
        <bgColor indexed="64"/>
      </patternFill>
    </fill>
    <fill>
      <patternFill patternType="solid">
        <fgColor rgb="FFFFFFAF"/>
        <bgColor indexed="64"/>
      </patternFill>
    </fill>
    <fill>
      <patternFill patternType="solid">
        <fgColor rgb="FF002664"/>
        <bgColor indexed="64"/>
      </patternFill>
    </fill>
    <fill>
      <patternFill patternType="solid">
        <fgColor indexed="22"/>
        <bgColor indexed="64"/>
      </patternFill>
    </fill>
    <fill>
      <patternFill patternType="solid">
        <fgColor indexed="41"/>
        <bgColor indexed="64"/>
      </patternFill>
    </fill>
    <fill>
      <patternFill patternType="solid">
        <fgColor rgb="FF00B05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darkUp">
        <fgColor theme="0" tint="-0.34998626667073579"/>
        <bgColor theme="0"/>
      </patternFill>
    </fill>
    <fill>
      <patternFill patternType="darkUp">
        <fgColor theme="0" tint="-0.34998626667073579"/>
        <bgColor rgb="FFBFDDF1"/>
      </patternFill>
    </fill>
    <fill>
      <patternFill patternType="solid">
        <fgColor theme="3" tint="0.79998168889431442"/>
        <bgColor indexed="64"/>
      </patternFill>
    </fill>
    <fill>
      <patternFill patternType="solid">
        <fgColor theme="7" tint="0.59999389629810485"/>
        <bgColor indexed="64"/>
      </patternFill>
    </fill>
  </fills>
  <borders count="52">
    <border>
      <left/>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hair">
        <color rgb="FF808080"/>
      </left>
      <right style="hair">
        <color rgb="FF808080"/>
      </right>
      <top style="hair">
        <color rgb="FF808080"/>
      </top>
      <bottom style="hair">
        <color rgb="FF808080"/>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top/>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medium">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top style="thin">
        <color rgb="FF857362"/>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right style="thin">
        <color rgb="FF857362"/>
      </right>
      <top style="thin">
        <color rgb="FF857362"/>
      </top>
      <bottom style="thin">
        <color rgb="FF857362"/>
      </bottom>
      <diagonal/>
    </border>
    <border>
      <left style="medium">
        <color rgb="FF857362"/>
      </left>
      <right/>
      <top style="thin">
        <color rgb="FF857362"/>
      </top>
      <bottom style="thin">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bottom style="medium">
        <color rgb="FF857362"/>
      </bottom>
      <diagonal/>
    </border>
    <border>
      <left style="thin">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right style="thin">
        <color rgb="FF857362"/>
      </right>
      <top/>
      <bottom style="medium">
        <color rgb="FF857362"/>
      </bottom>
      <diagonal/>
    </border>
    <border>
      <left style="medium">
        <color rgb="FF857362"/>
      </left>
      <right style="thin">
        <color rgb="FF857362"/>
      </right>
      <top style="medium">
        <color rgb="FF857362"/>
      </top>
      <bottom/>
      <diagonal/>
    </border>
    <border>
      <left style="thin">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medium">
        <color rgb="FF857362"/>
      </right>
      <top/>
      <bottom/>
      <diagonal/>
    </border>
    <border>
      <left style="medium">
        <color rgb="FF857362"/>
      </left>
      <right style="thin">
        <color rgb="FF857362"/>
      </right>
      <top/>
      <bottom/>
      <diagonal/>
    </border>
    <border>
      <left style="thin">
        <color rgb="FF857362"/>
      </left>
      <right style="thin">
        <color rgb="FF857362"/>
      </right>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thin">
        <color rgb="FF857362"/>
      </left>
      <right style="medium">
        <color rgb="FF857362"/>
      </right>
      <top/>
      <bottom/>
      <diagonal/>
    </border>
    <border>
      <left/>
      <right/>
      <top/>
      <bottom style="medium">
        <color rgb="FF857362"/>
      </bottom>
      <diagonal/>
    </border>
    <border>
      <left style="medium">
        <color rgb="FF857362"/>
      </left>
      <right/>
      <top/>
      <bottom style="thin">
        <color rgb="FF857362"/>
      </bottom>
      <diagonal/>
    </border>
    <border>
      <left style="medium">
        <color rgb="FF857362"/>
      </left>
      <right style="thin">
        <color rgb="FF857362"/>
      </right>
      <top style="thin">
        <color rgb="FF857362"/>
      </top>
      <bottom/>
      <diagonal/>
    </border>
    <border>
      <left style="thin">
        <color rgb="FF857362"/>
      </left>
      <right/>
      <top/>
      <bottom style="thin">
        <color rgb="FF857362"/>
      </bottom>
      <diagonal/>
    </border>
    <border>
      <left style="medium">
        <color indexed="64"/>
      </left>
      <right style="medium">
        <color indexed="64"/>
      </right>
      <top style="medium">
        <color indexed="64"/>
      </top>
      <bottom style="medium">
        <color indexed="64"/>
      </bottom>
      <diagonal/>
    </border>
    <border>
      <left/>
      <right style="medium">
        <color theme="5"/>
      </right>
      <top style="medium">
        <color theme="5"/>
      </top>
      <bottom style="medium">
        <color theme="5"/>
      </bottom>
      <diagonal/>
    </border>
    <border>
      <left/>
      <right/>
      <top style="medium">
        <color theme="5"/>
      </top>
      <bottom style="medium">
        <color theme="5"/>
      </bottom>
      <diagonal/>
    </border>
    <border>
      <left style="medium">
        <color theme="5"/>
      </left>
      <right/>
      <top style="medium">
        <color theme="5"/>
      </top>
      <bottom style="medium">
        <color theme="5"/>
      </bottom>
      <diagonal/>
    </border>
  </borders>
  <cellStyleXfs count="12">
    <xf numFmtId="0" fontId="0" fillId="0" borderId="0"/>
    <xf numFmtId="9" fontId="1" fillId="0" borderId="0" applyFont="0" applyFill="0" applyBorder="0" applyAlignment="0" applyProtection="0"/>
    <xf numFmtId="164" fontId="6" fillId="0" borderId="0" applyFont="0" applyFill="0" applyBorder="0" applyProtection="0">
      <alignment vertical="top"/>
    </xf>
    <xf numFmtId="169" fontId="6" fillId="0" borderId="0" applyFont="0" applyFill="0" applyBorder="0" applyProtection="0">
      <alignment vertical="top"/>
    </xf>
    <xf numFmtId="0" fontId="1" fillId="0" borderId="0"/>
    <xf numFmtId="0" fontId="6" fillId="0" borderId="0"/>
    <xf numFmtId="0" fontId="1" fillId="0" borderId="0"/>
    <xf numFmtId="0" fontId="6" fillId="0" borderId="0"/>
    <xf numFmtId="166" fontId="28" fillId="0" borderId="0" applyFont="0" applyFill="0" applyBorder="0" applyProtection="0">
      <alignment vertical="top"/>
    </xf>
    <xf numFmtId="179" fontId="6" fillId="0" borderId="0" applyFont="0" applyFill="0" applyBorder="0" applyProtection="0">
      <alignment vertical="top"/>
    </xf>
    <xf numFmtId="166" fontId="6" fillId="0" borderId="0" applyFont="0" applyFill="0" applyBorder="0" applyProtection="0">
      <alignment vertical="top"/>
    </xf>
    <xf numFmtId="0" fontId="32" fillId="0" borderId="0" applyNumberFormat="0" applyFill="0" applyBorder="0" applyAlignment="0" applyProtection="0">
      <alignment vertical="top"/>
      <protection locked="0"/>
    </xf>
  </cellStyleXfs>
  <cellXfs count="417">
    <xf numFmtId="0" fontId="0" fillId="0" borderId="0" xfId="0"/>
    <xf numFmtId="0" fontId="6" fillId="0" borderId="0" xfId="0" applyFont="1" applyFill="1" applyBorder="1" applyAlignment="1">
      <alignment vertical="top"/>
    </xf>
    <xf numFmtId="0" fontId="0" fillId="0" borderId="0" xfId="0" applyAlignment="1">
      <alignment vertical="top"/>
    </xf>
    <xf numFmtId="0" fontId="8" fillId="0" borderId="0" xfId="0" applyFont="1" applyFill="1" applyBorder="1" applyAlignment="1">
      <alignment vertical="top"/>
    </xf>
    <xf numFmtId="0" fontId="6" fillId="0" borderId="0" xfId="0" applyFont="1" applyBorder="1" applyAlignment="1">
      <alignment vertical="top"/>
    </xf>
    <xf numFmtId="164" fontId="7" fillId="0" borderId="0" xfId="2" applyFont="1" applyFill="1" applyBorder="1">
      <alignment vertical="top"/>
    </xf>
    <xf numFmtId="164" fontId="7" fillId="0" borderId="0" xfId="2" applyFont="1" applyBorder="1">
      <alignment vertical="top"/>
    </xf>
    <xf numFmtId="164" fontId="7" fillId="2" borderId="0" xfId="2" applyFont="1" applyFill="1" applyBorder="1">
      <alignment vertical="top"/>
    </xf>
    <xf numFmtId="167" fontId="6" fillId="4" borderId="0" xfId="0" applyNumberFormat="1" applyFont="1" applyFill="1" applyBorder="1" applyAlignment="1">
      <alignment vertical="top"/>
    </xf>
    <xf numFmtId="0" fontId="6" fillId="4" borderId="0" xfId="0" applyFont="1" applyFill="1" applyAlignment="1" applyProtection="1">
      <alignment vertical="top"/>
    </xf>
    <xf numFmtId="169" fontId="6" fillId="4" borderId="0" xfId="3" applyFont="1" applyFill="1" applyBorder="1">
      <alignment vertical="top"/>
    </xf>
    <xf numFmtId="168" fontId="6" fillId="4" borderId="0" xfId="0" applyNumberFormat="1" applyFont="1" applyFill="1" applyBorder="1" applyAlignment="1" applyProtection="1">
      <alignment horizontal="right"/>
    </xf>
    <xf numFmtId="0" fontId="6" fillId="4" borderId="0" xfId="0" applyFont="1" applyFill="1" applyBorder="1" applyAlignment="1" applyProtection="1">
      <alignment horizontal="right"/>
    </xf>
    <xf numFmtId="0" fontId="6" fillId="4" borderId="0" xfId="0" applyFont="1" applyFill="1" applyBorder="1" applyAlignment="1">
      <alignment vertical="top"/>
    </xf>
    <xf numFmtId="0" fontId="6" fillId="4" borderId="0" xfId="0" applyFont="1" applyFill="1" applyBorder="1" applyAlignment="1" applyProtection="1">
      <alignment vertical="top"/>
    </xf>
    <xf numFmtId="0" fontId="6" fillId="4" borderId="0" xfId="0" applyNumberFormat="1" applyFont="1" applyFill="1" applyBorder="1" applyAlignment="1" applyProtection="1">
      <alignment horizontal="right" vertical="center"/>
    </xf>
    <xf numFmtId="168" fontId="6" fillId="4" borderId="0" xfId="0" applyNumberFormat="1" applyFont="1" applyFill="1" applyBorder="1" applyAlignment="1" applyProtection="1">
      <alignment horizontal="right" vertical="center"/>
    </xf>
    <xf numFmtId="2" fontId="6" fillId="4" borderId="0" xfId="0" applyNumberFormat="1" applyFont="1" applyFill="1" applyBorder="1" applyAlignment="1" applyProtection="1">
      <alignment horizontal="right"/>
    </xf>
    <xf numFmtId="173" fontId="6" fillId="4" borderId="0" xfId="0" applyNumberFormat="1" applyFont="1" applyFill="1" applyBorder="1" applyAlignment="1" applyProtection="1">
      <alignment vertical="top"/>
    </xf>
    <xf numFmtId="0" fontId="6" fillId="0" borderId="0" xfId="0" applyFont="1" applyFill="1" applyAlignment="1">
      <alignment vertical="top"/>
    </xf>
    <xf numFmtId="0" fontId="6" fillId="4" borderId="0" xfId="0" applyFont="1" applyFill="1" applyAlignment="1">
      <alignment vertical="top"/>
    </xf>
    <xf numFmtId="175" fontId="6" fillId="4" borderId="0" xfId="2" applyNumberFormat="1" applyFont="1" applyFill="1" applyBorder="1">
      <alignment vertical="top"/>
    </xf>
    <xf numFmtId="167" fontId="13" fillId="4" borderId="0" xfId="0" applyNumberFormat="1" applyFont="1" applyFill="1" applyBorder="1" applyAlignment="1">
      <alignment vertical="top"/>
    </xf>
    <xf numFmtId="0" fontId="7" fillId="0" borderId="0" xfId="0" applyFont="1" applyAlignment="1">
      <alignment vertical="top"/>
    </xf>
    <xf numFmtId="0" fontId="6" fillId="0" borderId="0" xfId="0" applyFont="1" applyAlignment="1">
      <alignment vertical="top"/>
    </xf>
    <xf numFmtId="0" fontId="0" fillId="6" borderId="0" xfId="0" applyFill="1"/>
    <xf numFmtId="0" fontId="1" fillId="6" borderId="0" xfId="4" applyFill="1" applyAlignment="1">
      <alignment vertical="center"/>
    </xf>
    <xf numFmtId="0" fontId="19" fillId="7" borderId="7" xfId="4" applyFont="1" applyFill="1" applyBorder="1" applyAlignment="1">
      <alignment horizontal="center" vertical="center" wrapText="1"/>
    </xf>
    <xf numFmtId="0" fontId="19" fillId="7" borderId="14" xfId="4" applyFont="1" applyFill="1" applyBorder="1" applyAlignment="1">
      <alignment horizontal="center" vertical="center"/>
    </xf>
    <xf numFmtId="0" fontId="19" fillId="7" borderId="10" xfId="4" applyFont="1" applyFill="1" applyBorder="1" applyAlignment="1">
      <alignment vertical="center"/>
    </xf>
    <xf numFmtId="0" fontId="21" fillId="0" borderId="15" xfId="4" applyFont="1" applyBorder="1" applyAlignment="1">
      <alignment horizontal="center" vertical="center"/>
    </xf>
    <xf numFmtId="0" fontId="22" fillId="0" borderId="16" xfId="4" applyFont="1" applyBorder="1" applyAlignment="1">
      <alignment vertical="center"/>
    </xf>
    <xf numFmtId="0" fontId="20" fillId="0" borderId="16" xfId="4" applyFont="1" applyBorder="1" applyAlignment="1">
      <alignment horizontal="center" vertical="center"/>
    </xf>
    <xf numFmtId="0" fontId="20" fillId="0" borderId="17" xfId="4" applyFont="1" applyBorder="1" applyAlignment="1">
      <alignment horizontal="center" vertical="center"/>
    </xf>
    <xf numFmtId="176" fontId="21" fillId="6" borderId="18" xfId="4" applyNumberFormat="1" applyFont="1" applyFill="1" applyBorder="1" applyAlignment="1">
      <alignment vertical="center"/>
    </xf>
    <xf numFmtId="176" fontId="21" fillId="6" borderId="17" xfId="4" applyNumberFormat="1" applyFont="1" applyFill="1" applyBorder="1" applyAlignment="1">
      <alignment vertical="center"/>
    </xf>
    <xf numFmtId="0" fontId="21" fillId="0" borderId="19" xfId="4" applyFont="1" applyBorder="1" applyAlignment="1">
      <alignment horizontal="center" vertical="center"/>
    </xf>
    <xf numFmtId="0" fontId="22" fillId="0" borderId="20" xfId="4" applyFont="1" applyBorder="1" applyAlignment="1">
      <alignment vertical="center"/>
    </xf>
    <xf numFmtId="0" fontId="20" fillId="0" borderId="20" xfId="4" applyFont="1" applyBorder="1" applyAlignment="1">
      <alignment horizontal="center" vertical="center"/>
    </xf>
    <xf numFmtId="0" fontId="20" fillId="0" borderId="21" xfId="4" applyFont="1" applyBorder="1" applyAlignment="1">
      <alignment horizontal="center" vertical="center"/>
    </xf>
    <xf numFmtId="176" fontId="21" fillId="8" borderId="20" xfId="4" applyNumberFormat="1" applyFont="1" applyFill="1" applyBorder="1" applyAlignment="1">
      <alignment vertical="center"/>
    </xf>
    <xf numFmtId="176" fontId="21" fillId="8" borderId="21" xfId="4" applyNumberFormat="1" applyFont="1" applyFill="1" applyBorder="1" applyAlignment="1">
      <alignment vertical="center"/>
    </xf>
    <xf numFmtId="176" fontId="21" fillId="6" borderId="22" xfId="4" applyNumberFormat="1" applyFont="1" applyFill="1" applyBorder="1" applyAlignment="1">
      <alignment vertical="center"/>
    </xf>
    <xf numFmtId="176" fontId="21" fillId="6" borderId="21" xfId="4" applyNumberFormat="1" applyFont="1" applyFill="1" applyBorder="1" applyAlignment="1">
      <alignment vertical="center"/>
    </xf>
    <xf numFmtId="176" fontId="1" fillId="6" borderId="0" xfId="4" applyNumberFormat="1" applyFill="1" applyAlignment="1">
      <alignment vertical="center"/>
    </xf>
    <xf numFmtId="0" fontId="21" fillId="6" borderId="0" xfId="4" applyFont="1" applyFill="1" applyAlignment="1">
      <alignment vertical="center"/>
    </xf>
    <xf numFmtId="176" fontId="21" fillId="9" borderId="16" xfId="4" applyNumberFormat="1" applyFont="1" applyFill="1" applyBorder="1" applyAlignment="1">
      <alignment vertical="center"/>
    </xf>
    <xf numFmtId="176" fontId="21" fillId="9" borderId="17" xfId="4" applyNumberFormat="1" applyFont="1" applyFill="1" applyBorder="1" applyAlignment="1">
      <alignment vertical="center"/>
    </xf>
    <xf numFmtId="0" fontId="21" fillId="6" borderId="18" xfId="4" applyFont="1" applyFill="1" applyBorder="1" applyAlignment="1">
      <alignment vertical="center"/>
    </xf>
    <xf numFmtId="0" fontId="21" fillId="6" borderId="17" xfId="4" applyFont="1" applyFill="1" applyBorder="1" applyAlignment="1">
      <alignment vertical="center"/>
    </xf>
    <xf numFmtId="0" fontId="21" fillId="0" borderId="23" xfId="4" applyFont="1" applyBorder="1" applyAlignment="1">
      <alignment horizontal="center" vertical="center"/>
    </xf>
    <xf numFmtId="0" fontId="22" fillId="0" borderId="24" xfId="4" applyFont="1" applyBorder="1" applyAlignment="1">
      <alignment vertical="center"/>
    </xf>
    <xf numFmtId="0" fontId="20" fillId="0" borderId="24" xfId="4" applyFont="1" applyBorder="1" applyAlignment="1">
      <alignment horizontal="center" vertical="center"/>
    </xf>
    <xf numFmtId="0" fontId="20" fillId="0" borderId="25" xfId="4" applyFont="1" applyBorder="1" applyAlignment="1">
      <alignment horizontal="center" vertical="center"/>
    </xf>
    <xf numFmtId="176" fontId="21" fillId="9" borderId="24" xfId="4" applyNumberFormat="1" applyFont="1" applyFill="1" applyBorder="1" applyAlignment="1">
      <alignment vertical="center"/>
    </xf>
    <xf numFmtId="176" fontId="21" fillId="9" borderId="25" xfId="4" applyNumberFormat="1" applyFont="1" applyFill="1" applyBorder="1" applyAlignment="1">
      <alignment vertical="center"/>
    </xf>
    <xf numFmtId="176" fontId="21" fillId="6" borderId="27" xfId="4" applyNumberFormat="1" applyFont="1" applyFill="1" applyBorder="1" applyAlignment="1">
      <alignment vertical="center"/>
    </xf>
    <xf numFmtId="176" fontId="21" fillId="6" borderId="25" xfId="4" applyNumberFormat="1" applyFont="1" applyFill="1" applyBorder="1" applyAlignment="1">
      <alignment vertical="center"/>
    </xf>
    <xf numFmtId="0" fontId="21" fillId="0" borderId="28" xfId="4" applyFont="1" applyBorder="1" applyAlignment="1">
      <alignment horizontal="center" vertical="center"/>
    </xf>
    <xf numFmtId="0" fontId="22" fillId="0" borderId="29" xfId="4" applyFont="1" applyBorder="1" applyAlignment="1">
      <alignment vertical="center"/>
    </xf>
    <xf numFmtId="176" fontId="21" fillId="10" borderId="29" xfId="4" applyNumberFormat="1" applyFont="1" applyFill="1" applyBorder="1" applyAlignment="1">
      <alignment vertical="center"/>
    </xf>
    <xf numFmtId="176" fontId="21" fillId="10" borderId="30" xfId="4" applyNumberFormat="1" applyFont="1" applyFill="1" applyBorder="1" applyAlignment="1">
      <alignment vertical="center"/>
    </xf>
    <xf numFmtId="0" fontId="21" fillId="6" borderId="0" xfId="4" applyFont="1" applyFill="1" applyBorder="1" applyAlignment="1">
      <alignment vertical="center"/>
    </xf>
    <xf numFmtId="176" fontId="23" fillId="6" borderId="27" xfId="4" applyNumberFormat="1" applyFont="1" applyFill="1" applyBorder="1" applyAlignment="1">
      <alignment horizontal="center" vertical="center"/>
    </xf>
    <xf numFmtId="0" fontId="21" fillId="6" borderId="25" xfId="4" applyFont="1" applyFill="1" applyBorder="1" applyAlignment="1">
      <alignment vertical="center"/>
    </xf>
    <xf numFmtId="0" fontId="21" fillId="0" borderId="31" xfId="4" applyFont="1" applyBorder="1" applyAlignment="1">
      <alignment horizontal="center" vertical="center"/>
    </xf>
    <xf numFmtId="0" fontId="22" fillId="0" borderId="32" xfId="4" applyFont="1" applyBorder="1" applyAlignment="1">
      <alignment vertical="center"/>
    </xf>
    <xf numFmtId="0" fontId="20" fillId="0" borderId="32" xfId="4" applyFont="1" applyBorder="1" applyAlignment="1">
      <alignment horizontal="center" vertical="center"/>
    </xf>
    <xf numFmtId="0" fontId="20" fillId="0" borderId="33" xfId="4" applyFont="1" applyBorder="1" applyAlignment="1">
      <alignment horizontal="center" vertical="center"/>
    </xf>
    <xf numFmtId="176" fontId="21" fillId="9" borderId="32" xfId="4" applyNumberFormat="1" applyFont="1" applyFill="1" applyBorder="1" applyAlignment="1">
      <alignment vertical="center"/>
    </xf>
    <xf numFmtId="176" fontId="21" fillId="9" borderId="33" xfId="4" applyNumberFormat="1" applyFont="1" applyFill="1" applyBorder="1" applyAlignment="1">
      <alignment vertical="center"/>
    </xf>
    <xf numFmtId="0" fontId="21" fillId="6" borderId="22" xfId="4" applyFont="1" applyFill="1" applyBorder="1" applyAlignment="1">
      <alignment vertical="center"/>
    </xf>
    <xf numFmtId="0" fontId="21" fillId="6" borderId="21" xfId="4" applyFont="1" applyFill="1" applyBorder="1" applyAlignment="1">
      <alignment vertical="center"/>
    </xf>
    <xf numFmtId="0" fontId="21" fillId="0" borderId="14" xfId="4" applyFont="1" applyBorder="1" applyAlignment="1">
      <alignment horizontal="center" vertical="center"/>
    </xf>
    <xf numFmtId="0" fontId="22" fillId="0" borderId="9" xfId="4" applyFont="1" applyBorder="1" applyAlignment="1">
      <alignment vertical="center"/>
    </xf>
    <xf numFmtId="0" fontId="20" fillId="0" borderId="9" xfId="4" applyFont="1" applyBorder="1" applyAlignment="1">
      <alignment horizontal="center" vertical="center"/>
    </xf>
    <xf numFmtId="0" fontId="20" fillId="0" borderId="10" xfId="4" applyFont="1" applyBorder="1" applyAlignment="1">
      <alignment horizontal="center" vertical="center"/>
    </xf>
    <xf numFmtId="176" fontId="21" fillId="9" borderId="9" xfId="4" applyNumberFormat="1" applyFont="1" applyFill="1" applyBorder="1" applyAlignment="1">
      <alignment vertical="center"/>
    </xf>
    <xf numFmtId="176" fontId="21" fillId="9" borderId="10" xfId="4" applyNumberFormat="1" applyFont="1" applyFill="1" applyBorder="1" applyAlignment="1">
      <alignment vertical="center"/>
    </xf>
    <xf numFmtId="176" fontId="21" fillId="6" borderId="7" xfId="4" applyNumberFormat="1" applyFont="1" applyFill="1" applyBorder="1" applyAlignment="1">
      <alignment vertical="center"/>
    </xf>
    <xf numFmtId="176" fontId="21" fillId="6" borderId="10" xfId="4" applyNumberFormat="1" applyFont="1" applyFill="1" applyBorder="1" applyAlignment="1">
      <alignment vertical="center"/>
    </xf>
    <xf numFmtId="0" fontId="21" fillId="0" borderId="35" xfId="4" applyFont="1" applyBorder="1" applyAlignment="1">
      <alignment horizontal="center" vertical="center"/>
    </xf>
    <xf numFmtId="0" fontId="22" fillId="0" borderId="36" xfId="4" applyFont="1" applyBorder="1" applyAlignment="1">
      <alignment vertical="center"/>
    </xf>
    <xf numFmtId="0" fontId="20" fillId="0" borderId="36" xfId="4" applyFont="1" applyBorder="1" applyAlignment="1">
      <alignment horizontal="center" vertical="center"/>
    </xf>
    <xf numFmtId="0" fontId="20" fillId="0" borderId="37" xfId="4" applyFont="1" applyBorder="1" applyAlignment="1">
      <alignment horizontal="center" vertical="center"/>
    </xf>
    <xf numFmtId="176" fontId="21" fillId="10" borderId="36" xfId="4" applyNumberFormat="1" applyFont="1" applyFill="1" applyBorder="1" applyAlignment="1">
      <alignment vertical="center"/>
    </xf>
    <xf numFmtId="176" fontId="21" fillId="10" borderId="37" xfId="4" applyNumberFormat="1" applyFont="1" applyFill="1" applyBorder="1" applyAlignment="1">
      <alignment vertical="center"/>
    </xf>
    <xf numFmtId="176" fontId="21" fillId="10" borderId="20" xfId="4" applyNumberFormat="1" applyFont="1" applyFill="1" applyBorder="1" applyAlignment="1">
      <alignment vertical="center"/>
    </xf>
    <xf numFmtId="176" fontId="21" fillId="10" borderId="21" xfId="4" applyNumberFormat="1" applyFont="1" applyFill="1" applyBorder="1" applyAlignment="1">
      <alignment vertical="center"/>
    </xf>
    <xf numFmtId="0" fontId="21" fillId="6" borderId="0" xfId="4" applyFont="1" applyFill="1" applyBorder="1" applyAlignment="1">
      <alignment horizontal="center" vertical="center"/>
    </xf>
    <xf numFmtId="0" fontId="22" fillId="6" borderId="0" xfId="4" applyFont="1" applyFill="1" applyBorder="1" applyAlignment="1">
      <alignment vertical="center"/>
    </xf>
    <xf numFmtId="176" fontId="21" fillId="10" borderId="16" xfId="4" applyNumberFormat="1" applyFont="1" applyFill="1" applyBorder="1" applyAlignment="1">
      <alignment vertical="center"/>
    </xf>
    <xf numFmtId="176" fontId="21" fillId="10" borderId="17" xfId="4" applyNumberFormat="1" applyFont="1" applyFill="1" applyBorder="1" applyAlignment="1">
      <alignment vertical="center"/>
    </xf>
    <xf numFmtId="176" fontId="21" fillId="10" borderId="24" xfId="4" applyNumberFormat="1" applyFont="1" applyFill="1" applyBorder="1" applyAlignment="1">
      <alignment vertical="center"/>
    </xf>
    <xf numFmtId="176" fontId="21" fillId="10" borderId="25" xfId="4" applyNumberFormat="1" applyFont="1" applyFill="1" applyBorder="1" applyAlignment="1">
      <alignment vertical="center"/>
    </xf>
    <xf numFmtId="0" fontId="21" fillId="0" borderId="39" xfId="4" applyFont="1" applyBorder="1" applyAlignment="1">
      <alignment horizontal="center" vertical="center"/>
    </xf>
    <xf numFmtId="0" fontId="22" fillId="0" borderId="40" xfId="4" applyFont="1" applyBorder="1" applyAlignment="1">
      <alignment vertical="center"/>
    </xf>
    <xf numFmtId="0" fontId="20" fillId="0" borderId="41" xfId="4" applyFont="1" applyBorder="1" applyAlignment="1">
      <alignment horizontal="center" vertical="center"/>
    </xf>
    <xf numFmtId="0" fontId="20" fillId="0" borderId="42" xfId="4" applyFont="1" applyBorder="1" applyAlignment="1">
      <alignment horizontal="center" vertical="center"/>
    </xf>
    <xf numFmtId="0" fontId="24" fillId="6" borderId="0" xfId="5" applyFont="1" applyFill="1" applyAlignment="1">
      <alignment vertical="center"/>
    </xf>
    <xf numFmtId="0" fontId="6" fillId="6" borderId="0" xfId="5" applyFont="1" applyFill="1" applyAlignment="1">
      <alignment vertical="center"/>
    </xf>
    <xf numFmtId="0" fontId="22" fillId="10" borderId="24" xfId="4" applyFont="1" applyFill="1" applyBorder="1" applyAlignment="1">
      <alignment horizontal="center" vertical="center"/>
    </xf>
    <xf numFmtId="0" fontId="22" fillId="6" borderId="0" xfId="4" applyFont="1" applyFill="1" applyBorder="1" applyAlignment="1">
      <alignment horizontal="left" vertical="center"/>
    </xf>
    <xf numFmtId="0" fontId="22" fillId="8" borderId="24" xfId="4" applyFont="1" applyFill="1" applyBorder="1" applyAlignment="1">
      <alignment horizontal="center" vertical="center"/>
    </xf>
    <xf numFmtId="0" fontId="22" fillId="9" borderId="24" xfId="4" applyFont="1" applyFill="1" applyBorder="1" applyAlignment="1">
      <alignment horizontal="center" vertical="center"/>
    </xf>
    <xf numFmtId="0" fontId="21" fillId="6" borderId="0" xfId="4" applyFont="1" applyFill="1" applyAlignment="1">
      <alignment horizontal="left" vertical="center"/>
    </xf>
    <xf numFmtId="176" fontId="21" fillId="9" borderId="30" xfId="4" applyNumberFormat="1" applyFont="1" applyFill="1" applyBorder="1" applyAlignment="1">
      <alignment vertical="center"/>
    </xf>
    <xf numFmtId="0" fontId="19" fillId="7" borderId="35" xfId="4" applyFont="1" applyFill="1" applyBorder="1" applyAlignment="1">
      <alignment horizontal="center" vertical="center"/>
    </xf>
    <xf numFmtId="0" fontId="19" fillId="7" borderId="37" xfId="4" applyFont="1" applyFill="1" applyBorder="1" applyAlignment="1">
      <alignment vertical="center"/>
    </xf>
    <xf numFmtId="176" fontId="21" fillId="6" borderId="0" xfId="4" applyNumberFormat="1" applyFont="1" applyFill="1" applyBorder="1" applyAlignment="1">
      <alignment vertical="center"/>
    </xf>
    <xf numFmtId="176" fontId="21" fillId="6" borderId="13" xfId="4" applyNumberFormat="1" applyFont="1" applyFill="1" applyBorder="1" applyAlignment="1">
      <alignment vertical="center"/>
    </xf>
    <xf numFmtId="176" fontId="21" fillId="6" borderId="19" xfId="4" applyNumberFormat="1" applyFont="1" applyFill="1" applyBorder="1" applyAlignment="1">
      <alignment vertical="center"/>
    </xf>
    <xf numFmtId="43" fontId="6" fillId="6" borderId="0" xfId="5" applyNumberFormat="1" applyFont="1" applyFill="1" applyAlignment="1">
      <alignment vertical="center"/>
    </xf>
    <xf numFmtId="0" fontId="17" fillId="5" borderId="0" xfId="6" applyFont="1" applyFill="1" applyBorder="1" applyAlignment="1">
      <alignment vertical="center"/>
    </xf>
    <xf numFmtId="0" fontId="17" fillId="5" borderId="0" xfId="6" applyFont="1" applyFill="1" applyBorder="1" applyAlignment="1">
      <alignment horizontal="right" vertical="center"/>
    </xf>
    <xf numFmtId="0" fontId="17" fillId="5" borderId="0" xfId="6" applyFont="1" applyFill="1" applyBorder="1" applyAlignment="1">
      <alignment horizontal="left" vertical="center"/>
    </xf>
    <xf numFmtId="0" fontId="18" fillId="5" borderId="0" xfId="6" applyFont="1" applyFill="1" applyBorder="1" applyAlignment="1">
      <alignment horizontal="left" vertical="center"/>
    </xf>
    <xf numFmtId="0" fontId="1" fillId="6" borderId="0" xfId="6" applyFill="1" applyAlignment="1">
      <alignment vertical="center"/>
    </xf>
    <xf numFmtId="0" fontId="19" fillId="7" borderId="9" xfId="6" applyFont="1" applyFill="1" applyBorder="1" applyAlignment="1">
      <alignment horizontal="center" vertical="center" wrapText="1"/>
    </xf>
    <xf numFmtId="0" fontId="19" fillId="7" borderId="9" xfId="6" applyFont="1" applyFill="1" applyBorder="1" applyAlignment="1">
      <alignment horizontal="center" vertical="center"/>
    </xf>
    <xf numFmtId="0" fontId="19" fillId="7" borderId="14" xfId="6" applyFont="1" applyFill="1" applyBorder="1" applyAlignment="1">
      <alignment horizontal="center" vertical="center"/>
    </xf>
    <xf numFmtId="0" fontId="19" fillId="7" borderId="8" xfId="6" applyFont="1" applyFill="1" applyBorder="1" applyAlignment="1">
      <alignment horizontal="center" vertical="center"/>
    </xf>
    <xf numFmtId="0" fontId="19" fillId="7" borderId="10" xfId="6" applyFont="1" applyFill="1" applyBorder="1" applyAlignment="1">
      <alignment horizontal="center" vertical="center"/>
    </xf>
    <xf numFmtId="0" fontId="19" fillId="7" borderId="10" xfId="6" applyFont="1" applyFill="1" applyBorder="1" applyAlignment="1">
      <alignment horizontal="center" vertical="center" wrapText="1"/>
    </xf>
    <xf numFmtId="0" fontId="19" fillId="7" borderId="10" xfId="6" applyFont="1" applyFill="1" applyBorder="1" applyAlignment="1">
      <alignment vertical="center"/>
    </xf>
    <xf numFmtId="176" fontId="6" fillId="6" borderId="44" xfId="6" applyNumberFormat="1" applyFont="1" applyFill="1" applyBorder="1" applyAlignment="1">
      <alignment horizontal="center" vertical="center"/>
    </xf>
    <xf numFmtId="0" fontId="21" fillId="0" borderId="18" xfId="6" applyFont="1" applyBorder="1" applyAlignment="1">
      <alignment horizontal="center" vertical="center"/>
    </xf>
    <xf numFmtId="0" fontId="22" fillId="0" borderId="16" xfId="6" applyFont="1" applyBorder="1" applyAlignment="1">
      <alignment vertical="center"/>
    </xf>
    <xf numFmtId="10" fontId="21" fillId="10" borderId="15" xfId="6" applyNumberFormat="1" applyFont="1" applyFill="1" applyBorder="1" applyAlignment="1">
      <alignment vertical="center"/>
    </xf>
    <xf numFmtId="10" fontId="21" fillId="10" borderId="16" xfId="6" applyNumberFormat="1" applyFont="1" applyFill="1" applyBorder="1" applyAlignment="1">
      <alignment vertical="center"/>
    </xf>
    <xf numFmtId="10" fontId="21" fillId="10" borderId="17" xfId="6" applyNumberFormat="1" applyFont="1" applyFill="1" applyBorder="1" applyAlignment="1">
      <alignment vertical="center"/>
    </xf>
    <xf numFmtId="176" fontId="21" fillId="6" borderId="15" xfId="6" applyNumberFormat="1" applyFont="1" applyFill="1" applyBorder="1" applyAlignment="1">
      <alignment vertical="center"/>
    </xf>
    <xf numFmtId="176" fontId="21" fillId="6" borderId="17" xfId="6" applyNumberFormat="1" applyFont="1" applyFill="1" applyBorder="1" applyAlignment="1">
      <alignment vertical="center"/>
    </xf>
    <xf numFmtId="0" fontId="21" fillId="0" borderId="45" xfId="6" applyFont="1" applyBorder="1" applyAlignment="1">
      <alignment horizontal="center" vertical="center"/>
    </xf>
    <xf numFmtId="0" fontId="22" fillId="0" borderId="29" xfId="6" applyFont="1" applyBorder="1" applyAlignment="1">
      <alignment vertical="center"/>
    </xf>
    <xf numFmtId="2" fontId="21" fillId="10" borderId="28" xfId="6" applyNumberFormat="1" applyFont="1" applyFill="1" applyBorder="1" applyAlignment="1">
      <alignment vertical="center"/>
    </xf>
    <xf numFmtId="2" fontId="21" fillId="10" borderId="29" xfId="6" applyNumberFormat="1" applyFont="1" applyFill="1" applyBorder="1" applyAlignment="1">
      <alignment vertical="center"/>
    </xf>
    <xf numFmtId="2" fontId="21" fillId="10" borderId="30" xfId="6" applyNumberFormat="1" applyFont="1" applyFill="1" applyBorder="1" applyAlignment="1">
      <alignment vertical="center"/>
    </xf>
    <xf numFmtId="176" fontId="21" fillId="6" borderId="46" xfId="6" applyNumberFormat="1" applyFont="1" applyFill="1" applyBorder="1" applyAlignment="1">
      <alignment vertical="center"/>
    </xf>
    <xf numFmtId="176" fontId="21" fillId="6" borderId="42" xfId="6" applyNumberFormat="1" applyFont="1" applyFill="1" applyBorder="1" applyAlignment="1">
      <alignment vertical="center"/>
    </xf>
    <xf numFmtId="0" fontId="20" fillId="6" borderId="29" xfId="6" applyFont="1" applyFill="1" applyBorder="1" applyAlignment="1">
      <alignment horizontal="center" vertical="center"/>
    </xf>
    <xf numFmtId="10" fontId="21" fillId="10" borderId="28" xfId="6" applyNumberFormat="1" applyFont="1" applyFill="1" applyBorder="1" applyAlignment="1">
      <alignment vertical="center"/>
    </xf>
    <xf numFmtId="10" fontId="21" fillId="10" borderId="29" xfId="6" applyNumberFormat="1" applyFont="1" applyFill="1" applyBorder="1" applyAlignment="1">
      <alignment vertical="center"/>
    </xf>
    <xf numFmtId="10" fontId="21" fillId="10" borderId="30" xfId="6" applyNumberFormat="1" applyFont="1" applyFill="1" applyBorder="1" applyAlignment="1">
      <alignment vertical="center"/>
    </xf>
    <xf numFmtId="0" fontId="22" fillId="0" borderId="47" xfId="6" applyFont="1" applyBorder="1" applyAlignment="1">
      <alignment vertical="center"/>
    </xf>
    <xf numFmtId="0" fontId="26" fillId="6" borderId="24" xfId="5" applyFont="1" applyFill="1" applyBorder="1" applyAlignment="1" applyProtection="1">
      <alignment horizontal="center" vertical="center"/>
    </xf>
    <xf numFmtId="0" fontId="22" fillId="0" borderId="24" xfId="6" applyFont="1" applyBorder="1" applyAlignment="1">
      <alignment vertical="center"/>
    </xf>
    <xf numFmtId="10" fontId="21" fillId="10" borderId="23" xfId="6" applyNumberFormat="1" applyFont="1" applyFill="1" applyBorder="1" applyAlignment="1">
      <alignment vertical="center"/>
    </xf>
    <xf numFmtId="10" fontId="21" fillId="10" borderId="24" xfId="6" applyNumberFormat="1" applyFont="1" applyFill="1" applyBorder="1" applyAlignment="1">
      <alignment vertical="center"/>
    </xf>
    <xf numFmtId="10" fontId="21" fillId="10" borderId="25" xfId="6" applyNumberFormat="1" applyFont="1" applyFill="1" applyBorder="1" applyAlignment="1">
      <alignment vertical="center"/>
    </xf>
    <xf numFmtId="0" fontId="21" fillId="0" borderId="22" xfId="6" applyFont="1" applyBorder="1" applyAlignment="1">
      <alignment horizontal="center" vertical="center"/>
    </xf>
    <xf numFmtId="0" fontId="22" fillId="0" borderId="32" xfId="6" applyFont="1" applyBorder="1" applyAlignment="1">
      <alignment vertical="center"/>
    </xf>
    <xf numFmtId="2" fontId="21" fillId="10" borderId="31" xfId="6" applyNumberFormat="1" applyFont="1" applyFill="1" applyBorder="1" applyAlignment="1">
      <alignment vertical="center"/>
    </xf>
    <xf numFmtId="176" fontId="23" fillId="6" borderId="18" xfId="4" applyNumberFormat="1" applyFont="1" applyFill="1" applyBorder="1" applyAlignment="1">
      <alignment horizontal="center" vertical="center"/>
    </xf>
    <xf numFmtId="176" fontId="21" fillId="9" borderId="29" xfId="4" applyNumberFormat="1" applyFont="1" applyFill="1" applyBorder="1" applyAlignment="1">
      <alignment vertical="center"/>
    </xf>
    <xf numFmtId="0" fontId="22" fillId="0" borderId="26" xfId="4" applyFont="1" applyBorder="1" applyAlignment="1">
      <alignment vertical="center"/>
    </xf>
    <xf numFmtId="176" fontId="21" fillId="10" borderId="9" xfId="4" applyNumberFormat="1" applyFont="1" applyFill="1" applyBorder="1" applyAlignment="1">
      <alignment vertical="center"/>
    </xf>
    <xf numFmtId="176" fontId="21" fillId="10" borderId="10" xfId="4" applyNumberFormat="1" applyFont="1" applyFill="1" applyBorder="1" applyAlignment="1">
      <alignment vertical="center"/>
    </xf>
    <xf numFmtId="0" fontId="21" fillId="6" borderId="0" xfId="0" applyFont="1" applyFill="1"/>
    <xf numFmtId="10" fontId="21" fillId="9" borderId="9" xfId="1" applyNumberFormat="1" applyFont="1" applyFill="1" applyBorder="1" applyAlignment="1">
      <alignment vertical="center"/>
    </xf>
    <xf numFmtId="10" fontId="21" fillId="9" borderId="10" xfId="1" applyNumberFormat="1" applyFont="1" applyFill="1" applyBorder="1" applyAlignment="1">
      <alignment vertical="center"/>
    </xf>
    <xf numFmtId="176" fontId="21" fillId="8" borderId="16" xfId="4" applyNumberFormat="1" applyFont="1" applyFill="1" applyBorder="1" applyAlignment="1">
      <alignment vertical="center"/>
    </xf>
    <xf numFmtId="176" fontId="21" fillId="8" borderId="17" xfId="4" applyNumberFormat="1" applyFont="1" applyFill="1" applyBorder="1" applyAlignment="1">
      <alignment vertical="center"/>
    </xf>
    <xf numFmtId="0" fontId="0" fillId="6" borderId="0" xfId="0" applyFill="1" applyBorder="1"/>
    <xf numFmtId="176" fontId="21" fillId="6" borderId="15" xfId="4" applyNumberFormat="1" applyFont="1" applyFill="1" applyBorder="1" applyAlignment="1">
      <alignment vertical="center"/>
    </xf>
    <xf numFmtId="176" fontId="21" fillId="6" borderId="17" xfId="4" applyNumberFormat="1" applyFont="1" applyFill="1" applyBorder="1" applyAlignment="1">
      <alignment horizontal="left" vertical="center"/>
    </xf>
    <xf numFmtId="176" fontId="21" fillId="6" borderId="21" xfId="4" applyNumberFormat="1" applyFont="1" applyFill="1" applyBorder="1" applyAlignment="1">
      <alignment horizontal="left" vertical="center"/>
    </xf>
    <xf numFmtId="176" fontId="21" fillId="6" borderId="0" xfId="4" applyNumberFormat="1" applyFont="1" applyFill="1" applyBorder="1" applyAlignment="1">
      <alignment horizontal="right" vertical="center"/>
    </xf>
    <xf numFmtId="176" fontId="21" fillId="6" borderId="38" xfId="4" applyNumberFormat="1" applyFont="1" applyFill="1" applyBorder="1" applyAlignment="1">
      <alignment vertical="center"/>
    </xf>
    <xf numFmtId="0" fontId="22" fillId="11" borderId="24" xfId="4" applyFont="1" applyFill="1" applyBorder="1" applyAlignment="1">
      <alignment horizontal="center" vertical="center"/>
    </xf>
    <xf numFmtId="0" fontId="20" fillId="6" borderId="34" xfId="6" quotePrefix="1" applyFont="1" applyFill="1" applyBorder="1" applyAlignment="1">
      <alignment horizontal="center" vertical="center"/>
    </xf>
    <xf numFmtId="167" fontId="6" fillId="12" borderId="6" xfId="3" applyNumberFormat="1" applyFont="1" applyFill="1" applyBorder="1" applyProtection="1">
      <alignment vertical="top"/>
      <protection locked="0"/>
    </xf>
    <xf numFmtId="179" fontId="6" fillId="4" borderId="0" xfId="9" applyFont="1" applyFill="1" applyBorder="1">
      <alignment vertical="top"/>
    </xf>
    <xf numFmtId="179" fontId="6" fillId="4" borderId="0" xfId="9" applyFont="1" applyFill="1" applyBorder="1" applyProtection="1">
      <alignment vertical="top"/>
    </xf>
    <xf numFmtId="179" fontId="6" fillId="4" borderId="0" xfId="9" applyFont="1" applyFill="1" applyProtection="1">
      <alignment vertical="top"/>
    </xf>
    <xf numFmtId="179" fontId="13" fillId="4" borderId="0" xfId="9" applyFont="1" applyFill="1" applyBorder="1">
      <alignment vertical="top"/>
    </xf>
    <xf numFmtId="179" fontId="13" fillId="4" borderId="0" xfId="9" applyFont="1" applyFill="1">
      <alignment vertical="top"/>
    </xf>
    <xf numFmtId="179" fontId="6" fillId="2" borderId="0" xfId="9" applyFont="1" applyFill="1" applyProtection="1">
      <alignment vertical="top"/>
    </xf>
    <xf numFmtId="179" fontId="6" fillId="0" borderId="0" xfId="9" applyFont="1" applyFill="1" applyProtection="1">
      <alignment vertical="top"/>
    </xf>
    <xf numFmtId="179" fontId="6" fillId="12" borderId="6" xfId="9" applyFont="1" applyFill="1" applyBorder="1" applyProtection="1">
      <alignment vertical="top"/>
      <protection locked="0"/>
    </xf>
    <xf numFmtId="179" fontId="0" fillId="0" borderId="0" xfId="9" applyFont="1">
      <alignment vertical="top"/>
    </xf>
    <xf numFmtId="166" fontId="2" fillId="0" borderId="0" xfId="10" applyFont="1" applyFill="1">
      <alignment vertical="top"/>
    </xf>
    <xf numFmtId="166" fontId="3" fillId="2" borderId="1" xfId="10" applyFont="1" applyFill="1" applyBorder="1">
      <alignment vertical="top"/>
    </xf>
    <xf numFmtId="166" fontId="4" fillId="2" borderId="2" xfId="10" applyFont="1" applyFill="1" applyBorder="1">
      <alignment vertical="top"/>
    </xf>
    <xf numFmtId="166" fontId="5" fillId="0" borderId="0" xfId="10" applyFont="1" applyFill="1">
      <alignment vertical="top"/>
    </xf>
    <xf numFmtId="166" fontId="5" fillId="0" borderId="0" xfId="10" applyFont="1">
      <alignment vertical="top"/>
    </xf>
    <xf numFmtId="166" fontId="6" fillId="0" borderId="0" xfId="10" applyFont="1" applyFill="1" applyBorder="1">
      <alignment vertical="top"/>
    </xf>
    <xf numFmtId="166" fontId="2" fillId="2" borderId="0" xfId="10" applyFont="1" applyFill="1">
      <alignment vertical="top"/>
    </xf>
    <xf numFmtId="166" fontId="12" fillId="0" borderId="0" xfId="10" applyFont="1">
      <alignment vertical="top"/>
    </xf>
    <xf numFmtId="166" fontId="6" fillId="0" borderId="0" xfId="10">
      <alignment vertical="top"/>
    </xf>
    <xf numFmtId="166" fontId="7" fillId="0" borderId="0" xfId="10" applyFont="1" applyFill="1" applyBorder="1">
      <alignment vertical="top"/>
    </xf>
    <xf numFmtId="166" fontId="6" fillId="0" borderId="0" xfId="10" applyFont="1" applyBorder="1">
      <alignment vertical="top"/>
    </xf>
    <xf numFmtId="166" fontId="7" fillId="2" borderId="0" xfId="10" applyFont="1" applyFill="1" applyBorder="1">
      <alignment vertical="top"/>
    </xf>
    <xf numFmtId="166" fontId="6" fillId="3" borderId="0" xfId="10" applyFont="1" applyFill="1" applyBorder="1">
      <alignment vertical="top"/>
    </xf>
    <xf numFmtId="165" fontId="6" fillId="3" borderId="0" xfId="10" applyNumberFormat="1" applyFont="1" applyFill="1" applyBorder="1" applyAlignment="1">
      <alignment horizontal="right" vertical="top"/>
    </xf>
    <xf numFmtId="165" fontId="7" fillId="2" borderId="0" xfId="10" applyNumberFormat="1" applyFont="1" applyFill="1" applyBorder="1">
      <alignment vertical="top"/>
    </xf>
    <xf numFmtId="166" fontId="6" fillId="2" borderId="0" xfId="10" applyNumberFormat="1" applyFont="1" applyFill="1">
      <alignment vertical="top"/>
    </xf>
    <xf numFmtId="166" fontId="6" fillId="2" borderId="0" xfId="10" applyFont="1" applyFill="1" applyBorder="1">
      <alignment vertical="top"/>
    </xf>
    <xf numFmtId="166" fontId="6" fillId="2" borderId="0" xfId="10" applyFont="1" applyFill="1">
      <alignment vertical="top"/>
    </xf>
    <xf numFmtId="166" fontId="6" fillId="2" borderId="0" xfId="10" applyNumberFormat="1" applyFont="1" applyFill="1" applyAlignment="1">
      <alignment horizontal="center" vertical="top"/>
    </xf>
    <xf numFmtId="165" fontId="7" fillId="0" borderId="0" xfId="10" applyNumberFormat="1" applyFont="1" applyFill="1" applyBorder="1">
      <alignment vertical="top"/>
    </xf>
    <xf numFmtId="166" fontId="6" fillId="2" borderId="0" xfId="10" applyFont="1" applyFill="1" applyBorder="1" applyAlignment="1" applyProtection="1">
      <alignment vertical="center"/>
    </xf>
    <xf numFmtId="166" fontId="9" fillId="4" borderId="1" xfId="10" applyFont="1" applyFill="1" applyBorder="1" applyAlignment="1" applyProtection="1">
      <alignment horizontal="left" vertical="center"/>
    </xf>
    <xf numFmtId="166" fontId="9" fillId="4" borderId="3" xfId="10" applyFont="1" applyFill="1" applyBorder="1" applyAlignment="1" applyProtection="1">
      <alignment vertical="center"/>
    </xf>
    <xf numFmtId="166" fontId="6" fillId="4" borderId="3" xfId="10" applyFont="1" applyFill="1" applyBorder="1" applyAlignment="1" applyProtection="1">
      <alignment horizontal="right"/>
    </xf>
    <xf numFmtId="166" fontId="6" fillId="4" borderId="1" xfId="10" applyFont="1" applyFill="1" applyBorder="1" applyAlignment="1" applyProtection="1">
      <alignment horizontal="right" vertical="center"/>
    </xf>
    <xf numFmtId="167" fontId="6" fillId="4" borderId="0" xfId="10" applyNumberFormat="1" applyFont="1" applyFill="1" applyBorder="1">
      <alignment vertical="top"/>
    </xf>
    <xf numFmtId="166" fontId="6" fillId="2" borderId="1" xfId="10" applyFont="1" applyFill="1" applyBorder="1" applyAlignment="1" applyProtection="1">
      <alignment vertical="center"/>
    </xf>
    <xf numFmtId="166" fontId="29" fillId="0" borderId="0" xfId="10" applyFont="1" applyFill="1" applyBorder="1" applyAlignment="1">
      <alignment horizontal="center"/>
    </xf>
    <xf numFmtId="1" fontId="10" fillId="2" borderId="4" xfId="10" applyNumberFormat="1" applyFont="1" applyFill="1" applyBorder="1" applyAlignment="1" applyProtection="1">
      <alignment horizontal="center"/>
    </xf>
    <xf numFmtId="1" fontId="11" fillId="4" borderId="1" xfId="10" applyNumberFormat="1" applyFont="1" applyFill="1" applyBorder="1" applyAlignment="1" applyProtection="1">
      <alignment horizontal="center"/>
    </xf>
    <xf numFmtId="167" fontId="7" fillId="4" borderId="0" xfId="10" applyNumberFormat="1" applyFont="1" applyFill="1" applyBorder="1">
      <alignment vertical="top"/>
    </xf>
    <xf numFmtId="1" fontId="11" fillId="2" borderId="1" xfId="10" applyNumberFormat="1" applyFont="1" applyFill="1" applyBorder="1" applyAlignment="1" applyProtection="1">
      <alignment horizontal="center"/>
    </xf>
    <xf numFmtId="166" fontId="12" fillId="2" borderId="0" xfId="10" applyFont="1" applyFill="1">
      <alignment vertical="top"/>
    </xf>
    <xf numFmtId="1" fontId="7" fillId="2" borderId="0" xfId="10" applyNumberFormat="1" applyFont="1" applyFill="1" applyBorder="1" applyAlignment="1" applyProtection="1">
      <alignment horizontal="center"/>
    </xf>
    <xf numFmtId="1" fontId="7" fillId="0" borderId="0" xfId="10" applyNumberFormat="1" applyFont="1" applyFill="1" applyBorder="1" applyAlignment="1" applyProtection="1">
      <alignment horizontal="center"/>
    </xf>
    <xf numFmtId="1" fontId="7" fillId="4" borderId="0" xfId="10" applyNumberFormat="1" applyFont="1" applyFill="1" applyBorder="1" applyAlignment="1" applyProtection="1">
      <alignment horizontal="center"/>
    </xf>
    <xf numFmtId="166" fontId="6" fillId="2" borderId="0" xfId="10" applyFont="1" applyFill="1" applyBorder="1" applyAlignment="1" applyProtection="1"/>
    <xf numFmtId="166" fontId="6" fillId="0" borderId="0" xfId="10" applyFont="1" applyFill="1" applyBorder="1" applyAlignment="1" applyProtection="1"/>
    <xf numFmtId="166" fontId="6" fillId="4" borderId="0" xfId="10" applyFont="1" applyFill="1" applyBorder="1" applyAlignment="1" applyProtection="1"/>
    <xf numFmtId="166" fontId="6" fillId="4" borderId="0" xfId="10" applyFont="1" applyFill="1" applyAlignment="1" applyProtection="1"/>
    <xf numFmtId="166" fontId="6" fillId="4" borderId="0" xfId="10" applyFont="1" applyFill="1" applyBorder="1" applyAlignment="1" applyProtection="1">
      <alignment vertical="center"/>
    </xf>
    <xf numFmtId="166" fontId="6" fillId="4" borderId="0" xfId="10" applyFont="1" applyFill="1" applyProtection="1">
      <alignment vertical="top"/>
    </xf>
    <xf numFmtId="178" fontId="6" fillId="2" borderId="0" xfId="10" applyNumberFormat="1" applyFont="1" applyFill="1" applyBorder="1" applyProtection="1">
      <alignment vertical="top"/>
    </xf>
    <xf numFmtId="178" fontId="6" fillId="4" borderId="0" xfId="10" applyNumberFormat="1" applyFont="1" applyFill="1" applyBorder="1" applyProtection="1">
      <alignment vertical="top"/>
    </xf>
    <xf numFmtId="178" fontId="6" fillId="4" borderId="0" xfId="10" applyNumberFormat="1" applyFont="1" applyFill="1" applyProtection="1">
      <alignment vertical="top"/>
    </xf>
    <xf numFmtId="178" fontId="6" fillId="4" borderId="0" xfId="10" applyNumberFormat="1" applyFont="1" applyFill="1" applyBorder="1">
      <alignment vertical="top"/>
    </xf>
    <xf numFmtId="178" fontId="6" fillId="12" borderId="6" xfId="10" applyNumberFormat="1" applyFont="1" applyFill="1" applyBorder="1" applyProtection="1">
      <alignment vertical="top"/>
      <protection locked="0"/>
    </xf>
    <xf numFmtId="166" fontId="6" fillId="4" borderId="0" xfId="10" applyFont="1" applyFill="1" applyAlignment="1" applyProtection="1">
      <alignment horizontal="left" vertical="center"/>
    </xf>
    <xf numFmtId="166" fontId="6" fillId="2" borderId="0" xfId="10" applyFont="1" applyFill="1" applyAlignment="1" applyProtection="1"/>
    <xf numFmtId="166" fontId="6" fillId="0" borderId="0" xfId="10" applyFont="1" applyFill="1" applyAlignment="1" applyProtection="1"/>
    <xf numFmtId="166" fontId="6" fillId="4" borderId="0" xfId="10" applyFont="1" applyFill="1" applyBorder="1">
      <alignment vertical="top"/>
    </xf>
    <xf numFmtId="166" fontId="6" fillId="2" borderId="0" xfId="10" applyFont="1" applyFill="1" applyBorder="1" applyAlignment="1" applyProtection="1">
      <alignment shrinkToFit="1"/>
    </xf>
    <xf numFmtId="166" fontId="6" fillId="0" borderId="0" xfId="10" applyFont="1" applyFill="1" applyBorder="1" applyAlignment="1" applyProtection="1">
      <alignment shrinkToFit="1"/>
    </xf>
    <xf numFmtId="178" fontId="6" fillId="2" borderId="0" xfId="10" applyNumberFormat="1" applyFont="1" applyFill="1" applyProtection="1">
      <alignment vertical="top"/>
    </xf>
    <xf numFmtId="166" fontId="6" fillId="2" borderId="0" xfId="10" applyFont="1" applyFill="1" applyProtection="1">
      <alignment vertical="top"/>
    </xf>
    <xf numFmtId="166" fontId="6" fillId="0" borderId="0" xfId="10" applyFont="1" applyFill="1" applyProtection="1">
      <alignment vertical="top"/>
    </xf>
    <xf numFmtId="1" fontId="6" fillId="2" borderId="0" xfId="10" applyNumberFormat="1" applyFont="1" applyFill="1" applyBorder="1" applyAlignment="1" applyProtection="1">
      <alignment vertical="center" wrapText="1"/>
    </xf>
    <xf numFmtId="1" fontId="6" fillId="0" borderId="0" xfId="10" applyNumberFormat="1" applyFont="1" applyFill="1" applyBorder="1" applyAlignment="1" applyProtection="1">
      <alignment vertical="center" wrapText="1"/>
    </xf>
    <xf numFmtId="166" fontId="6" fillId="4" borderId="0" xfId="10" applyFont="1" applyFill="1" applyAlignment="1" applyProtection="1">
      <alignment vertical="center"/>
    </xf>
    <xf numFmtId="166" fontId="6" fillId="2" borderId="0" xfId="10" applyFont="1" applyFill="1" applyAlignment="1" applyProtection="1">
      <alignment vertical="center" wrapText="1"/>
    </xf>
    <xf numFmtId="166" fontId="6" fillId="0" borderId="0" xfId="10" applyFont="1" applyFill="1" applyAlignment="1" applyProtection="1">
      <alignment vertical="center" wrapText="1"/>
    </xf>
    <xf numFmtId="166" fontId="6" fillId="0" borderId="0" xfId="10" applyFont="1" applyFill="1" applyBorder="1" applyAlignment="1" applyProtection="1">
      <alignment vertical="center"/>
    </xf>
    <xf numFmtId="166" fontId="6" fillId="2" borderId="0" xfId="10" applyFont="1" applyFill="1" applyBorder="1" applyAlignment="1" applyProtection="1">
      <alignment vertical="center" wrapText="1"/>
    </xf>
    <xf numFmtId="166" fontId="6" fillId="0" borderId="0" xfId="10" applyFont="1" applyFill="1" applyBorder="1" applyAlignment="1" applyProtection="1">
      <alignment vertical="center" wrapText="1"/>
    </xf>
    <xf numFmtId="166" fontId="6" fillId="0" borderId="0" xfId="10" applyFont="1" applyFill="1">
      <alignment vertical="top"/>
    </xf>
    <xf numFmtId="166" fontId="6" fillId="4" borderId="0" xfId="10" applyFont="1" applyFill="1">
      <alignment vertical="top"/>
    </xf>
    <xf numFmtId="178" fontId="6" fillId="2" borderId="0" xfId="10" applyNumberFormat="1" applyFont="1" applyFill="1">
      <alignment vertical="top"/>
    </xf>
    <xf numFmtId="178" fontId="6" fillId="4" borderId="0" xfId="10" applyNumberFormat="1" applyFont="1" applyFill="1">
      <alignment vertical="top"/>
    </xf>
    <xf numFmtId="166" fontId="6" fillId="4" borderId="0" xfId="10" applyFont="1" applyFill="1" applyAlignment="1"/>
    <xf numFmtId="167" fontId="13" fillId="4" borderId="0" xfId="10" applyNumberFormat="1" applyFont="1" applyFill="1" applyBorder="1">
      <alignment vertical="top"/>
    </xf>
    <xf numFmtId="178" fontId="13" fillId="4" borderId="0" xfId="10" applyNumberFormat="1" applyFont="1" applyFill="1" applyBorder="1">
      <alignment vertical="top"/>
    </xf>
    <xf numFmtId="166" fontId="7" fillId="0" borderId="0" xfId="10" applyFont="1" applyFill="1">
      <alignment vertical="top"/>
    </xf>
    <xf numFmtId="166" fontId="6" fillId="0" borderId="0" xfId="10" applyFont="1">
      <alignment vertical="top"/>
    </xf>
    <xf numFmtId="166" fontId="6" fillId="3" borderId="0" xfId="10" applyFont="1" applyFill="1" applyAlignment="1">
      <alignment vertical="top"/>
    </xf>
    <xf numFmtId="166" fontId="14" fillId="3" borderId="0" xfId="10" applyFont="1" applyFill="1" applyBorder="1">
      <alignment vertical="top"/>
    </xf>
    <xf numFmtId="166" fontId="6" fillId="0" borderId="0" xfId="10" applyNumberFormat="1" applyFont="1">
      <alignment vertical="top"/>
    </xf>
    <xf numFmtId="166" fontId="15" fillId="2" borderId="0" xfId="10" applyFont="1" applyFill="1">
      <alignment vertical="top"/>
    </xf>
    <xf numFmtId="166" fontId="15" fillId="2" borderId="0" xfId="10" applyFont="1" applyFill="1" applyAlignment="1">
      <alignment wrapText="1"/>
    </xf>
    <xf numFmtId="0" fontId="16" fillId="2" borderId="0" xfId="10" applyNumberFormat="1" applyFont="1" applyFill="1" applyAlignment="1">
      <alignment horizontal="left" vertical="center" wrapText="1"/>
    </xf>
    <xf numFmtId="166" fontId="12" fillId="0" borderId="0" xfId="10" applyFont="1" applyFill="1">
      <alignment vertical="top"/>
    </xf>
    <xf numFmtId="167" fontId="6" fillId="12" borderId="0" xfId="3" applyNumberFormat="1" applyFont="1" applyFill="1" applyBorder="1" applyProtection="1">
      <alignment vertical="top"/>
      <protection locked="0"/>
    </xf>
    <xf numFmtId="166" fontId="12" fillId="0" borderId="6" xfId="10" applyFont="1" applyBorder="1">
      <alignment vertical="top"/>
    </xf>
    <xf numFmtId="166" fontId="30" fillId="13" borderId="0" xfId="0" applyNumberFormat="1" applyFont="1" applyFill="1" applyAlignment="1">
      <alignment vertical="top"/>
    </xf>
    <xf numFmtId="0" fontId="31" fillId="13" borderId="0" xfId="0" applyFont="1" applyFill="1" applyAlignment="1"/>
    <xf numFmtId="0" fontId="22" fillId="0" borderId="0" xfId="0" applyFont="1" applyAlignment="1"/>
    <xf numFmtId="14" fontId="22" fillId="0" borderId="0" xfId="0" applyNumberFormat="1" applyFont="1" applyAlignment="1">
      <alignment horizontal="left"/>
    </xf>
    <xf numFmtId="0" fontId="15" fillId="0" borderId="0" xfId="0" applyFont="1" applyAlignment="1"/>
    <xf numFmtId="0" fontId="22" fillId="0" borderId="0" xfId="0" applyFont="1" applyFill="1" applyAlignment="1"/>
    <xf numFmtId="0" fontId="22" fillId="0" borderId="0" xfId="0" applyFont="1"/>
    <xf numFmtId="0" fontId="33" fillId="0" borderId="0" xfId="0" applyFont="1" applyAlignment="1"/>
    <xf numFmtId="0" fontId="34" fillId="13" borderId="0" xfId="0" applyFont="1" applyFill="1" applyAlignment="1">
      <alignment vertical="top"/>
    </xf>
    <xf numFmtId="0" fontId="7" fillId="0" borderId="0" xfId="0" applyFont="1" applyBorder="1" applyAlignment="1">
      <alignment vertical="top"/>
    </xf>
    <xf numFmtId="0" fontId="35" fillId="0" borderId="0" xfId="0" applyFont="1" applyBorder="1" applyAlignment="1">
      <alignment vertical="top"/>
    </xf>
    <xf numFmtId="0" fontId="6" fillId="0" borderId="0" xfId="0" applyFont="1" applyAlignment="1">
      <alignment horizontal="right" vertical="top"/>
    </xf>
    <xf numFmtId="0" fontId="8" fillId="0" borderId="0" xfId="0" applyFont="1" applyAlignment="1">
      <alignment vertical="top"/>
    </xf>
    <xf numFmtId="0" fontId="6" fillId="0" borderId="0" xfId="0" applyFont="1" applyAlignment="1">
      <alignment horizontal="center" vertical="top"/>
    </xf>
    <xf numFmtId="0" fontId="6" fillId="16" borderId="48" xfId="0" applyFont="1" applyFill="1" applyBorder="1" applyAlignment="1">
      <alignment horizontal="center" vertical="top"/>
    </xf>
    <xf numFmtId="0" fontId="6" fillId="15" borderId="48" xfId="0" applyFont="1" applyFill="1" applyBorder="1" applyAlignment="1">
      <alignment horizontal="center" vertical="top"/>
    </xf>
    <xf numFmtId="0" fontId="15" fillId="14" borderId="0" xfId="0" applyFont="1" applyFill="1" applyAlignment="1">
      <alignment vertical="top"/>
    </xf>
    <xf numFmtId="0" fontId="0" fillId="14" borderId="0" xfId="0" applyFill="1" applyAlignment="1">
      <alignment vertical="top"/>
    </xf>
    <xf numFmtId="0" fontId="22" fillId="0" borderId="0" xfId="0" applyFont="1" applyAlignment="1">
      <alignment vertical="top"/>
    </xf>
    <xf numFmtId="0" fontId="22" fillId="14" borderId="0" xfId="0" applyFont="1" applyFill="1" applyAlignment="1">
      <alignment vertical="top"/>
    </xf>
    <xf numFmtId="0" fontId="0" fillId="14" borderId="5" xfId="0" applyFill="1" applyBorder="1" applyAlignment="1">
      <alignment vertical="top"/>
    </xf>
    <xf numFmtId="166" fontId="0" fillId="14" borderId="5" xfId="0" applyNumberFormat="1" applyFill="1" applyBorder="1" applyAlignment="1">
      <alignment vertical="top"/>
    </xf>
    <xf numFmtId="166" fontId="30" fillId="17" borderId="0" xfId="0" applyNumberFormat="1" applyFont="1" applyFill="1" applyAlignment="1">
      <alignment vertical="top"/>
    </xf>
    <xf numFmtId="0" fontId="0" fillId="17" borderId="0" xfId="0" applyFill="1"/>
    <xf numFmtId="166" fontId="32" fillId="0" borderId="0" xfId="11" applyNumberFormat="1" applyFill="1" applyProtection="1">
      <alignment vertical="top"/>
    </xf>
    <xf numFmtId="0" fontId="0" fillId="18" borderId="5" xfId="0" applyFill="1" applyBorder="1" applyAlignment="1">
      <alignment vertical="top"/>
    </xf>
    <xf numFmtId="0" fontId="20" fillId="6" borderId="16" xfId="4" applyFont="1" applyFill="1" applyBorder="1" applyAlignment="1">
      <alignment horizontal="center" vertical="center"/>
    </xf>
    <xf numFmtId="0" fontId="20" fillId="6" borderId="29" xfId="4" applyFont="1" applyFill="1" applyBorder="1" applyAlignment="1">
      <alignment horizontal="center" vertical="center"/>
    </xf>
    <xf numFmtId="0" fontId="20" fillId="6" borderId="20" xfId="4" applyFont="1" applyFill="1" applyBorder="1" applyAlignment="1">
      <alignment horizontal="center" vertical="center"/>
    </xf>
    <xf numFmtId="0" fontId="1" fillId="6" borderId="0" xfId="4" applyFill="1" applyAlignment="1">
      <alignment horizontal="right" vertical="center"/>
    </xf>
    <xf numFmtId="177" fontId="21" fillId="10" borderId="15" xfId="4" applyNumberFormat="1" applyFont="1" applyFill="1" applyBorder="1" applyAlignment="1">
      <alignment horizontal="right" vertical="center"/>
    </xf>
    <xf numFmtId="177" fontId="21" fillId="10" borderId="16" xfId="4" applyNumberFormat="1" applyFont="1" applyFill="1" applyBorder="1" applyAlignment="1">
      <alignment horizontal="right" vertical="center"/>
    </xf>
    <xf numFmtId="177" fontId="21" fillId="10" borderId="17" xfId="4" applyNumberFormat="1" applyFont="1" applyFill="1" applyBorder="1" applyAlignment="1">
      <alignment horizontal="right" vertical="center"/>
    </xf>
    <xf numFmtId="0" fontId="20" fillId="6" borderId="24" xfId="4" applyFont="1" applyFill="1" applyBorder="1" applyAlignment="1">
      <alignment horizontal="center" vertical="center"/>
    </xf>
    <xf numFmtId="177" fontId="21" fillId="10" borderId="23" xfId="4" applyNumberFormat="1" applyFont="1" applyFill="1" applyBorder="1" applyAlignment="1">
      <alignment horizontal="right" vertical="center"/>
    </xf>
    <xf numFmtId="177" fontId="21" fillId="10" borderId="24" xfId="4" applyNumberFormat="1" applyFont="1" applyFill="1" applyBorder="1" applyAlignment="1">
      <alignment horizontal="right" vertical="center"/>
    </xf>
    <xf numFmtId="177" fontId="21" fillId="10" borderId="25" xfId="4" applyNumberFormat="1" applyFont="1" applyFill="1" applyBorder="1" applyAlignment="1">
      <alignment horizontal="right" vertical="center"/>
    </xf>
    <xf numFmtId="177" fontId="21" fillId="10" borderId="19" xfId="4" applyNumberFormat="1" applyFont="1" applyFill="1" applyBorder="1" applyAlignment="1">
      <alignment horizontal="right" vertical="center"/>
    </xf>
    <xf numFmtId="177" fontId="21" fillId="10" borderId="20" xfId="4" applyNumberFormat="1" applyFont="1" applyFill="1" applyBorder="1" applyAlignment="1">
      <alignment horizontal="right" vertical="center"/>
    </xf>
    <xf numFmtId="177" fontId="21" fillId="10" borderId="21" xfId="4" applyNumberFormat="1" applyFont="1" applyFill="1" applyBorder="1" applyAlignment="1">
      <alignment horizontal="right" vertical="center"/>
    </xf>
    <xf numFmtId="0" fontId="20" fillId="6" borderId="40" xfId="4" applyFont="1" applyFill="1" applyBorder="1" applyAlignment="1">
      <alignment horizontal="center" vertical="center"/>
    </xf>
    <xf numFmtId="176" fontId="21" fillId="6" borderId="43" xfId="4" applyNumberFormat="1" applyFont="1" applyFill="1" applyBorder="1" applyAlignment="1">
      <alignment vertical="center"/>
    </xf>
    <xf numFmtId="0" fontId="20" fillId="6" borderId="9" xfId="4" applyFont="1" applyFill="1" applyBorder="1" applyAlignment="1">
      <alignment horizontal="center" vertical="center"/>
    </xf>
    <xf numFmtId="0" fontId="20" fillId="6" borderId="16" xfId="6" applyFont="1" applyFill="1" applyBorder="1" applyAlignment="1">
      <alignment horizontal="center" vertical="center"/>
    </xf>
    <xf numFmtId="0" fontId="20" fillId="6" borderId="40" xfId="6" applyFont="1" applyFill="1" applyBorder="1" applyAlignment="1">
      <alignment horizontal="center" vertical="center"/>
    </xf>
    <xf numFmtId="0" fontId="20" fillId="6" borderId="20" xfId="6" applyFont="1" applyFill="1" applyBorder="1" applyAlignment="1">
      <alignment horizontal="center" vertical="center"/>
    </xf>
    <xf numFmtId="0" fontId="20" fillId="6" borderId="26" xfId="4" applyFont="1" applyFill="1" applyBorder="1" applyAlignment="1">
      <alignment horizontal="center" vertical="center"/>
    </xf>
    <xf numFmtId="0" fontId="20" fillId="6" borderId="32" xfId="4" applyFont="1" applyFill="1" applyBorder="1" applyAlignment="1">
      <alignment horizontal="center" vertical="center"/>
    </xf>
    <xf numFmtId="176" fontId="23" fillId="6" borderId="25" xfId="4" applyNumberFormat="1" applyFont="1" applyFill="1" applyBorder="1" applyAlignment="1">
      <alignment horizontal="center" vertical="center"/>
    </xf>
    <xf numFmtId="0" fontId="27" fillId="6" borderId="27" xfId="4" applyFont="1" applyFill="1" applyBorder="1" applyAlignment="1">
      <alignment vertical="center"/>
    </xf>
    <xf numFmtId="0" fontId="20" fillId="6" borderId="36" xfId="4" applyFont="1" applyFill="1" applyBorder="1" applyAlignment="1">
      <alignment horizontal="center" vertical="center"/>
    </xf>
    <xf numFmtId="166" fontId="6" fillId="4" borderId="6" xfId="10" applyFont="1" applyFill="1" applyBorder="1" applyAlignment="1" applyProtection="1">
      <alignment vertical="center"/>
    </xf>
    <xf numFmtId="1" fontId="10" fillId="2" borderId="0" xfId="10" applyNumberFormat="1" applyFont="1" applyFill="1" applyBorder="1" applyAlignment="1" applyProtection="1">
      <alignment horizontal="center"/>
    </xf>
    <xf numFmtId="1" fontId="11" fillId="4" borderId="0" xfId="10" applyNumberFormat="1" applyFont="1" applyFill="1" applyBorder="1" applyAlignment="1" applyProtection="1">
      <alignment horizontal="center"/>
    </xf>
    <xf numFmtId="1" fontId="11" fillId="2" borderId="0" xfId="10" applyNumberFormat="1" applyFont="1" applyFill="1" applyBorder="1" applyAlignment="1" applyProtection="1">
      <alignment horizontal="center"/>
    </xf>
    <xf numFmtId="0" fontId="6" fillId="20" borderId="48" xfId="0" applyFont="1" applyFill="1" applyBorder="1" applyAlignment="1">
      <alignment horizontal="center" vertical="top"/>
    </xf>
    <xf numFmtId="0" fontId="6" fillId="21" borderId="48" xfId="0" applyFont="1" applyFill="1" applyBorder="1" applyAlignment="1">
      <alignment horizontal="center" vertical="top"/>
    </xf>
    <xf numFmtId="0" fontId="0" fillId="16" borderId="5" xfId="0" applyFill="1" applyBorder="1" applyAlignment="1">
      <alignment vertical="top"/>
    </xf>
    <xf numFmtId="176" fontId="21" fillId="10" borderId="31" xfId="6" applyNumberFormat="1" applyFont="1" applyFill="1" applyBorder="1" applyAlignment="1">
      <alignment vertical="center"/>
    </xf>
    <xf numFmtId="176" fontId="21" fillId="10" borderId="15" xfId="6" applyNumberFormat="1" applyFont="1" applyFill="1" applyBorder="1" applyAlignment="1">
      <alignment vertical="center"/>
    </xf>
    <xf numFmtId="0" fontId="36" fillId="6" borderId="0" xfId="0" applyFont="1" applyFill="1"/>
    <xf numFmtId="176" fontId="38" fillId="9" borderId="14" xfId="6" applyNumberFormat="1" applyFont="1" applyFill="1" applyBorder="1" applyAlignment="1">
      <alignment horizontal="right" vertical="center"/>
    </xf>
    <xf numFmtId="176" fontId="21" fillId="9" borderId="31" xfId="6" applyNumberFormat="1" applyFont="1" applyFill="1" applyBorder="1" applyAlignment="1">
      <alignment vertical="center"/>
    </xf>
    <xf numFmtId="176" fontId="21" fillId="10" borderId="28" xfId="6" applyNumberFormat="1" applyFont="1" applyFill="1" applyBorder="1" applyAlignment="1">
      <alignment vertical="center"/>
    </xf>
    <xf numFmtId="2" fontId="21" fillId="10" borderId="15" xfId="6" applyNumberFormat="1" applyFont="1" applyFill="1" applyBorder="1" applyAlignment="1">
      <alignment vertical="center"/>
    </xf>
    <xf numFmtId="2" fontId="21" fillId="9" borderId="28" xfId="6" applyNumberFormat="1" applyFont="1" applyFill="1" applyBorder="1" applyAlignment="1">
      <alignment vertical="center"/>
    </xf>
    <xf numFmtId="2" fontId="21" fillId="9" borderId="15" xfId="6" applyNumberFormat="1" applyFont="1" applyFill="1" applyBorder="1" applyAlignment="1">
      <alignment vertical="center"/>
    </xf>
    <xf numFmtId="2" fontId="21" fillId="8" borderId="31" xfId="6" applyNumberFormat="1" applyFont="1" applyFill="1" applyBorder="1" applyAlignment="1">
      <alignment vertical="center"/>
    </xf>
    <xf numFmtId="2" fontId="21" fillId="8" borderId="15" xfId="6" applyNumberFormat="1" applyFont="1" applyFill="1" applyBorder="1" applyAlignment="1">
      <alignment vertical="center"/>
    </xf>
    <xf numFmtId="10" fontId="38" fillId="9" borderId="14" xfId="1" applyNumberFormat="1" applyFont="1" applyFill="1" applyBorder="1" applyAlignment="1">
      <alignment horizontal="right" vertical="center"/>
    </xf>
    <xf numFmtId="176" fontId="38" fillId="10" borderId="14" xfId="6" applyNumberFormat="1" applyFont="1" applyFill="1" applyBorder="1" applyAlignment="1">
      <alignment horizontal="right" vertical="center"/>
    </xf>
    <xf numFmtId="2" fontId="21" fillId="9" borderId="31" xfId="6" applyNumberFormat="1" applyFont="1" applyFill="1" applyBorder="1" applyAlignment="1">
      <alignment vertical="center"/>
    </xf>
    <xf numFmtId="10" fontId="21" fillId="10" borderId="33" xfId="1" applyNumberFormat="1" applyFont="1" applyFill="1" applyBorder="1" applyAlignment="1">
      <alignment vertical="center"/>
    </xf>
    <xf numFmtId="10" fontId="21" fillId="10" borderId="32" xfId="1" applyNumberFormat="1" applyFont="1" applyFill="1" applyBorder="1" applyAlignment="1">
      <alignment vertical="center"/>
    </xf>
    <xf numFmtId="10" fontId="21" fillId="10" borderId="31" xfId="1" applyNumberFormat="1" applyFont="1" applyFill="1" applyBorder="1" applyAlignment="1">
      <alignment vertical="center"/>
    </xf>
    <xf numFmtId="0" fontId="35" fillId="6" borderId="0" xfId="0" applyFont="1" applyFill="1" applyBorder="1" applyAlignment="1">
      <alignment vertical="top"/>
    </xf>
    <xf numFmtId="0" fontId="37" fillId="6" borderId="0" xfId="0" applyFont="1" applyFill="1"/>
    <xf numFmtId="166" fontId="30" fillId="0" borderId="0" xfId="10" applyFont="1" applyFill="1">
      <alignment vertical="top"/>
    </xf>
    <xf numFmtId="0" fontId="13" fillId="0" borderId="0" xfId="0" applyFont="1" applyFill="1" applyAlignment="1"/>
    <xf numFmtId="0" fontId="6" fillId="0" borderId="0" xfId="0" applyFont="1"/>
    <xf numFmtId="0" fontId="40" fillId="0" borderId="28" xfId="4" applyFont="1" applyBorder="1" applyAlignment="1">
      <alignment horizontal="center" vertical="center"/>
    </xf>
    <xf numFmtId="0" fontId="41" fillId="0" borderId="29" xfId="4" applyFont="1" applyBorder="1" applyAlignment="1">
      <alignment vertical="center"/>
    </xf>
    <xf numFmtId="0" fontId="42" fillId="6" borderId="29" xfId="4" applyFont="1" applyFill="1" applyBorder="1" applyAlignment="1">
      <alignment horizontal="center" vertical="center"/>
    </xf>
    <xf numFmtId="0" fontId="42" fillId="0" borderId="24" xfId="4" applyFont="1" applyBorder="1" applyAlignment="1">
      <alignment horizontal="center" vertical="center"/>
    </xf>
    <xf numFmtId="0" fontId="42" fillId="0" borderId="25" xfId="4" applyFont="1" applyBorder="1" applyAlignment="1">
      <alignment horizontal="center" vertical="center"/>
    </xf>
    <xf numFmtId="2" fontId="21" fillId="22" borderId="28" xfId="6" applyNumberFormat="1" applyFont="1" applyFill="1" applyBorder="1" applyAlignment="1">
      <alignment vertical="center"/>
    </xf>
    <xf numFmtId="176" fontId="21" fillId="22" borderId="29" xfId="4" applyNumberFormat="1" applyFont="1" applyFill="1" applyBorder="1" applyAlignment="1">
      <alignment vertical="center"/>
    </xf>
    <xf numFmtId="176" fontId="21" fillId="22" borderId="30" xfId="4" applyNumberFormat="1" applyFont="1" applyFill="1" applyBorder="1" applyAlignment="1">
      <alignment vertical="center"/>
    </xf>
    <xf numFmtId="2" fontId="21" fillId="22" borderId="31" xfId="6" applyNumberFormat="1" applyFont="1" applyFill="1" applyBorder="1" applyAlignment="1">
      <alignment vertical="center"/>
    </xf>
    <xf numFmtId="176" fontId="21" fillId="22" borderId="32" xfId="4" applyNumberFormat="1" applyFont="1" applyFill="1" applyBorder="1" applyAlignment="1">
      <alignment vertical="center"/>
    </xf>
    <xf numFmtId="176" fontId="21" fillId="22" borderId="33" xfId="4" applyNumberFormat="1" applyFont="1" applyFill="1" applyBorder="1" applyAlignment="1">
      <alignment vertical="center"/>
    </xf>
    <xf numFmtId="0" fontId="40" fillId="0" borderId="31" xfId="4" applyFont="1" applyBorder="1" applyAlignment="1">
      <alignment horizontal="center" vertical="center"/>
    </xf>
    <xf numFmtId="0" fontId="41" fillId="0" borderId="32" xfId="4" applyFont="1" applyBorder="1" applyAlignment="1">
      <alignment vertical="center"/>
    </xf>
    <xf numFmtId="0" fontId="42" fillId="6" borderId="32" xfId="4" applyFont="1" applyFill="1" applyBorder="1" applyAlignment="1">
      <alignment horizontal="center" vertical="center"/>
    </xf>
    <xf numFmtId="0" fontId="42" fillId="0" borderId="32" xfId="4" applyFont="1" applyBorder="1" applyAlignment="1">
      <alignment horizontal="center" vertical="center"/>
    </xf>
    <xf numFmtId="0" fontId="42" fillId="0" borderId="33" xfId="4" applyFont="1" applyBorder="1" applyAlignment="1">
      <alignment horizontal="center" vertical="center"/>
    </xf>
    <xf numFmtId="0" fontId="40" fillId="0" borderId="23" xfId="4" applyFont="1" applyBorder="1" applyAlignment="1">
      <alignment horizontal="center" vertical="center"/>
    </xf>
    <xf numFmtId="0" fontId="41" fillId="0" borderId="24" xfId="4" applyFont="1" applyBorder="1" applyAlignment="1">
      <alignment vertical="center"/>
    </xf>
    <xf numFmtId="0" fontId="42" fillId="6" borderId="24" xfId="4" applyFont="1" applyFill="1" applyBorder="1" applyAlignment="1">
      <alignment horizontal="center" vertical="center"/>
    </xf>
    <xf numFmtId="2" fontId="21" fillId="23" borderId="28" xfId="6" applyNumberFormat="1" applyFont="1" applyFill="1" applyBorder="1" applyAlignment="1">
      <alignment vertical="center"/>
    </xf>
    <xf numFmtId="176" fontId="21" fillId="23" borderId="24" xfId="4" applyNumberFormat="1" applyFont="1" applyFill="1" applyBorder="1" applyAlignment="1">
      <alignment vertical="center"/>
    </xf>
    <xf numFmtId="176" fontId="21" fillId="23" borderId="25" xfId="4" applyNumberFormat="1" applyFont="1" applyFill="1" applyBorder="1" applyAlignment="1">
      <alignment vertical="center"/>
    </xf>
    <xf numFmtId="176" fontId="21" fillId="0" borderId="18" xfId="4" applyNumberFormat="1" applyFont="1" applyFill="1" applyBorder="1" applyAlignment="1">
      <alignment vertical="center"/>
    </xf>
    <xf numFmtId="176" fontId="21" fillId="0" borderId="22" xfId="4" applyNumberFormat="1" applyFont="1" applyFill="1" applyBorder="1" applyAlignment="1">
      <alignment vertical="center"/>
    </xf>
    <xf numFmtId="168" fontId="6" fillId="25" borderId="5" xfId="0" applyNumberFormat="1" applyFont="1" applyFill="1" applyBorder="1" applyAlignment="1" applyProtection="1">
      <alignment vertical="top"/>
      <protection locked="0"/>
    </xf>
    <xf numFmtId="168" fontId="6" fillId="25" borderId="5" xfId="0" applyNumberFormat="1" applyFont="1" applyFill="1" applyBorder="1" applyAlignment="1" applyProtection="1">
      <alignment horizontal="right"/>
      <protection locked="0"/>
    </xf>
    <xf numFmtId="178" fontId="6" fillId="4" borderId="0" xfId="0" applyNumberFormat="1" applyFont="1" applyFill="1" applyBorder="1" applyAlignment="1" applyProtection="1">
      <alignment vertical="top"/>
    </xf>
    <xf numFmtId="178" fontId="6" fillId="25" borderId="5" xfId="0" applyNumberFormat="1" applyFont="1" applyFill="1" applyBorder="1" applyAlignment="1" applyProtection="1">
      <alignment vertical="top"/>
    </xf>
    <xf numFmtId="178" fontId="6" fillId="25" borderId="5" xfId="0" applyNumberFormat="1" applyFont="1" applyFill="1" applyBorder="1" applyAlignment="1" applyProtection="1">
      <alignment vertical="top"/>
      <protection locked="0"/>
    </xf>
    <xf numFmtId="178" fontId="6" fillId="4" borderId="0" xfId="0" applyNumberFormat="1" applyFont="1" applyFill="1" applyAlignment="1" applyProtection="1">
      <alignment vertical="top"/>
    </xf>
    <xf numFmtId="171" fontId="6" fillId="25" borderId="5" xfId="0" applyNumberFormat="1" applyFont="1" applyFill="1" applyBorder="1" applyAlignment="1" applyProtection="1">
      <alignment horizontal="right"/>
      <protection locked="0"/>
    </xf>
    <xf numFmtId="172" fontId="6" fillId="25" borderId="5" xfId="0" applyNumberFormat="1" applyFont="1" applyFill="1" applyBorder="1" applyAlignment="1" applyProtection="1">
      <alignment horizontal="right"/>
      <protection locked="0"/>
    </xf>
    <xf numFmtId="2" fontId="6" fillId="25" borderId="5" xfId="0" applyNumberFormat="1" applyFont="1" applyFill="1" applyBorder="1" applyAlignment="1" applyProtection="1">
      <alignment vertical="top"/>
      <protection locked="0"/>
    </xf>
    <xf numFmtId="170" fontId="6" fillId="25" borderId="5" xfId="0" applyNumberFormat="1" applyFont="1" applyFill="1" applyBorder="1" applyAlignment="1" applyProtection="1">
      <alignment horizontal="right"/>
    </xf>
    <xf numFmtId="170" fontId="6" fillId="25" borderId="5" xfId="0" applyNumberFormat="1" applyFont="1" applyFill="1" applyBorder="1" applyAlignment="1" applyProtection="1">
      <alignment horizontal="right"/>
      <protection locked="0"/>
    </xf>
    <xf numFmtId="170" fontId="6" fillId="25" borderId="5" xfId="0" applyNumberFormat="1" applyFont="1" applyFill="1" applyBorder="1" applyAlignment="1" applyProtection="1">
      <alignment vertical="center"/>
    </xf>
    <xf numFmtId="173" fontId="6" fillId="25" borderId="5" xfId="0" applyNumberFormat="1" applyFont="1" applyFill="1" applyBorder="1" applyAlignment="1" applyProtection="1">
      <alignment vertical="center"/>
    </xf>
    <xf numFmtId="173" fontId="6" fillId="25" borderId="5" xfId="0" applyNumberFormat="1" applyFont="1" applyFill="1" applyBorder="1" applyAlignment="1" applyProtection="1">
      <alignment horizontal="right"/>
      <protection locked="0"/>
    </xf>
    <xf numFmtId="173" fontId="6" fillId="25" borderId="5" xfId="0" applyNumberFormat="1" applyFont="1" applyFill="1" applyBorder="1" applyAlignment="1" applyProtection="1">
      <alignment vertical="top"/>
    </xf>
    <xf numFmtId="174" fontId="6" fillId="25" borderId="5" xfId="0" applyNumberFormat="1" applyFont="1" applyFill="1" applyBorder="1" applyAlignment="1" applyProtection="1">
      <alignment vertical="top"/>
      <protection locked="0"/>
    </xf>
    <xf numFmtId="174" fontId="6" fillId="25" borderId="5" xfId="0" applyNumberFormat="1" applyFont="1" applyFill="1" applyBorder="1" applyAlignment="1" applyProtection="1">
      <alignment horizontal="right"/>
    </xf>
    <xf numFmtId="172" fontId="6" fillId="25" borderId="5" xfId="0" applyNumberFormat="1" applyFont="1" applyFill="1" applyBorder="1" applyAlignment="1" applyProtection="1">
      <alignment vertical="top"/>
      <protection locked="0"/>
    </xf>
    <xf numFmtId="178" fontId="6" fillId="4" borderId="0" xfId="0" applyNumberFormat="1" applyFont="1" applyFill="1" applyAlignment="1">
      <alignment vertical="top"/>
    </xf>
    <xf numFmtId="178" fontId="6" fillId="4" borderId="0" xfId="0" applyNumberFormat="1" applyFont="1" applyFill="1" applyBorder="1" applyAlignment="1">
      <alignment vertical="top"/>
    </xf>
    <xf numFmtId="178" fontId="13" fillId="4" borderId="0" xfId="0" applyNumberFormat="1" applyFont="1" applyFill="1" applyBorder="1" applyAlignment="1">
      <alignment vertical="top"/>
    </xf>
    <xf numFmtId="178" fontId="6" fillId="19" borderId="5" xfId="0" applyNumberFormat="1" applyFont="1" applyFill="1" applyBorder="1" applyAlignment="1" applyProtection="1">
      <alignment vertical="top"/>
    </xf>
    <xf numFmtId="178" fontId="6" fillId="19" borderId="5" xfId="0" applyNumberFormat="1" applyFont="1" applyFill="1" applyBorder="1" applyAlignment="1" applyProtection="1">
      <alignment vertical="top"/>
      <protection locked="0"/>
    </xf>
    <xf numFmtId="178" fontId="6" fillId="24" borderId="5" xfId="0" applyNumberFormat="1" applyFont="1" applyFill="1" applyBorder="1" applyAlignment="1" applyProtection="1">
      <alignment vertical="top"/>
      <protection locked="0"/>
    </xf>
    <xf numFmtId="168" fontId="6" fillId="24" borderId="5" xfId="0" applyNumberFormat="1" applyFont="1" applyFill="1" applyBorder="1" applyAlignment="1" applyProtection="1">
      <alignment vertical="top"/>
      <protection locked="0"/>
    </xf>
    <xf numFmtId="168" fontId="6" fillId="24" borderId="5" xfId="0" applyNumberFormat="1" applyFont="1" applyFill="1" applyBorder="1" applyAlignment="1" applyProtection="1">
      <alignment horizontal="right"/>
      <protection locked="0"/>
    </xf>
    <xf numFmtId="171" fontId="6" fillId="24" borderId="5" xfId="0" applyNumberFormat="1" applyFont="1" applyFill="1" applyBorder="1" applyAlignment="1" applyProtection="1">
      <alignment horizontal="right"/>
      <protection locked="0"/>
    </xf>
    <xf numFmtId="172" fontId="6" fillId="24" borderId="5" xfId="0" applyNumberFormat="1" applyFont="1" applyFill="1" applyBorder="1" applyAlignment="1" applyProtection="1">
      <alignment horizontal="right"/>
      <protection locked="0"/>
    </xf>
    <xf numFmtId="170" fontId="6" fillId="24" borderId="5" xfId="0" applyNumberFormat="1" applyFont="1" applyFill="1" applyBorder="1" applyAlignment="1" applyProtection="1">
      <alignment horizontal="right"/>
      <protection locked="0"/>
    </xf>
    <xf numFmtId="173" fontId="6" fillId="24" borderId="5" xfId="0" applyNumberFormat="1" applyFont="1" applyFill="1" applyBorder="1" applyAlignment="1" applyProtection="1">
      <alignment horizontal="right"/>
      <protection locked="0"/>
    </xf>
    <xf numFmtId="174" fontId="6" fillId="24" borderId="5" xfId="0" applyNumberFormat="1" applyFont="1" applyFill="1" applyBorder="1" applyAlignment="1" applyProtection="1">
      <alignment horizontal="right"/>
    </xf>
    <xf numFmtId="178" fontId="6" fillId="24" borderId="0" xfId="0" applyNumberFormat="1" applyFont="1" applyFill="1" applyAlignment="1" applyProtection="1">
      <alignment vertical="top"/>
    </xf>
    <xf numFmtId="0" fontId="22" fillId="0" borderId="0" xfId="0" applyFont="1" applyFill="1" applyAlignment="1">
      <alignment vertical="top"/>
    </xf>
    <xf numFmtId="0" fontId="6" fillId="0" borderId="0" xfId="0" applyFont="1" applyFill="1" applyBorder="1" applyAlignment="1">
      <alignment horizontal="right" vertical="top"/>
    </xf>
    <xf numFmtId="180" fontId="22" fillId="0" borderId="0" xfId="0" applyNumberFormat="1" applyFont="1" applyFill="1" applyAlignment="1">
      <alignment horizontal="left"/>
    </xf>
    <xf numFmtId="166" fontId="43" fillId="0" borderId="0" xfId="11" applyNumberFormat="1" applyFont="1" applyFill="1" applyProtection="1">
      <alignment vertical="top"/>
    </xf>
    <xf numFmtId="0" fontId="19" fillId="7" borderId="7" xfId="4" applyFont="1" applyFill="1" applyBorder="1" applyAlignment="1">
      <alignment horizontal="left" vertical="center"/>
    </xf>
    <xf numFmtId="0" fontId="19" fillId="7" borderId="11" xfId="4" applyFont="1" applyFill="1" applyBorder="1" applyAlignment="1">
      <alignment horizontal="left" vertical="center"/>
    </xf>
    <xf numFmtId="0" fontId="19" fillId="7" borderId="12" xfId="4" applyFont="1" applyFill="1" applyBorder="1" applyAlignment="1">
      <alignment horizontal="left" vertical="center"/>
    </xf>
    <xf numFmtId="0" fontId="20" fillId="7" borderId="7" xfId="4" applyFont="1" applyFill="1" applyBorder="1" applyAlignment="1">
      <alignment horizontal="center" vertical="center"/>
    </xf>
    <xf numFmtId="0" fontId="20" fillId="7" borderId="11" xfId="4" applyFont="1" applyFill="1" applyBorder="1" applyAlignment="1">
      <alignment horizontal="center" vertical="center"/>
    </xf>
    <xf numFmtId="0" fontId="20" fillId="7" borderId="12" xfId="4" applyFont="1" applyFill="1" applyBorder="1" applyAlignment="1">
      <alignment horizontal="center" vertical="center"/>
    </xf>
    <xf numFmtId="0" fontId="20" fillId="7" borderId="51" xfId="4" applyFont="1" applyFill="1" applyBorder="1" applyAlignment="1">
      <alignment horizontal="center" vertical="center"/>
    </xf>
    <xf numFmtId="0" fontId="20" fillId="7" borderId="50" xfId="4" applyFont="1" applyFill="1" applyBorder="1" applyAlignment="1">
      <alignment horizontal="center" vertical="center"/>
    </xf>
    <xf numFmtId="0" fontId="20" fillId="7" borderId="49" xfId="4" applyFont="1" applyFill="1" applyBorder="1" applyAlignment="1">
      <alignment horizontal="center" vertical="center"/>
    </xf>
    <xf numFmtId="0" fontId="25" fillId="7" borderId="51" xfId="4" applyFont="1" applyFill="1" applyBorder="1" applyAlignment="1">
      <alignment horizontal="left" vertical="center"/>
    </xf>
    <xf numFmtId="0" fontId="25" fillId="7" borderId="50" xfId="4" applyFont="1" applyFill="1" applyBorder="1" applyAlignment="1">
      <alignment horizontal="left" vertical="center"/>
    </xf>
    <xf numFmtId="0" fontId="25" fillId="7" borderId="49" xfId="4" applyFont="1" applyFill="1" applyBorder="1" applyAlignment="1">
      <alignment horizontal="left" vertical="center"/>
    </xf>
    <xf numFmtId="0" fontId="19" fillId="7" borderId="7" xfId="6" applyFont="1" applyFill="1" applyBorder="1" applyAlignment="1">
      <alignment horizontal="left" vertical="center"/>
    </xf>
    <xf numFmtId="0" fontId="19" fillId="7" borderId="8" xfId="6" applyFont="1" applyFill="1" applyBorder="1" applyAlignment="1">
      <alignment horizontal="left" vertical="center"/>
    </xf>
  </cellXfs>
  <cellStyles count="12">
    <cellStyle name="Factor" xfId="3"/>
    <cellStyle name="Hyperlink" xfId="11" builtinId="8"/>
    <cellStyle name="Normal" xfId="0" builtinId="0"/>
    <cellStyle name="Normal 2" xfId="5"/>
    <cellStyle name="Normal 2 2" xfId="7"/>
    <cellStyle name="Normal 3" xfId="4"/>
    <cellStyle name="Normal 3 2" xfId="6"/>
    <cellStyle name="Normal 4" xfId="8"/>
    <cellStyle name="Normal 5" xfId="10"/>
    <cellStyle name="Percent" xfId="1" builtinId="5"/>
    <cellStyle name="Percent 2" xfId="9"/>
    <cellStyle name="Year" xfId="2"/>
  </cellStyles>
  <dxfs count="166">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1"/>
        </patternFill>
      </fill>
    </dxf>
    <dxf>
      <fill>
        <patternFill>
          <bgColor indexed="51"/>
        </patternFill>
      </fill>
    </dxf>
  </dxfs>
  <tableStyles count="0" defaultTableStyle="TableStyleMedium2" defaultPivotStyle="PivotStyleLight16"/>
  <colors>
    <mruColors>
      <color rgb="FF0000FF"/>
      <color rgb="FFBFDD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373380</xdr:colOff>
      <xdr:row>5</xdr:row>
      <xdr:rowOff>15240</xdr:rowOff>
    </xdr:from>
    <xdr:to>
      <xdr:col>4</xdr:col>
      <xdr:colOff>502920</xdr:colOff>
      <xdr:row>6</xdr:row>
      <xdr:rowOff>137160</xdr:rowOff>
    </xdr:to>
    <xdr:grpSp>
      <xdr:nvGrpSpPr>
        <xdr:cNvPr id="2" name="Group 1"/>
        <xdr:cNvGrpSpPr/>
      </xdr:nvGrpSpPr>
      <xdr:grpSpPr>
        <a:xfrm>
          <a:off x="704991" y="1038296"/>
          <a:ext cx="2140373" cy="298308"/>
          <a:chOff x="1043940" y="693420"/>
          <a:chExt cx="2141220" cy="297180"/>
        </a:xfrm>
      </xdr:grpSpPr>
      <xdr:sp macro="" textlink="">
        <xdr:nvSpPr>
          <xdr:cNvPr id="3" name="Rectangle 2"/>
          <xdr:cNvSpPr/>
        </xdr:nvSpPr>
        <xdr:spPr>
          <a:xfrm>
            <a:off x="1043940" y="693420"/>
            <a:ext cx="2141220" cy="2971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 name="TextBox 3"/>
          <xdr:cNvSpPr txBox="1"/>
        </xdr:nvSpPr>
        <xdr:spPr>
          <a:xfrm>
            <a:off x="1051560" y="708660"/>
            <a:ext cx="213360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00">
                <a:solidFill>
                  <a:schemeClr val="bg1"/>
                </a:solidFill>
              </a:rPr>
              <a:t>Business Plan Tables*</a:t>
            </a:r>
          </a:p>
        </xdr:txBody>
      </xdr:sp>
    </xdr:grpSp>
    <xdr:clientData/>
  </xdr:twoCellAnchor>
  <xdr:twoCellAnchor>
    <xdr:from>
      <xdr:col>6</xdr:col>
      <xdr:colOff>209550</xdr:colOff>
      <xdr:row>5</xdr:row>
      <xdr:rowOff>0</xdr:rowOff>
    </xdr:from>
    <xdr:to>
      <xdr:col>9</xdr:col>
      <xdr:colOff>339090</xdr:colOff>
      <xdr:row>6</xdr:row>
      <xdr:rowOff>121920</xdr:rowOff>
    </xdr:to>
    <xdr:sp macro="" textlink="">
      <xdr:nvSpPr>
        <xdr:cNvPr id="5" name="Rectangle 4"/>
        <xdr:cNvSpPr/>
      </xdr:nvSpPr>
      <xdr:spPr>
        <a:xfrm>
          <a:off x="4232910" y="525780"/>
          <a:ext cx="2141220" cy="2971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t>Mapping</a:t>
          </a:r>
          <a:r>
            <a:rPr lang="en-GB" sz="1000" baseline="0"/>
            <a:t> Tool (</a:t>
          </a:r>
          <a:r>
            <a:rPr lang="en-GB" sz="1000"/>
            <a:t>F_Inputs Mapping)</a:t>
          </a:r>
        </a:p>
      </xdr:txBody>
    </xdr:sp>
    <xdr:clientData/>
  </xdr:twoCellAnchor>
  <xdr:twoCellAnchor>
    <xdr:from>
      <xdr:col>11</xdr:col>
      <xdr:colOff>45720</xdr:colOff>
      <xdr:row>5</xdr:row>
      <xdr:rowOff>0</xdr:rowOff>
    </xdr:from>
    <xdr:to>
      <xdr:col>14</xdr:col>
      <xdr:colOff>175260</xdr:colOff>
      <xdr:row>6</xdr:row>
      <xdr:rowOff>121920</xdr:rowOff>
    </xdr:to>
    <xdr:sp macro="" textlink="">
      <xdr:nvSpPr>
        <xdr:cNvPr id="6" name="Rectangle 5"/>
        <xdr:cNvSpPr/>
      </xdr:nvSpPr>
      <xdr:spPr>
        <a:xfrm>
          <a:off x="7421880" y="525780"/>
          <a:ext cx="2141220" cy="2971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t>Financial Model (F_Inputs)*</a:t>
          </a:r>
        </a:p>
      </xdr:txBody>
    </xdr:sp>
    <xdr:clientData/>
  </xdr:twoCellAnchor>
  <xdr:twoCellAnchor>
    <xdr:from>
      <xdr:col>11</xdr:col>
      <xdr:colOff>45720</xdr:colOff>
      <xdr:row>9</xdr:row>
      <xdr:rowOff>167640</xdr:rowOff>
    </xdr:from>
    <xdr:to>
      <xdr:col>14</xdr:col>
      <xdr:colOff>175260</xdr:colOff>
      <xdr:row>11</xdr:row>
      <xdr:rowOff>114300</xdr:rowOff>
    </xdr:to>
    <xdr:sp macro="" textlink="">
      <xdr:nvSpPr>
        <xdr:cNvPr id="7" name="Rectangle 6"/>
        <xdr:cNvSpPr/>
      </xdr:nvSpPr>
      <xdr:spPr>
        <a:xfrm>
          <a:off x="7421880" y="1394460"/>
          <a:ext cx="2141220" cy="2971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t>Financial Model (various outputs)*</a:t>
          </a:r>
        </a:p>
      </xdr:txBody>
    </xdr:sp>
    <xdr:clientData/>
  </xdr:twoCellAnchor>
  <xdr:twoCellAnchor>
    <xdr:from>
      <xdr:col>6</xdr:col>
      <xdr:colOff>209550</xdr:colOff>
      <xdr:row>9</xdr:row>
      <xdr:rowOff>167640</xdr:rowOff>
    </xdr:from>
    <xdr:to>
      <xdr:col>9</xdr:col>
      <xdr:colOff>339090</xdr:colOff>
      <xdr:row>11</xdr:row>
      <xdr:rowOff>114300</xdr:rowOff>
    </xdr:to>
    <xdr:sp macro="" textlink="">
      <xdr:nvSpPr>
        <xdr:cNvPr id="8" name="Rectangle 7"/>
        <xdr:cNvSpPr/>
      </xdr:nvSpPr>
      <xdr:spPr>
        <a:xfrm>
          <a:off x="4232910" y="1394460"/>
          <a:ext cx="2141220" cy="2971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000">
              <a:solidFill>
                <a:schemeClr val="lt1"/>
              </a:solidFill>
              <a:effectLst/>
              <a:latin typeface="+mn-lt"/>
              <a:ea typeface="+mn-ea"/>
              <a:cs typeface="+mn-cs"/>
            </a:rPr>
            <a:t>Mapping</a:t>
          </a:r>
          <a:r>
            <a:rPr lang="en-GB" sz="1000" baseline="0">
              <a:solidFill>
                <a:schemeClr val="lt1"/>
              </a:solidFill>
              <a:effectLst/>
              <a:latin typeface="+mn-lt"/>
              <a:ea typeface="+mn-ea"/>
              <a:cs typeface="+mn-cs"/>
            </a:rPr>
            <a:t> Tool (</a:t>
          </a:r>
          <a:r>
            <a:rPr lang="en-GB" sz="1000">
              <a:solidFill>
                <a:schemeClr val="lt1"/>
              </a:solidFill>
              <a:effectLst/>
              <a:latin typeface="+mn-lt"/>
              <a:ea typeface="+mn-ea"/>
              <a:cs typeface="+mn-cs"/>
            </a:rPr>
            <a:t>BPT Extracts)</a:t>
          </a:r>
          <a:endParaRPr lang="en-GB" sz="1000">
            <a:effectLst/>
          </a:endParaRPr>
        </a:p>
      </xdr:txBody>
    </xdr:sp>
    <xdr:clientData/>
  </xdr:twoCellAnchor>
  <xdr:twoCellAnchor>
    <xdr:from>
      <xdr:col>1</xdr:col>
      <xdr:colOff>373380</xdr:colOff>
      <xdr:row>9</xdr:row>
      <xdr:rowOff>167640</xdr:rowOff>
    </xdr:from>
    <xdr:to>
      <xdr:col>4</xdr:col>
      <xdr:colOff>502920</xdr:colOff>
      <xdr:row>11</xdr:row>
      <xdr:rowOff>114300</xdr:rowOff>
    </xdr:to>
    <xdr:grpSp>
      <xdr:nvGrpSpPr>
        <xdr:cNvPr id="9" name="Group 8"/>
        <xdr:cNvGrpSpPr/>
      </xdr:nvGrpSpPr>
      <xdr:grpSpPr>
        <a:xfrm>
          <a:off x="704991" y="1896251"/>
          <a:ext cx="2140373" cy="299438"/>
          <a:chOff x="1036320" y="2819400"/>
          <a:chExt cx="2141220" cy="297180"/>
        </a:xfrm>
      </xdr:grpSpPr>
      <xdr:sp macro="" textlink="">
        <xdr:nvSpPr>
          <xdr:cNvPr id="10" name="Rectangle 9"/>
          <xdr:cNvSpPr/>
        </xdr:nvSpPr>
        <xdr:spPr>
          <a:xfrm>
            <a:off x="1036320" y="2819400"/>
            <a:ext cx="2141220" cy="2971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1" name="TextBox 10"/>
          <xdr:cNvSpPr txBox="1"/>
        </xdr:nvSpPr>
        <xdr:spPr>
          <a:xfrm>
            <a:off x="1036320" y="2819400"/>
            <a:ext cx="213360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00">
                <a:solidFill>
                  <a:schemeClr val="bg1"/>
                </a:solidFill>
              </a:rPr>
              <a:t>Business Plan Tables*</a:t>
            </a:r>
          </a:p>
        </xdr:txBody>
      </xdr:sp>
    </xdr:grpSp>
    <xdr:clientData/>
  </xdr:twoCellAnchor>
  <xdr:twoCellAnchor>
    <xdr:from>
      <xdr:col>4</xdr:col>
      <xdr:colOff>607695</xdr:colOff>
      <xdr:row>5</xdr:row>
      <xdr:rowOff>99060</xdr:rowOff>
    </xdr:from>
    <xdr:to>
      <xdr:col>6</xdr:col>
      <xdr:colOff>104775</xdr:colOff>
      <xdr:row>6</xdr:row>
      <xdr:rowOff>53340</xdr:rowOff>
    </xdr:to>
    <xdr:sp macro="" textlink="">
      <xdr:nvSpPr>
        <xdr:cNvPr id="12" name="Right Arrow 11"/>
        <xdr:cNvSpPr/>
      </xdr:nvSpPr>
      <xdr:spPr>
        <a:xfrm>
          <a:off x="3289935" y="624840"/>
          <a:ext cx="838200" cy="1295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443865</xdr:colOff>
      <xdr:row>5</xdr:row>
      <xdr:rowOff>91440</xdr:rowOff>
    </xdr:from>
    <xdr:to>
      <xdr:col>10</xdr:col>
      <xdr:colOff>611505</xdr:colOff>
      <xdr:row>6</xdr:row>
      <xdr:rowOff>45720</xdr:rowOff>
    </xdr:to>
    <xdr:sp macro="" textlink="">
      <xdr:nvSpPr>
        <xdr:cNvPr id="13" name="Right Arrow 12"/>
        <xdr:cNvSpPr/>
      </xdr:nvSpPr>
      <xdr:spPr>
        <a:xfrm>
          <a:off x="6478905" y="617220"/>
          <a:ext cx="838200" cy="1295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443865</xdr:colOff>
      <xdr:row>10</xdr:row>
      <xdr:rowOff>83820</xdr:rowOff>
    </xdr:from>
    <xdr:to>
      <xdr:col>10</xdr:col>
      <xdr:colOff>611505</xdr:colOff>
      <xdr:row>11</xdr:row>
      <xdr:rowOff>38100</xdr:rowOff>
    </xdr:to>
    <xdr:sp macro="" textlink="">
      <xdr:nvSpPr>
        <xdr:cNvPr id="14" name="Right Arrow 13"/>
        <xdr:cNvSpPr/>
      </xdr:nvSpPr>
      <xdr:spPr>
        <a:xfrm rot="10800000">
          <a:off x="6478905" y="1485900"/>
          <a:ext cx="838200" cy="1295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607695</xdr:colOff>
      <xdr:row>10</xdr:row>
      <xdr:rowOff>68580</xdr:rowOff>
    </xdr:from>
    <xdr:to>
      <xdr:col>6</xdr:col>
      <xdr:colOff>104775</xdr:colOff>
      <xdr:row>11</xdr:row>
      <xdr:rowOff>22860</xdr:rowOff>
    </xdr:to>
    <xdr:sp macro="" textlink="">
      <xdr:nvSpPr>
        <xdr:cNvPr id="15" name="Right Arrow 14"/>
        <xdr:cNvSpPr/>
      </xdr:nvSpPr>
      <xdr:spPr>
        <a:xfrm rot="10800000">
          <a:off x="3289935" y="1470660"/>
          <a:ext cx="838200" cy="1295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356234</xdr:colOff>
      <xdr:row>7</xdr:row>
      <xdr:rowOff>3810</xdr:rowOff>
    </xdr:from>
    <xdr:to>
      <xdr:col>12</xdr:col>
      <xdr:colOff>495299</xdr:colOff>
      <xdr:row>9</xdr:row>
      <xdr:rowOff>129540</xdr:rowOff>
    </xdr:to>
    <xdr:sp macro="" textlink="">
      <xdr:nvSpPr>
        <xdr:cNvPr id="16" name="Right Arrow 15"/>
        <xdr:cNvSpPr/>
      </xdr:nvSpPr>
      <xdr:spPr>
        <a:xfrm rot="5400000">
          <a:off x="8234362" y="1048702"/>
          <a:ext cx="476250" cy="139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2</xdr:col>
      <xdr:colOff>137160</xdr:colOff>
      <xdr:row>44</xdr:row>
      <xdr:rowOff>40208</xdr:rowOff>
    </xdr:from>
    <xdr:to>
      <xdr:col>10</xdr:col>
      <xdr:colOff>236220</xdr:colOff>
      <xdr:row>59</xdr:row>
      <xdr:rowOff>45719</xdr:rowOff>
    </xdr:to>
    <xdr:pic>
      <xdr:nvPicPr>
        <xdr:cNvPr id="18" name="Picture 17"/>
        <xdr:cNvPicPr>
          <a:picLocks noChangeAspect="1"/>
        </xdr:cNvPicPr>
      </xdr:nvPicPr>
      <xdr:blipFill rotWithShape="1">
        <a:blip xmlns:r="http://schemas.openxmlformats.org/officeDocument/2006/relationships" r:embed="rId1"/>
        <a:srcRect l="16003" t="30070" r="44242" b="39260"/>
        <a:stretch/>
      </xdr:blipFill>
      <xdr:spPr>
        <a:xfrm>
          <a:off x="1135380" y="7363028"/>
          <a:ext cx="5463540" cy="26344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HOMAS~1.JON/AppData/Local/Temp/7zOC497127E/PR19%2007z.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HOMAS~1.JON/AppData/Local/Temp/7zO060BF036/PR19%2007u.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fwat.sharepoint.com/sites/rms/pr-w20/fp-co/Final%20Methodology/External%20Correspondence/Final%20BP%20data%20tables%20-%20March%202018%20upd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fwat.sharepoint.com/sites/rms/pr-w20/fp-rr/Modelling%20&#8211;%20PR19%20financial%20model%20development%20Phase%203/Final%20Decision%20Documents/PR19%2011z.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odel Spec"/>
      <sheetName val="Notes"/>
      <sheetName val="Map &amp; Key"/>
      <sheetName val="User guide"/>
      <sheetName val="Rulebook Contents"/>
      <sheetName val="Rulebook"/>
      <sheetName val="Inputs &amp; Assumptions &gt;&gt;"/>
      <sheetName val="Detailed issues"/>
      <sheetName val="F_Inputs"/>
      <sheetName val="InpOverride"/>
      <sheetName val="Sensi"/>
      <sheetName val="InpActive"/>
      <sheetName val="Outputs &gt;&gt;"/>
      <sheetName val="Dashboard"/>
      <sheetName val="Exec Summary"/>
      <sheetName val="RCV balance Summary"/>
      <sheetName val="F_Outputs"/>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Analysis_Water Resources"/>
      <sheetName val="Water Network"/>
      <sheetName val="Analysis_Water Network"/>
      <sheetName val="Wastewater Network"/>
      <sheetName val="Analysis_Wastewater"/>
      <sheetName val="Bio Resources"/>
      <sheetName val="Analysis_Bio Resources"/>
      <sheetName val="Dummy Control"/>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6">
          <cell r="D36" t="str">
            <v>A3023</v>
          </cell>
        </row>
        <row r="1765">
          <cell r="F1765">
            <v>9.9999999999999995E-7</v>
          </cell>
        </row>
        <row r="1767">
          <cell r="F1767">
            <v>1E-4</v>
          </cell>
        </row>
        <row r="1769">
          <cell r="F1769">
            <v>9.9999999999999995E-7</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odel Spec"/>
      <sheetName val="Notes"/>
      <sheetName val="Map &amp; Key"/>
      <sheetName val="User guide"/>
      <sheetName val="Rulebook Contents"/>
      <sheetName val="Rulebook"/>
      <sheetName val="Inputs &amp; Assumptions &gt;&gt;"/>
      <sheetName val="Detailed issues"/>
      <sheetName val="F_Inputs"/>
      <sheetName val="InpOverride"/>
      <sheetName val="Sensi"/>
      <sheetName val="InpActive"/>
      <sheetName val="Outputs &gt;&gt;"/>
      <sheetName val="Dashboard"/>
      <sheetName val="Exec Summary"/>
      <sheetName val="RCV balance Summary"/>
      <sheetName val="F_Outputs"/>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Analysis_Water Resources"/>
      <sheetName val="Water Network"/>
      <sheetName val="Analysis_Water Network"/>
      <sheetName val="Wastewater Network"/>
      <sheetName val="Analysis_Wastewater"/>
      <sheetName val="Bio Resources"/>
      <sheetName val="Analysis_Bio Resources"/>
      <sheetName val="Dummy Control"/>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sheetData sheetId="1"/>
      <sheetData sheetId="2"/>
      <sheetData sheetId="3"/>
      <sheetData sheetId="4"/>
      <sheetData sheetId="5"/>
      <sheetData sheetId="6"/>
      <sheetData sheetId="7"/>
      <sheetData sheetId="8"/>
      <sheetData sheetId="9"/>
      <sheetData sheetId="10"/>
      <sheetData sheetId="11">
        <row r="14">
          <cell r="D14" t="str">
            <v>BM351TAS_WS07</v>
          </cell>
        </row>
      </sheetData>
      <sheetData sheetId="12"/>
      <sheetData sheetId="13">
        <row r="36">
          <cell r="D36" t="str">
            <v>A3023</v>
          </cell>
        </row>
        <row r="1897">
          <cell r="F1897">
            <v>9.9999999999999995E-7</v>
          </cell>
        </row>
        <row r="1899">
          <cell r="F1899">
            <v>1E-4</v>
          </cell>
        </row>
        <row r="1901">
          <cell r="F1901">
            <v>9.9999999999999995E-7</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control sheet"/>
      <sheetName val="Change control"/>
      <sheetName val="F_Inputs"/>
      <sheetName val="Validation Flags"/>
      <sheetName val="APPOINTEE"/>
      <sheetName val="Summary (App)"/>
      <sheetName val="AppValidation"/>
      <sheetName val="AppPCview"/>
      <sheetName val="App1"/>
      <sheetName val="App1 guide"/>
      <sheetName val="App2"/>
      <sheetName val="App3"/>
      <sheetName val="CLEAR_SHEET"/>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sheetName val="App21"/>
      <sheetName val="App22"/>
      <sheetName val="App23"/>
      <sheetName val="App24"/>
      <sheetName val="App24a"/>
      <sheetName val="App25"/>
      <sheetName val="App26"/>
      <sheetName val="App27"/>
      <sheetName val="App28"/>
      <sheetName val="App29"/>
      <sheetName val="App30"/>
      <sheetName val="App31"/>
      <sheetName val="App32"/>
      <sheetName val="WATER&gt;&gt;"/>
      <sheetName val="Summary (W)"/>
      <sheetName val="WS1"/>
      <sheetName val="WS2"/>
      <sheetName val="WS2a"/>
      <sheetName val="WS3"/>
      <sheetName val="WS4"/>
      <sheetName val="WS5"/>
      <sheetName val="WS6 not used"/>
      <sheetName val="WS7"/>
      <sheetName val="WS8"/>
      <sheetName val="WS9 not used"/>
      <sheetName val="WS10"/>
      <sheetName val="WS11 not used"/>
      <sheetName val="WS12"/>
      <sheetName val="WS12a"/>
      <sheetName val="WS12b"/>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2"/>
      <sheetName val="WWS2a"/>
      <sheetName val="WWS3"/>
      <sheetName val="WWS4"/>
      <sheetName val="WWS5"/>
      <sheetName val="WWS6 not used"/>
      <sheetName val="WWS7"/>
      <sheetName val="WWS8"/>
      <sheetName val="WWS9 not used"/>
      <sheetName val="WWS10"/>
      <sheetName val="WWS11 not used"/>
      <sheetName val="WWS12"/>
      <sheetName val="WWS12a"/>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48">
          <cell r="G48">
            <v>0</v>
          </cell>
          <cell r="H48">
            <v>0</v>
          </cell>
          <cell r="I48" t="e">
            <v>#DIV/0!</v>
          </cell>
          <cell r="J48" t="e">
            <v>#DIV/0!</v>
          </cell>
          <cell r="K48" t="e">
            <v>#DIV/0!</v>
          </cell>
          <cell r="L48" t="e">
            <v>#DIV/0!</v>
          </cell>
          <cell r="M48" t="e">
            <v>#DIV/0!</v>
          </cell>
        </row>
        <row r="57">
          <cell r="I57">
            <v>0</v>
          </cell>
          <cell r="J57">
            <v>0</v>
          </cell>
          <cell r="K57">
            <v>0</v>
          </cell>
          <cell r="L57">
            <v>0</v>
          </cell>
          <cell r="M57">
            <v>0</v>
          </cell>
        </row>
      </sheetData>
      <sheetData sheetId="17">
        <row r="25">
          <cell r="H25" t="e">
            <v>#DIV/0!</v>
          </cell>
        </row>
        <row r="39">
          <cell r="H39" t="e">
            <v>#DIV/0!</v>
          </cell>
        </row>
        <row r="65">
          <cell r="I65">
            <v>0</v>
          </cell>
        </row>
        <row r="78">
          <cell r="H78" t="e">
            <v>#DIV/0!</v>
          </cell>
        </row>
        <row r="95">
          <cell r="H95" t="e">
            <v>#DIV/0!</v>
          </cell>
        </row>
      </sheetData>
      <sheetData sheetId="18"/>
      <sheetData sheetId="19"/>
      <sheetData sheetId="20"/>
      <sheetData sheetId="21"/>
      <sheetData sheetId="22">
        <row r="17">
          <cell r="G17">
            <v>0</v>
          </cell>
          <cell r="H17">
            <v>0</v>
          </cell>
          <cell r="I17">
            <v>0</v>
          </cell>
          <cell r="J17">
            <v>0</v>
          </cell>
          <cell r="K17">
            <v>0</v>
          </cell>
          <cell r="L17">
            <v>0</v>
          </cell>
        </row>
        <row r="28">
          <cell r="G28">
            <v>0</v>
          </cell>
          <cell r="H28">
            <v>0</v>
          </cell>
          <cell r="I28">
            <v>0</v>
          </cell>
          <cell r="J28">
            <v>0</v>
          </cell>
          <cell r="K28">
            <v>0</v>
          </cell>
          <cell r="L28">
            <v>0</v>
          </cell>
        </row>
        <row r="39">
          <cell r="G39">
            <v>0</v>
          </cell>
          <cell r="H39">
            <v>0</v>
          </cell>
          <cell r="I39">
            <v>0</v>
          </cell>
          <cell r="J39">
            <v>0</v>
          </cell>
          <cell r="K39">
            <v>0</v>
          </cell>
          <cell r="L39">
            <v>0</v>
          </cell>
        </row>
        <row r="50">
          <cell r="G50">
            <v>0</v>
          </cell>
          <cell r="H50">
            <v>0</v>
          </cell>
          <cell r="I50">
            <v>0</v>
          </cell>
          <cell r="J50">
            <v>0</v>
          </cell>
          <cell r="K50">
            <v>0</v>
          </cell>
          <cell r="L50">
            <v>0</v>
          </cell>
        </row>
        <row r="58">
          <cell r="G58">
            <v>0</v>
          </cell>
          <cell r="H58">
            <v>0</v>
          </cell>
          <cell r="I58">
            <v>0</v>
          </cell>
          <cell r="J58">
            <v>0</v>
          </cell>
          <cell r="K58">
            <v>0</v>
          </cell>
          <cell r="L58">
            <v>0</v>
          </cell>
        </row>
        <row r="63">
          <cell r="G63">
            <v>0</v>
          </cell>
        </row>
        <row r="64">
          <cell r="G64">
            <v>0</v>
          </cell>
        </row>
        <row r="67">
          <cell r="G67">
            <v>0</v>
          </cell>
          <cell r="H67">
            <v>0</v>
          </cell>
          <cell r="I67">
            <v>0</v>
          </cell>
          <cell r="J67">
            <v>0</v>
          </cell>
          <cell r="K67">
            <v>0</v>
          </cell>
          <cell r="L67">
            <v>0</v>
          </cell>
        </row>
        <row r="68">
          <cell r="G68">
            <v>0</v>
          </cell>
        </row>
        <row r="71">
          <cell r="G71">
            <v>0</v>
          </cell>
          <cell r="H71">
            <v>0</v>
          </cell>
          <cell r="I71">
            <v>0</v>
          </cell>
          <cell r="J71">
            <v>0</v>
          </cell>
          <cell r="K71">
            <v>0</v>
          </cell>
          <cell r="L71">
            <v>0</v>
          </cell>
        </row>
        <row r="72">
          <cell r="G72">
            <v>0</v>
          </cell>
        </row>
      </sheetData>
      <sheetData sheetId="23"/>
      <sheetData sheetId="24">
        <row r="8">
          <cell r="G8">
            <v>0</v>
          </cell>
          <cell r="H8">
            <v>0</v>
          </cell>
          <cell r="I8">
            <v>0</v>
          </cell>
          <cell r="J8">
            <v>0</v>
          </cell>
          <cell r="K8">
            <v>0</v>
          </cell>
          <cell r="L8">
            <v>0</v>
          </cell>
        </row>
        <row r="9">
          <cell r="G9">
            <v>0</v>
          </cell>
          <cell r="H9">
            <v>0</v>
          </cell>
          <cell r="I9">
            <v>0</v>
          </cell>
          <cell r="J9">
            <v>0</v>
          </cell>
          <cell r="K9">
            <v>0</v>
          </cell>
          <cell r="L9">
            <v>0</v>
          </cell>
        </row>
        <row r="10">
          <cell r="G10">
            <v>0</v>
          </cell>
          <cell r="H10">
            <v>0</v>
          </cell>
          <cell r="I10">
            <v>0</v>
          </cell>
          <cell r="J10">
            <v>0</v>
          </cell>
          <cell r="K10">
            <v>0</v>
          </cell>
          <cell r="L10">
            <v>0</v>
          </cell>
        </row>
        <row r="11">
          <cell r="G11">
            <v>0</v>
          </cell>
          <cell r="H11">
            <v>0</v>
          </cell>
          <cell r="I11">
            <v>0</v>
          </cell>
          <cell r="J11">
            <v>0</v>
          </cell>
          <cell r="K11">
            <v>0</v>
          </cell>
          <cell r="L11">
            <v>0</v>
          </cell>
        </row>
        <row r="12">
          <cell r="G12">
            <v>0</v>
          </cell>
          <cell r="H12">
            <v>0</v>
          </cell>
          <cell r="I12">
            <v>0</v>
          </cell>
          <cell r="J12">
            <v>0</v>
          </cell>
          <cell r="K12">
            <v>0</v>
          </cell>
          <cell r="L12">
            <v>0</v>
          </cell>
        </row>
        <row r="13">
          <cell r="G13">
            <v>0</v>
          </cell>
          <cell r="H13">
            <v>0</v>
          </cell>
          <cell r="I13">
            <v>0</v>
          </cell>
          <cell r="J13">
            <v>0</v>
          </cell>
          <cell r="K13">
            <v>0</v>
          </cell>
          <cell r="L13">
            <v>0</v>
          </cell>
        </row>
        <row r="14">
          <cell r="G14">
            <v>0</v>
          </cell>
          <cell r="H14">
            <v>0</v>
          </cell>
          <cell r="I14">
            <v>0</v>
          </cell>
          <cell r="J14">
            <v>0</v>
          </cell>
          <cell r="K14">
            <v>0</v>
          </cell>
          <cell r="L14">
            <v>0</v>
          </cell>
        </row>
        <row r="15">
          <cell r="G15">
            <v>0</v>
          </cell>
          <cell r="H15">
            <v>0</v>
          </cell>
          <cell r="I15">
            <v>0</v>
          </cell>
          <cell r="J15">
            <v>0</v>
          </cell>
          <cell r="K15">
            <v>0</v>
          </cell>
          <cell r="L15">
            <v>0</v>
          </cell>
        </row>
        <row r="16">
          <cell r="G16">
            <v>0</v>
          </cell>
          <cell r="H16">
            <v>0</v>
          </cell>
          <cell r="I16">
            <v>0</v>
          </cell>
          <cell r="J16">
            <v>0</v>
          </cell>
          <cell r="K16">
            <v>0</v>
          </cell>
          <cell r="L16">
            <v>0</v>
          </cell>
        </row>
        <row r="20">
          <cell r="G20">
            <v>0</v>
          </cell>
          <cell r="H20">
            <v>0</v>
          </cell>
          <cell r="I20">
            <v>0</v>
          </cell>
          <cell r="J20">
            <v>0</v>
          </cell>
          <cell r="K20">
            <v>0</v>
          </cell>
          <cell r="L20">
            <v>0</v>
          </cell>
        </row>
        <row r="21">
          <cell r="G21">
            <v>0</v>
          </cell>
          <cell r="H21">
            <v>0</v>
          </cell>
          <cell r="I21">
            <v>0</v>
          </cell>
          <cell r="J21">
            <v>0</v>
          </cell>
          <cell r="K21">
            <v>0</v>
          </cell>
          <cell r="L21">
            <v>0</v>
          </cell>
        </row>
        <row r="22">
          <cell r="G22">
            <v>0</v>
          </cell>
          <cell r="H22">
            <v>0</v>
          </cell>
          <cell r="I22">
            <v>0</v>
          </cell>
          <cell r="J22">
            <v>0</v>
          </cell>
          <cell r="K22">
            <v>0</v>
          </cell>
          <cell r="L22">
            <v>0</v>
          </cell>
        </row>
        <row r="23">
          <cell r="G23">
            <v>0</v>
          </cell>
        </row>
        <row r="32">
          <cell r="H32" t="e">
            <v>#DIV/0!</v>
          </cell>
          <cell r="I32" t="e">
            <v>#DIV/0!</v>
          </cell>
          <cell r="J32" t="e">
            <v>#DIV/0!</v>
          </cell>
          <cell r="K32" t="e">
            <v>#DIV/0!</v>
          </cell>
          <cell r="L32" t="e">
            <v>#DIV/0!</v>
          </cell>
        </row>
        <row r="33">
          <cell r="H33" t="e">
            <v>#DIV/0!</v>
          </cell>
          <cell r="I33" t="e">
            <v>#DIV/0!</v>
          </cell>
          <cell r="J33" t="e">
            <v>#DIV/0!</v>
          </cell>
          <cell r="K33" t="e">
            <v>#DIV/0!</v>
          </cell>
          <cell r="L33" t="e">
            <v>#DIV/0!</v>
          </cell>
        </row>
        <row r="34">
          <cell r="H34" t="e">
            <v>#DIV/0!</v>
          </cell>
          <cell r="I34" t="e">
            <v>#DIV/0!</v>
          </cell>
          <cell r="J34" t="e">
            <v>#DIV/0!</v>
          </cell>
          <cell r="K34" t="e">
            <v>#DIV/0!</v>
          </cell>
          <cell r="L34" t="e">
            <v>#DIV/0!</v>
          </cell>
        </row>
        <row r="35">
          <cell r="H35" t="e">
            <v>#DIV/0!</v>
          </cell>
          <cell r="I35" t="e">
            <v>#DIV/0!</v>
          </cell>
          <cell r="J35" t="e">
            <v>#DIV/0!</v>
          </cell>
          <cell r="K35" t="e">
            <v>#DIV/0!</v>
          </cell>
          <cell r="L35" t="e">
            <v>#DIV/0!</v>
          </cell>
        </row>
        <row r="40">
          <cell r="G40">
            <v>0</v>
          </cell>
          <cell r="H40" t="e">
            <v>#DIV/0!</v>
          </cell>
          <cell r="I40" t="e">
            <v>#DIV/0!</v>
          </cell>
          <cell r="J40" t="e">
            <v>#DIV/0!</v>
          </cell>
          <cell r="K40" t="e">
            <v>#DIV/0!</v>
          </cell>
          <cell r="L40" t="e">
            <v>#DIV/0!</v>
          </cell>
        </row>
        <row r="41">
          <cell r="G41">
            <v>0</v>
          </cell>
          <cell r="H41" t="e">
            <v>#DIV/0!</v>
          </cell>
          <cell r="I41" t="e">
            <v>#DIV/0!</v>
          </cell>
          <cell r="J41" t="e">
            <v>#DIV/0!</v>
          </cell>
          <cell r="K41" t="e">
            <v>#DIV/0!</v>
          </cell>
          <cell r="L41" t="e">
            <v>#DIV/0!</v>
          </cell>
        </row>
      </sheetData>
      <sheetData sheetId="25">
        <row r="8">
          <cell r="G8">
            <v>0</v>
          </cell>
          <cell r="H8">
            <v>0</v>
          </cell>
          <cell r="I8">
            <v>0</v>
          </cell>
          <cell r="J8">
            <v>0</v>
          </cell>
          <cell r="K8">
            <v>0</v>
          </cell>
          <cell r="L8">
            <v>0</v>
          </cell>
        </row>
        <row r="9">
          <cell r="G9">
            <v>0</v>
          </cell>
          <cell r="H9">
            <v>0</v>
          </cell>
          <cell r="I9">
            <v>0</v>
          </cell>
          <cell r="J9">
            <v>0</v>
          </cell>
          <cell r="K9">
            <v>0</v>
          </cell>
          <cell r="L9">
            <v>0</v>
          </cell>
        </row>
        <row r="11">
          <cell r="G11">
            <v>0</v>
          </cell>
        </row>
        <row r="12">
          <cell r="G12">
            <v>0</v>
          </cell>
        </row>
        <row r="13">
          <cell r="G13">
            <v>0</v>
          </cell>
        </row>
        <row r="14">
          <cell r="G14">
            <v>0</v>
          </cell>
        </row>
        <row r="15">
          <cell r="G15">
            <v>0</v>
          </cell>
        </row>
        <row r="16">
          <cell r="G16">
            <v>0</v>
          </cell>
        </row>
        <row r="22">
          <cell r="G22">
            <v>0</v>
          </cell>
          <cell r="H22">
            <v>0</v>
          </cell>
          <cell r="I22">
            <v>0</v>
          </cell>
          <cell r="J22">
            <v>0</v>
          </cell>
          <cell r="K22">
            <v>0</v>
          </cell>
          <cell r="L22">
            <v>0</v>
          </cell>
        </row>
        <row r="23">
          <cell r="G23">
            <v>0</v>
          </cell>
          <cell r="H23">
            <v>0</v>
          </cell>
          <cell r="I23">
            <v>0</v>
          </cell>
          <cell r="J23">
            <v>0</v>
          </cell>
          <cell r="K23">
            <v>0</v>
          </cell>
          <cell r="L23">
            <v>0</v>
          </cell>
        </row>
        <row r="24">
          <cell r="G24">
            <v>0</v>
          </cell>
          <cell r="H24">
            <v>0</v>
          </cell>
          <cell r="I24">
            <v>0</v>
          </cell>
          <cell r="J24">
            <v>0</v>
          </cell>
          <cell r="K24">
            <v>0</v>
          </cell>
          <cell r="L24">
            <v>0</v>
          </cell>
        </row>
        <row r="25">
          <cell r="G25">
            <v>0</v>
          </cell>
          <cell r="H25">
            <v>0</v>
          </cell>
          <cell r="I25">
            <v>0</v>
          </cell>
          <cell r="J25">
            <v>0</v>
          </cell>
          <cell r="K25">
            <v>0</v>
          </cell>
          <cell r="L25">
            <v>0</v>
          </cell>
        </row>
        <row r="26">
          <cell r="G26">
            <v>0</v>
          </cell>
          <cell r="H26">
            <v>0</v>
          </cell>
          <cell r="I26">
            <v>0</v>
          </cell>
          <cell r="J26">
            <v>0</v>
          </cell>
          <cell r="K26">
            <v>0</v>
          </cell>
          <cell r="L26">
            <v>0</v>
          </cell>
        </row>
        <row r="27">
          <cell r="G27">
            <v>0</v>
          </cell>
          <cell r="H27">
            <v>0</v>
          </cell>
          <cell r="I27">
            <v>0</v>
          </cell>
          <cell r="J27">
            <v>0</v>
          </cell>
          <cell r="K27">
            <v>0</v>
          </cell>
          <cell r="L27">
            <v>0</v>
          </cell>
        </row>
        <row r="30">
          <cell r="G30">
            <v>0</v>
          </cell>
          <cell r="H30" t="e">
            <v>#DIV/0!</v>
          </cell>
          <cell r="I30" t="e">
            <v>#DIV/0!</v>
          </cell>
          <cell r="J30" t="e">
            <v>#DIV/0!</v>
          </cell>
          <cell r="K30" t="e">
            <v>#DIV/0!</v>
          </cell>
          <cell r="L30" t="e">
            <v>#DIV/0!</v>
          </cell>
        </row>
        <row r="31">
          <cell r="G31">
            <v>0</v>
          </cell>
          <cell r="H31" t="e">
            <v>#DIV/0!</v>
          </cell>
          <cell r="I31" t="e">
            <v>#DIV/0!</v>
          </cell>
          <cell r="J31" t="e">
            <v>#DIV/0!</v>
          </cell>
          <cell r="K31" t="e">
            <v>#DIV/0!</v>
          </cell>
          <cell r="L31" t="e">
            <v>#DIV/0!</v>
          </cell>
        </row>
        <row r="32">
          <cell r="G32">
            <v>0</v>
          </cell>
          <cell r="H32" t="e">
            <v>#DIV/0!</v>
          </cell>
          <cell r="I32" t="e">
            <v>#DIV/0!</v>
          </cell>
          <cell r="J32" t="e">
            <v>#DIV/0!</v>
          </cell>
          <cell r="K32" t="e">
            <v>#DIV/0!</v>
          </cell>
          <cell r="L32" t="e">
            <v>#DIV/0!</v>
          </cell>
        </row>
        <row r="33">
          <cell r="G33">
            <v>0</v>
          </cell>
          <cell r="H33" t="e">
            <v>#DIV/0!</v>
          </cell>
          <cell r="I33" t="e">
            <v>#DIV/0!</v>
          </cell>
          <cell r="J33" t="e">
            <v>#DIV/0!</v>
          </cell>
          <cell r="K33" t="e">
            <v>#DIV/0!</v>
          </cell>
          <cell r="L33" t="e">
            <v>#DIV/0!</v>
          </cell>
        </row>
        <row r="34">
          <cell r="G34">
            <v>0</v>
          </cell>
          <cell r="H34">
            <v>0</v>
          </cell>
          <cell r="I34">
            <v>0</v>
          </cell>
          <cell r="J34">
            <v>0</v>
          </cell>
          <cell r="K34">
            <v>0</v>
          </cell>
          <cell r="L34">
            <v>0</v>
          </cell>
        </row>
        <row r="35">
          <cell r="G35">
            <v>0</v>
          </cell>
          <cell r="H35">
            <v>0</v>
          </cell>
          <cell r="I35">
            <v>0</v>
          </cell>
          <cell r="J35">
            <v>0</v>
          </cell>
          <cell r="K35">
            <v>0</v>
          </cell>
          <cell r="L35">
            <v>0</v>
          </cell>
        </row>
        <row r="39">
          <cell r="G39">
            <v>0</v>
          </cell>
        </row>
        <row r="40">
          <cell r="G40">
            <v>0</v>
          </cell>
        </row>
      </sheetData>
      <sheetData sheetId="26">
        <row r="17">
          <cell r="G17">
            <v>0</v>
          </cell>
          <cell r="H17">
            <v>0</v>
          </cell>
          <cell r="I17">
            <v>0</v>
          </cell>
          <cell r="J17">
            <v>0</v>
          </cell>
          <cell r="K17">
            <v>0</v>
          </cell>
        </row>
      </sheetData>
      <sheetData sheetId="27"/>
      <sheetData sheetId="28">
        <row r="8">
          <cell r="G8">
            <v>0</v>
          </cell>
        </row>
        <row r="9">
          <cell r="G9">
            <v>0</v>
          </cell>
        </row>
        <row r="10">
          <cell r="G10">
            <v>0</v>
          </cell>
        </row>
        <row r="11">
          <cell r="G11">
            <v>0</v>
          </cell>
        </row>
        <row r="12">
          <cell r="G12">
            <v>0</v>
          </cell>
        </row>
        <row r="38">
          <cell r="G38">
            <v>0</v>
          </cell>
        </row>
        <row r="39">
          <cell r="G39">
            <v>0</v>
          </cell>
        </row>
        <row r="40">
          <cell r="G40">
            <v>0</v>
          </cell>
        </row>
        <row r="41">
          <cell r="G41">
            <v>0</v>
          </cell>
        </row>
        <row r="42">
          <cell r="G42">
            <v>0</v>
          </cell>
        </row>
        <row r="53">
          <cell r="G53">
            <v>0</v>
          </cell>
        </row>
        <row r="54">
          <cell r="G54">
            <v>0</v>
          </cell>
        </row>
        <row r="58">
          <cell r="M58">
            <v>0</v>
          </cell>
        </row>
        <row r="59">
          <cell r="M59">
            <v>0</v>
          </cell>
        </row>
        <row r="60">
          <cell r="M60">
            <v>0</v>
          </cell>
        </row>
        <row r="61">
          <cell r="M61">
            <v>0</v>
          </cell>
        </row>
        <row r="62">
          <cell r="M62">
            <v>0</v>
          </cell>
        </row>
        <row r="63">
          <cell r="M63">
            <v>0</v>
          </cell>
        </row>
        <row r="64">
          <cell r="M64">
            <v>0</v>
          </cell>
        </row>
      </sheetData>
      <sheetData sheetId="29"/>
      <sheetData sheetId="30">
        <row r="8">
          <cell r="G8">
            <v>0</v>
          </cell>
          <cell r="H8">
            <v>0</v>
          </cell>
          <cell r="I8">
            <v>0</v>
          </cell>
          <cell r="J8">
            <v>0</v>
          </cell>
          <cell r="K8">
            <v>0</v>
          </cell>
          <cell r="L8">
            <v>0</v>
          </cell>
        </row>
        <row r="9">
          <cell r="G9">
            <v>0</v>
          </cell>
          <cell r="H9">
            <v>0</v>
          </cell>
          <cell r="I9">
            <v>0</v>
          </cell>
          <cell r="J9">
            <v>0</v>
          </cell>
          <cell r="K9">
            <v>0</v>
          </cell>
          <cell r="L9">
            <v>0</v>
          </cell>
        </row>
        <row r="11">
          <cell r="G11">
            <v>0</v>
          </cell>
          <cell r="H11">
            <v>0</v>
          </cell>
          <cell r="I11">
            <v>0</v>
          </cell>
          <cell r="J11">
            <v>0</v>
          </cell>
          <cell r="K11">
            <v>0</v>
          </cell>
          <cell r="L11">
            <v>0</v>
          </cell>
        </row>
        <row r="12">
          <cell r="G12">
            <v>0</v>
          </cell>
          <cell r="H12">
            <v>0</v>
          </cell>
          <cell r="I12">
            <v>0</v>
          </cell>
          <cell r="J12">
            <v>0</v>
          </cell>
          <cell r="K12">
            <v>0</v>
          </cell>
          <cell r="L12">
            <v>0</v>
          </cell>
        </row>
        <row r="17">
          <cell r="G17">
            <v>0</v>
          </cell>
          <cell r="H17">
            <v>0</v>
          </cell>
          <cell r="I17">
            <v>0</v>
          </cell>
          <cell r="J17">
            <v>0</v>
          </cell>
          <cell r="K17">
            <v>0</v>
          </cell>
          <cell r="L17">
            <v>0</v>
          </cell>
        </row>
        <row r="18">
          <cell r="G18">
            <v>0</v>
          </cell>
          <cell r="H18">
            <v>0</v>
          </cell>
          <cell r="I18">
            <v>0</v>
          </cell>
          <cell r="J18">
            <v>0</v>
          </cell>
          <cell r="K18">
            <v>0</v>
          </cell>
          <cell r="L18">
            <v>0</v>
          </cell>
        </row>
        <row r="19">
          <cell r="G19">
            <v>0</v>
          </cell>
          <cell r="H19">
            <v>0</v>
          </cell>
          <cell r="I19">
            <v>0</v>
          </cell>
          <cell r="J19">
            <v>0</v>
          </cell>
          <cell r="K19">
            <v>0</v>
          </cell>
          <cell r="L19">
            <v>0</v>
          </cell>
        </row>
        <row r="21">
          <cell r="G21">
            <v>0</v>
          </cell>
          <cell r="H21">
            <v>0</v>
          </cell>
          <cell r="I21">
            <v>0</v>
          </cell>
          <cell r="J21">
            <v>0</v>
          </cell>
          <cell r="K21">
            <v>0</v>
          </cell>
          <cell r="L21">
            <v>0</v>
          </cell>
        </row>
        <row r="22">
          <cell r="G22">
            <v>0</v>
          </cell>
          <cell r="H22">
            <v>0</v>
          </cell>
          <cell r="I22">
            <v>0</v>
          </cell>
          <cell r="J22">
            <v>0</v>
          </cell>
          <cell r="K22">
            <v>0</v>
          </cell>
          <cell r="L22">
            <v>0</v>
          </cell>
        </row>
        <row r="23">
          <cell r="G23">
            <v>0</v>
          </cell>
          <cell r="H23">
            <v>0</v>
          </cell>
          <cell r="I23">
            <v>0</v>
          </cell>
          <cell r="J23">
            <v>0</v>
          </cell>
          <cell r="K23">
            <v>0</v>
          </cell>
          <cell r="L23">
            <v>0</v>
          </cell>
        </row>
        <row r="26">
          <cell r="G26">
            <v>0</v>
          </cell>
          <cell r="H26">
            <v>0</v>
          </cell>
          <cell r="I26">
            <v>0</v>
          </cell>
          <cell r="J26">
            <v>0</v>
          </cell>
          <cell r="K26">
            <v>0</v>
          </cell>
          <cell r="L26">
            <v>0</v>
          </cell>
        </row>
        <row r="27">
          <cell r="G27">
            <v>0</v>
          </cell>
          <cell r="H27">
            <v>0</v>
          </cell>
          <cell r="I27">
            <v>0</v>
          </cell>
          <cell r="J27">
            <v>0</v>
          </cell>
          <cell r="K27">
            <v>0</v>
          </cell>
          <cell r="L27">
            <v>0</v>
          </cell>
        </row>
        <row r="28">
          <cell r="G28">
            <v>0</v>
          </cell>
          <cell r="H28">
            <v>0</v>
          </cell>
          <cell r="I28">
            <v>0</v>
          </cell>
          <cell r="J28">
            <v>0</v>
          </cell>
          <cell r="K28">
            <v>0</v>
          </cell>
          <cell r="L28">
            <v>0</v>
          </cell>
        </row>
        <row r="29">
          <cell r="G29">
            <v>0</v>
          </cell>
          <cell r="H29">
            <v>0</v>
          </cell>
          <cell r="I29">
            <v>0</v>
          </cell>
          <cell r="J29">
            <v>0</v>
          </cell>
          <cell r="K29">
            <v>0</v>
          </cell>
          <cell r="L29">
            <v>0</v>
          </cell>
        </row>
      </sheetData>
      <sheetData sheetId="31">
        <row r="8">
          <cell r="G8">
            <v>0</v>
          </cell>
          <cell r="H8">
            <v>0</v>
          </cell>
          <cell r="I8">
            <v>0</v>
          </cell>
          <cell r="J8">
            <v>0</v>
          </cell>
          <cell r="K8">
            <v>0</v>
          </cell>
          <cell r="L8">
            <v>0</v>
          </cell>
        </row>
        <row r="9">
          <cell r="G9">
            <v>0</v>
          </cell>
          <cell r="H9">
            <v>0</v>
          </cell>
          <cell r="I9">
            <v>0</v>
          </cell>
          <cell r="J9">
            <v>0</v>
          </cell>
          <cell r="K9">
            <v>0</v>
          </cell>
          <cell r="L9">
            <v>0</v>
          </cell>
        </row>
        <row r="10">
          <cell r="G10">
            <v>0</v>
          </cell>
          <cell r="H10">
            <v>0</v>
          </cell>
          <cell r="I10">
            <v>0</v>
          </cell>
          <cell r="J10">
            <v>0</v>
          </cell>
          <cell r="K10">
            <v>0</v>
          </cell>
          <cell r="L10">
            <v>0</v>
          </cell>
        </row>
        <row r="11">
          <cell r="G11">
            <v>0</v>
          </cell>
          <cell r="H11">
            <v>0</v>
          </cell>
          <cell r="I11">
            <v>0</v>
          </cell>
          <cell r="J11">
            <v>0</v>
          </cell>
          <cell r="K11">
            <v>0</v>
          </cell>
          <cell r="L11">
            <v>0</v>
          </cell>
        </row>
        <row r="12">
          <cell r="G12">
            <v>0</v>
          </cell>
          <cell r="H12">
            <v>0</v>
          </cell>
          <cell r="I12">
            <v>0</v>
          </cell>
          <cell r="J12">
            <v>0</v>
          </cell>
          <cell r="K12">
            <v>0</v>
          </cell>
          <cell r="L12">
            <v>0</v>
          </cell>
        </row>
        <row r="13">
          <cell r="G13">
            <v>0</v>
          </cell>
          <cell r="H13">
            <v>0</v>
          </cell>
          <cell r="I13">
            <v>0</v>
          </cell>
          <cell r="J13">
            <v>0</v>
          </cell>
          <cell r="K13">
            <v>0</v>
          </cell>
          <cell r="L13">
            <v>0</v>
          </cell>
        </row>
        <row r="14">
          <cell r="G14">
            <v>0</v>
          </cell>
          <cell r="H14">
            <v>0</v>
          </cell>
          <cell r="I14">
            <v>0</v>
          </cell>
          <cell r="J14">
            <v>0</v>
          </cell>
          <cell r="K14">
            <v>0</v>
          </cell>
          <cell r="L14">
            <v>0</v>
          </cell>
        </row>
        <row r="15">
          <cell r="G15">
            <v>0</v>
          </cell>
          <cell r="H15">
            <v>0</v>
          </cell>
          <cell r="I15">
            <v>0</v>
          </cell>
          <cell r="J15">
            <v>0</v>
          </cell>
          <cell r="K15">
            <v>0</v>
          </cell>
          <cell r="L15">
            <v>0</v>
          </cell>
        </row>
        <row r="16">
          <cell r="G16">
            <v>0</v>
          </cell>
          <cell r="H16">
            <v>0</v>
          </cell>
          <cell r="I16">
            <v>0</v>
          </cell>
          <cell r="J16">
            <v>0</v>
          </cell>
          <cell r="K16">
            <v>0</v>
          </cell>
          <cell r="L16">
            <v>0</v>
          </cell>
        </row>
        <row r="17">
          <cell r="G17">
            <v>0</v>
          </cell>
          <cell r="H17">
            <v>0</v>
          </cell>
          <cell r="I17">
            <v>0</v>
          </cell>
          <cell r="J17">
            <v>0</v>
          </cell>
          <cell r="K17">
            <v>0</v>
          </cell>
          <cell r="L17">
            <v>0</v>
          </cell>
        </row>
        <row r="20">
          <cell r="G20">
            <v>0</v>
          </cell>
          <cell r="H20">
            <v>0</v>
          </cell>
          <cell r="I20">
            <v>0</v>
          </cell>
          <cell r="J20">
            <v>0</v>
          </cell>
          <cell r="K20">
            <v>0</v>
          </cell>
          <cell r="L20">
            <v>0</v>
          </cell>
        </row>
        <row r="22">
          <cell r="G22">
            <v>0</v>
          </cell>
          <cell r="H22">
            <v>0</v>
          </cell>
          <cell r="I22">
            <v>0</v>
          </cell>
          <cell r="J22">
            <v>0</v>
          </cell>
          <cell r="K22">
            <v>0</v>
          </cell>
          <cell r="L22">
            <v>0</v>
          </cell>
        </row>
        <row r="24">
          <cell r="G24">
            <v>0</v>
          </cell>
          <cell r="H24">
            <v>0</v>
          </cell>
          <cell r="I24">
            <v>0</v>
          </cell>
          <cell r="J24">
            <v>0</v>
          </cell>
          <cell r="K24">
            <v>0</v>
          </cell>
          <cell r="L24">
            <v>0</v>
          </cell>
        </row>
        <row r="25">
          <cell r="G25">
            <v>0</v>
          </cell>
          <cell r="H25">
            <v>0</v>
          </cell>
          <cell r="I25">
            <v>0</v>
          </cell>
          <cell r="J25">
            <v>0</v>
          </cell>
          <cell r="K25">
            <v>0</v>
          </cell>
          <cell r="L25">
            <v>0</v>
          </cell>
        </row>
        <row r="26">
          <cell r="G26">
            <v>0</v>
          </cell>
          <cell r="H26">
            <v>0</v>
          </cell>
          <cell r="I26">
            <v>0</v>
          </cell>
          <cell r="J26">
            <v>0</v>
          </cell>
          <cell r="K26">
            <v>0</v>
          </cell>
          <cell r="L26">
            <v>0</v>
          </cell>
        </row>
        <row r="27">
          <cell r="G27">
            <v>0</v>
          </cell>
          <cell r="H27">
            <v>0</v>
          </cell>
          <cell r="I27">
            <v>0</v>
          </cell>
          <cell r="J27">
            <v>0</v>
          </cell>
          <cell r="K27">
            <v>0</v>
          </cell>
          <cell r="L27">
            <v>0</v>
          </cell>
        </row>
        <row r="28">
          <cell r="G28">
            <v>0</v>
          </cell>
          <cell r="H28">
            <v>0</v>
          </cell>
          <cell r="I28">
            <v>0</v>
          </cell>
          <cell r="J28">
            <v>0</v>
          </cell>
          <cell r="K28">
            <v>0</v>
          </cell>
          <cell r="L28">
            <v>0</v>
          </cell>
        </row>
        <row r="29">
          <cell r="G29">
            <v>0</v>
          </cell>
          <cell r="H29">
            <v>0</v>
          </cell>
          <cell r="I29">
            <v>0</v>
          </cell>
          <cell r="J29">
            <v>0</v>
          </cell>
          <cell r="K29">
            <v>0</v>
          </cell>
          <cell r="L29">
            <v>0</v>
          </cell>
        </row>
      </sheetData>
      <sheetData sheetId="32"/>
      <sheetData sheetId="33"/>
      <sheetData sheetId="34">
        <row r="10">
          <cell r="M10">
            <v>0</v>
          </cell>
          <cell r="N10">
            <v>0</v>
          </cell>
          <cell r="O10">
            <v>0</v>
          </cell>
          <cell r="P10">
            <v>0</v>
          </cell>
          <cell r="Q10">
            <v>0</v>
          </cell>
          <cell r="R10">
            <v>0</v>
          </cell>
          <cell r="S10">
            <v>0</v>
          </cell>
        </row>
        <row r="11">
          <cell r="L11">
            <v>0</v>
          </cell>
          <cell r="M11">
            <v>0</v>
          </cell>
          <cell r="N11">
            <v>0</v>
          </cell>
          <cell r="O11">
            <v>0</v>
          </cell>
          <cell r="P11">
            <v>0</v>
          </cell>
          <cell r="Q11">
            <v>0</v>
          </cell>
          <cell r="R11">
            <v>0</v>
          </cell>
          <cell r="S11">
            <v>0</v>
          </cell>
        </row>
        <row r="12">
          <cell r="L12">
            <v>0</v>
          </cell>
          <cell r="M12">
            <v>0</v>
          </cell>
          <cell r="N12">
            <v>0</v>
          </cell>
          <cell r="O12">
            <v>0</v>
          </cell>
          <cell r="P12">
            <v>0</v>
          </cell>
          <cell r="Q12">
            <v>0</v>
          </cell>
          <cell r="R12">
            <v>0</v>
          </cell>
          <cell r="S12">
            <v>0</v>
          </cell>
        </row>
        <row r="13">
          <cell r="M13">
            <v>0</v>
          </cell>
          <cell r="N13">
            <v>0</v>
          </cell>
          <cell r="O13">
            <v>0</v>
          </cell>
          <cell r="P13">
            <v>0</v>
          </cell>
          <cell r="Q13">
            <v>0</v>
          </cell>
          <cell r="R13">
            <v>0</v>
          </cell>
          <cell r="S13">
            <v>0</v>
          </cell>
        </row>
        <row r="14">
          <cell r="M14">
            <v>0</v>
          </cell>
          <cell r="N14">
            <v>0</v>
          </cell>
          <cell r="O14">
            <v>0</v>
          </cell>
          <cell r="P14">
            <v>0</v>
          </cell>
          <cell r="Q14">
            <v>0</v>
          </cell>
          <cell r="R14">
            <v>0</v>
          </cell>
          <cell r="S14">
            <v>0</v>
          </cell>
        </row>
        <row r="21">
          <cell r="M21">
            <v>0</v>
          </cell>
          <cell r="N21">
            <v>0</v>
          </cell>
          <cell r="O21">
            <v>0</v>
          </cell>
          <cell r="P21">
            <v>0</v>
          </cell>
          <cell r="Q21">
            <v>0</v>
          </cell>
          <cell r="R21">
            <v>0</v>
          </cell>
          <cell r="S21">
            <v>0</v>
          </cell>
        </row>
        <row r="22">
          <cell r="L22">
            <v>0</v>
          </cell>
          <cell r="M22">
            <v>0</v>
          </cell>
          <cell r="N22">
            <v>0</v>
          </cell>
          <cell r="O22">
            <v>0</v>
          </cell>
          <cell r="P22">
            <v>0</v>
          </cell>
          <cell r="Q22">
            <v>0</v>
          </cell>
          <cell r="R22">
            <v>0</v>
          </cell>
          <cell r="S22">
            <v>0</v>
          </cell>
        </row>
        <row r="23">
          <cell r="L23">
            <v>0</v>
          </cell>
          <cell r="M23">
            <v>0</v>
          </cell>
          <cell r="N23">
            <v>0</v>
          </cell>
          <cell r="O23">
            <v>0</v>
          </cell>
          <cell r="P23">
            <v>0</v>
          </cell>
          <cell r="Q23">
            <v>0</v>
          </cell>
          <cell r="R23">
            <v>0</v>
          </cell>
          <cell r="S23">
            <v>0</v>
          </cell>
        </row>
        <row r="24">
          <cell r="M24">
            <v>0</v>
          </cell>
          <cell r="N24">
            <v>0</v>
          </cell>
          <cell r="O24">
            <v>0</v>
          </cell>
          <cell r="P24">
            <v>0</v>
          </cell>
          <cell r="Q24">
            <v>0</v>
          </cell>
          <cell r="R24">
            <v>0</v>
          </cell>
          <cell r="S24">
            <v>0</v>
          </cell>
        </row>
        <row r="25">
          <cell r="M25">
            <v>0</v>
          </cell>
          <cell r="N25">
            <v>0</v>
          </cell>
          <cell r="O25">
            <v>0</v>
          </cell>
          <cell r="P25">
            <v>0</v>
          </cell>
          <cell r="Q25">
            <v>0</v>
          </cell>
          <cell r="R25">
            <v>0</v>
          </cell>
          <cell r="S25">
            <v>0</v>
          </cell>
        </row>
        <row r="32">
          <cell r="M32">
            <v>0</v>
          </cell>
          <cell r="N32">
            <v>0</v>
          </cell>
          <cell r="O32">
            <v>0</v>
          </cell>
          <cell r="P32">
            <v>0</v>
          </cell>
          <cell r="Q32">
            <v>0</v>
          </cell>
          <cell r="R32">
            <v>0</v>
          </cell>
          <cell r="S32">
            <v>0</v>
          </cell>
        </row>
        <row r="33">
          <cell r="M33">
            <v>0</v>
          </cell>
          <cell r="N33">
            <v>0</v>
          </cell>
          <cell r="O33">
            <v>0</v>
          </cell>
          <cell r="P33">
            <v>0</v>
          </cell>
          <cell r="Q33">
            <v>0</v>
          </cell>
          <cell r="R33">
            <v>0</v>
          </cell>
          <cell r="S33">
            <v>0</v>
          </cell>
        </row>
        <row r="34">
          <cell r="M34">
            <v>0</v>
          </cell>
          <cell r="N34">
            <v>0</v>
          </cell>
          <cell r="O34">
            <v>0</v>
          </cell>
          <cell r="P34">
            <v>0</v>
          </cell>
          <cell r="Q34">
            <v>0</v>
          </cell>
          <cell r="R34">
            <v>0</v>
          </cell>
          <cell r="S34">
            <v>0</v>
          </cell>
        </row>
        <row r="35">
          <cell r="M35">
            <v>0</v>
          </cell>
          <cell r="N35">
            <v>0</v>
          </cell>
          <cell r="O35">
            <v>0</v>
          </cell>
          <cell r="P35">
            <v>0</v>
          </cell>
          <cell r="Q35">
            <v>0</v>
          </cell>
          <cell r="R35">
            <v>0</v>
          </cell>
          <cell r="S35">
            <v>0</v>
          </cell>
        </row>
        <row r="36">
          <cell r="M36">
            <v>0</v>
          </cell>
          <cell r="N36">
            <v>0</v>
          </cell>
          <cell r="O36">
            <v>0</v>
          </cell>
          <cell r="P36">
            <v>0</v>
          </cell>
          <cell r="Q36">
            <v>0</v>
          </cell>
          <cell r="R36">
            <v>0</v>
          </cell>
          <cell r="S36">
            <v>0</v>
          </cell>
        </row>
      </sheetData>
      <sheetData sheetId="35">
        <row r="23">
          <cell r="L23">
            <v>100.6</v>
          </cell>
          <cell r="M23">
            <v>103.2</v>
          </cell>
          <cell r="N23">
            <v>0</v>
          </cell>
          <cell r="O23">
            <v>0</v>
          </cell>
          <cell r="P23">
            <v>0</v>
          </cell>
          <cell r="Q23">
            <v>0</v>
          </cell>
          <cell r="R23">
            <v>0</v>
          </cell>
          <cell r="S23">
            <v>0</v>
          </cell>
          <cell r="T23">
            <v>0</v>
          </cell>
          <cell r="U23">
            <v>0</v>
          </cell>
          <cell r="V23">
            <v>0</v>
          </cell>
          <cell r="W23">
            <v>0</v>
          </cell>
          <cell r="X23">
            <v>0</v>
          </cell>
          <cell r="Y23">
            <v>0</v>
          </cell>
        </row>
        <row r="24">
          <cell r="L24">
            <v>100.8</v>
          </cell>
          <cell r="M24">
            <v>103.5</v>
          </cell>
          <cell r="N24">
            <v>0</v>
          </cell>
          <cell r="O24">
            <v>0</v>
          </cell>
          <cell r="P24">
            <v>0</v>
          </cell>
          <cell r="Q24">
            <v>0</v>
          </cell>
          <cell r="R24">
            <v>0</v>
          </cell>
          <cell r="S24">
            <v>0</v>
          </cell>
          <cell r="T24">
            <v>0</v>
          </cell>
          <cell r="U24">
            <v>0</v>
          </cell>
          <cell r="V24">
            <v>0</v>
          </cell>
          <cell r="W24">
            <v>0</v>
          </cell>
          <cell r="X24">
            <v>0</v>
          </cell>
          <cell r="Y24">
            <v>0</v>
          </cell>
        </row>
        <row r="25">
          <cell r="L25">
            <v>101</v>
          </cell>
          <cell r="M25">
            <v>103.5</v>
          </cell>
          <cell r="N25">
            <v>0</v>
          </cell>
          <cell r="O25">
            <v>0</v>
          </cell>
          <cell r="P25">
            <v>0</v>
          </cell>
          <cell r="Q25">
            <v>0</v>
          </cell>
          <cell r="R25">
            <v>0</v>
          </cell>
          <cell r="S25">
            <v>0</v>
          </cell>
          <cell r="T25">
            <v>0</v>
          </cell>
          <cell r="U25">
            <v>0</v>
          </cell>
          <cell r="V25">
            <v>0</v>
          </cell>
          <cell r="W25">
            <v>0</v>
          </cell>
          <cell r="X25">
            <v>0</v>
          </cell>
          <cell r="Y25">
            <v>0</v>
          </cell>
        </row>
        <row r="26">
          <cell r="L26">
            <v>100.9</v>
          </cell>
          <cell r="M26">
            <v>103.5</v>
          </cell>
          <cell r="N26">
            <v>0</v>
          </cell>
          <cell r="O26">
            <v>0</v>
          </cell>
          <cell r="P26">
            <v>0</v>
          </cell>
          <cell r="Q26">
            <v>0</v>
          </cell>
          <cell r="R26">
            <v>0</v>
          </cell>
          <cell r="S26">
            <v>0</v>
          </cell>
          <cell r="T26">
            <v>0</v>
          </cell>
          <cell r="U26">
            <v>0</v>
          </cell>
          <cell r="V26">
            <v>0</v>
          </cell>
          <cell r="W26">
            <v>0</v>
          </cell>
          <cell r="X26">
            <v>0</v>
          </cell>
          <cell r="Y26">
            <v>0</v>
          </cell>
        </row>
        <row r="27">
          <cell r="L27">
            <v>101.2</v>
          </cell>
          <cell r="M27">
            <v>104</v>
          </cell>
          <cell r="N27">
            <v>0</v>
          </cell>
          <cell r="O27">
            <v>0</v>
          </cell>
          <cell r="P27">
            <v>0</v>
          </cell>
          <cell r="Q27">
            <v>0</v>
          </cell>
          <cell r="R27">
            <v>0</v>
          </cell>
          <cell r="S27">
            <v>0</v>
          </cell>
          <cell r="T27">
            <v>0</v>
          </cell>
          <cell r="U27">
            <v>0</v>
          </cell>
          <cell r="V27">
            <v>0</v>
          </cell>
          <cell r="W27">
            <v>0</v>
          </cell>
          <cell r="X27">
            <v>0</v>
          </cell>
          <cell r="Y27">
            <v>0</v>
          </cell>
        </row>
        <row r="28">
          <cell r="L28">
            <v>101.5</v>
          </cell>
          <cell r="M28">
            <v>104.3</v>
          </cell>
          <cell r="N28">
            <v>0</v>
          </cell>
          <cell r="O28">
            <v>0</v>
          </cell>
          <cell r="P28">
            <v>0</v>
          </cell>
          <cell r="Q28">
            <v>0</v>
          </cell>
          <cell r="R28">
            <v>0</v>
          </cell>
          <cell r="S28">
            <v>0</v>
          </cell>
          <cell r="T28">
            <v>0</v>
          </cell>
          <cell r="U28">
            <v>0</v>
          </cell>
          <cell r="V28">
            <v>0</v>
          </cell>
          <cell r="W28">
            <v>0</v>
          </cell>
          <cell r="X28">
            <v>0</v>
          </cell>
          <cell r="Y28">
            <v>0</v>
          </cell>
        </row>
        <row r="29">
          <cell r="L29">
            <v>101.6</v>
          </cell>
          <cell r="M29">
            <v>104.4</v>
          </cell>
          <cell r="N29">
            <v>0</v>
          </cell>
          <cell r="O29">
            <v>0</v>
          </cell>
          <cell r="P29">
            <v>0</v>
          </cell>
          <cell r="Q29">
            <v>0</v>
          </cell>
          <cell r="R29">
            <v>0</v>
          </cell>
          <cell r="S29">
            <v>0</v>
          </cell>
          <cell r="T29">
            <v>0</v>
          </cell>
          <cell r="U29">
            <v>0</v>
          </cell>
          <cell r="V29">
            <v>0</v>
          </cell>
          <cell r="W29">
            <v>0</v>
          </cell>
          <cell r="X29">
            <v>0</v>
          </cell>
          <cell r="Y29">
            <v>0</v>
          </cell>
        </row>
        <row r="30">
          <cell r="L30">
            <v>101.8</v>
          </cell>
          <cell r="M30">
            <v>104.7</v>
          </cell>
          <cell r="N30">
            <v>0</v>
          </cell>
          <cell r="O30">
            <v>0</v>
          </cell>
          <cell r="P30">
            <v>0</v>
          </cell>
          <cell r="Q30">
            <v>0</v>
          </cell>
          <cell r="R30">
            <v>0</v>
          </cell>
          <cell r="S30">
            <v>0</v>
          </cell>
          <cell r="T30">
            <v>0</v>
          </cell>
          <cell r="U30">
            <v>0</v>
          </cell>
          <cell r="V30">
            <v>0</v>
          </cell>
          <cell r="W30">
            <v>0</v>
          </cell>
          <cell r="X30">
            <v>0</v>
          </cell>
          <cell r="Y30">
            <v>0</v>
          </cell>
        </row>
        <row r="31">
          <cell r="L31">
            <v>102.2</v>
          </cell>
          <cell r="M31">
            <v>105</v>
          </cell>
          <cell r="N31">
            <v>0</v>
          </cell>
          <cell r="O31">
            <v>0</v>
          </cell>
          <cell r="P31">
            <v>0</v>
          </cell>
          <cell r="Q31">
            <v>0</v>
          </cell>
          <cell r="R31">
            <v>0</v>
          </cell>
          <cell r="S31">
            <v>0</v>
          </cell>
          <cell r="T31">
            <v>0</v>
          </cell>
          <cell r="U31">
            <v>0</v>
          </cell>
          <cell r="V31">
            <v>0</v>
          </cell>
          <cell r="W31">
            <v>0</v>
          </cell>
          <cell r="X31">
            <v>0</v>
          </cell>
          <cell r="Y31">
            <v>0</v>
          </cell>
        </row>
        <row r="32">
          <cell r="L32">
            <v>101.8</v>
          </cell>
          <cell r="M32">
            <v>104.5</v>
          </cell>
          <cell r="N32">
            <v>0</v>
          </cell>
          <cell r="O32">
            <v>0</v>
          </cell>
          <cell r="P32">
            <v>0</v>
          </cell>
          <cell r="Q32">
            <v>0</v>
          </cell>
          <cell r="R32">
            <v>0</v>
          </cell>
          <cell r="S32">
            <v>0</v>
          </cell>
          <cell r="T32">
            <v>0</v>
          </cell>
          <cell r="U32">
            <v>0</v>
          </cell>
          <cell r="V32">
            <v>0</v>
          </cell>
          <cell r="W32">
            <v>0</v>
          </cell>
          <cell r="X32">
            <v>0</v>
          </cell>
          <cell r="Y32">
            <v>0</v>
          </cell>
        </row>
        <row r="33">
          <cell r="L33">
            <v>102.4</v>
          </cell>
          <cell r="M33">
            <v>0</v>
          </cell>
          <cell r="N33">
            <v>0</v>
          </cell>
          <cell r="O33">
            <v>0</v>
          </cell>
          <cell r="P33">
            <v>0</v>
          </cell>
          <cell r="Q33">
            <v>0</v>
          </cell>
          <cell r="R33">
            <v>0</v>
          </cell>
          <cell r="S33">
            <v>0</v>
          </cell>
          <cell r="T33">
            <v>0</v>
          </cell>
          <cell r="U33">
            <v>0</v>
          </cell>
          <cell r="V33">
            <v>0</v>
          </cell>
          <cell r="W33">
            <v>0</v>
          </cell>
          <cell r="X33">
            <v>0</v>
          </cell>
          <cell r="Y33">
            <v>0</v>
          </cell>
        </row>
        <row r="34">
          <cell r="L34">
            <v>102.7</v>
          </cell>
          <cell r="M34">
            <v>0</v>
          </cell>
          <cell r="N34">
            <v>0</v>
          </cell>
          <cell r="O34">
            <v>0</v>
          </cell>
          <cell r="P34">
            <v>0</v>
          </cell>
          <cell r="Q34">
            <v>0</v>
          </cell>
          <cell r="R34">
            <v>0</v>
          </cell>
          <cell r="S34">
            <v>0</v>
          </cell>
          <cell r="T34">
            <v>0</v>
          </cell>
          <cell r="U34">
            <v>0</v>
          </cell>
          <cell r="V34">
            <v>0</v>
          </cell>
          <cell r="W34">
            <v>0</v>
          </cell>
          <cell r="X34">
            <v>0</v>
          </cell>
          <cell r="Y34">
            <v>0</v>
          </cell>
        </row>
        <row r="35">
          <cell r="N35">
            <v>0</v>
          </cell>
          <cell r="O35">
            <v>0</v>
          </cell>
          <cell r="P35">
            <v>0</v>
          </cell>
          <cell r="Q35">
            <v>0</v>
          </cell>
          <cell r="R35">
            <v>0</v>
          </cell>
          <cell r="S35">
            <v>0</v>
          </cell>
          <cell r="T35">
            <v>0</v>
          </cell>
          <cell r="U35">
            <v>0</v>
          </cell>
          <cell r="V35">
            <v>0</v>
          </cell>
          <cell r="W35">
            <v>0</v>
          </cell>
          <cell r="X35">
            <v>0</v>
          </cell>
          <cell r="Y35">
            <v>0</v>
          </cell>
        </row>
        <row r="38">
          <cell r="O38">
            <v>0</v>
          </cell>
          <cell r="P38">
            <v>0</v>
          </cell>
          <cell r="Q38">
            <v>0</v>
          </cell>
          <cell r="R38">
            <v>0</v>
          </cell>
          <cell r="S38">
            <v>0</v>
          </cell>
          <cell r="T38">
            <v>0</v>
          </cell>
        </row>
        <row r="51">
          <cell r="N51" t="e">
            <v>#DIV/0!</v>
          </cell>
          <cell r="O51" t="e">
            <v>#DIV/0!</v>
          </cell>
          <cell r="P51" t="e">
            <v>#DIV/0!</v>
          </cell>
          <cell r="Q51" t="e">
            <v>#DIV/0!</v>
          </cell>
          <cell r="R51" t="e">
            <v>#DIV/0!</v>
          </cell>
          <cell r="S51" t="e">
            <v>#DIV/0!</v>
          </cell>
          <cell r="T51" t="e">
            <v>#DIV/0!</v>
          </cell>
          <cell r="U51" t="e">
            <v>#DIV/0!</v>
          </cell>
          <cell r="V51" t="e">
            <v>#DIV/0!</v>
          </cell>
          <cell r="W51" t="e">
            <v>#DIV/0!</v>
          </cell>
          <cell r="X51" t="e">
            <v>#DIV/0!</v>
          </cell>
          <cell r="Y51" t="e">
            <v>#DIV/0!</v>
          </cell>
        </row>
      </sheetData>
      <sheetData sheetId="36"/>
      <sheetData sheetId="37"/>
      <sheetData sheetId="38"/>
      <sheetData sheetId="39"/>
      <sheetData sheetId="40"/>
      <sheetData sheetId="41"/>
      <sheetData sheetId="42">
        <row r="8">
          <cell r="G8">
            <v>0</v>
          </cell>
        </row>
        <row r="9">
          <cell r="G9">
            <v>0</v>
          </cell>
        </row>
        <row r="10">
          <cell r="G10">
            <v>0</v>
          </cell>
        </row>
        <row r="11">
          <cell r="G11">
            <v>0</v>
          </cell>
        </row>
        <row r="12">
          <cell r="G12">
            <v>0</v>
          </cell>
        </row>
        <row r="16">
          <cell r="G16">
            <v>0</v>
          </cell>
        </row>
        <row r="17">
          <cell r="G17">
            <v>0</v>
          </cell>
        </row>
        <row r="18">
          <cell r="G18">
            <v>0</v>
          </cell>
        </row>
        <row r="19">
          <cell r="G19">
            <v>0</v>
          </cell>
        </row>
        <row r="20">
          <cell r="G20">
            <v>0</v>
          </cell>
        </row>
        <row r="24">
          <cell r="H24">
            <v>0</v>
          </cell>
          <cell r="I24">
            <v>0</v>
          </cell>
          <cell r="J24">
            <v>0</v>
          </cell>
          <cell r="K24">
            <v>0</v>
          </cell>
          <cell r="L24">
            <v>0</v>
          </cell>
        </row>
        <row r="25">
          <cell r="H25">
            <v>0</v>
          </cell>
          <cell r="I25">
            <v>0</v>
          </cell>
          <cell r="J25">
            <v>0</v>
          </cell>
          <cell r="K25">
            <v>0</v>
          </cell>
          <cell r="L25">
            <v>0</v>
          </cell>
        </row>
        <row r="27">
          <cell r="H27">
            <v>0</v>
          </cell>
          <cell r="I27">
            <v>0</v>
          </cell>
          <cell r="J27">
            <v>0</v>
          </cell>
          <cell r="K27">
            <v>0</v>
          </cell>
          <cell r="L27">
            <v>0</v>
          </cell>
        </row>
        <row r="30">
          <cell r="H30">
            <v>0</v>
          </cell>
          <cell r="I30">
            <v>0</v>
          </cell>
          <cell r="J30">
            <v>0</v>
          </cell>
          <cell r="K30">
            <v>0</v>
          </cell>
          <cell r="L30">
            <v>0</v>
          </cell>
        </row>
        <row r="31">
          <cell r="H31">
            <v>0</v>
          </cell>
          <cell r="I31">
            <v>0</v>
          </cell>
          <cell r="J31">
            <v>0</v>
          </cell>
          <cell r="K31">
            <v>0</v>
          </cell>
          <cell r="L31">
            <v>0</v>
          </cell>
        </row>
        <row r="33">
          <cell r="H33">
            <v>0</v>
          </cell>
          <cell r="I33">
            <v>0</v>
          </cell>
          <cell r="J33">
            <v>0</v>
          </cell>
          <cell r="K33">
            <v>0</v>
          </cell>
          <cell r="L33">
            <v>0</v>
          </cell>
        </row>
        <row r="36">
          <cell r="H36">
            <v>0</v>
          </cell>
          <cell r="I36">
            <v>0</v>
          </cell>
          <cell r="J36">
            <v>0</v>
          </cell>
          <cell r="K36">
            <v>0</v>
          </cell>
          <cell r="L36">
            <v>0</v>
          </cell>
        </row>
        <row r="37">
          <cell r="H37">
            <v>0</v>
          </cell>
          <cell r="I37">
            <v>0</v>
          </cell>
          <cell r="J37">
            <v>0</v>
          </cell>
          <cell r="K37">
            <v>0</v>
          </cell>
          <cell r="L37">
            <v>0</v>
          </cell>
        </row>
        <row r="39">
          <cell r="H39">
            <v>0</v>
          </cell>
          <cell r="I39">
            <v>0</v>
          </cell>
          <cell r="J39">
            <v>0</v>
          </cell>
          <cell r="K39">
            <v>0</v>
          </cell>
          <cell r="L39">
            <v>0</v>
          </cell>
        </row>
        <row r="42">
          <cell r="H42">
            <v>0</v>
          </cell>
          <cell r="I42">
            <v>0</v>
          </cell>
          <cell r="J42">
            <v>0</v>
          </cell>
          <cell r="K42">
            <v>0</v>
          </cell>
          <cell r="L42">
            <v>0</v>
          </cell>
        </row>
        <row r="43">
          <cell r="H43">
            <v>0</v>
          </cell>
          <cell r="I43">
            <v>0</v>
          </cell>
          <cell r="J43">
            <v>0</v>
          </cell>
          <cell r="K43">
            <v>0</v>
          </cell>
          <cell r="L43">
            <v>0</v>
          </cell>
        </row>
        <row r="45">
          <cell r="H45">
            <v>0</v>
          </cell>
          <cell r="I45">
            <v>0</v>
          </cell>
          <cell r="J45">
            <v>0</v>
          </cell>
          <cell r="K45">
            <v>0</v>
          </cell>
          <cell r="L45">
            <v>0</v>
          </cell>
        </row>
        <row r="48">
          <cell r="H48">
            <v>0</v>
          </cell>
          <cell r="I48">
            <v>0</v>
          </cell>
          <cell r="J48">
            <v>0</v>
          </cell>
          <cell r="K48">
            <v>0</v>
          </cell>
          <cell r="L48">
            <v>0</v>
          </cell>
        </row>
        <row r="49">
          <cell r="H49">
            <v>0</v>
          </cell>
          <cell r="I49">
            <v>0</v>
          </cell>
          <cell r="J49">
            <v>0</v>
          </cell>
          <cell r="K49">
            <v>0</v>
          </cell>
          <cell r="L49">
            <v>0</v>
          </cell>
        </row>
        <row r="51">
          <cell r="H51">
            <v>0</v>
          </cell>
          <cell r="I51">
            <v>0</v>
          </cell>
          <cell r="J51">
            <v>0</v>
          </cell>
          <cell r="K51">
            <v>0</v>
          </cell>
          <cell r="L51">
            <v>0</v>
          </cell>
        </row>
        <row r="56">
          <cell r="H56">
            <v>0</v>
          </cell>
          <cell r="I56">
            <v>0</v>
          </cell>
          <cell r="J56">
            <v>0</v>
          </cell>
          <cell r="K56">
            <v>0</v>
          </cell>
          <cell r="L56">
            <v>0</v>
          </cell>
        </row>
        <row r="57">
          <cell r="H57">
            <v>0</v>
          </cell>
          <cell r="I57">
            <v>0</v>
          </cell>
          <cell r="J57">
            <v>0</v>
          </cell>
          <cell r="K57">
            <v>0</v>
          </cell>
          <cell r="L57">
            <v>0</v>
          </cell>
        </row>
        <row r="58">
          <cell r="H58">
            <v>0</v>
          </cell>
          <cell r="I58">
            <v>0</v>
          </cell>
          <cell r="J58">
            <v>0</v>
          </cell>
          <cell r="K58">
            <v>0</v>
          </cell>
          <cell r="L58">
            <v>0</v>
          </cell>
        </row>
        <row r="59">
          <cell r="H59">
            <v>0</v>
          </cell>
          <cell r="I59">
            <v>0</v>
          </cell>
          <cell r="J59">
            <v>0</v>
          </cell>
          <cell r="K59">
            <v>0</v>
          </cell>
          <cell r="L59">
            <v>0</v>
          </cell>
        </row>
        <row r="60">
          <cell r="H60">
            <v>0</v>
          </cell>
          <cell r="I60">
            <v>0</v>
          </cell>
          <cell r="J60">
            <v>0</v>
          </cell>
          <cell r="K60">
            <v>0</v>
          </cell>
          <cell r="L60">
            <v>0</v>
          </cell>
        </row>
        <row r="61">
          <cell r="H61">
            <v>0</v>
          </cell>
          <cell r="I61">
            <v>0</v>
          </cell>
          <cell r="J61">
            <v>0</v>
          </cell>
          <cell r="K61">
            <v>0</v>
          </cell>
          <cell r="L61">
            <v>0</v>
          </cell>
        </row>
        <row r="62">
          <cell r="H62">
            <v>0</v>
          </cell>
          <cell r="I62">
            <v>0</v>
          </cell>
          <cell r="J62">
            <v>0</v>
          </cell>
          <cell r="K62">
            <v>0</v>
          </cell>
          <cell r="L62">
            <v>0</v>
          </cell>
        </row>
        <row r="63">
          <cell r="H63">
            <v>0</v>
          </cell>
          <cell r="I63">
            <v>0</v>
          </cell>
          <cell r="J63">
            <v>0</v>
          </cell>
          <cell r="K63">
            <v>0</v>
          </cell>
          <cell r="L63">
            <v>0</v>
          </cell>
        </row>
        <row r="64">
          <cell r="H64">
            <v>0</v>
          </cell>
          <cell r="I64">
            <v>0</v>
          </cell>
          <cell r="J64">
            <v>0</v>
          </cell>
          <cell r="K64">
            <v>0</v>
          </cell>
          <cell r="L64">
            <v>0</v>
          </cell>
        </row>
        <row r="65">
          <cell r="H65">
            <v>0</v>
          </cell>
          <cell r="I65">
            <v>0</v>
          </cell>
          <cell r="J65">
            <v>0</v>
          </cell>
          <cell r="K65">
            <v>0</v>
          </cell>
          <cell r="L65">
            <v>0</v>
          </cell>
        </row>
        <row r="66">
          <cell r="H66">
            <v>0</v>
          </cell>
          <cell r="I66">
            <v>0</v>
          </cell>
          <cell r="J66">
            <v>0</v>
          </cell>
          <cell r="K66">
            <v>0</v>
          </cell>
          <cell r="L66">
            <v>0</v>
          </cell>
        </row>
        <row r="67">
          <cell r="H67">
            <v>0</v>
          </cell>
          <cell r="I67">
            <v>0</v>
          </cell>
          <cell r="J67">
            <v>0</v>
          </cell>
          <cell r="K67">
            <v>0</v>
          </cell>
          <cell r="L67">
            <v>0</v>
          </cell>
        </row>
        <row r="68">
          <cell r="H68">
            <v>0</v>
          </cell>
          <cell r="I68">
            <v>0</v>
          </cell>
          <cell r="J68">
            <v>0</v>
          </cell>
          <cell r="K68">
            <v>0</v>
          </cell>
          <cell r="L68">
            <v>0</v>
          </cell>
        </row>
        <row r="69">
          <cell r="H69">
            <v>0</v>
          </cell>
          <cell r="I69">
            <v>0</v>
          </cell>
          <cell r="J69">
            <v>0</v>
          </cell>
          <cell r="K69">
            <v>0</v>
          </cell>
          <cell r="L69">
            <v>0</v>
          </cell>
        </row>
        <row r="70">
          <cell r="H70">
            <v>0</v>
          </cell>
          <cell r="I70">
            <v>0</v>
          </cell>
          <cell r="J70">
            <v>0</v>
          </cell>
          <cell r="K70">
            <v>0</v>
          </cell>
          <cell r="L70">
            <v>0</v>
          </cell>
        </row>
        <row r="73">
          <cell r="H73">
            <v>0</v>
          </cell>
          <cell r="I73">
            <v>0</v>
          </cell>
          <cell r="J73">
            <v>0</v>
          </cell>
          <cell r="K73">
            <v>0</v>
          </cell>
          <cell r="L73">
            <v>0</v>
          </cell>
        </row>
        <row r="74">
          <cell r="H74">
            <v>0</v>
          </cell>
          <cell r="I74">
            <v>0</v>
          </cell>
          <cell r="J74">
            <v>0</v>
          </cell>
          <cell r="K74">
            <v>0</v>
          </cell>
          <cell r="L74">
            <v>0</v>
          </cell>
        </row>
        <row r="75">
          <cell r="H75">
            <v>0</v>
          </cell>
          <cell r="I75">
            <v>0</v>
          </cell>
          <cell r="J75">
            <v>0</v>
          </cell>
          <cell r="K75">
            <v>0</v>
          </cell>
          <cell r="L75">
            <v>0</v>
          </cell>
        </row>
        <row r="76">
          <cell r="H76">
            <v>0</v>
          </cell>
          <cell r="I76">
            <v>0</v>
          </cell>
          <cell r="J76">
            <v>0</v>
          </cell>
          <cell r="K76">
            <v>0</v>
          </cell>
          <cell r="L76">
            <v>0</v>
          </cell>
        </row>
        <row r="77">
          <cell r="H77">
            <v>0</v>
          </cell>
          <cell r="I77">
            <v>0</v>
          </cell>
          <cell r="J77">
            <v>0</v>
          </cell>
          <cell r="K77">
            <v>0</v>
          </cell>
          <cell r="L77">
            <v>0</v>
          </cell>
        </row>
        <row r="78">
          <cell r="H78">
            <v>0</v>
          </cell>
          <cell r="I78">
            <v>0</v>
          </cell>
          <cell r="J78">
            <v>0</v>
          </cell>
          <cell r="K78">
            <v>0</v>
          </cell>
          <cell r="L78">
            <v>0</v>
          </cell>
        </row>
        <row r="79">
          <cell r="H79">
            <v>0</v>
          </cell>
          <cell r="I79">
            <v>0</v>
          </cell>
          <cell r="J79">
            <v>0</v>
          </cell>
          <cell r="K79">
            <v>0</v>
          </cell>
          <cell r="L79">
            <v>0</v>
          </cell>
        </row>
        <row r="80">
          <cell r="H80">
            <v>0</v>
          </cell>
          <cell r="I80">
            <v>0</v>
          </cell>
          <cell r="J80">
            <v>0</v>
          </cell>
          <cell r="K80">
            <v>0</v>
          </cell>
          <cell r="L80">
            <v>0</v>
          </cell>
        </row>
        <row r="81">
          <cell r="H81">
            <v>0</v>
          </cell>
          <cell r="I81">
            <v>0</v>
          </cell>
          <cell r="J81">
            <v>0</v>
          </cell>
          <cell r="K81">
            <v>0</v>
          </cell>
          <cell r="L81">
            <v>0</v>
          </cell>
        </row>
        <row r="82">
          <cell r="H82">
            <v>0</v>
          </cell>
          <cell r="I82">
            <v>0</v>
          </cell>
          <cell r="J82">
            <v>0</v>
          </cell>
          <cell r="K82">
            <v>0</v>
          </cell>
          <cell r="L82">
            <v>0</v>
          </cell>
        </row>
        <row r="85">
          <cell r="H85">
            <v>0</v>
          </cell>
          <cell r="I85">
            <v>0</v>
          </cell>
          <cell r="J85">
            <v>0</v>
          </cell>
          <cell r="K85">
            <v>0</v>
          </cell>
          <cell r="L85">
            <v>0</v>
          </cell>
        </row>
        <row r="86">
          <cell r="H86">
            <v>0</v>
          </cell>
          <cell r="I86">
            <v>0</v>
          </cell>
          <cell r="J86">
            <v>0</v>
          </cell>
          <cell r="K86">
            <v>0</v>
          </cell>
          <cell r="L86">
            <v>0</v>
          </cell>
        </row>
        <row r="87">
          <cell r="H87">
            <v>0</v>
          </cell>
          <cell r="I87">
            <v>0</v>
          </cell>
          <cell r="J87">
            <v>0</v>
          </cell>
          <cell r="K87">
            <v>0</v>
          </cell>
          <cell r="L87">
            <v>0</v>
          </cell>
        </row>
        <row r="88">
          <cell r="H88">
            <v>0</v>
          </cell>
          <cell r="I88">
            <v>0</v>
          </cell>
          <cell r="J88">
            <v>0</v>
          </cell>
          <cell r="K88">
            <v>0</v>
          </cell>
          <cell r="L88">
            <v>0</v>
          </cell>
        </row>
        <row r="89">
          <cell r="H89">
            <v>0</v>
          </cell>
          <cell r="I89">
            <v>0</v>
          </cell>
          <cell r="J89">
            <v>0</v>
          </cell>
          <cell r="K89">
            <v>0</v>
          </cell>
          <cell r="L89">
            <v>0</v>
          </cell>
        </row>
        <row r="90">
          <cell r="H90">
            <v>0</v>
          </cell>
          <cell r="I90">
            <v>0</v>
          </cell>
          <cell r="J90">
            <v>0</v>
          </cell>
          <cell r="K90">
            <v>0</v>
          </cell>
          <cell r="L90">
            <v>0</v>
          </cell>
        </row>
        <row r="91">
          <cell r="H91">
            <v>0</v>
          </cell>
          <cell r="I91">
            <v>0</v>
          </cell>
          <cell r="J91">
            <v>0</v>
          </cell>
          <cell r="K91">
            <v>0</v>
          </cell>
          <cell r="L91">
            <v>0</v>
          </cell>
        </row>
        <row r="92">
          <cell r="H92">
            <v>0</v>
          </cell>
          <cell r="I92">
            <v>0</v>
          </cell>
          <cell r="J92">
            <v>0</v>
          </cell>
          <cell r="K92">
            <v>0</v>
          </cell>
          <cell r="L92">
            <v>0</v>
          </cell>
        </row>
        <row r="93">
          <cell r="H93">
            <v>0</v>
          </cell>
          <cell r="I93">
            <v>0</v>
          </cell>
          <cell r="J93">
            <v>0</v>
          </cell>
          <cell r="K93">
            <v>0</v>
          </cell>
          <cell r="L93">
            <v>0</v>
          </cell>
        </row>
        <row r="94">
          <cell r="H94">
            <v>0</v>
          </cell>
          <cell r="I94">
            <v>0</v>
          </cell>
          <cell r="J94">
            <v>0</v>
          </cell>
          <cell r="K94">
            <v>0</v>
          </cell>
          <cell r="L94">
            <v>0</v>
          </cell>
        </row>
        <row r="95">
          <cell r="H95">
            <v>0</v>
          </cell>
          <cell r="I95">
            <v>0</v>
          </cell>
          <cell r="J95">
            <v>0</v>
          </cell>
          <cell r="K95">
            <v>0</v>
          </cell>
          <cell r="L95">
            <v>0</v>
          </cell>
        </row>
        <row r="96">
          <cell r="H96">
            <v>0</v>
          </cell>
          <cell r="I96">
            <v>0</v>
          </cell>
          <cell r="J96">
            <v>0</v>
          </cell>
          <cell r="K96">
            <v>0</v>
          </cell>
          <cell r="L96">
            <v>0</v>
          </cell>
        </row>
        <row r="97">
          <cell r="H97">
            <v>0</v>
          </cell>
          <cell r="I97">
            <v>0</v>
          </cell>
          <cell r="J97">
            <v>0</v>
          </cell>
          <cell r="K97">
            <v>0</v>
          </cell>
          <cell r="L97">
            <v>0</v>
          </cell>
        </row>
        <row r="98">
          <cell r="H98">
            <v>0</v>
          </cell>
          <cell r="I98">
            <v>0</v>
          </cell>
          <cell r="J98">
            <v>0</v>
          </cell>
          <cell r="K98">
            <v>0</v>
          </cell>
          <cell r="L98">
            <v>0</v>
          </cell>
        </row>
        <row r="99">
          <cell r="H99">
            <v>0</v>
          </cell>
          <cell r="I99">
            <v>0</v>
          </cell>
          <cell r="J99">
            <v>0</v>
          </cell>
          <cell r="K99">
            <v>0</v>
          </cell>
          <cell r="L99">
            <v>0</v>
          </cell>
        </row>
        <row r="102">
          <cell r="H102">
            <v>0</v>
          </cell>
          <cell r="I102">
            <v>0</v>
          </cell>
          <cell r="J102">
            <v>0</v>
          </cell>
          <cell r="K102">
            <v>0</v>
          </cell>
          <cell r="L102">
            <v>0</v>
          </cell>
        </row>
        <row r="103">
          <cell r="H103">
            <v>0</v>
          </cell>
          <cell r="I103">
            <v>0</v>
          </cell>
          <cell r="J103">
            <v>0</v>
          </cell>
          <cell r="K103">
            <v>0</v>
          </cell>
          <cell r="L103">
            <v>0</v>
          </cell>
        </row>
        <row r="104">
          <cell r="H104">
            <v>0</v>
          </cell>
          <cell r="I104">
            <v>0</v>
          </cell>
          <cell r="J104">
            <v>0</v>
          </cell>
          <cell r="K104">
            <v>0</v>
          </cell>
          <cell r="L104">
            <v>0</v>
          </cell>
        </row>
        <row r="105">
          <cell r="H105">
            <v>0</v>
          </cell>
          <cell r="I105">
            <v>0</v>
          </cell>
          <cell r="J105">
            <v>0</v>
          </cell>
          <cell r="K105">
            <v>0</v>
          </cell>
          <cell r="L105">
            <v>0</v>
          </cell>
        </row>
        <row r="106">
          <cell r="H106">
            <v>0</v>
          </cell>
          <cell r="I106">
            <v>0</v>
          </cell>
          <cell r="J106">
            <v>0</v>
          </cell>
          <cell r="K106">
            <v>0</v>
          </cell>
          <cell r="L106">
            <v>0</v>
          </cell>
        </row>
        <row r="109">
          <cell r="H109">
            <v>0</v>
          </cell>
          <cell r="I109">
            <v>0</v>
          </cell>
          <cell r="J109">
            <v>0</v>
          </cell>
          <cell r="K109">
            <v>0</v>
          </cell>
          <cell r="L109">
            <v>0</v>
          </cell>
        </row>
      </sheetData>
      <sheetData sheetId="43"/>
      <sheetData sheetId="44"/>
      <sheetData sheetId="45"/>
      <sheetData sheetId="46"/>
      <sheetData sheetId="47"/>
      <sheetData sheetId="48">
        <row r="21">
          <cell r="M21">
            <v>0</v>
          </cell>
          <cell r="N21">
            <v>0</v>
          </cell>
          <cell r="O21">
            <v>0</v>
          </cell>
          <cell r="R21">
            <v>0</v>
          </cell>
          <cell r="S21">
            <v>0</v>
          </cell>
          <cell r="T21">
            <v>0</v>
          </cell>
          <cell r="V21">
            <v>0</v>
          </cell>
          <cell r="W21">
            <v>0</v>
          </cell>
          <cell r="X21">
            <v>0</v>
          </cell>
          <cell r="Y21">
            <v>0</v>
          </cell>
          <cell r="AA21">
            <v>0</v>
          </cell>
          <cell r="AB21">
            <v>0</v>
          </cell>
          <cell r="AC21">
            <v>0</v>
          </cell>
          <cell r="AD21">
            <v>0</v>
          </cell>
          <cell r="AF21">
            <v>0</v>
          </cell>
          <cell r="AG21">
            <v>0</v>
          </cell>
          <cell r="AH21">
            <v>0</v>
          </cell>
          <cell r="AI21">
            <v>0</v>
          </cell>
          <cell r="AK21">
            <v>0</v>
          </cell>
          <cell r="AL21">
            <v>0</v>
          </cell>
          <cell r="AM21">
            <v>0</v>
          </cell>
          <cell r="AN21">
            <v>0</v>
          </cell>
          <cell r="AP21">
            <v>0</v>
          </cell>
          <cell r="AQ21">
            <v>0</v>
          </cell>
          <cell r="AR21">
            <v>0</v>
          </cell>
          <cell r="AS21">
            <v>0</v>
          </cell>
        </row>
        <row r="31">
          <cell r="L31">
            <v>0</v>
          </cell>
          <cell r="Q31">
            <v>0</v>
          </cell>
          <cell r="V31">
            <v>0</v>
          </cell>
          <cell r="W31">
            <v>0</v>
          </cell>
          <cell r="X31">
            <v>0</v>
          </cell>
          <cell r="Y31">
            <v>0</v>
          </cell>
          <cell r="AA31">
            <v>0</v>
          </cell>
          <cell r="AB31">
            <v>0</v>
          </cell>
          <cell r="AC31">
            <v>0</v>
          </cell>
          <cell r="AD31">
            <v>0</v>
          </cell>
          <cell r="AF31">
            <v>0</v>
          </cell>
          <cell r="AG31">
            <v>0</v>
          </cell>
          <cell r="AH31">
            <v>0</v>
          </cell>
          <cell r="AI31">
            <v>0</v>
          </cell>
          <cell r="AK31">
            <v>0</v>
          </cell>
          <cell r="AL31">
            <v>0</v>
          </cell>
          <cell r="AM31">
            <v>0</v>
          </cell>
          <cell r="AN31">
            <v>0</v>
          </cell>
          <cell r="AP31">
            <v>0</v>
          </cell>
          <cell r="AQ31">
            <v>0</v>
          </cell>
          <cell r="AR31">
            <v>0</v>
          </cell>
          <cell r="AS31">
            <v>0</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21">
          <cell r="G21">
            <v>0</v>
          </cell>
          <cell r="H21">
            <v>0</v>
          </cell>
          <cell r="I21">
            <v>0</v>
          </cell>
          <cell r="J21">
            <v>0</v>
          </cell>
          <cell r="K21">
            <v>0</v>
          </cell>
          <cell r="L21">
            <v>0</v>
          </cell>
        </row>
        <row r="24">
          <cell r="H24">
            <v>0</v>
          </cell>
          <cell r="I24">
            <v>0</v>
          </cell>
          <cell r="J24">
            <v>0</v>
          </cell>
          <cell r="K24">
            <v>0</v>
          </cell>
          <cell r="L24">
            <v>0</v>
          </cell>
        </row>
        <row r="25">
          <cell r="H25">
            <v>0</v>
          </cell>
          <cell r="I25">
            <v>0</v>
          </cell>
          <cell r="J25">
            <v>0</v>
          </cell>
          <cell r="K25">
            <v>0</v>
          </cell>
          <cell r="L25">
            <v>0</v>
          </cell>
        </row>
        <row r="26">
          <cell r="H26">
            <v>0</v>
          </cell>
          <cell r="I26">
            <v>0</v>
          </cell>
          <cell r="J26">
            <v>0</v>
          </cell>
          <cell r="K26">
            <v>0</v>
          </cell>
          <cell r="L26">
            <v>0</v>
          </cell>
        </row>
        <row r="27">
          <cell r="H27">
            <v>0</v>
          </cell>
          <cell r="I27">
            <v>0</v>
          </cell>
          <cell r="J27">
            <v>0</v>
          </cell>
          <cell r="K27">
            <v>0</v>
          </cell>
          <cell r="L27">
            <v>0</v>
          </cell>
        </row>
        <row r="31">
          <cell r="G31">
            <v>0</v>
          </cell>
          <cell r="H31">
            <v>0</v>
          </cell>
          <cell r="I31">
            <v>0</v>
          </cell>
          <cell r="J31">
            <v>0</v>
          </cell>
          <cell r="K31">
            <v>0</v>
          </cell>
          <cell r="L31">
            <v>0</v>
          </cell>
        </row>
        <row r="32">
          <cell r="H32">
            <v>0</v>
          </cell>
          <cell r="I32">
            <v>0</v>
          </cell>
          <cell r="J32">
            <v>0</v>
          </cell>
          <cell r="K32">
            <v>0</v>
          </cell>
          <cell r="L32">
            <v>0</v>
          </cell>
        </row>
        <row r="33">
          <cell r="G33">
            <v>0</v>
          </cell>
          <cell r="H33">
            <v>0</v>
          </cell>
          <cell r="I33">
            <v>0</v>
          </cell>
          <cell r="J33">
            <v>0</v>
          </cell>
          <cell r="K33">
            <v>0</v>
          </cell>
          <cell r="L33">
            <v>0</v>
          </cell>
        </row>
        <row r="34">
          <cell r="G34">
            <v>0</v>
          </cell>
          <cell r="H34">
            <v>0</v>
          </cell>
          <cell r="I34">
            <v>0</v>
          </cell>
          <cell r="J34">
            <v>0</v>
          </cell>
          <cell r="K34">
            <v>0</v>
          </cell>
          <cell r="L34">
            <v>0</v>
          </cell>
        </row>
        <row r="41">
          <cell r="G41">
            <v>0</v>
          </cell>
          <cell r="H41">
            <v>0</v>
          </cell>
          <cell r="I41">
            <v>0</v>
          </cell>
          <cell r="J41">
            <v>0</v>
          </cell>
          <cell r="K41">
            <v>0</v>
          </cell>
          <cell r="L41">
            <v>0</v>
          </cell>
        </row>
      </sheetData>
      <sheetData sheetId="73">
        <row r="9">
          <cell r="H9">
            <v>0</v>
          </cell>
          <cell r="I9">
            <v>0</v>
          </cell>
          <cell r="J9">
            <v>0</v>
          </cell>
          <cell r="K9">
            <v>0</v>
          </cell>
          <cell r="L9">
            <v>0</v>
          </cell>
          <cell r="N9">
            <v>0</v>
          </cell>
          <cell r="O9">
            <v>0</v>
          </cell>
          <cell r="P9">
            <v>0</v>
          </cell>
          <cell r="Q9">
            <v>0</v>
          </cell>
          <cell r="R9">
            <v>0</v>
          </cell>
        </row>
        <row r="10">
          <cell r="G10">
            <v>0</v>
          </cell>
          <cell r="M10">
            <v>0</v>
          </cell>
        </row>
        <row r="16">
          <cell r="H16">
            <v>0</v>
          </cell>
          <cell r="I16">
            <v>0</v>
          </cell>
          <cell r="J16">
            <v>0</v>
          </cell>
          <cell r="K16">
            <v>0</v>
          </cell>
          <cell r="L16">
            <v>0</v>
          </cell>
          <cell r="N16">
            <v>0</v>
          </cell>
          <cell r="O16">
            <v>0</v>
          </cell>
          <cell r="P16">
            <v>0</v>
          </cell>
          <cell r="Q16">
            <v>0</v>
          </cell>
          <cell r="R16">
            <v>0</v>
          </cell>
        </row>
        <row r="17">
          <cell r="G17">
            <v>0</v>
          </cell>
          <cell r="M17">
            <v>0</v>
          </cell>
        </row>
        <row r="23">
          <cell r="H23">
            <v>0</v>
          </cell>
          <cell r="I23">
            <v>0</v>
          </cell>
          <cell r="J23">
            <v>0</v>
          </cell>
          <cell r="K23">
            <v>0</v>
          </cell>
          <cell r="L23">
            <v>0</v>
          </cell>
          <cell r="N23">
            <v>0</v>
          </cell>
          <cell r="O23">
            <v>0</v>
          </cell>
          <cell r="P23">
            <v>0</v>
          </cell>
          <cell r="Q23">
            <v>0</v>
          </cell>
          <cell r="R23">
            <v>0</v>
          </cell>
        </row>
        <row r="24">
          <cell r="G24">
            <v>0</v>
          </cell>
          <cell r="M24">
            <v>0</v>
          </cell>
        </row>
        <row r="30">
          <cell r="H30">
            <v>0</v>
          </cell>
          <cell r="I30">
            <v>0</v>
          </cell>
          <cell r="J30">
            <v>0</v>
          </cell>
          <cell r="K30">
            <v>0</v>
          </cell>
          <cell r="L30">
            <v>0</v>
          </cell>
          <cell r="N30">
            <v>0</v>
          </cell>
          <cell r="O30">
            <v>0</v>
          </cell>
          <cell r="P30">
            <v>0</v>
          </cell>
          <cell r="Q30">
            <v>0</v>
          </cell>
          <cell r="R30">
            <v>0</v>
          </cell>
        </row>
      </sheetData>
      <sheetData sheetId="74">
        <row r="18">
          <cell r="G18">
            <v>0</v>
          </cell>
          <cell r="H18">
            <v>0</v>
          </cell>
        </row>
        <row r="25">
          <cell r="G25">
            <v>0</v>
          </cell>
          <cell r="H25">
            <v>0</v>
          </cell>
        </row>
        <row r="26">
          <cell r="G26">
            <v>0</v>
          </cell>
          <cell r="H26">
            <v>0</v>
          </cell>
        </row>
      </sheetData>
      <sheetData sheetId="75"/>
      <sheetData sheetId="76"/>
      <sheetData sheetId="77"/>
      <sheetData sheetId="78"/>
      <sheetData sheetId="79"/>
      <sheetData sheetId="80"/>
      <sheetData sheetId="81">
        <row r="21">
          <cell r="G21">
            <v>0</v>
          </cell>
          <cell r="H21">
            <v>0</v>
          </cell>
          <cell r="I21">
            <v>0</v>
          </cell>
          <cell r="J21">
            <v>0</v>
          </cell>
          <cell r="K21">
            <v>0</v>
          </cell>
          <cell r="L21">
            <v>0</v>
          </cell>
        </row>
        <row r="24">
          <cell r="H24">
            <v>0</v>
          </cell>
          <cell r="I24">
            <v>0</v>
          </cell>
          <cell r="J24">
            <v>0</v>
          </cell>
          <cell r="K24">
            <v>0</v>
          </cell>
          <cell r="L24">
            <v>0</v>
          </cell>
        </row>
        <row r="25">
          <cell r="H25">
            <v>0</v>
          </cell>
          <cell r="I25">
            <v>0</v>
          </cell>
          <cell r="J25">
            <v>0</v>
          </cell>
          <cell r="K25">
            <v>0</v>
          </cell>
          <cell r="L25">
            <v>0</v>
          </cell>
        </row>
        <row r="26">
          <cell r="H26">
            <v>0</v>
          </cell>
          <cell r="I26">
            <v>0</v>
          </cell>
          <cell r="J26">
            <v>0</v>
          </cell>
          <cell r="K26">
            <v>0</v>
          </cell>
          <cell r="L26">
            <v>0</v>
          </cell>
        </row>
        <row r="27">
          <cell r="H27">
            <v>0</v>
          </cell>
          <cell r="I27">
            <v>0</v>
          </cell>
          <cell r="J27">
            <v>0</v>
          </cell>
          <cell r="K27">
            <v>0</v>
          </cell>
          <cell r="L27">
            <v>0</v>
          </cell>
        </row>
        <row r="31">
          <cell r="G31">
            <v>0</v>
          </cell>
          <cell r="H31">
            <v>0</v>
          </cell>
          <cell r="I31">
            <v>0</v>
          </cell>
          <cell r="J31">
            <v>0</v>
          </cell>
          <cell r="K31">
            <v>0</v>
          </cell>
          <cell r="L31">
            <v>0</v>
          </cell>
        </row>
        <row r="32">
          <cell r="H32">
            <v>0</v>
          </cell>
          <cell r="I32">
            <v>0</v>
          </cell>
          <cell r="J32">
            <v>0</v>
          </cell>
          <cell r="K32">
            <v>0</v>
          </cell>
          <cell r="L32">
            <v>0</v>
          </cell>
        </row>
        <row r="33">
          <cell r="G33">
            <v>0</v>
          </cell>
          <cell r="H33">
            <v>0</v>
          </cell>
          <cell r="I33">
            <v>0</v>
          </cell>
          <cell r="J33">
            <v>0</v>
          </cell>
          <cell r="K33">
            <v>0</v>
          </cell>
          <cell r="L33">
            <v>0</v>
          </cell>
        </row>
        <row r="34">
          <cell r="G34">
            <v>0</v>
          </cell>
          <cell r="H34">
            <v>0</v>
          </cell>
          <cell r="I34">
            <v>0</v>
          </cell>
          <cell r="J34">
            <v>0</v>
          </cell>
          <cell r="K34">
            <v>0</v>
          </cell>
          <cell r="L34">
            <v>0</v>
          </cell>
        </row>
        <row r="41">
          <cell r="H41">
            <v>0</v>
          </cell>
          <cell r="I41">
            <v>0</v>
          </cell>
          <cell r="J41">
            <v>0</v>
          </cell>
          <cell r="K41">
            <v>0</v>
          </cell>
          <cell r="L41">
            <v>0</v>
          </cell>
        </row>
      </sheetData>
      <sheetData sheetId="82">
        <row r="9">
          <cell r="H9">
            <v>0</v>
          </cell>
          <cell r="I9">
            <v>0</v>
          </cell>
          <cell r="J9">
            <v>0</v>
          </cell>
          <cell r="K9">
            <v>0</v>
          </cell>
          <cell r="L9">
            <v>0</v>
          </cell>
          <cell r="N9">
            <v>0</v>
          </cell>
          <cell r="O9">
            <v>0</v>
          </cell>
          <cell r="P9">
            <v>0</v>
          </cell>
          <cell r="Q9">
            <v>0</v>
          </cell>
          <cell r="R9">
            <v>0</v>
          </cell>
        </row>
        <row r="10">
          <cell r="G10">
            <v>0</v>
          </cell>
          <cell r="M10">
            <v>0</v>
          </cell>
        </row>
        <row r="16">
          <cell r="H16">
            <v>0</v>
          </cell>
          <cell r="I16">
            <v>0</v>
          </cell>
          <cell r="J16">
            <v>0</v>
          </cell>
          <cell r="K16">
            <v>0</v>
          </cell>
          <cell r="L16">
            <v>0</v>
          </cell>
          <cell r="N16">
            <v>0</v>
          </cell>
          <cell r="O16">
            <v>0</v>
          </cell>
          <cell r="P16">
            <v>0</v>
          </cell>
          <cell r="Q16">
            <v>0</v>
          </cell>
          <cell r="R16">
            <v>0</v>
          </cell>
        </row>
        <row r="17">
          <cell r="G17">
            <v>0</v>
          </cell>
          <cell r="M17">
            <v>0</v>
          </cell>
        </row>
        <row r="23">
          <cell r="H23">
            <v>0</v>
          </cell>
          <cell r="I23">
            <v>0</v>
          </cell>
          <cell r="J23">
            <v>0</v>
          </cell>
          <cell r="K23">
            <v>0</v>
          </cell>
          <cell r="L23">
            <v>0</v>
          </cell>
          <cell r="N23">
            <v>0</v>
          </cell>
          <cell r="O23">
            <v>0</v>
          </cell>
          <cell r="P23">
            <v>0</v>
          </cell>
          <cell r="Q23">
            <v>0</v>
          </cell>
          <cell r="R23">
            <v>0</v>
          </cell>
        </row>
      </sheetData>
      <sheetData sheetId="83">
        <row r="18">
          <cell r="G18">
            <v>0</v>
          </cell>
          <cell r="H18">
            <v>0</v>
          </cell>
        </row>
        <row r="25">
          <cell r="G25">
            <v>0</v>
          </cell>
          <cell r="H25">
            <v>0</v>
          </cell>
        </row>
        <row r="26">
          <cell r="G26">
            <v>0</v>
          </cell>
          <cell r="H26">
            <v>0</v>
          </cell>
        </row>
      </sheetData>
      <sheetData sheetId="84"/>
      <sheetData sheetId="85"/>
      <sheetData sheetId="86"/>
      <sheetData sheetId="87">
        <row r="22">
          <cell r="O22">
            <v>0</v>
          </cell>
          <cell r="P22">
            <v>0</v>
          </cell>
          <cell r="Q22">
            <v>0</v>
          </cell>
          <cell r="U22">
            <v>0</v>
          </cell>
          <cell r="V22">
            <v>0</v>
          </cell>
          <cell r="W22">
            <v>0</v>
          </cell>
          <cell r="Y22">
            <v>0</v>
          </cell>
          <cell r="Z22">
            <v>0</v>
          </cell>
          <cell r="AA22">
            <v>0</v>
          </cell>
          <cell r="AB22">
            <v>0</v>
          </cell>
          <cell r="AC22">
            <v>0</v>
          </cell>
          <cell r="AE22">
            <v>0</v>
          </cell>
          <cell r="AF22">
            <v>0</v>
          </cell>
          <cell r="AG22">
            <v>0</v>
          </cell>
          <cell r="AH22">
            <v>0</v>
          </cell>
          <cell r="AI22">
            <v>0</v>
          </cell>
          <cell r="AK22">
            <v>0</v>
          </cell>
          <cell r="AL22">
            <v>0</v>
          </cell>
          <cell r="AM22">
            <v>0</v>
          </cell>
          <cell r="AN22">
            <v>0</v>
          </cell>
          <cell r="AO22">
            <v>0</v>
          </cell>
          <cell r="AQ22">
            <v>0</v>
          </cell>
          <cell r="AR22">
            <v>0</v>
          </cell>
          <cell r="AS22">
            <v>0</v>
          </cell>
          <cell r="AT22">
            <v>0</v>
          </cell>
          <cell r="AU22">
            <v>0</v>
          </cell>
          <cell r="AW22">
            <v>0</v>
          </cell>
          <cell r="AX22">
            <v>0</v>
          </cell>
          <cell r="AY22">
            <v>0</v>
          </cell>
          <cell r="AZ22">
            <v>0</v>
          </cell>
          <cell r="BA22">
            <v>0</v>
          </cell>
        </row>
        <row r="32">
          <cell r="M32">
            <v>0</v>
          </cell>
          <cell r="N32">
            <v>0</v>
          </cell>
          <cell r="O32">
            <v>0</v>
          </cell>
          <cell r="P32">
            <v>0</v>
          </cell>
          <cell r="Q32">
            <v>0</v>
          </cell>
          <cell r="S32">
            <v>0</v>
          </cell>
          <cell r="T32">
            <v>0</v>
          </cell>
          <cell r="U32">
            <v>0</v>
          </cell>
          <cell r="V32">
            <v>0</v>
          </cell>
          <cell r="W32">
            <v>0</v>
          </cell>
          <cell r="Y32">
            <v>0</v>
          </cell>
          <cell r="Z32">
            <v>0</v>
          </cell>
          <cell r="AA32">
            <v>0</v>
          </cell>
          <cell r="AB32">
            <v>0</v>
          </cell>
          <cell r="AC32">
            <v>0</v>
          </cell>
          <cell r="AE32">
            <v>0</v>
          </cell>
          <cell r="AF32">
            <v>0</v>
          </cell>
          <cell r="AG32">
            <v>0</v>
          </cell>
          <cell r="AH32">
            <v>0</v>
          </cell>
          <cell r="AI32">
            <v>0</v>
          </cell>
          <cell r="AK32">
            <v>0</v>
          </cell>
          <cell r="AL32">
            <v>0</v>
          </cell>
          <cell r="AM32">
            <v>0</v>
          </cell>
          <cell r="AN32">
            <v>0</v>
          </cell>
          <cell r="AO32">
            <v>0</v>
          </cell>
          <cell r="AQ32">
            <v>0</v>
          </cell>
          <cell r="AR32">
            <v>0</v>
          </cell>
          <cell r="AS32">
            <v>0</v>
          </cell>
          <cell r="AT32">
            <v>0</v>
          </cell>
          <cell r="AU32">
            <v>0</v>
          </cell>
          <cell r="AW32">
            <v>0</v>
          </cell>
          <cell r="AX32">
            <v>0</v>
          </cell>
          <cell r="AY32">
            <v>0</v>
          </cell>
          <cell r="AZ32">
            <v>0</v>
          </cell>
          <cell r="BA32">
            <v>0</v>
          </cell>
        </row>
      </sheetData>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ow r="21">
          <cell r="G21">
            <v>0</v>
          </cell>
          <cell r="H21">
            <v>0</v>
          </cell>
          <cell r="I21">
            <v>0</v>
          </cell>
          <cell r="J21">
            <v>0</v>
          </cell>
          <cell r="K21">
            <v>0</v>
          </cell>
          <cell r="L21">
            <v>0</v>
          </cell>
        </row>
        <row r="24">
          <cell r="H24">
            <v>0</v>
          </cell>
          <cell r="I24">
            <v>0</v>
          </cell>
          <cell r="J24">
            <v>0</v>
          </cell>
          <cell r="K24">
            <v>0</v>
          </cell>
          <cell r="L24">
            <v>0</v>
          </cell>
        </row>
        <row r="25">
          <cell r="H25">
            <v>0</v>
          </cell>
          <cell r="I25">
            <v>0</v>
          </cell>
          <cell r="J25">
            <v>0</v>
          </cell>
          <cell r="K25">
            <v>0</v>
          </cell>
          <cell r="L25">
            <v>0</v>
          </cell>
        </row>
        <row r="26">
          <cell r="H26">
            <v>0</v>
          </cell>
          <cell r="I26">
            <v>0</v>
          </cell>
          <cell r="J26">
            <v>0</v>
          </cell>
          <cell r="K26">
            <v>0</v>
          </cell>
          <cell r="L26">
            <v>0</v>
          </cell>
        </row>
        <row r="27">
          <cell r="H27">
            <v>0</v>
          </cell>
          <cell r="I27">
            <v>0</v>
          </cell>
          <cell r="J27">
            <v>0</v>
          </cell>
          <cell r="K27">
            <v>0</v>
          </cell>
          <cell r="L27">
            <v>0</v>
          </cell>
        </row>
        <row r="33">
          <cell r="G33">
            <v>0</v>
          </cell>
          <cell r="H33">
            <v>0</v>
          </cell>
          <cell r="I33">
            <v>0</v>
          </cell>
          <cell r="J33">
            <v>0</v>
          </cell>
          <cell r="K33">
            <v>0</v>
          </cell>
          <cell r="L33">
            <v>0</v>
          </cell>
        </row>
        <row r="34">
          <cell r="G34">
            <v>0</v>
          </cell>
          <cell r="H34">
            <v>0</v>
          </cell>
          <cell r="I34">
            <v>0</v>
          </cell>
          <cell r="J34">
            <v>0</v>
          </cell>
          <cell r="K34">
            <v>0</v>
          </cell>
          <cell r="L34">
            <v>0</v>
          </cell>
        </row>
        <row r="41">
          <cell r="G41">
            <v>0</v>
          </cell>
          <cell r="H41">
            <v>0</v>
          </cell>
          <cell r="I41">
            <v>0</v>
          </cell>
          <cell r="J41">
            <v>0</v>
          </cell>
          <cell r="K41">
            <v>0</v>
          </cell>
          <cell r="L41">
            <v>0</v>
          </cell>
        </row>
      </sheetData>
      <sheetData sheetId="113">
        <row r="9">
          <cell r="H9">
            <v>0</v>
          </cell>
          <cell r="I9">
            <v>0</v>
          </cell>
          <cell r="J9">
            <v>0</v>
          </cell>
          <cell r="K9">
            <v>0</v>
          </cell>
          <cell r="L9">
            <v>0</v>
          </cell>
          <cell r="N9">
            <v>0</v>
          </cell>
          <cell r="O9">
            <v>0</v>
          </cell>
          <cell r="P9">
            <v>0</v>
          </cell>
          <cell r="Q9">
            <v>0</v>
          </cell>
          <cell r="R9">
            <v>0</v>
          </cell>
        </row>
        <row r="10">
          <cell r="G10">
            <v>0</v>
          </cell>
          <cell r="M10">
            <v>0</v>
          </cell>
        </row>
        <row r="16">
          <cell r="H16">
            <v>0</v>
          </cell>
          <cell r="I16">
            <v>0</v>
          </cell>
          <cell r="J16">
            <v>0</v>
          </cell>
          <cell r="K16">
            <v>0</v>
          </cell>
          <cell r="L16">
            <v>0</v>
          </cell>
          <cell r="N16">
            <v>0</v>
          </cell>
          <cell r="O16">
            <v>0</v>
          </cell>
          <cell r="P16">
            <v>0</v>
          </cell>
          <cell r="Q16">
            <v>0</v>
          </cell>
          <cell r="R16">
            <v>0</v>
          </cell>
        </row>
        <row r="17">
          <cell r="G17">
            <v>0</v>
          </cell>
          <cell r="M17">
            <v>0</v>
          </cell>
        </row>
        <row r="23">
          <cell r="H23">
            <v>0</v>
          </cell>
          <cell r="I23">
            <v>0</v>
          </cell>
          <cell r="J23">
            <v>0</v>
          </cell>
          <cell r="K23">
            <v>0</v>
          </cell>
          <cell r="L23">
            <v>0</v>
          </cell>
          <cell r="N23">
            <v>0</v>
          </cell>
          <cell r="O23">
            <v>0</v>
          </cell>
          <cell r="P23">
            <v>0</v>
          </cell>
          <cell r="Q23">
            <v>0</v>
          </cell>
          <cell r="R23">
            <v>0</v>
          </cell>
        </row>
      </sheetData>
      <sheetData sheetId="114">
        <row r="18">
          <cell r="G18">
            <v>0</v>
          </cell>
          <cell r="H18">
            <v>0</v>
          </cell>
        </row>
        <row r="25">
          <cell r="G25">
            <v>0</v>
          </cell>
          <cell r="H25">
            <v>0</v>
          </cell>
        </row>
        <row r="26">
          <cell r="G26">
            <v>0</v>
          </cell>
          <cell r="H26">
            <v>0</v>
          </cell>
        </row>
      </sheetData>
      <sheetData sheetId="115"/>
      <sheetData sheetId="116"/>
      <sheetData sheetId="117"/>
      <sheetData sheetId="118"/>
      <sheetData sheetId="119"/>
      <sheetData sheetId="120">
        <row r="21">
          <cell r="G21">
            <v>0</v>
          </cell>
          <cell r="H21">
            <v>0</v>
          </cell>
          <cell r="I21">
            <v>0</v>
          </cell>
          <cell r="J21">
            <v>0</v>
          </cell>
          <cell r="K21">
            <v>0</v>
          </cell>
          <cell r="L21">
            <v>0</v>
          </cell>
        </row>
        <row r="24">
          <cell r="H24">
            <v>0</v>
          </cell>
          <cell r="I24">
            <v>0</v>
          </cell>
          <cell r="J24">
            <v>0</v>
          </cell>
          <cell r="K24">
            <v>0</v>
          </cell>
          <cell r="L24">
            <v>0</v>
          </cell>
        </row>
        <row r="25">
          <cell r="H25">
            <v>0</v>
          </cell>
          <cell r="I25">
            <v>0</v>
          </cell>
          <cell r="J25">
            <v>0</v>
          </cell>
          <cell r="K25">
            <v>0</v>
          </cell>
          <cell r="L25">
            <v>0</v>
          </cell>
        </row>
        <row r="26">
          <cell r="H26">
            <v>0</v>
          </cell>
          <cell r="I26">
            <v>0</v>
          </cell>
          <cell r="J26">
            <v>0</v>
          </cell>
          <cell r="K26">
            <v>0</v>
          </cell>
          <cell r="L26">
            <v>0</v>
          </cell>
        </row>
        <row r="27">
          <cell r="H27">
            <v>0</v>
          </cell>
          <cell r="I27">
            <v>0</v>
          </cell>
          <cell r="J27">
            <v>0</v>
          </cell>
          <cell r="K27">
            <v>0</v>
          </cell>
          <cell r="L27">
            <v>0</v>
          </cell>
        </row>
        <row r="33">
          <cell r="G33">
            <v>0</v>
          </cell>
          <cell r="H33">
            <v>0</v>
          </cell>
          <cell r="I33">
            <v>0</v>
          </cell>
          <cell r="J33">
            <v>0</v>
          </cell>
          <cell r="K33">
            <v>0</v>
          </cell>
          <cell r="L33">
            <v>0</v>
          </cell>
        </row>
        <row r="34">
          <cell r="G34">
            <v>0</v>
          </cell>
          <cell r="H34">
            <v>0</v>
          </cell>
          <cell r="I34">
            <v>0</v>
          </cell>
          <cell r="J34">
            <v>0</v>
          </cell>
          <cell r="K34">
            <v>0</v>
          </cell>
          <cell r="L34">
            <v>0</v>
          </cell>
        </row>
        <row r="41">
          <cell r="G41">
            <v>0</v>
          </cell>
          <cell r="H41">
            <v>0</v>
          </cell>
          <cell r="I41">
            <v>0</v>
          </cell>
          <cell r="J41">
            <v>0</v>
          </cell>
          <cell r="K41">
            <v>0</v>
          </cell>
          <cell r="L41">
            <v>0</v>
          </cell>
        </row>
      </sheetData>
      <sheetData sheetId="121">
        <row r="9">
          <cell r="H9">
            <v>0</v>
          </cell>
          <cell r="I9">
            <v>0</v>
          </cell>
          <cell r="J9">
            <v>0</v>
          </cell>
          <cell r="K9">
            <v>0</v>
          </cell>
          <cell r="L9">
            <v>0</v>
          </cell>
          <cell r="N9">
            <v>0</v>
          </cell>
          <cell r="O9">
            <v>0</v>
          </cell>
          <cell r="P9">
            <v>0</v>
          </cell>
          <cell r="Q9">
            <v>0</v>
          </cell>
          <cell r="R9">
            <v>0</v>
          </cell>
        </row>
        <row r="10">
          <cell r="G10">
            <v>0</v>
          </cell>
          <cell r="M10">
            <v>0</v>
          </cell>
        </row>
        <row r="16">
          <cell r="H16">
            <v>0</v>
          </cell>
          <cell r="I16">
            <v>0</v>
          </cell>
          <cell r="J16">
            <v>0</v>
          </cell>
          <cell r="K16">
            <v>0</v>
          </cell>
          <cell r="L16">
            <v>0</v>
          </cell>
          <cell r="N16">
            <v>0</v>
          </cell>
          <cell r="O16">
            <v>0</v>
          </cell>
          <cell r="P16">
            <v>0</v>
          </cell>
          <cell r="Q16">
            <v>0</v>
          </cell>
          <cell r="R16">
            <v>0</v>
          </cell>
        </row>
        <row r="17">
          <cell r="G17">
            <v>0</v>
          </cell>
          <cell r="M17">
            <v>0</v>
          </cell>
        </row>
        <row r="23">
          <cell r="H23">
            <v>0</v>
          </cell>
          <cell r="I23">
            <v>0</v>
          </cell>
          <cell r="J23">
            <v>0</v>
          </cell>
          <cell r="K23">
            <v>0</v>
          </cell>
          <cell r="L23">
            <v>0</v>
          </cell>
          <cell r="N23">
            <v>0</v>
          </cell>
          <cell r="O23">
            <v>0</v>
          </cell>
          <cell r="P23">
            <v>0</v>
          </cell>
          <cell r="Q23">
            <v>0</v>
          </cell>
          <cell r="R23">
            <v>0</v>
          </cell>
        </row>
        <row r="24">
          <cell r="G24">
            <v>0</v>
          </cell>
          <cell r="M24">
            <v>0</v>
          </cell>
        </row>
        <row r="30">
          <cell r="H30">
            <v>0</v>
          </cell>
          <cell r="I30">
            <v>0</v>
          </cell>
          <cell r="J30">
            <v>0</v>
          </cell>
          <cell r="K30">
            <v>0</v>
          </cell>
          <cell r="L30">
            <v>0</v>
          </cell>
          <cell r="N30">
            <v>0</v>
          </cell>
          <cell r="O30">
            <v>0</v>
          </cell>
          <cell r="P30">
            <v>0</v>
          </cell>
          <cell r="Q30">
            <v>0</v>
          </cell>
          <cell r="R30">
            <v>0</v>
          </cell>
        </row>
      </sheetData>
      <sheetData sheetId="122">
        <row r="18">
          <cell r="G18">
            <v>0</v>
          </cell>
          <cell r="H18">
            <v>0</v>
          </cell>
        </row>
        <row r="25">
          <cell r="G25">
            <v>0</v>
          </cell>
          <cell r="H25">
            <v>0</v>
          </cell>
        </row>
        <row r="26">
          <cell r="G26">
            <v>0</v>
          </cell>
          <cell r="H26">
            <v>0</v>
          </cell>
        </row>
      </sheetData>
      <sheetData sheetId="123"/>
      <sheetData sheetId="124"/>
      <sheetData sheetId="125"/>
      <sheetData sheetId="126">
        <row r="20">
          <cell r="G20">
            <v>0</v>
          </cell>
          <cell r="H20">
            <v>0</v>
          </cell>
          <cell r="I20">
            <v>0</v>
          </cell>
          <cell r="J20">
            <v>0</v>
          </cell>
          <cell r="K20">
            <v>0</v>
          </cell>
        </row>
        <row r="30">
          <cell r="G30">
            <v>0</v>
          </cell>
          <cell r="H30">
            <v>0</v>
          </cell>
          <cell r="I30">
            <v>0</v>
          </cell>
          <cell r="J30">
            <v>0</v>
          </cell>
          <cell r="K30">
            <v>0</v>
          </cell>
        </row>
      </sheetData>
      <sheetData sheetId="127"/>
      <sheetData sheetId="128"/>
      <sheetData sheetId="129"/>
      <sheetData sheetId="130"/>
      <sheetData sheetId="131"/>
      <sheetData sheetId="132">
        <row r="21">
          <cell r="G21">
            <v>0</v>
          </cell>
          <cell r="H21">
            <v>0</v>
          </cell>
          <cell r="I21">
            <v>0</v>
          </cell>
          <cell r="J21">
            <v>0</v>
          </cell>
          <cell r="K21">
            <v>0</v>
          </cell>
          <cell r="L21">
            <v>0</v>
          </cell>
        </row>
        <row r="24">
          <cell r="H24">
            <v>0</v>
          </cell>
          <cell r="I24">
            <v>0</v>
          </cell>
          <cell r="J24">
            <v>0</v>
          </cell>
          <cell r="K24">
            <v>0</v>
          </cell>
          <cell r="L24">
            <v>0</v>
          </cell>
        </row>
        <row r="25">
          <cell r="H25">
            <v>0</v>
          </cell>
          <cell r="I25">
            <v>0</v>
          </cell>
          <cell r="J25">
            <v>0</v>
          </cell>
          <cell r="K25">
            <v>0</v>
          </cell>
          <cell r="L25">
            <v>0</v>
          </cell>
        </row>
        <row r="26">
          <cell r="H26">
            <v>0</v>
          </cell>
          <cell r="I26">
            <v>0</v>
          </cell>
          <cell r="J26">
            <v>0</v>
          </cell>
          <cell r="K26">
            <v>0</v>
          </cell>
          <cell r="L26">
            <v>0</v>
          </cell>
        </row>
        <row r="27">
          <cell r="H27">
            <v>0</v>
          </cell>
          <cell r="I27">
            <v>0</v>
          </cell>
          <cell r="J27">
            <v>0</v>
          </cell>
          <cell r="K27">
            <v>0</v>
          </cell>
          <cell r="L27">
            <v>0</v>
          </cell>
        </row>
        <row r="33">
          <cell r="G33">
            <v>0</v>
          </cell>
          <cell r="H33">
            <v>0</v>
          </cell>
          <cell r="I33">
            <v>0</v>
          </cell>
          <cell r="J33">
            <v>0</v>
          </cell>
          <cell r="K33">
            <v>0</v>
          </cell>
          <cell r="L33">
            <v>0</v>
          </cell>
        </row>
        <row r="34">
          <cell r="G34">
            <v>0</v>
          </cell>
          <cell r="H34">
            <v>0</v>
          </cell>
          <cell r="I34">
            <v>0</v>
          </cell>
          <cell r="J34">
            <v>0</v>
          </cell>
          <cell r="K34">
            <v>0</v>
          </cell>
          <cell r="L34">
            <v>0</v>
          </cell>
        </row>
        <row r="41">
          <cell r="G41">
            <v>0</v>
          </cell>
          <cell r="H41">
            <v>0</v>
          </cell>
          <cell r="I41">
            <v>0</v>
          </cell>
          <cell r="J41">
            <v>0</v>
          </cell>
          <cell r="K41">
            <v>0</v>
          </cell>
          <cell r="L41">
            <v>0</v>
          </cell>
        </row>
      </sheetData>
      <sheetData sheetId="133">
        <row r="9">
          <cell r="H9">
            <v>0</v>
          </cell>
          <cell r="I9">
            <v>0</v>
          </cell>
          <cell r="J9">
            <v>0</v>
          </cell>
          <cell r="K9">
            <v>0</v>
          </cell>
          <cell r="L9">
            <v>0</v>
          </cell>
          <cell r="N9">
            <v>0</v>
          </cell>
          <cell r="O9">
            <v>0</v>
          </cell>
          <cell r="P9">
            <v>0</v>
          </cell>
          <cell r="Q9">
            <v>0</v>
          </cell>
          <cell r="R9">
            <v>0</v>
          </cell>
        </row>
        <row r="10">
          <cell r="G10">
            <v>0</v>
          </cell>
          <cell r="M10">
            <v>0</v>
          </cell>
        </row>
        <row r="16">
          <cell r="H16">
            <v>0</v>
          </cell>
          <cell r="I16">
            <v>0</v>
          </cell>
          <cell r="J16">
            <v>0</v>
          </cell>
          <cell r="K16">
            <v>0</v>
          </cell>
          <cell r="L16">
            <v>0</v>
          </cell>
          <cell r="N16">
            <v>0</v>
          </cell>
          <cell r="O16">
            <v>0</v>
          </cell>
          <cell r="P16">
            <v>0</v>
          </cell>
          <cell r="Q16">
            <v>0</v>
          </cell>
          <cell r="R16">
            <v>0</v>
          </cell>
        </row>
        <row r="17">
          <cell r="G17">
            <v>0</v>
          </cell>
          <cell r="M17">
            <v>0</v>
          </cell>
        </row>
        <row r="23">
          <cell r="H23">
            <v>0</v>
          </cell>
          <cell r="I23">
            <v>0</v>
          </cell>
          <cell r="J23">
            <v>0</v>
          </cell>
          <cell r="K23">
            <v>0</v>
          </cell>
          <cell r="L23">
            <v>0</v>
          </cell>
          <cell r="N23">
            <v>0</v>
          </cell>
          <cell r="O23">
            <v>0</v>
          </cell>
          <cell r="P23">
            <v>0</v>
          </cell>
          <cell r="Q23">
            <v>0</v>
          </cell>
          <cell r="R23">
            <v>0</v>
          </cell>
        </row>
        <row r="24">
          <cell r="G24">
            <v>0</v>
          </cell>
          <cell r="M24">
            <v>0</v>
          </cell>
        </row>
        <row r="30">
          <cell r="H30">
            <v>0</v>
          </cell>
          <cell r="I30">
            <v>0</v>
          </cell>
          <cell r="J30">
            <v>0</v>
          </cell>
          <cell r="K30">
            <v>0</v>
          </cell>
          <cell r="L30">
            <v>0</v>
          </cell>
          <cell r="N30">
            <v>0</v>
          </cell>
          <cell r="O30">
            <v>0</v>
          </cell>
          <cell r="P30">
            <v>0</v>
          </cell>
          <cell r="Q30">
            <v>0</v>
          </cell>
          <cell r="R30">
            <v>0</v>
          </cell>
        </row>
      </sheetData>
      <sheetData sheetId="134">
        <row r="18">
          <cell r="G18">
            <v>0</v>
          </cell>
          <cell r="H18">
            <v>0</v>
          </cell>
        </row>
        <row r="25">
          <cell r="G25">
            <v>0</v>
          </cell>
          <cell r="H25">
            <v>0</v>
          </cell>
        </row>
        <row r="26">
          <cell r="G26">
            <v>0</v>
          </cell>
          <cell r="H26">
            <v>0</v>
          </cell>
        </row>
      </sheetData>
      <sheetData sheetId="135"/>
      <sheetData sheetId="136"/>
      <sheetData sheetId="137">
        <row r="28">
          <cell r="BK28">
            <v>0</v>
          </cell>
          <cell r="BO28">
            <v>0</v>
          </cell>
          <cell r="BR28">
            <v>0</v>
          </cell>
          <cell r="BS28">
            <v>0</v>
          </cell>
          <cell r="BT28">
            <v>0</v>
          </cell>
          <cell r="BV28">
            <v>0</v>
          </cell>
          <cell r="BW28">
            <v>0</v>
          </cell>
          <cell r="BX28">
            <v>0</v>
          </cell>
          <cell r="CA28">
            <v>0</v>
          </cell>
          <cell r="CB28">
            <v>0</v>
          </cell>
          <cell r="CC28">
            <v>0</v>
          </cell>
          <cell r="CE28">
            <v>0</v>
          </cell>
          <cell r="CF28">
            <v>0</v>
          </cell>
          <cell r="CG28">
            <v>0</v>
          </cell>
          <cell r="CJ28">
            <v>0</v>
          </cell>
          <cell r="CK28">
            <v>0</v>
          </cell>
          <cell r="CL28">
            <v>0</v>
          </cell>
          <cell r="CN28">
            <v>0</v>
          </cell>
          <cell r="CO28">
            <v>0</v>
          </cell>
          <cell r="CP28">
            <v>0</v>
          </cell>
          <cell r="CS28">
            <v>0</v>
          </cell>
          <cell r="CT28">
            <v>0</v>
          </cell>
          <cell r="CU28">
            <v>0</v>
          </cell>
          <cell r="CW28">
            <v>0</v>
          </cell>
          <cell r="CX28">
            <v>0</v>
          </cell>
          <cell r="CY28">
            <v>0</v>
          </cell>
          <cell r="DB28">
            <v>0</v>
          </cell>
          <cell r="DC28">
            <v>0</v>
          </cell>
          <cell r="DD28">
            <v>0</v>
          </cell>
          <cell r="DF28">
            <v>0</v>
          </cell>
          <cell r="DG28">
            <v>0</v>
          </cell>
          <cell r="DH28">
            <v>0</v>
          </cell>
          <cell r="DK28">
            <v>0</v>
          </cell>
          <cell r="DL28">
            <v>0</v>
          </cell>
          <cell r="DM28">
            <v>0</v>
          </cell>
          <cell r="DO28">
            <v>0</v>
          </cell>
          <cell r="DP28">
            <v>0</v>
          </cell>
          <cell r="DQ28">
            <v>0</v>
          </cell>
        </row>
      </sheetData>
      <sheetData sheetId="138"/>
      <sheetData sheetId="139"/>
      <sheetData sheetId="140">
        <row r="44">
          <cell r="G44">
            <v>0</v>
          </cell>
        </row>
        <row r="46">
          <cell r="M46">
            <v>0</v>
          </cell>
          <cell r="N46">
            <v>0</v>
          </cell>
          <cell r="O46">
            <v>0</v>
          </cell>
          <cell r="P46">
            <v>0</v>
          </cell>
          <cell r="Q46">
            <v>0</v>
          </cell>
          <cell r="R46">
            <v>0</v>
          </cell>
          <cell r="S46">
            <v>0</v>
          </cell>
        </row>
        <row r="47">
          <cell r="M47">
            <v>0</v>
          </cell>
          <cell r="N47">
            <v>0</v>
          </cell>
          <cell r="O47">
            <v>0</v>
          </cell>
          <cell r="P47">
            <v>0</v>
          </cell>
          <cell r="Q47">
            <v>0</v>
          </cell>
          <cell r="R47">
            <v>0</v>
          </cell>
          <cell r="S47">
            <v>0</v>
          </cell>
        </row>
        <row r="48">
          <cell r="M48">
            <v>0</v>
          </cell>
          <cell r="N48">
            <v>0</v>
          </cell>
          <cell r="O48">
            <v>0</v>
          </cell>
          <cell r="P48">
            <v>0</v>
          </cell>
          <cell r="Q48">
            <v>0</v>
          </cell>
          <cell r="R48">
            <v>0</v>
          </cell>
          <cell r="S48">
            <v>0</v>
          </cell>
        </row>
        <row r="49">
          <cell r="M49">
            <v>0</v>
          </cell>
          <cell r="N49">
            <v>0</v>
          </cell>
          <cell r="O49">
            <v>0</v>
          </cell>
          <cell r="P49">
            <v>0</v>
          </cell>
          <cell r="Q49">
            <v>0</v>
          </cell>
          <cell r="R49">
            <v>0</v>
          </cell>
          <cell r="S49">
            <v>0</v>
          </cell>
        </row>
        <row r="50">
          <cell r="M50">
            <v>0</v>
          </cell>
          <cell r="N50">
            <v>0</v>
          </cell>
          <cell r="O50">
            <v>0</v>
          </cell>
          <cell r="P50">
            <v>0</v>
          </cell>
          <cell r="Q50">
            <v>0</v>
          </cell>
          <cell r="R50">
            <v>0</v>
          </cell>
          <cell r="S50">
            <v>0</v>
          </cell>
        </row>
        <row r="51">
          <cell r="M51">
            <v>0</v>
          </cell>
          <cell r="N51">
            <v>0</v>
          </cell>
          <cell r="O51">
            <v>0</v>
          </cell>
          <cell r="P51">
            <v>0</v>
          </cell>
          <cell r="Q51">
            <v>0</v>
          </cell>
          <cell r="R51">
            <v>0</v>
          </cell>
          <cell r="S51">
            <v>0</v>
          </cell>
        </row>
        <row r="55">
          <cell r="G55">
            <v>0</v>
          </cell>
        </row>
        <row r="57">
          <cell r="M57">
            <v>0</v>
          </cell>
          <cell r="N57">
            <v>0</v>
          </cell>
          <cell r="O57">
            <v>0</v>
          </cell>
          <cell r="P57">
            <v>0</v>
          </cell>
          <cell r="Q57">
            <v>0</v>
          </cell>
          <cell r="R57">
            <v>0</v>
          </cell>
          <cell r="S57">
            <v>0</v>
          </cell>
        </row>
        <row r="58">
          <cell r="M58">
            <v>0</v>
          </cell>
          <cell r="N58">
            <v>0</v>
          </cell>
          <cell r="O58">
            <v>0</v>
          </cell>
          <cell r="P58">
            <v>0</v>
          </cell>
          <cell r="Q58">
            <v>0</v>
          </cell>
          <cell r="R58">
            <v>0</v>
          </cell>
          <cell r="S58">
            <v>0</v>
          </cell>
        </row>
        <row r="59">
          <cell r="M59">
            <v>0</v>
          </cell>
          <cell r="N59">
            <v>0</v>
          </cell>
          <cell r="O59">
            <v>0</v>
          </cell>
          <cell r="P59">
            <v>0</v>
          </cell>
          <cell r="Q59">
            <v>0</v>
          </cell>
          <cell r="R59">
            <v>0</v>
          </cell>
          <cell r="S59">
            <v>0</v>
          </cell>
        </row>
        <row r="60">
          <cell r="M60">
            <v>0</v>
          </cell>
          <cell r="N60">
            <v>0</v>
          </cell>
          <cell r="O60">
            <v>0</v>
          </cell>
          <cell r="P60">
            <v>0</v>
          </cell>
          <cell r="Q60">
            <v>0</v>
          </cell>
          <cell r="R60">
            <v>0</v>
          </cell>
          <cell r="S60">
            <v>0</v>
          </cell>
        </row>
        <row r="61">
          <cell r="M61">
            <v>0</v>
          </cell>
          <cell r="N61">
            <v>0</v>
          </cell>
          <cell r="O61">
            <v>0</v>
          </cell>
          <cell r="P61">
            <v>0</v>
          </cell>
          <cell r="Q61">
            <v>0</v>
          </cell>
          <cell r="R61">
            <v>0</v>
          </cell>
          <cell r="S61">
            <v>0</v>
          </cell>
        </row>
        <row r="62">
          <cell r="M62">
            <v>0</v>
          </cell>
          <cell r="N62">
            <v>0</v>
          </cell>
          <cell r="O62">
            <v>0</v>
          </cell>
          <cell r="P62">
            <v>0</v>
          </cell>
          <cell r="Q62">
            <v>0</v>
          </cell>
          <cell r="R62">
            <v>0</v>
          </cell>
          <cell r="S62">
            <v>0</v>
          </cell>
        </row>
        <row r="66">
          <cell r="G66">
            <v>0</v>
          </cell>
        </row>
        <row r="68">
          <cell r="M68">
            <v>0</v>
          </cell>
          <cell r="N68">
            <v>0</v>
          </cell>
          <cell r="O68">
            <v>0</v>
          </cell>
          <cell r="P68">
            <v>0</v>
          </cell>
          <cell r="Q68">
            <v>0</v>
          </cell>
          <cell r="R68">
            <v>0</v>
          </cell>
          <cell r="S68">
            <v>0</v>
          </cell>
        </row>
        <row r="69">
          <cell r="M69">
            <v>0</v>
          </cell>
          <cell r="N69">
            <v>0</v>
          </cell>
          <cell r="O69">
            <v>0</v>
          </cell>
          <cell r="P69">
            <v>0</v>
          </cell>
          <cell r="Q69">
            <v>0</v>
          </cell>
          <cell r="R69">
            <v>0</v>
          </cell>
          <cell r="S69">
            <v>0</v>
          </cell>
        </row>
        <row r="70">
          <cell r="M70">
            <v>0</v>
          </cell>
          <cell r="N70">
            <v>0</v>
          </cell>
          <cell r="O70">
            <v>0</v>
          </cell>
          <cell r="P70">
            <v>0</v>
          </cell>
          <cell r="Q70">
            <v>0</v>
          </cell>
          <cell r="R70">
            <v>0</v>
          </cell>
          <cell r="S70">
            <v>0</v>
          </cell>
        </row>
        <row r="71">
          <cell r="M71">
            <v>0</v>
          </cell>
          <cell r="N71">
            <v>0</v>
          </cell>
          <cell r="O71">
            <v>0</v>
          </cell>
          <cell r="P71">
            <v>0</v>
          </cell>
          <cell r="Q71">
            <v>0</v>
          </cell>
          <cell r="R71">
            <v>0</v>
          </cell>
          <cell r="S71">
            <v>0</v>
          </cell>
        </row>
        <row r="72">
          <cell r="M72">
            <v>0</v>
          </cell>
          <cell r="N72">
            <v>0</v>
          </cell>
          <cell r="O72">
            <v>0</v>
          </cell>
          <cell r="P72">
            <v>0</v>
          </cell>
          <cell r="Q72">
            <v>0</v>
          </cell>
          <cell r="R72">
            <v>0</v>
          </cell>
          <cell r="S72">
            <v>0</v>
          </cell>
        </row>
        <row r="73">
          <cell r="M73">
            <v>0</v>
          </cell>
          <cell r="N73">
            <v>0</v>
          </cell>
          <cell r="O73">
            <v>0</v>
          </cell>
          <cell r="P73">
            <v>0</v>
          </cell>
          <cell r="Q73">
            <v>0</v>
          </cell>
          <cell r="R73">
            <v>0</v>
          </cell>
          <cell r="S73">
            <v>0</v>
          </cell>
        </row>
        <row r="77">
          <cell r="G77">
            <v>0</v>
          </cell>
        </row>
        <row r="79">
          <cell r="M79">
            <v>0</v>
          </cell>
          <cell r="N79">
            <v>0</v>
          </cell>
          <cell r="O79">
            <v>0</v>
          </cell>
          <cell r="P79">
            <v>0</v>
          </cell>
          <cell r="Q79">
            <v>0</v>
          </cell>
          <cell r="R79">
            <v>0</v>
          </cell>
          <cell r="S79">
            <v>0</v>
          </cell>
        </row>
        <row r="80">
          <cell r="M80">
            <v>0</v>
          </cell>
          <cell r="N80">
            <v>0</v>
          </cell>
          <cell r="O80">
            <v>0</v>
          </cell>
          <cell r="P80">
            <v>0</v>
          </cell>
          <cell r="Q80">
            <v>0</v>
          </cell>
          <cell r="R80">
            <v>0</v>
          </cell>
          <cell r="S80">
            <v>0</v>
          </cell>
        </row>
        <row r="81">
          <cell r="M81">
            <v>0</v>
          </cell>
          <cell r="N81">
            <v>0</v>
          </cell>
          <cell r="O81">
            <v>0</v>
          </cell>
          <cell r="P81">
            <v>0</v>
          </cell>
          <cell r="Q81">
            <v>0</v>
          </cell>
          <cell r="R81">
            <v>0</v>
          </cell>
          <cell r="S81">
            <v>0</v>
          </cell>
        </row>
        <row r="82">
          <cell r="M82">
            <v>0</v>
          </cell>
          <cell r="N82">
            <v>0</v>
          </cell>
          <cell r="O82">
            <v>0</v>
          </cell>
          <cell r="P82">
            <v>0</v>
          </cell>
          <cell r="Q82">
            <v>0</v>
          </cell>
          <cell r="R82">
            <v>0</v>
          </cell>
          <cell r="S82">
            <v>0</v>
          </cell>
        </row>
        <row r="83">
          <cell r="M83">
            <v>0</v>
          </cell>
          <cell r="N83">
            <v>0</v>
          </cell>
          <cell r="O83">
            <v>0</v>
          </cell>
          <cell r="P83">
            <v>0</v>
          </cell>
          <cell r="Q83">
            <v>0</v>
          </cell>
          <cell r="R83">
            <v>0</v>
          </cell>
          <cell r="S83">
            <v>0</v>
          </cell>
        </row>
        <row r="84">
          <cell r="M84">
            <v>0</v>
          </cell>
          <cell r="N84">
            <v>0</v>
          </cell>
          <cell r="O84">
            <v>0</v>
          </cell>
          <cell r="P84">
            <v>0</v>
          </cell>
          <cell r="Q84">
            <v>0</v>
          </cell>
          <cell r="R84">
            <v>0</v>
          </cell>
          <cell r="S84">
            <v>0</v>
          </cell>
        </row>
        <row r="88">
          <cell r="G88">
            <v>0</v>
          </cell>
        </row>
        <row r="90">
          <cell r="M90">
            <v>0</v>
          </cell>
          <cell r="N90">
            <v>0</v>
          </cell>
          <cell r="O90">
            <v>0</v>
          </cell>
          <cell r="P90">
            <v>0</v>
          </cell>
          <cell r="Q90">
            <v>0</v>
          </cell>
          <cell r="R90">
            <v>0</v>
          </cell>
          <cell r="S90">
            <v>0</v>
          </cell>
        </row>
        <row r="91">
          <cell r="M91">
            <v>0</v>
          </cell>
          <cell r="N91">
            <v>0</v>
          </cell>
          <cell r="O91">
            <v>0</v>
          </cell>
          <cell r="P91">
            <v>0</v>
          </cell>
          <cell r="Q91">
            <v>0</v>
          </cell>
          <cell r="R91">
            <v>0</v>
          </cell>
          <cell r="S91">
            <v>0</v>
          </cell>
        </row>
        <row r="92">
          <cell r="M92">
            <v>0</v>
          </cell>
          <cell r="N92">
            <v>0</v>
          </cell>
          <cell r="O92">
            <v>0</v>
          </cell>
          <cell r="P92">
            <v>0</v>
          </cell>
          <cell r="Q92">
            <v>0</v>
          </cell>
          <cell r="R92">
            <v>0</v>
          </cell>
          <cell r="S92">
            <v>0</v>
          </cell>
        </row>
        <row r="93">
          <cell r="M93">
            <v>0</v>
          </cell>
          <cell r="N93">
            <v>0</v>
          </cell>
          <cell r="O93">
            <v>0</v>
          </cell>
          <cell r="P93">
            <v>0</v>
          </cell>
          <cell r="Q93">
            <v>0</v>
          </cell>
          <cell r="R93">
            <v>0</v>
          </cell>
          <cell r="S93">
            <v>0</v>
          </cell>
        </row>
        <row r="94">
          <cell r="M94">
            <v>0</v>
          </cell>
          <cell r="N94">
            <v>0</v>
          </cell>
          <cell r="O94">
            <v>0</v>
          </cell>
          <cell r="P94">
            <v>0</v>
          </cell>
          <cell r="Q94">
            <v>0</v>
          </cell>
          <cell r="R94">
            <v>0</v>
          </cell>
          <cell r="S94">
            <v>0</v>
          </cell>
        </row>
        <row r="95">
          <cell r="M95">
            <v>0</v>
          </cell>
          <cell r="N95">
            <v>0</v>
          </cell>
          <cell r="O95">
            <v>0</v>
          </cell>
          <cell r="P95">
            <v>0</v>
          </cell>
          <cell r="Q95">
            <v>0</v>
          </cell>
          <cell r="R95">
            <v>0</v>
          </cell>
          <cell r="S95">
            <v>0</v>
          </cell>
        </row>
        <row r="99">
          <cell r="G99">
            <v>0</v>
          </cell>
        </row>
        <row r="101">
          <cell r="M101">
            <v>0</v>
          </cell>
          <cell r="N101">
            <v>0</v>
          </cell>
          <cell r="O101">
            <v>0</v>
          </cell>
          <cell r="P101">
            <v>0</v>
          </cell>
          <cell r="Q101">
            <v>0</v>
          </cell>
          <cell r="R101">
            <v>0</v>
          </cell>
          <cell r="S101">
            <v>0</v>
          </cell>
        </row>
        <row r="102">
          <cell r="M102">
            <v>0</v>
          </cell>
          <cell r="N102">
            <v>0</v>
          </cell>
          <cell r="O102">
            <v>0</v>
          </cell>
          <cell r="P102">
            <v>0</v>
          </cell>
          <cell r="Q102">
            <v>0</v>
          </cell>
          <cell r="R102">
            <v>0</v>
          </cell>
          <cell r="S102">
            <v>0</v>
          </cell>
        </row>
        <row r="103">
          <cell r="M103">
            <v>0</v>
          </cell>
          <cell r="N103">
            <v>0</v>
          </cell>
          <cell r="O103">
            <v>0</v>
          </cell>
          <cell r="P103">
            <v>0</v>
          </cell>
          <cell r="Q103">
            <v>0</v>
          </cell>
          <cell r="R103">
            <v>0</v>
          </cell>
          <cell r="S103">
            <v>0</v>
          </cell>
        </row>
        <row r="104">
          <cell r="M104">
            <v>0</v>
          </cell>
          <cell r="N104">
            <v>0</v>
          </cell>
          <cell r="O104">
            <v>0</v>
          </cell>
          <cell r="P104">
            <v>0</v>
          </cell>
          <cell r="Q104">
            <v>0</v>
          </cell>
          <cell r="R104">
            <v>0</v>
          </cell>
          <cell r="S104">
            <v>0</v>
          </cell>
        </row>
        <row r="105">
          <cell r="M105">
            <v>0</v>
          </cell>
          <cell r="N105">
            <v>0</v>
          </cell>
          <cell r="O105">
            <v>0</v>
          </cell>
          <cell r="P105">
            <v>0</v>
          </cell>
          <cell r="Q105">
            <v>0</v>
          </cell>
          <cell r="R105">
            <v>0</v>
          </cell>
          <cell r="S105">
            <v>0</v>
          </cell>
        </row>
        <row r="106">
          <cell r="M106">
            <v>0</v>
          </cell>
          <cell r="N106">
            <v>0</v>
          </cell>
          <cell r="O106">
            <v>0</v>
          </cell>
          <cell r="P106">
            <v>0</v>
          </cell>
          <cell r="Q106">
            <v>0</v>
          </cell>
          <cell r="R106">
            <v>0</v>
          </cell>
          <cell r="S106">
            <v>0</v>
          </cell>
        </row>
        <row r="110">
          <cell r="G110">
            <v>0</v>
          </cell>
        </row>
        <row r="112">
          <cell r="M112">
            <v>0</v>
          </cell>
          <cell r="N112">
            <v>0</v>
          </cell>
          <cell r="O112">
            <v>0</v>
          </cell>
          <cell r="P112">
            <v>0</v>
          </cell>
          <cell r="Q112">
            <v>0</v>
          </cell>
          <cell r="R112">
            <v>0</v>
          </cell>
          <cell r="S112">
            <v>0</v>
          </cell>
        </row>
        <row r="113">
          <cell r="M113">
            <v>0</v>
          </cell>
          <cell r="N113">
            <v>0</v>
          </cell>
          <cell r="O113">
            <v>0</v>
          </cell>
          <cell r="P113">
            <v>0</v>
          </cell>
          <cell r="Q113">
            <v>0</v>
          </cell>
          <cell r="R113">
            <v>0</v>
          </cell>
          <cell r="S113">
            <v>0</v>
          </cell>
        </row>
        <row r="114">
          <cell r="M114">
            <v>0</v>
          </cell>
          <cell r="N114">
            <v>0</v>
          </cell>
          <cell r="O114">
            <v>0</v>
          </cell>
          <cell r="P114">
            <v>0</v>
          </cell>
          <cell r="Q114">
            <v>0</v>
          </cell>
          <cell r="R114">
            <v>0</v>
          </cell>
          <cell r="S114">
            <v>0</v>
          </cell>
        </row>
        <row r="115">
          <cell r="M115">
            <v>0</v>
          </cell>
          <cell r="N115">
            <v>0</v>
          </cell>
          <cell r="O115">
            <v>0</v>
          </cell>
          <cell r="P115">
            <v>0</v>
          </cell>
          <cell r="Q115">
            <v>0</v>
          </cell>
          <cell r="R115">
            <v>0</v>
          </cell>
          <cell r="S115">
            <v>0</v>
          </cell>
        </row>
        <row r="116">
          <cell r="M116">
            <v>0</v>
          </cell>
          <cell r="N116">
            <v>0</v>
          </cell>
          <cell r="O116">
            <v>0</v>
          </cell>
          <cell r="P116">
            <v>0</v>
          </cell>
          <cell r="Q116">
            <v>0</v>
          </cell>
          <cell r="R116">
            <v>0</v>
          </cell>
          <cell r="S116">
            <v>0</v>
          </cell>
        </row>
        <row r="117">
          <cell r="M117">
            <v>0</v>
          </cell>
          <cell r="N117">
            <v>0</v>
          </cell>
          <cell r="O117">
            <v>0</v>
          </cell>
          <cell r="P117">
            <v>0</v>
          </cell>
          <cell r="Q117">
            <v>0</v>
          </cell>
          <cell r="R117">
            <v>0</v>
          </cell>
          <cell r="S117">
            <v>0</v>
          </cell>
        </row>
        <row r="121">
          <cell r="G121">
            <v>0</v>
          </cell>
        </row>
        <row r="123">
          <cell r="M123">
            <v>0</v>
          </cell>
          <cell r="N123">
            <v>0</v>
          </cell>
          <cell r="O123">
            <v>0</v>
          </cell>
          <cell r="P123">
            <v>0</v>
          </cell>
          <cell r="Q123">
            <v>0</v>
          </cell>
          <cell r="R123">
            <v>0</v>
          </cell>
          <cell r="S123">
            <v>0</v>
          </cell>
        </row>
        <row r="124">
          <cell r="M124">
            <v>0</v>
          </cell>
          <cell r="N124">
            <v>0</v>
          </cell>
          <cell r="O124">
            <v>0</v>
          </cell>
          <cell r="P124">
            <v>0</v>
          </cell>
          <cell r="Q124">
            <v>0</v>
          </cell>
          <cell r="R124">
            <v>0</v>
          </cell>
          <cell r="S124">
            <v>0</v>
          </cell>
        </row>
        <row r="125">
          <cell r="M125">
            <v>0</v>
          </cell>
          <cell r="N125">
            <v>0</v>
          </cell>
          <cell r="O125">
            <v>0</v>
          </cell>
          <cell r="P125">
            <v>0</v>
          </cell>
          <cell r="Q125">
            <v>0</v>
          </cell>
          <cell r="R125">
            <v>0</v>
          </cell>
          <cell r="S125">
            <v>0</v>
          </cell>
        </row>
        <row r="126">
          <cell r="M126">
            <v>0</v>
          </cell>
          <cell r="N126">
            <v>0</v>
          </cell>
          <cell r="O126">
            <v>0</v>
          </cell>
          <cell r="P126">
            <v>0</v>
          </cell>
          <cell r="Q126">
            <v>0</v>
          </cell>
          <cell r="R126">
            <v>0</v>
          </cell>
          <cell r="S126">
            <v>0</v>
          </cell>
        </row>
        <row r="127">
          <cell r="M127">
            <v>0</v>
          </cell>
          <cell r="N127">
            <v>0</v>
          </cell>
          <cell r="O127">
            <v>0</v>
          </cell>
          <cell r="P127">
            <v>0</v>
          </cell>
          <cell r="Q127">
            <v>0</v>
          </cell>
          <cell r="R127">
            <v>0</v>
          </cell>
          <cell r="S127">
            <v>0</v>
          </cell>
        </row>
        <row r="128">
          <cell r="M128">
            <v>0</v>
          </cell>
          <cell r="N128">
            <v>0</v>
          </cell>
          <cell r="O128">
            <v>0</v>
          </cell>
          <cell r="P128">
            <v>0</v>
          </cell>
          <cell r="Q128">
            <v>0</v>
          </cell>
          <cell r="R128">
            <v>0</v>
          </cell>
          <cell r="S128">
            <v>0</v>
          </cell>
        </row>
        <row r="132">
          <cell r="G132">
            <v>0</v>
          </cell>
        </row>
        <row r="134">
          <cell r="M134">
            <v>0</v>
          </cell>
          <cell r="N134">
            <v>0</v>
          </cell>
          <cell r="O134">
            <v>0</v>
          </cell>
          <cell r="P134">
            <v>0</v>
          </cell>
          <cell r="Q134">
            <v>0</v>
          </cell>
          <cell r="R134">
            <v>0</v>
          </cell>
          <cell r="S134">
            <v>0</v>
          </cell>
        </row>
        <row r="135">
          <cell r="M135">
            <v>0</v>
          </cell>
          <cell r="N135">
            <v>0</v>
          </cell>
          <cell r="O135">
            <v>0</v>
          </cell>
          <cell r="P135">
            <v>0</v>
          </cell>
          <cell r="Q135">
            <v>0</v>
          </cell>
          <cell r="R135">
            <v>0</v>
          </cell>
          <cell r="S135">
            <v>0</v>
          </cell>
        </row>
        <row r="136">
          <cell r="M136">
            <v>0</v>
          </cell>
          <cell r="N136">
            <v>0</v>
          </cell>
          <cell r="O136">
            <v>0</v>
          </cell>
          <cell r="P136">
            <v>0</v>
          </cell>
          <cell r="Q136">
            <v>0</v>
          </cell>
          <cell r="R136">
            <v>0</v>
          </cell>
          <cell r="S136">
            <v>0</v>
          </cell>
        </row>
        <row r="137">
          <cell r="M137">
            <v>0</v>
          </cell>
          <cell r="N137">
            <v>0</v>
          </cell>
          <cell r="O137">
            <v>0</v>
          </cell>
          <cell r="P137">
            <v>0</v>
          </cell>
          <cell r="Q137">
            <v>0</v>
          </cell>
          <cell r="R137">
            <v>0</v>
          </cell>
          <cell r="S137">
            <v>0</v>
          </cell>
        </row>
        <row r="138">
          <cell r="M138">
            <v>0</v>
          </cell>
          <cell r="N138">
            <v>0</v>
          </cell>
          <cell r="O138">
            <v>0</v>
          </cell>
          <cell r="P138">
            <v>0</v>
          </cell>
          <cell r="Q138">
            <v>0</v>
          </cell>
          <cell r="R138">
            <v>0</v>
          </cell>
          <cell r="S138">
            <v>0</v>
          </cell>
        </row>
        <row r="139">
          <cell r="M139">
            <v>0</v>
          </cell>
          <cell r="N139">
            <v>0</v>
          </cell>
          <cell r="O139">
            <v>0</v>
          </cell>
          <cell r="P139">
            <v>0</v>
          </cell>
          <cell r="Q139">
            <v>0</v>
          </cell>
          <cell r="R139">
            <v>0</v>
          </cell>
          <cell r="S139">
            <v>0</v>
          </cell>
        </row>
        <row r="143">
          <cell r="G143">
            <v>0</v>
          </cell>
        </row>
        <row r="145">
          <cell r="M145">
            <v>0</v>
          </cell>
          <cell r="N145">
            <v>0</v>
          </cell>
          <cell r="O145">
            <v>0</v>
          </cell>
          <cell r="P145">
            <v>0</v>
          </cell>
          <cell r="Q145">
            <v>0</v>
          </cell>
          <cell r="R145">
            <v>0</v>
          </cell>
          <cell r="S145">
            <v>0</v>
          </cell>
        </row>
        <row r="146">
          <cell r="M146">
            <v>0</v>
          </cell>
          <cell r="N146">
            <v>0</v>
          </cell>
          <cell r="O146">
            <v>0</v>
          </cell>
          <cell r="P146">
            <v>0</v>
          </cell>
          <cell r="Q146">
            <v>0</v>
          </cell>
          <cell r="R146">
            <v>0</v>
          </cell>
          <cell r="S146">
            <v>0</v>
          </cell>
        </row>
        <row r="147">
          <cell r="M147">
            <v>0</v>
          </cell>
          <cell r="N147">
            <v>0</v>
          </cell>
          <cell r="O147">
            <v>0</v>
          </cell>
          <cell r="P147">
            <v>0</v>
          </cell>
          <cell r="Q147">
            <v>0</v>
          </cell>
          <cell r="R147">
            <v>0</v>
          </cell>
          <cell r="S147">
            <v>0</v>
          </cell>
        </row>
        <row r="148">
          <cell r="M148">
            <v>0</v>
          </cell>
          <cell r="N148">
            <v>0</v>
          </cell>
          <cell r="O148">
            <v>0</v>
          </cell>
          <cell r="P148">
            <v>0</v>
          </cell>
          <cell r="Q148">
            <v>0</v>
          </cell>
          <cell r="R148">
            <v>0</v>
          </cell>
          <cell r="S148">
            <v>0</v>
          </cell>
        </row>
        <row r="149">
          <cell r="M149">
            <v>0</v>
          </cell>
          <cell r="N149">
            <v>0</v>
          </cell>
          <cell r="O149">
            <v>0</v>
          </cell>
          <cell r="P149">
            <v>0</v>
          </cell>
          <cell r="Q149">
            <v>0</v>
          </cell>
          <cell r="R149">
            <v>0</v>
          </cell>
          <cell r="S149">
            <v>0</v>
          </cell>
        </row>
        <row r="150">
          <cell r="M150">
            <v>0</v>
          </cell>
          <cell r="N150">
            <v>0</v>
          </cell>
          <cell r="O150">
            <v>0</v>
          </cell>
          <cell r="P150">
            <v>0</v>
          </cell>
          <cell r="Q150">
            <v>0</v>
          </cell>
          <cell r="R150">
            <v>0</v>
          </cell>
          <cell r="S150">
            <v>0</v>
          </cell>
        </row>
      </sheetData>
      <sheetData sheetId="141"/>
      <sheetData sheetId="142"/>
      <sheetData sheetId="143"/>
      <sheetData sheetId="144">
        <row r="6">
          <cell r="G6">
            <v>0</v>
          </cell>
          <cell r="H6">
            <v>0</v>
          </cell>
          <cell r="I6">
            <v>0</v>
          </cell>
          <cell r="J6">
            <v>0</v>
          </cell>
          <cell r="K6">
            <v>0</v>
          </cell>
        </row>
      </sheetData>
      <sheetData sheetId="145"/>
      <sheetData sheetId="14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M18">
            <v>0</v>
          </cell>
          <cell r="N18">
            <v>0</v>
          </cell>
          <cell r="O18">
            <v>0</v>
          </cell>
          <cell r="P18">
            <v>0</v>
          </cell>
        </row>
        <row r="21">
          <cell r="M21">
            <v>0</v>
          </cell>
          <cell r="N21">
            <v>0</v>
          </cell>
          <cell r="O21">
            <v>0</v>
          </cell>
          <cell r="P21">
            <v>0</v>
          </cell>
        </row>
        <row r="28">
          <cell r="M28">
            <v>0</v>
          </cell>
          <cell r="N28">
            <v>0</v>
          </cell>
          <cell r="O28">
            <v>0</v>
          </cell>
          <cell r="P28">
            <v>0</v>
          </cell>
        </row>
        <row r="197">
          <cell r="L197">
            <v>0</v>
          </cell>
          <cell r="M197">
            <v>0</v>
          </cell>
          <cell r="N197">
            <v>0</v>
          </cell>
          <cell r="O197">
            <v>0</v>
          </cell>
          <cell r="P197">
            <v>0</v>
          </cell>
        </row>
        <row r="221">
          <cell r="L221">
            <v>0</v>
          </cell>
          <cell r="M221">
            <v>0</v>
          </cell>
          <cell r="N221">
            <v>0</v>
          </cell>
          <cell r="O221">
            <v>0</v>
          </cell>
          <cell r="P221">
            <v>0</v>
          </cell>
        </row>
        <row r="245">
          <cell r="L245">
            <v>0</v>
          </cell>
          <cell r="M245">
            <v>0</v>
          </cell>
          <cell r="N245">
            <v>0</v>
          </cell>
          <cell r="O245">
            <v>0</v>
          </cell>
          <cell r="P245">
            <v>0</v>
          </cell>
        </row>
        <row r="269">
          <cell r="L269">
            <v>0</v>
          </cell>
          <cell r="M269">
            <v>0</v>
          </cell>
          <cell r="N269">
            <v>0</v>
          </cell>
          <cell r="O269">
            <v>0</v>
          </cell>
          <cell r="P269">
            <v>0</v>
          </cell>
        </row>
        <row r="293">
          <cell r="L293">
            <v>0</v>
          </cell>
          <cell r="M293">
            <v>0</v>
          </cell>
          <cell r="N293">
            <v>0</v>
          </cell>
          <cell r="O293">
            <v>0</v>
          </cell>
          <cell r="P293">
            <v>0</v>
          </cell>
        </row>
      </sheetData>
      <sheetData sheetId="14"/>
      <sheetData sheetId="15">
        <row r="212">
          <cell r="L212">
            <v>0</v>
          </cell>
          <cell r="M212">
            <v>0</v>
          </cell>
          <cell r="N212">
            <v>0</v>
          </cell>
          <cell r="O212">
            <v>0</v>
          </cell>
          <cell r="P212">
            <v>0</v>
          </cell>
        </row>
        <row r="213">
          <cell r="L213">
            <v>0</v>
          </cell>
          <cell r="M213">
            <v>0</v>
          </cell>
          <cell r="N213">
            <v>0</v>
          </cell>
          <cell r="O213">
            <v>0</v>
          </cell>
          <cell r="P213">
            <v>0</v>
          </cell>
        </row>
        <row r="214">
          <cell r="L214">
            <v>0</v>
          </cell>
          <cell r="M214">
            <v>0</v>
          </cell>
          <cell r="N214">
            <v>0</v>
          </cell>
          <cell r="O214">
            <v>0</v>
          </cell>
          <cell r="P214">
            <v>0</v>
          </cell>
        </row>
        <row r="215">
          <cell r="L215">
            <v>0</v>
          </cell>
          <cell r="M215">
            <v>0</v>
          </cell>
          <cell r="N215">
            <v>0</v>
          </cell>
          <cell r="O215">
            <v>0</v>
          </cell>
          <cell r="P215">
            <v>0</v>
          </cell>
        </row>
        <row r="218">
          <cell r="L218">
            <v>0</v>
          </cell>
          <cell r="M218">
            <v>0</v>
          </cell>
          <cell r="N218">
            <v>0</v>
          </cell>
          <cell r="O218">
            <v>0</v>
          </cell>
          <cell r="P218">
            <v>0</v>
          </cell>
        </row>
        <row r="219">
          <cell r="L219">
            <v>0</v>
          </cell>
          <cell r="M219">
            <v>0</v>
          </cell>
          <cell r="N219">
            <v>0</v>
          </cell>
          <cell r="O219">
            <v>0</v>
          </cell>
          <cell r="P219">
            <v>0</v>
          </cell>
        </row>
        <row r="223">
          <cell r="L223">
            <v>0</v>
          </cell>
          <cell r="M223">
            <v>0</v>
          </cell>
          <cell r="N223">
            <v>0</v>
          </cell>
          <cell r="O223">
            <v>0</v>
          </cell>
          <cell r="P223">
            <v>0</v>
          </cell>
        </row>
        <row r="224">
          <cell r="L224">
            <v>0</v>
          </cell>
          <cell r="M224">
            <v>0</v>
          </cell>
          <cell r="N224">
            <v>0</v>
          </cell>
          <cell r="O224">
            <v>0</v>
          </cell>
          <cell r="P224">
            <v>0</v>
          </cell>
        </row>
        <row r="227">
          <cell r="L227">
            <v>0</v>
          </cell>
          <cell r="M227">
            <v>0</v>
          </cell>
          <cell r="N227">
            <v>0</v>
          </cell>
          <cell r="O227">
            <v>0</v>
          </cell>
          <cell r="P227">
            <v>0</v>
          </cell>
        </row>
        <row r="236">
          <cell r="L236">
            <v>0</v>
          </cell>
          <cell r="M236">
            <v>0</v>
          </cell>
          <cell r="N236">
            <v>0</v>
          </cell>
          <cell r="O236">
            <v>0</v>
          </cell>
          <cell r="P236">
            <v>0</v>
          </cell>
        </row>
        <row r="237">
          <cell r="L237">
            <v>0</v>
          </cell>
          <cell r="M237">
            <v>0</v>
          </cell>
          <cell r="N237">
            <v>0</v>
          </cell>
          <cell r="O237">
            <v>0</v>
          </cell>
          <cell r="P237">
            <v>0</v>
          </cell>
        </row>
        <row r="238">
          <cell r="L238">
            <v>0</v>
          </cell>
          <cell r="M238">
            <v>0</v>
          </cell>
          <cell r="N238">
            <v>0</v>
          </cell>
          <cell r="O238">
            <v>0</v>
          </cell>
          <cell r="P238">
            <v>0</v>
          </cell>
        </row>
        <row r="239">
          <cell r="L239">
            <v>0</v>
          </cell>
          <cell r="M239">
            <v>0</v>
          </cell>
          <cell r="N239">
            <v>0</v>
          </cell>
          <cell r="O239">
            <v>0</v>
          </cell>
          <cell r="P239">
            <v>0</v>
          </cell>
        </row>
        <row r="245">
          <cell r="L245">
            <v>0</v>
          </cell>
          <cell r="M245">
            <v>0</v>
          </cell>
          <cell r="N245">
            <v>0</v>
          </cell>
          <cell r="O245">
            <v>0</v>
          </cell>
          <cell r="P245">
            <v>0</v>
          </cell>
        </row>
        <row r="246">
          <cell r="L246">
            <v>0</v>
          </cell>
          <cell r="M246">
            <v>0</v>
          </cell>
          <cell r="N246">
            <v>0</v>
          </cell>
          <cell r="O246">
            <v>0</v>
          </cell>
          <cell r="P246">
            <v>0</v>
          </cell>
        </row>
        <row r="250">
          <cell r="L250">
            <v>0</v>
          </cell>
          <cell r="M250">
            <v>0</v>
          </cell>
          <cell r="N250">
            <v>0</v>
          </cell>
          <cell r="O250">
            <v>0</v>
          </cell>
          <cell r="P250">
            <v>0</v>
          </cell>
        </row>
        <row r="251">
          <cell r="L251">
            <v>0</v>
          </cell>
          <cell r="M251">
            <v>0</v>
          </cell>
          <cell r="N251">
            <v>0</v>
          </cell>
          <cell r="O251">
            <v>0</v>
          </cell>
          <cell r="P251">
            <v>0</v>
          </cell>
        </row>
        <row r="257">
          <cell r="L257">
            <v>0</v>
          </cell>
          <cell r="M257">
            <v>0</v>
          </cell>
          <cell r="N257">
            <v>0</v>
          </cell>
          <cell r="O257">
            <v>0</v>
          </cell>
          <cell r="P257">
            <v>0</v>
          </cell>
        </row>
        <row r="258">
          <cell r="L258">
            <v>0</v>
          </cell>
          <cell r="M258">
            <v>0</v>
          </cell>
          <cell r="N258">
            <v>0</v>
          </cell>
          <cell r="O258">
            <v>0</v>
          </cell>
          <cell r="P258">
            <v>0</v>
          </cell>
        </row>
        <row r="259">
          <cell r="L259">
            <v>0</v>
          </cell>
          <cell r="M259">
            <v>0</v>
          </cell>
          <cell r="N259">
            <v>0</v>
          </cell>
          <cell r="O259">
            <v>0</v>
          </cell>
          <cell r="P259">
            <v>0</v>
          </cell>
        </row>
        <row r="493">
          <cell r="L493">
            <v>0</v>
          </cell>
          <cell r="M493">
            <v>0</v>
          </cell>
          <cell r="N493">
            <v>0</v>
          </cell>
          <cell r="O493">
            <v>0</v>
          </cell>
          <cell r="P493">
            <v>0</v>
          </cell>
        </row>
        <row r="494">
          <cell r="L494">
            <v>0</v>
          </cell>
          <cell r="M494">
            <v>0</v>
          </cell>
          <cell r="N494">
            <v>0</v>
          </cell>
          <cell r="O494">
            <v>0</v>
          </cell>
          <cell r="P494">
            <v>0</v>
          </cell>
        </row>
        <row r="495">
          <cell r="L495">
            <v>0</v>
          </cell>
          <cell r="M495">
            <v>0</v>
          </cell>
          <cell r="N495">
            <v>0</v>
          </cell>
          <cell r="O495">
            <v>0</v>
          </cell>
          <cell r="P495">
            <v>0</v>
          </cell>
        </row>
        <row r="496">
          <cell r="L496">
            <v>0</v>
          </cell>
          <cell r="M496">
            <v>0</v>
          </cell>
          <cell r="N496">
            <v>0</v>
          </cell>
          <cell r="O496">
            <v>0</v>
          </cell>
          <cell r="P496">
            <v>0</v>
          </cell>
        </row>
        <row r="497">
          <cell r="L497">
            <v>0</v>
          </cell>
          <cell r="M497">
            <v>0</v>
          </cell>
          <cell r="N497">
            <v>0</v>
          </cell>
          <cell r="O497">
            <v>0</v>
          </cell>
          <cell r="P497">
            <v>0</v>
          </cell>
        </row>
        <row r="498">
          <cell r="L498">
            <v>0</v>
          </cell>
          <cell r="M498">
            <v>0</v>
          </cell>
          <cell r="N498">
            <v>0</v>
          </cell>
          <cell r="O498">
            <v>0</v>
          </cell>
          <cell r="P498">
            <v>0</v>
          </cell>
        </row>
        <row r="499">
          <cell r="L499">
            <v>0</v>
          </cell>
          <cell r="M499">
            <v>0</v>
          </cell>
          <cell r="N499">
            <v>0</v>
          </cell>
          <cell r="O499">
            <v>0</v>
          </cell>
          <cell r="P499">
            <v>0</v>
          </cell>
        </row>
        <row r="502">
          <cell r="L502">
            <v>0</v>
          </cell>
          <cell r="M502">
            <v>0</v>
          </cell>
          <cell r="N502">
            <v>0</v>
          </cell>
          <cell r="O502">
            <v>0</v>
          </cell>
          <cell r="P502">
            <v>0</v>
          </cell>
        </row>
        <row r="504">
          <cell r="L504">
            <v>0</v>
          </cell>
          <cell r="M504">
            <v>0</v>
          </cell>
          <cell r="N504">
            <v>0</v>
          </cell>
          <cell r="O504">
            <v>0</v>
          </cell>
          <cell r="P504">
            <v>0</v>
          </cell>
        </row>
        <row r="505">
          <cell r="L505">
            <v>0</v>
          </cell>
          <cell r="M505">
            <v>0</v>
          </cell>
          <cell r="N505">
            <v>0</v>
          </cell>
          <cell r="O505">
            <v>0</v>
          </cell>
          <cell r="P505">
            <v>0</v>
          </cell>
        </row>
        <row r="507">
          <cell r="L507">
            <v>0</v>
          </cell>
          <cell r="M507">
            <v>0</v>
          </cell>
          <cell r="N507">
            <v>0</v>
          </cell>
          <cell r="O507">
            <v>0</v>
          </cell>
          <cell r="P507">
            <v>0</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47">
          <cell r="L247">
            <v>0</v>
          </cell>
          <cell r="M247">
            <v>0</v>
          </cell>
          <cell r="N247">
            <v>0</v>
          </cell>
          <cell r="O247">
            <v>0</v>
          </cell>
          <cell r="P247">
            <v>0</v>
          </cell>
        </row>
        <row r="432">
          <cell r="L432">
            <v>0</v>
          </cell>
          <cell r="M432">
            <v>0</v>
          </cell>
          <cell r="N432">
            <v>0</v>
          </cell>
          <cell r="O432">
            <v>0</v>
          </cell>
          <cell r="P432">
            <v>0</v>
          </cell>
        </row>
        <row r="651">
          <cell r="L651">
            <v>0</v>
          </cell>
          <cell r="M651">
            <v>0</v>
          </cell>
          <cell r="N651">
            <v>0</v>
          </cell>
          <cell r="O651">
            <v>0</v>
          </cell>
          <cell r="P651">
            <v>0</v>
          </cell>
        </row>
        <row r="819">
          <cell r="L819">
            <v>0</v>
          </cell>
          <cell r="M819">
            <v>0</v>
          </cell>
          <cell r="N819">
            <v>0</v>
          </cell>
          <cell r="O819">
            <v>0</v>
          </cell>
          <cell r="P819">
            <v>0</v>
          </cell>
        </row>
        <row r="1010">
          <cell r="L1010">
            <v>0</v>
          </cell>
          <cell r="M1010">
            <v>0</v>
          </cell>
          <cell r="N1010">
            <v>0</v>
          </cell>
          <cell r="O1010">
            <v>0</v>
          </cell>
          <cell r="P1010">
            <v>0</v>
          </cell>
        </row>
      </sheetData>
      <sheetData sheetId="57"/>
      <sheetData sheetId="58"/>
      <sheetData sheetId="59"/>
      <sheetData sheetId="60"/>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drew.Chesworth@ofwat.gsi.gov.uk" TargetMode="External"/><Relationship Id="rId1" Type="http://schemas.openxmlformats.org/officeDocument/2006/relationships/hyperlink" Target="mailto:Robert.Thorp@ofwat.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support.office.com/en-us/article/open-or-change-source-workbooks-of-external-references-links-ae3e687c-97ae-4d9b-b684-8756a530125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2"/>
  <sheetViews>
    <sheetView tabSelected="1" zoomScale="90" zoomScaleNormal="90" workbookViewId="0">
      <selection activeCell="A2" sqref="A2"/>
    </sheetView>
  </sheetViews>
  <sheetFormatPr defaultColWidth="0" defaultRowHeight="14"/>
  <cols>
    <col min="1" max="1" width="5.9140625" customWidth="1"/>
    <col min="2" max="2" width="23.58203125" bestFit="1" customWidth="1"/>
    <col min="3" max="3" width="28.9140625" customWidth="1"/>
    <col min="4" max="8" width="8" customWidth="1"/>
    <col min="9" max="9" width="52" customWidth="1"/>
    <col min="10" max="16384" width="8.83203125" hidden="1"/>
  </cols>
  <sheetData>
    <row r="1" spans="1:9" ht="29.5">
      <c r="A1" s="263" t="str">
        <f ca="1" xml:space="preserve"> RIGHT(CELL("filename", $A$1), LEN(CELL("filename", $A$1)) - SEARCH("]", CELL("filename", $A$1)))</f>
        <v>Front sheet</v>
      </c>
      <c r="B1" s="264"/>
      <c r="C1" s="264"/>
      <c r="D1" s="264"/>
      <c r="E1" s="264"/>
      <c r="F1" s="264"/>
      <c r="G1" s="264"/>
      <c r="H1" s="264"/>
      <c r="I1" s="264"/>
    </row>
    <row r="2" spans="1:9">
      <c r="A2" s="265"/>
      <c r="B2" s="265"/>
      <c r="C2" s="265"/>
      <c r="D2" s="265"/>
      <c r="E2" s="265"/>
      <c r="F2" s="265"/>
      <c r="G2" s="265"/>
      <c r="H2" s="265"/>
      <c r="I2" s="265"/>
    </row>
    <row r="3" spans="1:9">
      <c r="A3" s="265"/>
      <c r="B3" s="265" t="s">
        <v>855</v>
      </c>
      <c r="C3" s="341" t="str">
        <f ca="1">MID(CELL("filename"),SEARCH("[",CELL("filename"))+1, SEARCH("]",CELL("filename"))-SEARCH("[",CELL("filename"))-1)</f>
        <v>BPT FM Mapping tool v6.5.xlsx</v>
      </c>
      <c r="D3" s="265"/>
      <c r="E3" s="265"/>
      <c r="F3" s="265"/>
      <c r="G3" s="265"/>
      <c r="H3" s="265"/>
      <c r="I3" s="265"/>
    </row>
    <row r="4" spans="1:9">
      <c r="A4" s="265"/>
      <c r="B4" s="265" t="s">
        <v>856</v>
      </c>
      <c r="C4" s="265">
        <v>6.5</v>
      </c>
      <c r="D4" s="265"/>
      <c r="E4" s="265"/>
      <c r="F4" s="265"/>
      <c r="G4" s="265"/>
      <c r="H4" s="265"/>
      <c r="I4" s="265"/>
    </row>
    <row r="5" spans="1:9">
      <c r="A5" s="265"/>
      <c r="B5" s="265" t="s">
        <v>857</v>
      </c>
      <c r="C5" s="268" t="str">
        <f ca="1">SUBSTITUTE(LEFT(CELL("filename"),FIND("]",CELL("filename"))-1),"[","")</f>
        <v>https://ofwat.sharepoint.com/sites/rms/pr-w20/fp-rr/Modelling – PR19 financial model development Phase 3/Final Decision Documents/BPT FM Mapping tool v6.5.xlsx</v>
      </c>
      <c r="D5" s="265"/>
      <c r="E5" s="265"/>
      <c r="F5" s="265"/>
      <c r="G5" s="265"/>
      <c r="H5" s="265"/>
      <c r="I5" s="265"/>
    </row>
    <row r="6" spans="1:9">
      <c r="A6" s="265"/>
      <c r="B6" s="265" t="s">
        <v>858</v>
      </c>
      <c r="C6" s="401">
        <v>43166</v>
      </c>
      <c r="D6" s="265"/>
      <c r="E6" s="265"/>
      <c r="F6" s="265"/>
      <c r="G6" s="265"/>
      <c r="H6" s="265"/>
      <c r="I6" s="265"/>
    </row>
    <row r="7" spans="1:9">
      <c r="A7" s="265"/>
      <c r="B7" s="265"/>
      <c r="C7" s="266"/>
      <c r="D7" s="265"/>
      <c r="E7" s="265"/>
      <c r="F7" s="265"/>
      <c r="G7" s="265"/>
      <c r="H7" s="265"/>
      <c r="I7" s="265"/>
    </row>
    <row r="8" spans="1:9">
      <c r="A8" s="265"/>
      <c r="B8" s="265" t="s">
        <v>859</v>
      </c>
      <c r="C8" s="268" t="s">
        <v>860</v>
      </c>
      <c r="D8" s="265"/>
      <c r="E8" s="265"/>
      <c r="F8" s="265"/>
      <c r="G8" s="265"/>
      <c r="H8" s="265"/>
      <c r="I8" s="265"/>
    </row>
    <row r="9" spans="1:9" ht="14.5">
      <c r="A9" s="265"/>
      <c r="B9" s="265" t="s">
        <v>861</v>
      </c>
      <c r="C9" s="402" t="s">
        <v>891</v>
      </c>
      <c r="D9" s="265"/>
      <c r="E9" s="265"/>
      <c r="F9" s="265"/>
      <c r="G9" s="265"/>
      <c r="H9" s="265"/>
      <c r="I9" s="265"/>
    </row>
    <row r="10" spans="1:9">
      <c r="A10" s="265"/>
      <c r="B10" s="265" t="s">
        <v>862</v>
      </c>
      <c r="C10" s="268" t="s">
        <v>890</v>
      </c>
      <c r="D10" s="265"/>
      <c r="E10" s="265"/>
      <c r="F10" s="265"/>
      <c r="G10" s="265"/>
      <c r="H10" s="265"/>
      <c r="I10" s="265"/>
    </row>
    <row r="11" spans="1:9" ht="14.5">
      <c r="A11" s="265"/>
      <c r="B11" s="265" t="s">
        <v>863</v>
      </c>
      <c r="C11" s="402" t="s">
        <v>889</v>
      </c>
      <c r="D11" s="265"/>
      <c r="E11" s="265"/>
      <c r="F11" s="265"/>
      <c r="G11" s="265"/>
      <c r="H11" s="265"/>
      <c r="I11" s="265"/>
    </row>
    <row r="12" spans="1:9">
      <c r="A12" s="265"/>
      <c r="B12" s="265"/>
      <c r="C12" s="265"/>
      <c r="D12" s="265"/>
      <c r="E12" s="265"/>
      <c r="F12" s="265"/>
      <c r="G12" s="265"/>
      <c r="H12" s="265"/>
      <c r="I12" s="265"/>
    </row>
    <row r="13" spans="1:9">
      <c r="A13" s="265"/>
      <c r="B13" s="265" t="s">
        <v>864</v>
      </c>
      <c r="C13" s="268" t="s">
        <v>920</v>
      </c>
      <c r="D13" s="265"/>
      <c r="E13" s="265"/>
      <c r="F13" s="265"/>
      <c r="G13" s="265"/>
      <c r="H13" s="265"/>
      <c r="I13" s="265"/>
    </row>
    <row r="14" spans="1:9">
      <c r="A14" s="265"/>
      <c r="B14" s="265"/>
      <c r="C14" s="265"/>
      <c r="D14" s="265"/>
      <c r="E14" s="265"/>
      <c r="F14" s="265"/>
      <c r="G14" s="265"/>
      <c r="H14" s="265"/>
      <c r="I14" s="265"/>
    </row>
    <row r="15" spans="1:9">
      <c r="A15" s="265"/>
      <c r="B15" s="267" t="s">
        <v>865</v>
      </c>
      <c r="C15" s="265" t="s">
        <v>888</v>
      </c>
      <c r="D15" s="265"/>
      <c r="E15" s="265"/>
      <c r="F15" s="265"/>
      <c r="G15" s="265"/>
      <c r="H15" s="265"/>
      <c r="I15" s="265"/>
    </row>
    <row r="16" spans="1:9" ht="14.5">
      <c r="A16" s="265"/>
      <c r="C16" s="402" t="str">
        <f ca="1" xml:space="preserve"> Guidance!A1</f>
        <v>Guidance</v>
      </c>
      <c r="D16" s="265"/>
      <c r="E16" s="265"/>
      <c r="F16" s="265"/>
      <c r="G16" s="265"/>
      <c r="H16" s="265"/>
      <c r="I16" s="265"/>
    </row>
    <row r="17" spans="1:9">
      <c r="A17" s="265"/>
      <c r="D17" s="265"/>
      <c r="E17" s="265"/>
      <c r="F17" s="265"/>
      <c r="G17" s="265"/>
      <c r="H17" s="265"/>
      <c r="I17" s="265"/>
    </row>
    <row r="18" spans="1:9" ht="14.5">
      <c r="A18" s="269"/>
      <c r="C18" s="287"/>
      <c r="D18" s="269"/>
      <c r="E18" s="269"/>
      <c r="F18" s="269"/>
      <c r="G18" s="269"/>
      <c r="H18" s="269"/>
      <c r="I18" s="269"/>
    </row>
    <row r="19" spans="1:9">
      <c r="A19" s="269"/>
      <c r="C19" s="269"/>
      <c r="D19" s="269"/>
      <c r="E19" s="269"/>
      <c r="F19" s="269"/>
      <c r="G19" s="269"/>
      <c r="H19" s="269"/>
      <c r="I19" s="269"/>
    </row>
    <row r="20" spans="1:9">
      <c r="A20" s="269"/>
      <c r="C20" s="269"/>
      <c r="D20" s="269"/>
      <c r="E20" s="269"/>
      <c r="F20" s="269"/>
      <c r="G20" s="269"/>
      <c r="H20" s="269"/>
      <c r="I20" s="269"/>
    </row>
    <row r="21" spans="1:9">
      <c r="A21" s="269"/>
      <c r="C21" s="269"/>
      <c r="D21" s="269"/>
      <c r="E21" s="269"/>
      <c r="F21" s="269"/>
      <c r="G21" s="269"/>
      <c r="H21" s="269"/>
      <c r="I21" s="269"/>
    </row>
    <row r="22" spans="1:9">
      <c r="A22" s="269"/>
      <c r="C22" s="269"/>
      <c r="D22" s="269"/>
      <c r="E22" s="269"/>
      <c r="F22" s="269"/>
      <c r="G22" s="269"/>
      <c r="H22" s="269"/>
      <c r="I22" s="269"/>
    </row>
  </sheetData>
  <hyperlinks>
    <hyperlink ref="C9" r:id="rId1"/>
    <hyperlink ref="C11" r:id="rId2"/>
  </hyperlinks>
  <printOptions headings="1"/>
  <pageMargins left="0.70866141732283472" right="0.70866141732283472" top="0.74803149606299213" bottom="0.74803149606299213" header="0.31496062992125984" footer="0.31496062992125984"/>
  <pageSetup paperSize="9" scale="78" orientation="landscape" blackAndWhite="1" r:id="rId3"/>
  <headerFooter>
    <oddHeader>&amp;L&amp;10&amp;K000000Page &amp;P of &amp;N&amp;C&amp;10&amp;K000000Sheet: &amp;A&amp;R&amp;10&amp;K000000Official</oddHeader>
    <oddFooter>&amp;L&amp;F ( Printed on &amp;D at &amp;T ) &amp;R&amp;10&amp;K000000Ofwat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17"/>
  <sheetViews>
    <sheetView zoomScale="90" zoomScaleNormal="90" workbookViewId="0">
      <selection activeCell="G24" sqref="G24"/>
    </sheetView>
  </sheetViews>
  <sheetFormatPr defaultColWidth="0" defaultRowHeight="14"/>
  <cols>
    <col min="1" max="1" width="8.83203125" customWidth="1"/>
    <col min="2" max="2" width="26.5" customWidth="1"/>
    <col min="3" max="3" width="12.1640625" customWidth="1"/>
    <col min="4" max="4" width="26.5" customWidth="1"/>
    <col min="5" max="5" width="12.1640625" customWidth="1"/>
    <col min="6" max="6" width="26.5" customWidth="1"/>
    <col min="7" max="7" width="12.1640625" customWidth="1"/>
    <col min="8" max="16384" width="8.83203125" hidden="1"/>
  </cols>
  <sheetData>
    <row r="1" spans="1:7" ht="25">
      <c r="A1" s="263" t="str">
        <f ca="1" xml:space="preserve"> RIGHT(CELL("filename", $A$1), LEN(CELL("filename", $A$1)) - SEARCH("]", CELL("filename", $A$1)))</f>
        <v>ToC</v>
      </c>
      <c r="B1" s="271"/>
      <c r="C1" s="271"/>
      <c r="D1" s="271"/>
      <c r="E1" s="271"/>
      <c r="F1" s="271"/>
      <c r="G1" s="271"/>
    </row>
    <row r="2" spans="1:7">
      <c r="A2" s="2"/>
      <c r="B2" s="2"/>
      <c r="C2" s="2"/>
      <c r="D2" s="2"/>
      <c r="E2" s="2"/>
      <c r="F2" s="2"/>
      <c r="G2" s="2"/>
    </row>
    <row r="3" spans="1:7">
      <c r="A3" s="2"/>
      <c r="B3" s="2" t="s">
        <v>884</v>
      </c>
      <c r="C3" s="2"/>
      <c r="D3" s="2" t="s">
        <v>893</v>
      </c>
      <c r="E3" s="2"/>
      <c r="F3" s="2" t="s">
        <v>894</v>
      </c>
      <c r="G3" s="2"/>
    </row>
    <row r="4" spans="1:7">
      <c r="A4" s="2"/>
      <c r="B4" s="2"/>
      <c r="C4" s="2"/>
      <c r="D4" s="2"/>
      <c r="E4" s="2"/>
      <c r="F4" s="2"/>
      <c r="G4" s="2"/>
    </row>
    <row r="5" spans="1:7">
      <c r="A5" s="2"/>
      <c r="B5" s="283" t="str">
        <f ca="1" xml:space="preserve"> 'Front sheet'!A1</f>
        <v>Front sheet</v>
      </c>
      <c r="C5" s="2"/>
      <c r="D5" s="288" t="str">
        <f ca="1" xml:space="preserve"> 'F_Inputs Mapping'!A1</f>
        <v>F_Inputs Mapping</v>
      </c>
      <c r="E5" s="2"/>
      <c r="F5" s="320" t="str">
        <f ca="1" xml:space="preserve"> 'BPT Extracts'!A1</f>
        <v>BPT Extracts</v>
      </c>
      <c r="G5" s="2"/>
    </row>
    <row r="6" spans="1:7">
      <c r="A6" s="2"/>
      <c r="B6" s="2" t="s">
        <v>885</v>
      </c>
      <c r="C6" s="2"/>
      <c r="D6" s="2" t="s">
        <v>927</v>
      </c>
      <c r="E6" s="2"/>
      <c r="F6" s="2" t="s">
        <v>926</v>
      </c>
      <c r="G6" s="2"/>
    </row>
    <row r="7" spans="1:7">
      <c r="A7" s="2"/>
      <c r="B7" s="2"/>
      <c r="C7" s="2"/>
      <c r="D7" s="2"/>
      <c r="E7" s="2"/>
      <c r="F7" s="2"/>
      <c r="G7" s="2"/>
    </row>
    <row r="8" spans="1:7">
      <c r="A8" s="2"/>
      <c r="B8" s="284" t="str">
        <f ca="1" xml:space="preserve"> A1</f>
        <v>ToC</v>
      </c>
      <c r="C8" s="2"/>
      <c r="D8" s="2"/>
      <c r="E8" s="2"/>
      <c r="F8" s="2"/>
      <c r="G8" s="2"/>
    </row>
    <row r="9" spans="1:7">
      <c r="A9" s="2"/>
      <c r="B9" s="2" t="s">
        <v>887</v>
      </c>
      <c r="C9" s="2"/>
      <c r="E9" s="2"/>
      <c r="F9" s="2"/>
      <c r="G9" s="2"/>
    </row>
    <row r="10" spans="1:7">
      <c r="A10" s="2"/>
      <c r="B10" s="2"/>
      <c r="C10" s="2"/>
      <c r="E10" s="2"/>
      <c r="F10" s="2"/>
      <c r="G10" s="2"/>
    </row>
    <row r="11" spans="1:7">
      <c r="A11" s="2"/>
      <c r="B11" s="283" t="str">
        <f ca="1" xml:space="preserve"> Formatting!A1</f>
        <v>Formatting</v>
      </c>
      <c r="C11" s="2"/>
      <c r="D11" s="2"/>
      <c r="E11" s="2"/>
      <c r="F11" s="2"/>
      <c r="G11" s="2"/>
    </row>
    <row r="12" spans="1:7">
      <c r="A12" s="2"/>
      <c r="B12" s="2" t="s">
        <v>886</v>
      </c>
      <c r="C12" s="2"/>
      <c r="D12" s="2"/>
      <c r="E12" s="2"/>
      <c r="F12" s="2"/>
      <c r="G12" s="2"/>
    </row>
    <row r="13" spans="1:7">
      <c r="A13" s="2"/>
      <c r="B13" s="2"/>
      <c r="C13" s="2"/>
      <c r="D13" s="2"/>
      <c r="E13" s="2"/>
      <c r="F13" s="2"/>
      <c r="G13" s="2"/>
    </row>
    <row r="14" spans="1:7">
      <c r="A14" s="2"/>
      <c r="B14" s="284" t="str">
        <f ca="1" xml:space="preserve"> Guidance!A1</f>
        <v>Guidance</v>
      </c>
      <c r="C14" s="2"/>
      <c r="D14" s="2"/>
      <c r="E14" s="2"/>
      <c r="F14" s="2"/>
      <c r="G14" s="2"/>
    </row>
    <row r="15" spans="1:7">
      <c r="A15" s="2"/>
      <c r="B15" s="2" t="s">
        <v>892</v>
      </c>
      <c r="C15" s="2"/>
      <c r="D15" s="2"/>
      <c r="E15" s="2"/>
      <c r="F15" s="2"/>
      <c r="G15" s="2"/>
    </row>
    <row r="16" spans="1:7">
      <c r="A16" s="2"/>
      <c r="B16" s="2"/>
      <c r="C16" s="2"/>
      <c r="D16" s="2"/>
      <c r="E16" s="2"/>
      <c r="F16" s="2"/>
      <c r="G16" s="2"/>
    </row>
    <row r="17" spans="1:7">
      <c r="A17" s="279" t="s">
        <v>883</v>
      </c>
      <c r="B17" s="280"/>
      <c r="C17" s="280"/>
      <c r="D17" s="280"/>
      <c r="E17" s="280"/>
      <c r="F17" s="280"/>
      <c r="G17" s="280"/>
    </row>
  </sheetData>
  <printOptions headings="1"/>
  <pageMargins left="0.70866141732283472" right="0.70866141732283472" top="0.74803149606299213" bottom="0.74803149606299213" header="0.31496062992125984" footer="0.31496062992125984"/>
  <pageSetup paperSize="9" scale="93" orientation="landscape" blackAndWhite="1" r:id="rId1"/>
  <headerFooter>
    <oddHeader>&amp;L&amp;10&amp;K000000Page &amp;P of &amp;N&amp;C&amp;10&amp;K000000Sheet: &amp;A&amp;R&amp;10&amp;K000000Official</oddHeader>
    <oddFooter>&amp;L&amp;F ( Printed on &amp;D at &amp;T ) &amp;R&amp;10&amp;K000000Ofwat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27"/>
  <sheetViews>
    <sheetView zoomScale="90" zoomScaleNormal="90" workbookViewId="0">
      <selection activeCell="G24" sqref="G24"/>
    </sheetView>
  </sheetViews>
  <sheetFormatPr defaultColWidth="0" defaultRowHeight="14"/>
  <cols>
    <col min="1" max="4" width="1.83203125" customWidth="1"/>
    <col min="5" max="5" width="35.6640625" customWidth="1"/>
    <col min="6" max="6" width="8.83203125" customWidth="1"/>
    <col min="7" max="7" width="32.5" bestFit="1" customWidth="1"/>
    <col min="8" max="9" width="8.83203125" customWidth="1"/>
    <col min="10" max="16384" width="8.83203125" hidden="1"/>
  </cols>
  <sheetData>
    <row r="1" spans="1:9" ht="25">
      <c r="A1" s="263" t="str">
        <f ca="1" xml:space="preserve"> RIGHT(CELL("filename", $A$1), LEN(CELL("filename", $A$1)) - SEARCH("]", CELL("filename", $A$1)))</f>
        <v>Formatting</v>
      </c>
      <c r="B1" s="271"/>
      <c r="C1" s="271"/>
      <c r="D1" s="271"/>
      <c r="E1" s="271"/>
      <c r="F1" s="271"/>
      <c r="G1" s="271"/>
      <c r="H1" s="271"/>
      <c r="I1" s="271"/>
    </row>
    <row r="2" spans="1:9">
      <c r="A2" s="2"/>
      <c r="B2" s="2"/>
      <c r="C2" s="2"/>
      <c r="D2" s="2"/>
      <c r="E2" s="2"/>
      <c r="F2" s="2"/>
      <c r="G2" s="2"/>
      <c r="H2" s="2"/>
      <c r="I2" s="2"/>
    </row>
    <row r="3" spans="1:9" s="269" customFormat="1" ht="13">
      <c r="A3" s="272" t="s">
        <v>875</v>
      </c>
      <c r="B3" s="281"/>
      <c r="C3" s="281"/>
      <c r="D3" s="281"/>
      <c r="E3" s="281"/>
      <c r="F3" s="281"/>
      <c r="G3" s="281"/>
      <c r="H3" s="281"/>
      <c r="I3" s="281"/>
    </row>
    <row r="4" spans="1:9" s="269" customFormat="1" ht="12.5">
      <c r="A4" s="281"/>
      <c r="B4" s="281"/>
      <c r="C4" s="281"/>
      <c r="D4" s="281"/>
      <c r="E4" s="281"/>
      <c r="F4" s="281"/>
      <c r="G4" s="281"/>
      <c r="H4" s="281"/>
      <c r="I4" s="281"/>
    </row>
    <row r="5" spans="1:9" s="269" customFormat="1" ht="12.5">
      <c r="A5" s="399"/>
      <c r="B5" s="3" t="s">
        <v>876</v>
      </c>
      <c r="C5" s="3"/>
      <c r="D5" s="400"/>
      <c r="E5" s="4"/>
      <c r="F5" s="281"/>
      <c r="G5" s="281"/>
      <c r="H5" s="281"/>
      <c r="I5" s="281"/>
    </row>
    <row r="6" spans="1:9" s="269" customFormat="1" ht="12.5">
      <c r="A6" s="399"/>
      <c r="B6" s="3"/>
      <c r="C6" s="3"/>
      <c r="D6" s="400"/>
      <c r="E6" s="4"/>
      <c r="F6" s="281"/>
      <c r="G6" s="1"/>
      <c r="H6" s="281"/>
      <c r="I6" s="281"/>
    </row>
    <row r="7" spans="1:9" s="269" customFormat="1" ht="13">
      <c r="A7" s="399"/>
      <c r="B7" s="3"/>
      <c r="C7" s="3"/>
      <c r="D7" s="400"/>
      <c r="E7" s="273" t="s">
        <v>877</v>
      </c>
      <c r="F7" s="281"/>
      <c r="G7" s="1" t="s">
        <v>878</v>
      </c>
      <c r="H7" s="281"/>
      <c r="I7" s="281"/>
    </row>
    <row r="8" spans="1:9" s="269" customFormat="1" ht="12.5">
      <c r="A8" s="399"/>
      <c r="B8" s="3"/>
      <c r="C8" s="3"/>
      <c r="D8" s="400"/>
      <c r="E8" s="4"/>
      <c r="F8" s="281"/>
      <c r="G8" s="4"/>
      <c r="H8" s="281"/>
      <c r="I8" s="281"/>
    </row>
    <row r="9" spans="1:9" s="269" customFormat="1" ht="12.5">
      <c r="A9" s="399"/>
      <c r="B9" s="3" t="s">
        <v>1486</v>
      </c>
      <c r="C9" s="3"/>
      <c r="D9" s="400"/>
      <c r="E9" s="4"/>
      <c r="F9" s="281"/>
      <c r="G9" s="4"/>
      <c r="H9" s="281"/>
      <c r="I9" s="281"/>
    </row>
    <row r="10" spans="1:9" s="269" customFormat="1" ht="12.5">
      <c r="A10" s="399"/>
      <c r="B10" s="3"/>
      <c r="C10" s="3"/>
      <c r="D10" s="400"/>
      <c r="E10" s="4"/>
      <c r="F10" s="281"/>
      <c r="G10" s="4"/>
      <c r="H10" s="281"/>
      <c r="I10" s="281"/>
    </row>
    <row r="11" spans="1:9" s="269" customFormat="1" ht="12.5">
      <c r="A11" s="399"/>
      <c r="B11" s="3"/>
      <c r="C11" s="3"/>
      <c r="D11" s="400"/>
      <c r="E11" s="373"/>
      <c r="F11" s="281"/>
      <c r="G11" s="4" t="s">
        <v>1487</v>
      </c>
      <c r="H11" s="281"/>
      <c r="I11" s="281"/>
    </row>
    <row r="12" spans="1:9" s="269" customFormat="1" ht="12.5">
      <c r="A12" s="399"/>
      <c r="B12" s="3"/>
      <c r="C12" s="3"/>
      <c r="D12" s="400"/>
      <c r="E12" s="4"/>
      <c r="F12" s="281"/>
      <c r="G12" s="4"/>
      <c r="H12" s="281"/>
      <c r="I12" s="281"/>
    </row>
    <row r="13" spans="1:9" s="269" customFormat="1" ht="12.5">
      <c r="A13" s="399"/>
      <c r="B13" s="3"/>
      <c r="C13" s="3"/>
      <c r="D13" s="400"/>
      <c r="E13" s="389"/>
      <c r="F13" s="281"/>
      <c r="G13" s="4" t="s">
        <v>1488</v>
      </c>
      <c r="H13" s="281"/>
      <c r="I13" s="281"/>
    </row>
    <row r="14" spans="1:9" s="269" customFormat="1" ht="12.5">
      <c r="A14" s="399"/>
      <c r="B14" s="3"/>
      <c r="C14" s="3"/>
      <c r="D14" s="400"/>
      <c r="E14" s="4"/>
      <c r="F14" s="281"/>
      <c r="G14" s="1"/>
      <c r="H14" s="281"/>
      <c r="I14" s="281"/>
    </row>
    <row r="15" spans="1:9" s="269" customFormat="1" ht="12.5">
      <c r="A15" s="399"/>
      <c r="B15" s="3"/>
      <c r="C15" s="3"/>
      <c r="D15" s="400"/>
      <c r="E15" s="393"/>
      <c r="F15" s="281"/>
      <c r="G15" s="4" t="s">
        <v>1489</v>
      </c>
      <c r="H15" s="281"/>
      <c r="I15" s="281"/>
    </row>
    <row r="16" spans="1:9" s="269" customFormat="1" ht="12.5">
      <c r="A16" s="399"/>
      <c r="B16" s="3"/>
      <c r="C16" s="3"/>
      <c r="D16" s="400"/>
      <c r="E16" s="4"/>
      <c r="F16" s="281"/>
      <c r="G16" s="4"/>
      <c r="H16" s="281"/>
      <c r="I16" s="281"/>
    </row>
    <row r="17" spans="1:9" s="269" customFormat="1" ht="13">
      <c r="A17" s="23" t="s">
        <v>879</v>
      </c>
      <c r="B17" s="275"/>
      <c r="C17" s="275"/>
      <c r="D17" s="274"/>
      <c r="E17" s="24"/>
      <c r="F17" s="24"/>
      <c r="G17" s="24"/>
      <c r="H17" s="281"/>
      <c r="I17" s="281"/>
    </row>
    <row r="18" spans="1:9" s="269" customFormat="1" ht="13" thickBot="1">
      <c r="A18" s="281"/>
      <c r="B18" s="275"/>
      <c r="C18" s="275"/>
      <c r="D18" s="274"/>
      <c r="E18" s="24"/>
      <c r="F18" s="24"/>
      <c r="G18" s="19"/>
      <c r="H18" s="281"/>
      <c r="I18" s="281"/>
    </row>
    <row r="19" spans="1:9" s="269" customFormat="1" ht="13" thickBot="1">
      <c r="A19" s="281"/>
      <c r="B19" s="275"/>
      <c r="C19" s="275"/>
      <c r="D19" s="274"/>
      <c r="E19" s="319" t="s">
        <v>880</v>
      </c>
      <c r="F19" s="24"/>
      <c r="G19" s="24" t="s">
        <v>925</v>
      </c>
      <c r="H19" s="281"/>
      <c r="I19" s="281"/>
    </row>
    <row r="20" spans="1:9" s="269" customFormat="1" ht="13" thickBot="1">
      <c r="A20" s="281"/>
      <c r="B20" s="275"/>
      <c r="C20" s="275"/>
      <c r="D20" s="274"/>
      <c r="E20" s="24"/>
      <c r="F20" s="24"/>
      <c r="G20" s="19"/>
      <c r="H20" s="281"/>
      <c r="I20" s="281"/>
    </row>
    <row r="21" spans="1:9" s="269" customFormat="1" ht="13" thickBot="1">
      <c r="A21" s="281"/>
      <c r="B21" s="275"/>
      <c r="C21" s="275"/>
      <c r="D21" s="274"/>
      <c r="E21" s="318" t="s">
        <v>924</v>
      </c>
      <c r="F21" s="24"/>
      <c r="G21" s="24" t="s">
        <v>923</v>
      </c>
      <c r="H21" s="281"/>
      <c r="I21" s="281"/>
    </row>
    <row r="22" spans="1:9" s="269" customFormat="1" ht="13" thickBot="1">
      <c r="A22" s="281"/>
      <c r="B22" s="275"/>
      <c r="C22" s="275"/>
      <c r="D22" s="274"/>
      <c r="E22" s="276"/>
      <c r="F22" s="24"/>
      <c r="G22" s="24"/>
      <c r="H22" s="281"/>
      <c r="I22" s="281"/>
    </row>
    <row r="23" spans="1:9" s="269" customFormat="1" ht="13" thickBot="1">
      <c r="A23" s="281"/>
      <c r="B23" s="275"/>
      <c r="C23" s="275"/>
      <c r="D23" s="274"/>
      <c r="E23" s="278" t="s">
        <v>882</v>
      </c>
      <c r="F23" s="24"/>
      <c r="G23" s="24" t="s">
        <v>922</v>
      </c>
      <c r="H23" s="281"/>
      <c r="I23" s="281"/>
    </row>
    <row r="24" spans="1:9" s="269" customFormat="1" ht="13" thickBot="1">
      <c r="A24" s="281"/>
      <c r="B24" s="275"/>
      <c r="C24" s="275"/>
      <c r="D24" s="274"/>
      <c r="E24" s="276"/>
      <c r="F24" s="24"/>
      <c r="G24" s="24"/>
      <c r="H24" s="281"/>
      <c r="I24" s="281"/>
    </row>
    <row r="25" spans="1:9" s="269" customFormat="1" ht="13" thickBot="1">
      <c r="A25" s="281"/>
      <c r="B25" s="275"/>
      <c r="C25" s="275"/>
      <c r="D25" s="274"/>
      <c r="E25" s="277" t="s">
        <v>881</v>
      </c>
      <c r="F25" s="24"/>
      <c r="G25" s="24" t="s">
        <v>921</v>
      </c>
      <c r="H25" s="281"/>
      <c r="I25" s="281"/>
    </row>
    <row r="26" spans="1:9" s="269" customFormat="1" ht="12.5">
      <c r="A26" s="281"/>
      <c r="B26" s="275"/>
      <c r="C26" s="275"/>
      <c r="D26" s="274"/>
      <c r="E26" s="276"/>
      <c r="F26" s="24"/>
      <c r="G26" s="24"/>
      <c r="H26" s="281"/>
      <c r="I26" s="281"/>
    </row>
    <row r="27" spans="1:9" s="269" customFormat="1" ht="13">
      <c r="A27" s="279" t="s">
        <v>883</v>
      </c>
      <c r="B27" s="282"/>
      <c r="C27" s="282"/>
      <c r="D27" s="282"/>
      <c r="E27" s="282"/>
      <c r="F27" s="282"/>
      <c r="G27" s="282"/>
      <c r="H27" s="282"/>
      <c r="I27" s="282"/>
    </row>
  </sheetData>
  <printOptions headings="1"/>
  <pageMargins left="0.70866141732283472" right="0.70866141732283472" top="0.74803149606299213" bottom="0.74803149606299213" header="0.31496062992125984" footer="0.31496062992125984"/>
  <pageSetup paperSize="9" orientation="landscape" blackAndWhite="1" r:id="rId1"/>
  <headerFooter>
    <oddHeader>&amp;L&amp;10&amp;K000000Page &amp;P of &amp;N&amp;C&amp;10&amp;K000000Sheet: &amp;A&amp;R&amp;10&amp;K000000Official</oddHeader>
    <oddFooter>&amp;L&amp;F ( Printed on &amp;D at &amp;T ) &amp;R&amp;10&amp;K000000Ofwat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67"/>
  <sheetViews>
    <sheetView topLeftCell="A2" zoomScale="90" zoomScaleNormal="90" workbookViewId="0">
      <selection activeCell="G24" sqref="G24"/>
    </sheetView>
  </sheetViews>
  <sheetFormatPr defaultColWidth="0" defaultRowHeight="14" zeroHeight="1"/>
  <cols>
    <col min="1" max="1" width="4.33203125" customWidth="1"/>
    <col min="2" max="15" width="8.83203125" customWidth="1"/>
    <col min="16" max="16" width="8.83203125" hidden="1" customWidth="1"/>
    <col min="17" max="16384" width="8.83203125" hidden="1"/>
  </cols>
  <sheetData>
    <row r="1" spans="1:2" s="286" customFormat="1" ht="25">
      <c r="A1" s="285" t="str">
        <f ca="1" xml:space="preserve"> RIGHT(CELL("filename", $A$1), LEN(CELL("filename", $A$1)) - SEARCH("]", CELL("filename", $A$1)))</f>
        <v>Guidance</v>
      </c>
    </row>
    <row r="2" spans="1:2"/>
    <row r="3" spans="1:2">
      <c r="B3" s="273" t="s">
        <v>934</v>
      </c>
    </row>
    <row r="4" spans="1:2">
      <c r="B4" s="273" t="s">
        <v>942</v>
      </c>
    </row>
    <row r="5" spans="1:2"/>
    <row r="6" spans="1:2"/>
    <row r="7" spans="1:2"/>
    <row r="8" spans="1:2"/>
    <row r="9" spans="1:2"/>
    <row r="10" spans="1:2"/>
    <row r="11" spans="1:2"/>
    <row r="12" spans="1:2"/>
    <row r="13" spans="1:2"/>
    <row r="14" spans="1:2"/>
    <row r="15" spans="1:2">
      <c r="B15" s="270" t="s">
        <v>935</v>
      </c>
    </row>
    <row r="16" spans="1:2"/>
    <row r="17" spans="2:2">
      <c r="B17" s="269" t="s">
        <v>943</v>
      </c>
    </row>
    <row r="18" spans="2:2">
      <c r="B18" s="269" t="s">
        <v>938</v>
      </c>
    </row>
    <row r="19" spans="2:2">
      <c r="B19" s="269" t="s">
        <v>937</v>
      </c>
    </row>
    <row r="20" spans="2:2">
      <c r="B20" s="269"/>
    </row>
    <row r="21" spans="2:2">
      <c r="B21" s="269" t="s">
        <v>1492</v>
      </c>
    </row>
    <row r="22" spans="2:2">
      <c r="B22" s="269"/>
    </row>
    <row r="23" spans="2:2">
      <c r="B23" s="342" t="s">
        <v>946</v>
      </c>
    </row>
    <row r="24" spans="2:2">
      <c r="B24" s="342" t="s">
        <v>941</v>
      </c>
    </row>
    <row r="25" spans="2:2" ht="14.5">
      <c r="B25" s="402" t="str">
        <f xml:space="preserve"> B37</f>
        <v>Edit links</v>
      </c>
    </row>
    <row r="26" spans="2:2">
      <c r="B26" s="269"/>
    </row>
    <row r="27" spans="2:2">
      <c r="B27" s="270" t="s">
        <v>936</v>
      </c>
    </row>
    <row r="28" spans="2:2"/>
    <row r="29" spans="2:2">
      <c r="B29" s="269" t="s">
        <v>944</v>
      </c>
    </row>
    <row r="30" spans="2:2">
      <c r="B30" s="269" t="s">
        <v>945</v>
      </c>
    </row>
    <row r="31" spans="2:2">
      <c r="B31" s="269"/>
    </row>
    <row r="32" spans="2:2">
      <c r="B32" s="342" t="s">
        <v>947</v>
      </c>
    </row>
    <row r="33" spans="2:2">
      <c r="B33" s="342" t="s">
        <v>948</v>
      </c>
    </row>
    <row r="34" spans="2:2" ht="14.5">
      <c r="B34" s="402">
        <f xml:space="preserve"> B46</f>
        <v>0</v>
      </c>
    </row>
    <row r="35" spans="2:2"/>
    <row r="36" spans="2:2"/>
    <row r="37" spans="2:2">
      <c r="B37" s="270" t="s">
        <v>940</v>
      </c>
    </row>
    <row r="38" spans="2:2"/>
    <row r="39" spans="2:2">
      <c r="B39" s="269" t="s">
        <v>949</v>
      </c>
    </row>
    <row r="40" spans="2:2">
      <c r="B40" s="269" t="s">
        <v>951</v>
      </c>
    </row>
    <row r="41" spans="2:2">
      <c r="B41" s="269" t="s">
        <v>952</v>
      </c>
    </row>
    <row r="42" spans="2:2">
      <c r="B42" s="269"/>
    </row>
    <row r="43" spans="2:2">
      <c r="B43" s="269" t="s">
        <v>950</v>
      </c>
    </row>
    <row r="44" spans="2:2">
      <c r="B44" s="269"/>
    </row>
    <row r="45" spans="2:2">
      <c r="B45" s="269"/>
    </row>
    <row r="46" spans="2:2">
      <c r="B46" s="269"/>
    </row>
    <row r="47" spans="2:2">
      <c r="B47" s="269"/>
    </row>
    <row r="48" spans="2:2">
      <c r="B48" s="269"/>
    </row>
    <row r="49" spans="2:2">
      <c r="B49" s="269"/>
    </row>
    <row r="50" spans="2:2">
      <c r="B50" s="269"/>
    </row>
    <row r="51" spans="2:2">
      <c r="B51" s="269"/>
    </row>
    <row r="52" spans="2:2">
      <c r="B52" s="269"/>
    </row>
    <row r="53" spans="2:2">
      <c r="B53" s="269"/>
    </row>
    <row r="54" spans="2:2">
      <c r="B54" s="269"/>
    </row>
    <row r="55" spans="2:2">
      <c r="B55" s="269"/>
    </row>
    <row r="56" spans="2:2">
      <c r="B56" s="269"/>
    </row>
    <row r="57" spans="2:2">
      <c r="B57" s="269"/>
    </row>
    <row r="58" spans="2:2">
      <c r="B58" s="269"/>
    </row>
    <row r="59" spans="2:2">
      <c r="B59" s="269"/>
    </row>
    <row r="60" spans="2:2">
      <c r="B60" s="269"/>
    </row>
    <row r="61" spans="2:2">
      <c r="B61" s="269" t="s">
        <v>954</v>
      </c>
    </row>
    <row r="62" spans="2:2">
      <c r="B62" s="269" t="s">
        <v>955</v>
      </c>
    </row>
    <row r="63" spans="2:2">
      <c r="B63" s="269"/>
    </row>
    <row r="64" spans="2:2">
      <c r="B64" s="269" t="s">
        <v>953</v>
      </c>
    </row>
    <row r="65" spans="2:2" ht="14.5">
      <c r="B65" s="402" t="s">
        <v>939</v>
      </c>
    </row>
    <row r="66" spans="2:2"/>
    <row r="67" spans="2:2"/>
  </sheetData>
  <hyperlinks>
    <hyperlink ref="B65" r:id="rId1"/>
    <hyperlink ref="B25" location="Guidance!B37" display="Guidance!B37"/>
    <hyperlink ref="B34" location="Guidance!B37" display="Guidance!B37"/>
  </hyperlinks>
  <printOptions headings="1"/>
  <pageMargins left="0.70866141732283472" right="0.70866141732283472" top="0.74803149606299213" bottom="0.74803149606299213" header="0.31496062992125984" footer="0.31496062992125984"/>
  <pageSetup paperSize="9" scale="53" orientation="landscape" blackAndWhite="1" r:id="rId2"/>
  <headerFooter>
    <oddHeader>&amp;L&amp;10&amp;K000000Page &amp;P of &amp;N&amp;C&amp;10&amp;K000000Sheet: &amp;A&amp;R&amp;10&amp;K000000Official</oddHeader>
    <oddFooter>&amp;L&amp;F ( Printed on &amp;D at &amp;T ) &amp;R&amp;10&amp;K000000Ofwat</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tint="0.499984740745262"/>
    <pageSetUpPr fitToPage="1"/>
  </sheetPr>
  <dimension ref="A1"/>
  <sheetViews>
    <sheetView zoomScale="90" zoomScaleNormal="90" workbookViewId="0">
      <selection activeCell="G24" sqref="G24"/>
    </sheetView>
  </sheetViews>
  <sheetFormatPr defaultRowHeight="14"/>
  <sheetData/>
  <printOptions headings="1"/>
  <pageMargins left="0.70866141732283472" right="0.70866141732283472" top="0.74803149606299213" bottom="0.74803149606299213" header="0.31496062992125984" footer="0.31496062992125984"/>
  <pageSetup paperSize="9" orientation="landscape" blackAndWhite="1" r:id="rId1"/>
  <headerFooter>
    <oddHeader>&amp;L&amp;10&amp;K000000Page &amp;P of &amp;N&amp;C&amp;10&amp;K000000Sheet: &amp;A&amp;R&amp;10&amp;K000000Official</oddHeader>
    <oddFooter>&amp;L&amp;F ( Printed on &amp;D at &amp;T ) &amp;R&amp;10&amp;K000000Ofwat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FF"/>
    <outlinePr summaryBelow="0"/>
    <pageSetUpPr autoPageBreaks="0" fitToPage="1"/>
  </sheetPr>
  <dimension ref="A1:XED474"/>
  <sheetViews>
    <sheetView showGridLines="0" defaultGridColor="0" colorId="22" zoomScale="90" zoomScaleNormal="90" workbookViewId="0">
      <pane xSplit="10" ySplit="6" topLeftCell="K7" activePane="bottomRight" state="frozen"/>
      <selection activeCell="G24" sqref="G24"/>
      <selection pane="topRight" activeCell="G24" sqref="G24"/>
      <selection pane="bottomLeft" activeCell="G24" sqref="G24"/>
      <selection pane="bottomRight" activeCell="G24" sqref="G24"/>
    </sheetView>
  </sheetViews>
  <sheetFormatPr defaultColWidth="0" defaultRowHeight="13" outlineLevelCol="1"/>
  <cols>
    <col min="1" max="2" width="3.4140625" style="252" customWidth="1"/>
    <col min="3" max="3" width="19" style="252" hidden="1" customWidth="1" outlineLevel="1"/>
    <col min="4" max="4" width="1.58203125" style="252" hidden="1" customWidth="1" outlineLevel="1"/>
    <col min="5" max="5" width="1.58203125" style="252" customWidth="1" collapsed="1"/>
    <col min="6" max="6" width="9.83203125" style="253" customWidth="1"/>
    <col min="7" max="7" width="9.58203125" style="253" customWidth="1"/>
    <col min="8" max="8" width="37" style="253" customWidth="1"/>
    <col min="9" max="9" width="16.5" style="253" customWidth="1"/>
    <col min="10" max="10" width="19" style="253" customWidth="1"/>
    <col min="11" max="14" width="14.4140625" style="253" customWidth="1"/>
    <col min="15" max="16" width="14.4140625" style="186" customWidth="1"/>
    <col min="17" max="28" width="14.4140625" style="245" customWidth="1"/>
    <col min="29" max="29" width="1.58203125" style="252" customWidth="1"/>
    <col min="30" max="30" width="24.5" style="260" customWidth="1"/>
    <col min="31" max="31" width="1.58203125" style="252" customWidth="1"/>
    <col min="32" max="32" width="0" style="189" hidden="1" customWidth="1"/>
    <col min="33" max="16384" width="0" style="189" hidden="1"/>
  </cols>
  <sheetData>
    <row r="1" spans="1:31 16354:16358" ht="25">
      <c r="A1" s="181" t="str">
        <f ca="1" xml:space="preserve"> RIGHT(CELL("FILENAME", $A$1), LEN(CELL("FILENAME", $A$1)) - SEARCH("]", CELL("FILENAME", $A$1)))</f>
        <v>F_Inputs Mapping</v>
      </c>
      <c r="B1" s="181"/>
      <c r="C1" s="181"/>
      <c r="D1" s="181"/>
      <c r="E1" s="181"/>
      <c r="F1" s="182"/>
      <c r="G1" s="182"/>
      <c r="H1" s="182" t="s">
        <v>0</v>
      </c>
      <c r="I1" s="182"/>
      <c r="J1" s="182"/>
      <c r="K1" s="182"/>
      <c r="L1" s="183"/>
      <c r="M1" s="184"/>
      <c r="N1" s="185"/>
      <c r="Q1" s="184"/>
      <c r="R1" s="184"/>
      <c r="S1" s="184"/>
      <c r="T1" s="184"/>
      <c r="U1" s="184"/>
      <c r="V1" s="184"/>
      <c r="W1" s="184"/>
      <c r="X1" s="184"/>
      <c r="Y1" s="184"/>
      <c r="Z1" s="184"/>
      <c r="AA1" s="184"/>
      <c r="AB1" s="184"/>
      <c r="AC1" s="187"/>
      <c r="AD1" s="188"/>
      <c r="AE1" s="187"/>
    </row>
    <row r="2" spans="1:31 16354:16358">
      <c r="A2" s="190"/>
      <c r="B2" s="190"/>
      <c r="C2" s="190"/>
      <c r="D2" s="190"/>
      <c r="E2" s="190"/>
      <c r="F2" s="186"/>
      <c r="G2" s="186"/>
      <c r="H2" s="186"/>
      <c r="I2" s="186"/>
      <c r="J2" s="191"/>
      <c r="K2" s="191"/>
      <c r="L2" s="191"/>
      <c r="M2" s="191"/>
      <c r="N2" s="191"/>
      <c r="O2" s="191"/>
      <c r="P2" s="191"/>
      <c r="Q2" s="191"/>
      <c r="R2" s="191"/>
      <c r="S2" s="191"/>
      <c r="T2" s="191"/>
      <c r="U2" s="191"/>
      <c r="V2" s="191"/>
      <c r="W2" s="191"/>
      <c r="X2" s="191"/>
      <c r="Y2" s="191"/>
      <c r="Z2" s="191"/>
      <c r="AA2" s="191"/>
      <c r="AB2" s="191"/>
      <c r="AC2" s="192"/>
      <c r="AD2" s="188"/>
      <c r="AE2" s="192"/>
    </row>
    <row r="3" spans="1:31 16354:16358">
      <c r="A3" s="193">
        <f xml:space="preserve"> IF(COUNTIF(A6:A469,"&lt; 0") + COUNTIF(A6:A469,"&gt;0") &lt;&gt; 0, 1, 0)</f>
        <v>0</v>
      </c>
      <c r="B3" s="194">
        <f xml:space="preserve"> IF(COUNTIF(B6:B469,"&lt; 0") + COUNTIF(B6:B469,"&gt;0") &lt;&gt; 0, 1, 0)</f>
        <v>0</v>
      </c>
      <c r="C3" s="190"/>
      <c r="D3" s="190"/>
      <c r="E3" s="5"/>
      <c r="F3" s="5"/>
      <c r="G3" s="5"/>
      <c r="H3" s="5" t="s">
        <v>1</v>
      </c>
      <c r="I3" s="5" t="s">
        <v>2</v>
      </c>
      <c r="J3" s="6"/>
      <c r="K3" s="6">
        <f xml:space="preserve"> IFERROR(IF(RIGHT(K6, 2) - MID(K6, SEARCH("-", K6, 1) - 2, 2) = 1, LEFT(K6, 4) + 1, K6), "na")</f>
        <v>2017</v>
      </c>
      <c r="L3" s="6">
        <f t="shared" ref="L3:AB3" si="0" xml:space="preserve"> IFERROR(IF(RIGHT(L6, 2) - MID(L6, SEARCH("-", L6, 1) - 2, 2) = 1, LEFT(L6, 4) + 1, L6), "na")</f>
        <v>2018</v>
      </c>
      <c r="M3" s="6">
        <f t="shared" si="0"/>
        <v>2019</v>
      </c>
      <c r="N3" s="6">
        <f t="shared" si="0"/>
        <v>2020</v>
      </c>
      <c r="O3" s="6">
        <f t="shared" si="0"/>
        <v>2021</v>
      </c>
      <c r="P3" s="6">
        <f t="shared" si="0"/>
        <v>2022</v>
      </c>
      <c r="Q3" s="6">
        <f t="shared" si="0"/>
        <v>2023</v>
      </c>
      <c r="R3" s="6">
        <f t="shared" si="0"/>
        <v>2024</v>
      </c>
      <c r="S3" s="6">
        <f t="shared" si="0"/>
        <v>2025</v>
      </c>
      <c r="T3" s="6">
        <f t="shared" si="0"/>
        <v>2026</v>
      </c>
      <c r="U3" s="6">
        <f t="shared" si="0"/>
        <v>2027</v>
      </c>
      <c r="V3" s="6">
        <f t="shared" si="0"/>
        <v>2028</v>
      </c>
      <c r="W3" s="6">
        <f t="shared" si="0"/>
        <v>2029</v>
      </c>
      <c r="X3" s="6">
        <f t="shared" si="0"/>
        <v>2030</v>
      </c>
      <c r="Y3" s="6" t="str">
        <f t="shared" si="0"/>
        <v>2020-25</v>
      </c>
      <c r="Z3" s="6" t="str">
        <f t="shared" si="0"/>
        <v>2025-30</v>
      </c>
      <c r="AA3" s="6" t="str">
        <f t="shared" si="0"/>
        <v>na</v>
      </c>
      <c r="AB3" s="6" t="str">
        <f t="shared" si="0"/>
        <v>na</v>
      </c>
      <c r="AC3" s="7"/>
      <c r="AD3" s="188"/>
      <c r="AE3" s="7"/>
    </row>
    <row r="4" spans="1:31 16354:16358" ht="12.75" customHeight="1">
      <c r="A4" s="192"/>
      <c r="B4" s="195"/>
      <c r="C4" s="195"/>
      <c r="D4" s="195"/>
      <c r="E4" s="195"/>
      <c r="F4" s="197"/>
      <c r="G4" s="197"/>
      <c r="H4" s="197" t="s">
        <v>3</v>
      </c>
      <c r="I4" s="197"/>
      <c r="J4" s="198"/>
      <c r="K4" s="198"/>
      <c r="L4" s="198"/>
      <c r="M4" s="196"/>
      <c r="N4" s="199"/>
      <c r="O4" s="196"/>
      <c r="P4" s="196"/>
      <c r="Q4" s="196"/>
      <c r="R4" s="196"/>
      <c r="S4" s="196"/>
      <c r="T4" s="196"/>
      <c r="U4" s="196"/>
      <c r="V4" s="196"/>
      <c r="W4" s="196"/>
      <c r="X4" s="196"/>
      <c r="Y4" s="196"/>
      <c r="Z4" s="196"/>
      <c r="AA4" s="196"/>
      <c r="AB4" s="196"/>
      <c r="AC4" s="195"/>
      <c r="AD4" s="188"/>
      <c r="AE4" s="195"/>
    </row>
    <row r="5" spans="1:31 16354:16358" ht="32.5">
      <c r="A5" s="190"/>
      <c r="B5" s="200"/>
      <c r="C5" s="200"/>
      <c r="D5" s="200"/>
      <c r="E5" s="201"/>
      <c r="F5" s="202" t="s">
        <v>636</v>
      </c>
      <c r="G5" s="202"/>
      <c r="H5" s="202" t="s">
        <v>4</v>
      </c>
      <c r="I5" s="202"/>
      <c r="J5" s="203"/>
      <c r="K5" s="204"/>
      <c r="L5" s="204"/>
      <c r="M5" s="204"/>
      <c r="N5" s="204"/>
      <c r="O5" s="204"/>
      <c r="P5" s="204"/>
      <c r="Q5" s="204"/>
      <c r="R5" s="204"/>
      <c r="S5" s="204"/>
      <c r="T5" s="204"/>
      <c r="U5" s="204"/>
      <c r="V5" s="204"/>
      <c r="W5" s="204"/>
      <c r="X5" s="205"/>
      <c r="Y5" s="205"/>
      <c r="Z5" s="206"/>
      <c r="AA5" s="206"/>
      <c r="AB5" s="206"/>
      <c r="AC5" s="207"/>
      <c r="AD5" s="208" t="s">
        <v>480</v>
      </c>
      <c r="AE5" s="207"/>
    </row>
    <row r="6" spans="1:31 16354:16358" ht="14">
      <c r="A6" s="192"/>
      <c r="B6" s="195"/>
      <c r="C6" s="195" t="s">
        <v>5</v>
      </c>
      <c r="D6" s="200"/>
      <c r="E6" s="209"/>
      <c r="F6" s="210" t="s">
        <v>1491</v>
      </c>
      <c r="G6" s="210" t="s">
        <v>6</v>
      </c>
      <c r="H6" s="210" t="s">
        <v>7</v>
      </c>
      <c r="I6" s="210" t="s">
        <v>8</v>
      </c>
      <c r="J6" s="210" t="s">
        <v>9</v>
      </c>
      <c r="K6" s="210" t="s">
        <v>10</v>
      </c>
      <c r="L6" s="210" t="s">
        <v>11</v>
      </c>
      <c r="M6" s="210" t="s">
        <v>12</v>
      </c>
      <c r="N6" s="210" t="s">
        <v>13</v>
      </c>
      <c r="O6" s="210" t="s">
        <v>14</v>
      </c>
      <c r="P6" s="210" t="s">
        <v>15</v>
      </c>
      <c r="Q6" s="210" t="s">
        <v>16</v>
      </c>
      <c r="R6" s="210" t="s">
        <v>17</v>
      </c>
      <c r="S6" s="210" t="s">
        <v>18</v>
      </c>
      <c r="T6" s="210" t="s">
        <v>19</v>
      </c>
      <c r="U6" s="210" t="s">
        <v>20</v>
      </c>
      <c r="V6" s="210" t="s">
        <v>21</v>
      </c>
      <c r="W6" s="210" t="s">
        <v>22</v>
      </c>
      <c r="X6" s="210" t="s">
        <v>23</v>
      </c>
      <c r="Y6" s="210" t="s">
        <v>550</v>
      </c>
      <c r="Z6" s="210" t="s">
        <v>637</v>
      </c>
      <c r="AA6" s="211"/>
      <c r="AB6" s="211"/>
      <c r="AC6" s="212"/>
      <c r="AD6" s="213"/>
      <c r="AE6" s="212"/>
    </row>
    <row r="7" spans="1:31 16354:16358" ht="14">
      <c r="A7" s="193">
        <v>0</v>
      </c>
      <c r="B7" s="194">
        <v>0</v>
      </c>
      <c r="C7" s="195"/>
      <c r="D7" s="200"/>
      <c r="E7" s="315"/>
      <c r="F7" s="316"/>
      <c r="G7" s="316"/>
      <c r="H7" s="316"/>
      <c r="I7" s="316"/>
      <c r="J7" s="316"/>
      <c r="K7" s="316"/>
      <c r="L7" s="316"/>
      <c r="M7" s="316"/>
      <c r="N7" s="316"/>
      <c r="O7" s="316"/>
      <c r="P7" s="316"/>
      <c r="Q7" s="316"/>
      <c r="R7" s="316"/>
      <c r="S7" s="316"/>
      <c r="T7" s="316"/>
      <c r="U7" s="316"/>
      <c r="V7" s="316"/>
      <c r="W7" s="316"/>
      <c r="X7" s="316"/>
      <c r="Y7" s="316"/>
      <c r="Z7" s="211"/>
      <c r="AA7" s="211"/>
      <c r="AB7" s="211"/>
      <c r="AC7" s="317"/>
      <c r="AD7" s="261"/>
      <c r="AE7" s="317"/>
    </row>
    <row r="8" spans="1:31 16354:16358" ht="14">
      <c r="A8" s="193">
        <v>0</v>
      </c>
      <c r="B8" s="194">
        <v>0</v>
      </c>
      <c r="C8" s="217" t="s">
        <v>24</v>
      </c>
      <c r="D8" s="218"/>
      <c r="E8" s="217"/>
      <c r="F8" s="221"/>
      <c r="G8" s="221" t="s">
        <v>24</v>
      </c>
      <c r="H8" s="221" t="s">
        <v>1521</v>
      </c>
      <c r="I8" s="221" t="s">
        <v>25</v>
      </c>
      <c r="J8" s="221"/>
      <c r="K8" s="11"/>
      <c r="L8" s="316"/>
      <c r="M8" s="316"/>
      <c r="N8" s="367">
        <f>[3]R1!$BR$28</f>
        <v>0</v>
      </c>
      <c r="O8" s="367">
        <f>[3]R1!$CA$28</f>
        <v>0</v>
      </c>
      <c r="P8" s="367">
        <f>[3]R1!$CJ$28</f>
        <v>0</v>
      </c>
      <c r="Q8" s="367">
        <f>[3]R1!$CS$28</f>
        <v>0</v>
      </c>
      <c r="R8" s="367">
        <f>[3]R1!$DB$28</f>
        <v>0</v>
      </c>
      <c r="S8" s="367">
        <f>[3]R1!$DK$28</f>
        <v>0</v>
      </c>
      <c r="T8" s="391"/>
      <c r="U8" s="391"/>
      <c r="V8" s="391"/>
      <c r="W8" s="391"/>
      <c r="X8" s="391"/>
      <c r="Y8" s="9"/>
      <c r="Z8" s="9"/>
      <c r="AA8" s="206"/>
      <c r="AB8" s="206"/>
      <c r="AC8" s="217"/>
      <c r="AD8" s="261" t="s">
        <v>642</v>
      </c>
      <c r="AE8" s="217"/>
      <c r="XDZ8"/>
      <c r="XEA8"/>
      <c r="XEB8"/>
      <c r="XEC8"/>
      <c r="XED8"/>
    </row>
    <row r="9" spans="1:31 16354:16358" ht="12.5">
      <c r="A9" s="193">
        <v>0</v>
      </c>
      <c r="B9" s="194">
        <v>0</v>
      </c>
      <c r="C9" s="217" t="s">
        <v>26</v>
      </c>
      <c r="D9" s="218"/>
      <c r="E9" s="217"/>
      <c r="F9" s="221"/>
      <c r="G9" s="221" t="s">
        <v>26</v>
      </c>
      <c r="H9" s="221" t="s">
        <v>1522</v>
      </c>
      <c r="I9" s="221" t="s">
        <v>25</v>
      </c>
      <c r="J9" s="221"/>
      <c r="K9" s="11"/>
      <c r="L9" s="11"/>
      <c r="M9" s="11"/>
      <c r="N9" s="367">
        <f>[3]R1!$BV$28</f>
        <v>0</v>
      </c>
      <c r="O9" s="367">
        <f>[3]R1!$CE$28</f>
        <v>0</v>
      </c>
      <c r="P9" s="367">
        <f>[3]R1!$CN$28</f>
        <v>0</v>
      </c>
      <c r="Q9" s="367">
        <f>[3]R1!$CW$28</f>
        <v>0</v>
      </c>
      <c r="R9" s="367">
        <f>[3]R1!$DF$28</f>
        <v>0</v>
      </c>
      <c r="S9" s="367">
        <f>[3]R1!$DO$28</f>
        <v>0</v>
      </c>
      <c r="T9" s="391"/>
      <c r="U9" s="391"/>
      <c r="V9" s="391"/>
      <c r="W9" s="391"/>
      <c r="X9" s="391"/>
      <c r="Y9" s="9"/>
      <c r="Z9" s="9"/>
      <c r="AA9" s="206"/>
      <c r="AB9" s="206"/>
      <c r="AC9" s="217"/>
      <c r="AD9" s="261" t="s">
        <v>642</v>
      </c>
      <c r="AE9" s="217"/>
    </row>
    <row r="10" spans="1:31 16354:16358" ht="12.5">
      <c r="A10" s="193">
        <v>0</v>
      </c>
      <c r="B10" s="194">
        <v>0</v>
      </c>
      <c r="C10" s="217" t="s">
        <v>27</v>
      </c>
      <c r="D10" s="218"/>
      <c r="E10" s="217"/>
      <c r="F10" s="221"/>
      <c r="G10" s="221" t="s">
        <v>27</v>
      </c>
      <c r="H10" s="221" t="s">
        <v>1523</v>
      </c>
      <c r="I10" s="221" t="s">
        <v>25</v>
      </c>
      <c r="J10" s="221"/>
      <c r="K10" s="11"/>
      <c r="L10" s="11"/>
      <c r="M10" s="11"/>
      <c r="N10" s="367">
        <f>[3]R1!$BS$28</f>
        <v>0</v>
      </c>
      <c r="O10" s="367">
        <f>[3]R1!$CB$28</f>
        <v>0</v>
      </c>
      <c r="P10" s="367">
        <f>[3]R1!$CK$28</f>
        <v>0</v>
      </c>
      <c r="Q10" s="367">
        <f>[3]R1!$CT$28</f>
        <v>0</v>
      </c>
      <c r="R10" s="367">
        <f>[3]R1!$DC$28</f>
        <v>0</v>
      </c>
      <c r="S10" s="367">
        <f>[3]R1!$DL$28</f>
        <v>0</v>
      </c>
      <c r="T10" s="391"/>
      <c r="U10" s="391"/>
      <c r="V10" s="391"/>
      <c r="W10" s="391"/>
      <c r="X10" s="391"/>
      <c r="Y10" s="9"/>
      <c r="Z10" s="9"/>
      <c r="AA10" s="206"/>
      <c r="AB10" s="206"/>
      <c r="AC10" s="217"/>
      <c r="AD10" s="171" t="s">
        <v>642</v>
      </c>
      <c r="AE10" s="217"/>
    </row>
    <row r="11" spans="1:31 16354:16358" ht="12.5">
      <c r="A11" s="193">
        <v>0</v>
      </c>
      <c r="B11" s="194">
        <v>0</v>
      </c>
      <c r="C11" s="217" t="s">
        <v>28</v>
      </c>
      <c r="D11" s="218"/>
      <c r="E11" s="217"/>
      <c r="F11" s="221"/>
      <c r="G11" s="221" t="s">
        <v>28</v>
      </c>
      <c r="H11" s="221" t="s">
        <v>1524</v>
      </c>
      <c r="I11" s="221" t="s">
        <v>25</v>
      </c>
      <c r="J11" s="221"/>
      <c r="K11" s="11"/>
      <c r="L11" s="11"/>
      <c r="M11" s="11"/>
      <c r="N11" s="368">
        <f>[3]R1!$BW$28</f>
        <v>0</v>
      </c>
      <c r="O11" s="368">
        <f>[3]R1!$CF$28</f>
        <v>0</v>
      </c>
      <c r="P11" s="368">
        <f>[3]R1!$CO$28</f>
        <v>0</v>
      </c>
      <c r="Q11" s="368">
        <f>[3]R1!$CX$28</f>
        <v>0</v>
      </c>
      <c r="R11" s="368">
        <f>[3]R1!$DG$28</f>
        <v>0</v>
      </c>
      <c r="S11" s="368">
        <f>[3]R1!$DP$28</f>
        <v>0</v>
      </c>
      <c r="T11" s="392"/>
      <c r="U11" s="392"/>
      <c r="V11" s="392"/>
      <c r="W11" s="392"/>
      <c r="X11" s="392"/>
      <c r="Y11" s="9"/>
      <c r="Z11" s="9"/>
      <c r="AA11" s="206"/>
      <c r="AB11" s="206"/>
      <c r="AC11" s="217"/>
      <c r="AD11" s="171" t="s">
        <v>642</v>
      </c>
      <c r="AE11" s="217"/>
    </row>
    <row r="12" spans="1:31 16354:16358" ht="12.5">
      <c r="A12" s="193">
        <v>0</v>
      </c>
      <c r="B12" s="194">
        <v>0</v>
      </c>
      <c r="C12" s="217" t="s">
        <v>29</v>
      </c>
      <c r="D12" s="218"/>
      <c r="E12" s="217"/>
      <c r="F12" s="221"/>
      <c r="G12" s="221" t="s">
        <v>29</v>
      </c>
      <c r="H12" s="221" t="s">
        <v>1525</v>
      </c>
      <c r="I12" s="221" t="s">
        <v>25</v>
      </c>
      <c r="J12" s="221"/>
      <c r="K12" s="11"/>
      <c r="L12" s="11"/>
      <c r="M12" s="368">
        <f>[3]R1!$BK$28</f>
        <v>0</v>
      </c>
      <c r="N12" s="368">
        <f>[3]R1!$BT$28</f>
        <v>0</v>
      </c>
      <c r="O12" s="368">
        <f>[3]R1!$CC$28</f>
        <v>0</v>
      </c>
      <c r="P12" s="368">
        <f>[3]R1!$CL$28</f>
        <v>0</v>
      </c>
      <c r="Q12" s="368">
        <f>[3]R1!$CU$28</f>
        <v>0</v>
      </c>
      <c r="R12" s="368">
        <f>[3]R1!$DD$28</f>
        <v>0</v>
      </c>
      <c r="S12" s="368">
        <f>[3]R1!$DM$28</f>
        <v>0</v>
      </c>
      <c r="T12" s="392"/>
      <c r="U12" s="392"/>
      <c r="V12" s="392"/>
      <c r="W12" s="392"/>
      <c r="X12" s="392"/>
      <c r="Y12" s="9"/>
      <c r="Z12" s="9"/>
      <c r="AA12" s="206"/>
      <c r="AB12" s="206"/>
      <c r="AC12" s="217"/>
      <c r="AD12" s="171" t="s">
        <v>642</v>
      </c>
      <c r="AE12" s="217"/>
    </row>
    <row r="13" spans="1:31 16354:16358" ht="12.5">
      <c r="A13" s="193">
        <v>0</v>
      </c>
      <c r="B13" s="194">
        <v>0</v>
      </c>
      <c r="C13" s="217" t="s">
        <v>30</v>
      </c>
      <c r="D13" s="218"/>
      <c r="E13" s="217"/>
      <c r="F13" s="221"/>
      <c r="G13" s="221" t="s">
        <v>30</v>
      </c>
      <c r="H13" s="221" t="s">
        <v>1526</v>
      </c>
      <c r="I13" s="221" t="s">
        <v>25</v>
      </c>
      <c r="J13" s="221"/>
      <c r="K13" s="11"/>
      <c r="L13" s="11"/>
      <c r="M13" s="368">
        <f>[3]R1!$BO$28</f>
        <v>0</v>
      </c>
      <c r="N13" s="368">
        <f>[3]R1!$BX$28</f>
        <v>0</v>
      </c>
      <c r="O13" s="368">
        <f>[3]R1!$CG$28</f>
        <v>0</v>
      </c>
      <c r="P13" s="368">
        <f>[3]R1!$CP$28</f>
        <v>0</v>
      </c>
      <c r="Q13" s="368">
        <f>[3]R1!$CY$28</f>
        <v>0</v>
      </c>
      <c r="R13" s="368">
        <f>[3]R1!$DH$28</f>
        <v>0</v>
      </c>
      <c r="S13" s="368">
        <f>[3]R1!$DQ$28</f>
        <v>0</v>
      </c>
      <c r="T13" s="392"/>
      <c r="U13" s="392"/>
      <c r="V13" s="392"/>
      <c r="W13" s="392"/>
      <c r="X13" s="392"/>
      <c r="Y13" s="9"/>
      <c r="Z13" s="9"/>
      <c r="AA13" s="10"/>
      <c r="AB13" s="10"/>
      <c r="AC13" s="217"/>
      <c r="AD13" s="171" t="s">
        <v>642</v>
      </c>
      <c r="AE13" s="217"/>
    </row>
    <row r="14" spans="1:31 16354:16358" ht="12.5">
      <c r="A14" s="193">
        <v>0</v>
      </c>
      <c r="B14" s="194">
        <v>0</v>
      </c>
      <c r="C14" s="217" t="s">
        <v>31</v>
      </c>
      <c r="D14" s="218"/>
      <c r="E14" s="223"/>
      <c r="F14" s="224" t="s">
        <v>1490</v>
      </c>
      <c r="G14" s="224" t="s">
        <v>31</v>
      </c>
      <c r="H14" s="224" t="s">
        <v>32</v>
      </c>
      <c r="I14" s="224" t="s">
        <v>33</v>
      </c>
      <c r="J14" s="224"/>
      <c r="K14" s="369"/>
      <c r="L14" s="369"/>
      <c r="M14" s="369"/>
      <c r="N14" s="388"/>
      <c r="O14" s="389"/>
      <c r="P14" s="389"/>
      <c r="Q14" s="389"/>
      <c r="R14" s="389"/>
      <c r="S14" s="389"/>
      <c r="T14" s="389"/>
      <c r="U14" s="389"/>
      <c r="V14" s="389"/>
      <c r="W14" s="389"/>
      <c r="X14" s="389"/>
      <c r="Y14" s="372"/>
      <c r="Z14" s="372"/>
      <c r="AA14" s="226"/>
      <c r="AB14" s="226"/>
      <c r="AC14" s="223"/>
      <c r="AD14" s="227" t="s">
        <v>643</v>
      </c>
      <c r="AE14" s="223"/>
    </row>
    <row r="15" spans="1:31 16354:16358" ht="12.5">
      <c r="A15" s="193">
        <v>0</v>
      </c>
      <c r="B15" s="194">
        <v>0</v>
      </c>
      <c r="C15" s="217" t="s">
        <v>34</v>
      </c>
      <c r="D15" s="218"/>
      <c r="E15" s="223"/>
      <c r="F15" s="224" t="s">
        <v>1490</v>
      </c>
      <c r="G15" s="224" t="s">
        <v>34</v>
      </c>
      <c r="H15" s="224" t="s">
        <v>35</v>
      </c>
      <c r="I15" s="224" t="s">
        <v>33</v>
      </c>
      <c r="J15" s="224"/>
      <c r="K15" s="369"/>
      <c r="L15" s="369"/>
      <c r="M15" s="369"/>
      <c r="N15" s="388"/>
      <c r="O15" s="389"/>
      <c r="P15" s="389"/>
      <c r="Q15" s="389"/>
      <c r="R15" s="389"/>
      <c r="S15" s="389"/>
      <c r="T15" s="389"/>
      <c r="U15" s="389"/>
      <c r="V15" s="389"/>
      <c r="W15" s="389"/>
      <c r="X15" s="389"/>
      <c r="Y15" s="372"/>
      <c r="Z15" s="372"/>
      <c r="AA15" s="226"/>
      <c r="AB15" s="226"/>
      <c r="AC15" s="223"/>
      <c r="AD15" s="227" t="s">
        <v>643</v>
      </c>
      <c r="AE15" s="223"/>
    </row>
    <row r="16" spans="1:31 16354:16358" ht="12.5">
      <c r="A16" s="193">
        <v>0</v>
      </c>
      <c r="B16" s="194">
        <v>0</v>
      </c>
      <c r="C16" s="217" t="s">
        <v>36</v>
      </c>
      <c r="D16" s="218"/>
      <c r="E16" s="223"/>
      <c r="F16" s="224" t="s">
        <v>1490</v>
      </c>
      <c r="G16" s="224" t="s">
        <v>36</v>
      </c>
      <c r="H16" s="224" t="s">
        <v>37</v>
      </c>
      <c r="I16" s="224" t="s">
        <v>33</v>
      </c>
      <c r="J16" s="224"/>
      <c r="K16" s="369"/>
      <c r="L16" s="369"/>
      <c r="M16" s="369"/>
      <c r="N16" s="388"/>
      <c r="O16" s="389"/>
      <c r="P16" s="389"/>
      <c r="Q16" s="389"/>
      <c r="R16" s="389"/>
      <c r="S16" s="389"/>
      <c r="T16" s="389"/>
      <c r="U16" s="389"/>
      <c r="V16" s="389"/>
      <c r="W16" s="389"/>
      <c r="X16" s="389"/>
      <c r="Y16" s="372"/>
      <c r="Z16" s="372"/>
      <c r="AA16" s="226"/>
      <c r="AB16" s="226"/>
      <c r="AC16" s="223"/>
      <c r="AD16" s="227" t="s">
        <v>643</v>
      </c>
      <c r="AE16" s="223"/>
    </row>
    <row r="17" spans="1:31" ht="12.5">
      <c r="A17" s="193">
        <v>0</v>
      </c>
      <c r="B17" s="194">
        <v>0</v>
      </c>
      <c r="C17" s="217" t="s">
        <v>38</v>
      </c>
      <c r="D17" s="218"/>
      <c r="E17" s="223"/>
      <c r="F17" s="224" t="s">
        <v>1490</v>
      </c>
      <c r="G17" s="224" t="s">
        <v>38</v>
      </c>
      <c r="H17" s="224" t="s">
        <v>39</v>
      </c>
      <c r="I17" s="224" t="s">
        <v>33</v>
      </c>
      <c r="J17" s="224"/>
      <c r="K17" s="369"/>
      <c r="L17" s="369"/>
      <c r="M17" s="369"/>
      <c r="N17" s="388"/>
      <c r="O17" s="389"/>
      <c r="P17" s="389"/>
      <c r="Q17" s="389"/>
      <c r="R17" s="389"/>
      <c r="S17" s="389"/>
      <c r="T17" s="389"/>
      <c r="U17" s="389"/>
      <c r="V17" s="389"/>
      <c r="W17" s="389"/>
      <c r="X17" s="389"/>
      <c r="Y17" s="372"/>
      <c r="Z17" s="372"/>
      <c r="AA17" s="226"/>
      <c r="AB17" s="226"/>
      <c r="AC17" s="223"/>
      <c r="AD17" s="227" t="s">
        <v>643</v>
      </c>
      <c r="AE17" s="223"/>
    </row>
    <row r="18" spans="1:31" ht="12.5">
      <c r="A18" s="193">
        <v>0</v>
      </c>
      <c r="B18" s="194">
        <v>0</v>
      </c>
      <c r="C18" s="217" t="s">
        <v>40</v>
      </c>
      <c r="D18" s="218"/>
      <c r="E18" s="217"/>
      <c r="F18" s="221"/>
      <c r="G18" s="221" t="s">
        <v>956</v>
      </c>
      <c r="H18" s="221" t="s">
        <v>957</v>
      </c>
      <c r="I18" s="221" t="s">
        <v>41</v>
      </c>
      <c r="J18" s="221"/>
      <c r="K18" s="12"/>
      <c r="L18" s="12"/>
      <c r="M18" s="12"/>
      <c r="N18" s="12"/>
      <c r="O18" s="373">
        <f>[3]R8!G6</f>
        <v>0</v>
      </c>
      <c r="P18" s="373">
        <f>[3]R8!H6</f>
        <v>0</v>
      </c>
      <c r="Q18" s="373">
        <f>[3]R8!I6</f>
        <v>0</v>
      </c>
      <c r="R18" s="373">
        <f>[3]R8!J6</f>
        <v>0</v>
      </c>
      <c r="S18" s="373">
        <f>[3]R8!K6</f>
        <v>0</v>
      </c>
      <c r="T18" s="393"/>
      <c r="U18" s="393"/>
      <c r="V18" s="393"/>
      <c r="W18" s="393"/>
      <c r="X18" s="393"/>
      <c r="Y18" s="9"/>
      <c r="Z18" s="9"/>
      <c r="AA18" s="172"/>
      <c r="AB18" s="172"/>
      <c r="AC18" s="217"/>
      <c r="AD18" s="171" t="s">
        <v>642</v>
      </c>
      <c r="AE18" s="217"/>
    </row>
    <row r="19" spans="1:31" ht="12.5">
      <c r="A19" s="193">
        <v>0</v>
      </c>
      <c r="B19" s="194">
        <v>0</v>
      </c>
      <c r="C19" s="217" t="s">
        <v>43</v>
      </c>
      <c r="D19" s="218"/>
      <c r="E19" s="217"/>
      <c r="F19" s="221"/>
      <c r="G19" s="221" t="s">
        <v>958</v>
      </c>
      <c r="H19" s="221" t="s">
        <v>44</v>
      </c>
      <c r="I19" s="221" t="s">
        <v>41</v>
      </c>
      <c r="J19" s="221"/>
      <c r="K19" s="12"/>
      <c r="L19" s="12"/>
      <c r="M19" s="12"/>
      <c r="N19" s="373">
        <f xml:space="preserve"> [3]App19!G28</f>
        <v>0</v>
      </c>
      <c r="O19" s="373">
        <f xml:space="preserve"> [3]App19!H28</f>
        <v>0</v>
      </c>
      <c r="P19" s="373">
        <f xml:space="preserve"> [3]App19!I28</f>
        <v>0</v>
      </c>
      <c r="Q19" s="373">
        <f xml:space="preserve"> [3]App19!J28</f>
        <v>0</v>
      </c>
      <c r="R19" s="373">
        <f xml:space="preserve"> [3]App19!K28</f>
        <v>0</v>
      </c>
      <c r="S19" s="373">
        <f xml:space="preserve"> [3]App19!L28</f>
        <v>0</v>
      </c>
      <c r="T19" s="393"/>
      <c r="U19" s="393"/>
      <c r="V19" s="393"/>
      <c r="W19" s="393"/>
      <c r="X19" s="393"/>
      <c r="Y19" s="9"/>
      <c r="Z19" s="9"/>
      <c r="AA19" s="206"/>
      <c r="AB19" s="206"/>
      <c r="AC19" s="217"/>
      <c r="AD19" s="171" t="s">
        <v>642</v>
      </c>
      <c r="AE19" s="217"/>
    </row>
    <row r="20" spans="1:31" ht="12.5">
      <c r="A20" s="193">
        <v>0</v>
      </c>
      <c r="B20" s="194">
        <v>0</v>
      </c>
      <c r="C20" s="217" t="s">
        <v>45</v>
      </c>
      <c r="D20" s="218"/>
      <c r="E20" s="217"/>
      <c r="F20" s="221"/>
      <c r="G20" s="221" t="s">
        <v>959</v>
      </c>
      <c r="H20" s="221" t="s">
        <v>46</v>
      </c>
      <c r="I20" s="221" t="s">
        <v>41</v>
      </c>
      <c r="J20" s="221"/>
      <c r="K20" s="12"/>
      <c r="L20" s="12"/>
      <c r="M20" s="12"/>
      <c r="N20" s="373">
        <f xml:space="preserve"> [3]App19!G29</f>
        <v>0</v>
      </c>
      <c r="O20" s="373">
        <f xml:space="preserve"> [3]App19!H29</f>
        <v>0</v>
      </c>
      <c r="P20" s="373">
        <f xml:space="preserve"> [3]App19!I29</f>
        <v>0</v>
      </c>
      <c r="Q20" s="373">
        <f xml:space="preserve"> [3]App19!J29</f>
        <v>0</v>
      </c>
      <c r="R20" s="373">
        <f xml:space="preserve"> [3]App19!K29</f>
        <v>0</v>
      </c>
      <c r="S20" s="373">
        <f xml:space="preserve"> [3]App19!L29</f>
        <v>0</v>
      </c>
      <c r="T20" s="393"/>
      <c r="U20" s="393"/>
      <c r="V20" s="393"/>
      <c r="W20" s="393"/>
      <c r="X20" s="393"/>
      <c r="Y20" s="9"/>
      <c r="Z20" s="9"/>
      <c r="AA20" s="206"/>
      <c r="AB20" s="206" t="s">
        <v>874</v>
      </c>
      <c r="AC20" s="217"/>
      <c r="AD20" s="171" t="s">
        <v>642</v>
      </c>
      <c r="AE20" s="217"/>
    </row>
    <row r="21" spans="1:31" ht="12.5">
      <c r="A21" s="193">
        <v>0</v>
      </c>
      <c r="B21" s="194">
        <v>0</v>
      </c>
      <c r="C21" s="217" t="s">
        <v>47</v>
      </c>
      <c r="D21" s="218"/>
      <c r="E21" s="223"/>
      <c r="F21" s="224"/>
      <c r="G21" s="224" t="s">
        <v>960</v>
      </c>
      <c r="H21" s="224" t="s">
        <v>961</v>
      </c>
      <c r="I21" s="224" t="s">
        <v>48</v>
      </c>
      <c r="J21" s="224"/>
      <c r="K21" s="12"/>
      <c r="L21" s="369"/>
      <c r="M21" s="371">
        <f>[3]R4!M50</f>
        <v>0</v>
      </c>
      <c r="N21" s="371">
        <f>[3]R4!N50</f>
        <v>0</v>
      </c>
      <c r="O21" s="371">
        <f>[3]R4!O50</f>
        <v>0</v>
      </c>
      <c r="P21" s="371">
        <f>[3]R4!P50</f>
        <v>0</v>
      </c>
      <c r="Q21" s="371">
        <f>[3]R4!Q50</f>
        <v>0</v>
      </c>
      <c r="R21" s="371">
        <f>[3]R4!R50</f>
        <v>0</v>
      </c>
      <c r="S21" s="371">
        <f>[3]R4!S50</f>
        <v>0</v>
      </c>
      <c r="T21" s="390"/>
      <c r="U21" s="390"/>
      <c r="V21" s="390"/>
      <c r="W21" s="390"/>
      <c r="X21" s="390"/>
      <c r="Y21" s="372"/>
      <c r="Z21" s="372"/>
      <c r="AA21" s="226"/>
      <c r="AB21" s="226"/>
      <c r="AC21" s="223"/>
      <c r="AD21" s="227" t="s">
        <v>643</v>
      </c>
      <c r="AE21" s="223"/>
    </row>
    <row r="22" spans="1:31" ht="12.5">
      <c r="A22" s="193">
        <v>0</v>
      </c>
      <c r="B22" s="194">
        <v>0</v>
      </c>
      <c r="C22" s="217" t="s">
        <v>49</v>
      </c>
      <c r="D22" s="218"/>
      <c r="E22" s="223"/>
      <c r="F22" s="224"/>
      <c r="G22" s="224" t="s">
        <v>962</v>
      </c>
      <c r="H22" s="224" t="s">
        <v>963</v>
      </c>
      <c r="I22" s="224" t="s">
        <v>48</v>
      </c>
      <c r="J22" s="224"/>
      <c r="K22" s="12"/>
      <c r="L22" s="369"/>
      <c r="M22" s="371">
        <f>[3]R4!M61</f>
        <v>0</v>
      </c>
      <c r="N22" s="371">
        <f>[3]R4!N61</f>
        <v>0</v>
      </c>
      <c r="O22" s="371">
        <f>[3]R4!O61</f>
        <v>0</v>
      </c>
      <c r="P22" s="371">
        <f>[3]R4!P61</f>
        <v>0</v>
      </c>
      <c r="Q22" s="371">
        <f>[3]R4!Q61</f>
        <v>0</v>
      </c>
      <c r="R22" s="371">
        <f>[3]R4!R61</f>
        <v>0</v>
      </c>
      <c r="S22" s="371">
        <f>[3]R4!S61</f>
        <v>0</v>
      </c>
      <c r="T22" s="390"/>
      <c r="U22" s="390"/>
      <c r="V22" s="390"/>
      <c r="W22" s="390"/>
      <c r="X22" s="390"/>
      <c r="Y22" s="372"/>
      <c r="Z22" s="372"/>
      <c r="AA22" s="226"/>
      <c r="AB22" s="226"/>
      <c r="AC22" s="223"/>
      <c r="AD22" s="227" t="s">
        <v>643</v>
      </c>
      <c r="AE22" s="223"/>
    </row>
    <row r="23" spans="1:31" ht="12.5">
      <c r="A23" s="193">
        <v>0</v>
      </c>
      <c r="B23" s="194">
        <v>0</v>
      </c>
      <c r="C23" s="217" t="s">
        <v>50</v>
      </c>
      <c r="D23" s="218"/>
      <c r="E23" s="223"/>
      <c r="F23" s="224"/>
      <c r="G23" s="224" t="s">
        <v>964</v>
      </c>
      <c r="H23" s="224" t="s">
        <v>965</v>
      </c>
      <c r="I23" s="224" t="s">
        <v>48</v>
      </c>
      <c r="J23" s="224"/>
      <c r="K23" s="12"/>
      <c r="L23" s="369"/>
      <c r="M23" s="371">
        <f>[3]R4!M72</f>
        <v>0</v>
      </c>
      <c r="N23" s="371">
        <f>[3]R4!N72</f>
        <v>0</v>
      </c>
      <c r="O23" s="371">
        <f>[3]R4!O72</f>
        <v>0</v>
      </c>
      <c r="P23" s="371">
        <f>[3]R4!P72</f>
        <v>0</v>
      </c>
      <c r="Q23" s="371">
        <f>[3]R4!Q72</f>
        <v>0</v>
      </c>
      <c r="R23" s="371">
        <f>[3]R4!R72</f>
        <v>0</v>
      </c>
      <c r="S23" s="371">
        <f>[3]R4!S72</f>
        <v>0</v>
      </c>
      <c r="T23" s="390"/>
      <c r="U23" s="390"/>
      <c r="V23" s="390"/>
      <c r="W23" s="390"/>
      <c r="X23" s="390"/>
      <c r="Y23" s="372"/>
      <c r="Z23" s="372"/>
      <c r="AA23" s="226"/>
      <c r="AB23" s="226"/>
      <c r="AC23" s="223"/>
      <c r="AD23" s="227" t="s">
        <v>643</v>
      </c>
      <c r="AE23" s="223"/>
    </row>
    <row r="24" spans="1:31" ht="12.5">
      <c r="A24" s="193">
        <v>0</v>
      </c>
      <c r="B24" s="194">
        <v>0</v>
      </c>
      <c r="C24" s="217" t="s">
        <v>51</v>
      </c>
      <c r="D24" s="218"/>
      <c r="E24" s="223"/>
      <c r="F24" s="224"/>
      <c r="G24" s="224" t="s">
        <v>966</v>
      </c>
      <c r="H24" s="224" t="s">
        <v>967</v>
      </c>
      <c r="I24" s="224" t="s">
        <v>48</v>
      </c>
      <c r="J24" s="224"/>
      <c r="K24" s="12"/>
      <c r="L24" s="369"/>
      <c r="M24" s="371">
        <f>[3]R4!M83</f>
        <v>0</v>
      </c>
      <c r="N24" s="371">
        <f>[3]R4!N83</f>
        <v>0</v>
      </c>
      <c r="O24" s="371">
        <f>[3]R4!O83</f>
        <v>0</v>
      </c>
      <c r="P24" s="371">
        <f>[3]R4!P83</f>
        <v>0</v>
      </c>
      <c r="Q24" s="371">
        <f>[3]R4!Q83</f>
        <v>0</v>
      </c>
      <c r="R24" s="371">
        <f>[3]R4!R83</f>
        <v>0</v>
      </c>
      <c r="S24" s="371">
        <f>[3]R4!S83</f>
        <v>0</v>
      </c>
      <c r="T24" s="390"/>
      <c r="U24" s="390"/>
      <c r="V24" s="390"/>
      <c r="W24" s="390"/>
      <c r="X24" s="390"/>
      <c r="Y24" s="372"/>
      <c r="Z24" s="372"/>
      <c r="AA24" s="226"/>
      <c r="AB24" s="226"/>
      <c r="AC24" s="223"/>
      <c r="AD24" s="227" t="s">
        <v>643</v>
      </c>
      <c r="AE24" s="223"/>
    </row>
    <row r="25" spans="1:31" ht="12.5">
      <c r="A25" s="193">
        <v>0</v>
      </c>
      <c r="B25" s="194">
        <v>0</v>
      </c>
      <c r="C25" s="217" t="s">
        <v>52</v>
      </c>
      <c r="D25" s="218"/>
      <c r="E25" s="223"/>
      <c r="F25" s="224"/>
      <c r="G25" s="224" t="s">
        <v>968</v>
      </c>
      <c r="H25" s="224" t="s">
        <v>969</v>
      </c>
      <c r="I25" s="224" t="s">
        <v>48</v>
      </c>
      <c r="J25" s="224"/>
      <c r="K25" s="12"/>
      <c r="L25" s="369"/>
      <c r="M25" s="371">
        <f>[3]R4!M94</f>
        <v>0</v>
      </c>
      <c r="N25" s="371">
        <f>[3]R4!N94</f>
        <v>0</v>
      </c>
      <c r="O25" s="371">
        <f>[3]R4!O94</f>
        <v>0</v>
      </c>
      <c r="P25" s="371">
        <f>[3]R4!P94</f>
        <v>0</v>
      </c>
      <c r="Q25" s="371">
        <f>[3]R4!Q94</f>
        <v>0</v>
      </c>
      <c r="R25" s="371">
        <f>[3]R4!R94</f>
        <v>0</v>
      </c>
      <c r="S25" s="371">
        <f>[3]R4!S94</f>
        <v>0</v>
      </c>
      <c r="T25" s="390"/>
      <c r="U25" s="390"/>
      <c r="V25" s="390"/>
      <c r="W25" s="390"/>
      <c r="X25" s="390"/>
      <c r="Y25" s="372"/>
      <c r="Z25" s="372"/>
      <c r="AA25" s="226"/>
      <c r="AB25" s="226"/>
      <c r="AC25" s="223"/>
      <c r="AD25" s="227" t="s">
        <v>643</v>
      </c>
      <c r="AE25" s="223"/>
    </row>
    <row r="26" spans="1:31" ht="12.5">
      <c r="A26" s="193">
        <v>0</v>
      </c>
      <c r="B26" s="194">
        <v>0</v>
      </c>
      <c r="C26" s="217" t="s">
        <v>53</v>
      </c>
      <c r="D26" s="218"/>
      <c r="E26" s="223"/>
      <c r="F26" s="224"/>
      <c r="G26" s="224" t="s">
        <v>970</v>
      </c>
      <c r="H26" s="224" t="s">
        <v>971</v>
      </c>
      <c r="I26" s="224" t="s">
        <v>48</v>
      </c>
      <c r="J26" s="224"/>
      <c r="K26" s="12"/>
      <c r="L26" s="369"/>
      <c r="M26" s="371">
        <f>[3]R4!M105</f>
        <v>0</v>
      </c>
      <c r="N26" s="371">
        <f>[3]R4!N105</f>
        <v>0</v>
      </c>
      <c r="O26" s="371">
        <f>[3]R4!O105</f>
        <v>0</v>
      </c>
      <c r="P26" s="371">
        <f>[3]R4!P105</f>
        <v>0</v>
      </c>
      <c r="Q26" s="371">
        <f>[3]R4!Q105</f>
        <v>0</v>
      </c>
      <c r="R26" s="371">
        <f>[3]R4!R105</f>
        <v>0</v>
      </c>
      <c r="S26" s="371">
        <f>[3]R4!S105</f>
        <v>0</v>
      </c>
      <c r="T26" s="390"/>
      <c r="U26" s="390"/>
      <c r="V26" s="390"/>
      <c r="W26" s="390"/>
      <c r="X26" s="390"/>
      <c r="Y26" s="372"/>
      <c r="Z26" s="372"/>
      <c r="AA26" s="226"/>
      <c r="AB26" s="226"/>
      <c r="AC26" s="223"/>
      <c r="AD26" s="227" t="s">
        <v>643</v>
      </c>
      <c r="AE26" s="223"/>
    </row>
    <row r="27" spans="1:31" ht="12.5">
      <c r="A27" s="193">
        <v>0</v>
      </c>
      <c r="B27" s="194">
        <v>0</v>
      </c>
      <c r="C27" s="217" t="s">
        <v>54</v>
      </c>
      <c r="D27" s="218"/>
      <c r="E27" s="223"/>
      <c r="F27" s="224"/>
      <c r="G27" s="224" t="s">
        <v>972</v>
      </c>
      <c r="H27" s="224" t="s">
        <v>973</v>
      </c>
      <c r="I27" s="224" t="s">
        <v>48</v>
      </c>
      <c r="J27" s="224"/>
      <c r="K27" s="12"/>
      <c r="L27" s="369"/>
      <c r="M27" s="371">
        <f>[3]R4!M116</f>
        <v>0</v>
      </c>
      <c r="N27" s="371">
        <f>[3]R4!N116</f>
        <v>0</v>
      </c>
      <c r="O27" s="371">
        <f>[3]R4!O116</f>
        <v>0</v>
      </c>
      <c r="P27" s="371">
        <f>[3]R4!P116</f>
        <v>0</v>
      </c>
      <c r="Q27" s="371">
        <f>[3]R4!Q116</f>
        <v>0</v>
      </c>
      <c r="R27" s="371">
        <f>[3]R4!R116</f>
        <v>0</v>
      </c>
      <c r="S27" s="371">
        <f>[3]R4!S116</f>
        <v>0</v>
      </c>
      <c r="T27" s="390"/>
      <c r="U27" s="390"/>
      <c r="V27" s="390"/>
      <c r="W27" s="390"/>
      <c r="X27" s="390"/>
      <c r="Y27" s="372"/>
      <c r="Z27" s="372"/>
      <c r="AA27" s="226"/>
      <c r="AB27" s="226"/>
      <c r="AC27" s="223"/>
      <c r="AD27" s="227" t="s">
        <v>643</v>
      </c>
      <c r="AE27" s="223"/>
    </row>
    <row r="28" spans="1:31" ht="12.5">
      <c r="A28" s="193">
        <v>0</v>
      </c>
      <c r="B28" s="194">
        <v>0</v>
      </c>
      <c r="C28" s="217" t="s">
        <v>55</v>
      </c>
      <c r="D28" s="218"/>
      <c r="E28" s="223"/>
      <c r="F28" s="224"/>
      <c r="G28" s="224" t="s">
        <v>974</v>
      </c>
      <c r="H28" s="224" t="s">
        <v>975</v>
      </c>
      <c r="I28" s="224" t="s">
        <v>48</v>
      </c>
      <c r="J28" s="224"/>
      <c r="K28" s="12"/>
      <c r="L28" s="369"/>
      <c r="M28" s="371">
        <f>[3]R4!M127</f>
        <v>0</v>
      </c>
      <c r="N28" s="371">
        <f>[3]R4!N127</f>
        <v>0</v>
      </c>
      <c r="O28" s="371">
        <f>[3]R4!O127</f>
        <v>0</v>
      </c>
      <c r="P28" s="371">
        <f>[3]R4!P127</f>
        <v>0</v>
      </c>
      <c r="Q28" s="371">
        <f>[3]R4!Q127</f>
        <v>0</v>
      </c>
      <c r="R28" s="371">
        <f>[3]R4!R127</f>
        <v>0</v>
      </c>
      <c r="S28" s="371">
        <f>[3]R4!S127</f>
        <v>0</v>
      </c>
      <c r="T28" s="390"/>
      <c r="U28" s="390"/>
      <c r="V28" s="390"/>
      <c r="W28" s="390"/>
      <c r="X28" s="390"/>
      <c r="Y28" s="372"/>
      <c r="Z28" s="372"/>
      <c r="AA28" s="226"/>
      <c r="AB28" s="226"/>
      <c r="AC28" s="223"/>
      <c r="AD28" s="227" t="s">
        <v>643</v>
      </c>
      <c r="AE28" s="223"/>
    </row>
    <row r="29" spans="1:31" ht="12.5">
      <c r="A29" s="193">
        <v>0</v>
      </c>
      <c r="B29" s="194">
        <v>0</v>
      </c>
      <c r="C29" s="217" t="s">
        <v>56</v>
      </c>
      <c r="D29" s="218"/>
      <c r="E29" s="223"/>
      <c r="F29" s="224"/>
      <c r="G29" s="224" t="s">
        <v>976</v>
      </c>
      <c r="H29" s="224" t="s">
        <v>977</v>
      </c>
      <c r="I29" s="224" t="s">
        <v>48</v>
      </c>
      <c r="J29" s="224"/>
      <c r="K29" s="12"/>
      <c r="L29" s="369"/>
      <c r="M29" s="371">
        <f>[3]R4!M138</f>
        <v>0</v>
      </c>
      <c r="N29" s="371">
        <f>[3]R4!N138</f>
        <v>0</v>
      </c>
      <c r="O29" s="371">
        <f>[3]R4!O138</f>
        <v>0</v>
      </c>
      <c r="P29" s="371">
        <f>[3]R4!P138</f>
        <v>0</v>
      </c>
      <c r="Q29" s="371">
        <f>[3]R4!Q138</f>
        <v>0</v>
      </c>
      <c r="R29" s="371">
        <f>[3]R4!R138</f>
        <v>0</v>
      </c>
      <c r="S29" s="371">
        <f>[3]R4!S138</f>
        <v>0</v>
      </c>
      <c r="T29" s="390"/>
      <c r="U29" s="390"/>
      <c r="V29" s="390"/>
      <c r="W29" s="390"/>
      <c r="X29" s="390"/>
      <c r="Y29" s="372"/>
      <c r="Z29" s="372"/>
      <c r="AA29" s="226"/>
      <c r="AB29" s="226"/>
      <c r="AC29" s="223"/>
      <c r="AD29" s="227" t="s">
        <v>643</v>
      </c>
      <c r="AE29" s="223"/>
    </row>
    <row r="30" spans="1:31" ht="12.5">
      <c r="A30" s="193">
        <v>0</v>
      </c>
      <c r="B30" s="194">
        <v>0</v>
      </c>
      <c r="C30" s="217" t="s">
        <v>57</v>
      </c>
      <c r="D30" s="218"/>
      <c r="E30" s="223"/>
      <c r="F30" s="224"/>
      <c r="G30" s="224" t="s">
        <v>978</v>
      </c>
      <c r="H30" s="224" t="s">
        <v>979</v>
      </c>
      <c r="I30" s="224" t="s">
        <v>48</v>
      </c>
      <c r="J30" s="224"/>
      <c r="K30" s="12"/>
      <c r="L30" s="369"/>
      <c r="M30" s="371">
        <f>[3]R4!M149</f>
        <v>0</v>
      </c>
      <c r="N30" s="371">
        <f>[3]R4!N149</f>
        <v>0</v>
      </c>
      <c r="O30" s="371">
        <f>[3]R4!O149</f>
        <v>0</v>
      </c>
      <c r="P30" s="371">
        <f>[3]R4!P149</f>
        <v>0</v>
      </c>
      <c r="Q30" s="371">
        <f>[3]R4!Q149</f>
        <v>0</v>
      </c>
      <c r="R30" s="371">
        <f>[3]R4!R149</f>
        <v>0</v>
      </c>
      <c r="S30" s="371">
        <f>[3]R4!S149</f>
        <v>0</v>
      </c>
      <c r="T30" s="390"/>
      <c r="U30" s="390"/>
      <c r="V30" s="390"/>
      <c r="W30" s="390"/>
      <c r="X30" s="390"/>
      <c r="Y30" s="372"/>
      <c r="Z30" s="372"/>
      <c r="AA30" s="226"/>
      <c r="AB30" s="226"/>
      <c r="AC30" s="223"/>
      <c r="AD30" s="227" t="s">
        <v>643</v>
      </c>
      <c r="AE30" s="223"/>
    </row>
    <row r="31" spans="1:31" ht="12.5">
      <c r="A31" s="193">
        <v>0</v>
      </c>
      <c r="B31" s="194">
        <v>0</v>
      </c>
      <c r="C31" s="217" t="s">
        <v>58</v>
      </c>
      <c r="D31" s="218"/>
      <c r="E31" s="217"/>
      <c r="F31" s="221"/>
      <c r="G31" s="221" t="s">
        <v>980</v>
      </c>
      <c r="H31" s="221" t="s">
        <v>981</v>
      </c>
      <c r="I31" s="221" t="s">
        <v>41</v>
      </c>
      <c r="J31" s="221"/>
      <c r="K31" s="12"/>
      <c r="L31" s="12"/>
      <c r="M31" s="373">
        <f>[3]R4!M$48</f>
        <v>0</v>
      </c>
      <c r="N31" s="373">
        <f>[3]R4!N$48</f>
        <v>0</v>
      </c>
      <c r="O31" s="373">
        <f>[3]R4!O$48</f>
        <v>0</v>
      </c>
      <c r="P31" s="373">
        <f>[3]R4!P$48</f>
        <v>0</v>
      </c>
      <c r="Q31" s="373">
        <f>[3]R4!Q$48</f>
        <v>0</v>
      </c>
      <c r="R31" s="373">
        <f>[3]R4!R$48</f>
        <v>0</v>
      </c>
      <c r="S31" s="373">
        <f>[3]R4!S$48</f>
        <v>0</v>
      </c>
      <c r="T31" s="393"/>
      <c r="U31" s="393"/>
      <c r="V31" s="393"/>
      <c r="W31" s="393"/>
      <c r="X31" s="393"/>
      <c r="Y31" s="9"/>
      <c r="Z31" s="9"/>
      <c r="AA31" s="172"/>
      <c r="AB31" s="172"/>
      <c r="AC31" s="217"/>
      <c r="AD31" s="171" t="s">
        <v>642</v>
      </c>
      <c r="AE31" s="217"/>
    </row>
    <row r="32" spans="1:31" ht="12.5">
      <c r="A32" s="193">
        <v>0</v>
      </c>
      <c r="B32" s="194">
        <v>0</v>
      </c>
      <c r="C32" s="229" t="s">
        <v>59</v>
      </c>
      <c r="D32" s="230"/>
      <c r="E32" s="229"/>
      <c r="F32" s="221"/>
      <c r="G32" s="221" t="s">
        <v>982</v>
      </c>
      <c r="H32" s="221" t="s">
        <v>983</v>
      </c>
      <c r="I32" s="221" t="s">
        <v>41</v>
      </c>
      <c r="J32" s="221"/>
      <c r="K32" s="12"/>
      <c r="L32" s="12"/>
      <c r="M32" s="373">
        <f>[3]R4!M$59</f>
        <v>0</v>
      </c>
      <c r="N32" s="373">
        <f>[3]R4!N$59</f>
        <v>0</v>
      </c>
      <c r="O32" s="373">
        <f>[3]R4!O$59</f>
        <v>0</v>
      </c>
      <c r="P32" s="373">
        <f>[3]R4!P$59</f>
        <v>0</v>
      </c>
      <c r="Q32" s="373">
        <f>[3]R4!Q$59</f>
        <v>0</v>
      </c>
      <c r="R32" s="373">
        <f>[3]R4!R$59</f>
        <v>0</v>
      </c>
      <c r="S32" s="373">
        <f>[3]R4!S$59</f>
        <v>0</v>
      </c>
      <c r="T32" s="393"/>
      <c r="U32" s="393"/>
      <c r="V32" s="393"/>
      <c r="W32" s="393"/>
      <c r="X32" s="393"/>
      <c r="Y32" s="9"/>
      <c r="Z32" s="9"/>
      <c r="AA32" s="172"/>
      <c r="AB32" s="172"/>
      <c r="AC32" s="229"/>
      <c r="AD32" s="171" t="s">
        <v>642</v>
      </c>
      <c r="AE32" s="229"/>
    </row>
    <row r="33" spans="1:31" ht="12.5">
      <c r="A33" s="193">
        <v>0</v>
      </c>
      <c r="B33" s="194">
        <v>0</v>
      </c>
      <c r="C33" s="229" t="s">
        <v>60</v>
      </c>
      <c r="D33" s="230"/>
      <c r="E33" s="229"/>
      <c r="F33" s="221"/>
      <c r="G33" s="221" t="s">
        <v>984</v>
      </c>
      <c r="H33" s="221" t="s">
        <v>985</v>
      </c>
      <c r="I33" s="221" t="s">
        <v>41</v>
      </c>
      <c r="J33" s="221"/>
      <c r="K33" s="12"/>
      <c r="L33" s="12"/>
      <c r="M33" s="373">
        <f>[3]R4!M$70</f>
        <v>0</v>
      </c>
      <c r="N33" s="373">
        <f>[3]R4!N$70</f>
        <v>0</v>
      </c>
      <c r="O33" s="373">
        <f>[3]R4!O$70</f>
        <v>0</v>
      </c>
      <c r="P33" s="373">
        <f>[3]R4!P$70</f>
        <v>0</v>
      </c>
      <c r="Q33" s="373">
        <f>[3]R4!Q$70</f>
        <v>0</v>
      </c>
      <c r="R33" s="373">
        <f>[3]R4!R$70</f>
        <v>0</v>
      </c>
      <c r="S33" s="373">
        <f>[3]R4!S$70</f>
        <v>0</v>
      </c>
      <c r="T33" s="393"/>
      <c r="U33" s="393"/>
      <c r="V33" s="393"/>
      <c r="W33" s="393"/>
      <c r="X33" s="393"/>
      <c r="Y33" s="9"/>
      <c r="Z33" s="9"/>
      <c r="AA33" s="172"/>
      <c r="AB33" s="172"/>
      <c r="AC33" s="229"/>
      <c r="AD33" s="171" t="s">
        <v>642</v>
      </c>
      <c r="AE33" s="229"/>
    </row>
    <row r="34" spans="1:31" ht="12.5">
      <c r="A34" s="193">
        <v>0</v>
      </c>
      <c r="B34" s="194">
        <v>0</v>
      </c>
      <c r="C34" s="229" t="s">
        <v>61</v>
      </c>
      <c r="D34" s="230"/>
      <c r="E34" s="229"/>
      <c r="F34" s="221"/>
      <c r="G34" s="221" t="s">
        <v>986</v>
      </c>
      <c r="H34" s="221" t="s">
        <v>987</v>
      </c>
      <c r="I34" s="221" t="s">
        <v>41</v>
      </c>
      <c r="J34" s="221"/>
      <c r="K34" s="12"/>
      <c r="L34" s="12"/>
      <c r="M34" s="373">
        <f>[3]R4!M$81</f>
        <v>0</v>
      </c>
      <c r="N34" s="373">
        <f>[3]R4!N$81</f>
        <v>0</v>
      </c>
      <c r="O34" s="373">
        <f>[3]R4!O$81</f>
        <v>0</v>
      </c>
      <c r="P34" s="373">
        <f>[3]R4!P$81</f>
        <v>0</v>
      </c>
      <c r="Q34" s="373">
        <f>[3]R4!Q$81</f>
        <v>0</v>
      </c>
      <c r="R34" s="373">
        <f>[3]R4!R$81</f>
        <v>0</v>
      </c>
      <c r="S34" s="373">
        <f>[3]R4!S$81</f>
        <v>0</v>
      </c>
      <c r="T34" s="393"/>
      <c r="U34" s="393"/>
      <c r="V34" s="393"/>
      <c r="W34" s="393"/>
      <c r="X34" s="393"/>
      <c r="Y34" s="9"/>
      <c r="Z34" s="9"/>
      <c r="AA34" s="172"/>
      <c r="AB34" s="172"/>
      <c r="AC34" s="229"/>
      <c r="AD34" s="171" t="s">
        <v>642</v>
      </c>
      <c r="AE34" s="229"/>
    </row>
    <row r="35" spans="1:31" ht="12.5">
      <c r="A35" s="193">
        <v>0</v>
      </c>
      <c r="B35" s="194">
        <v>0</v>
      </c>
      <c r="C35" s="229" t="s">
        <v>62</v>
      </c>
      <c r="D35" s="230"/>
      <c r="E35" s="229"/>
      <c r="F35" s="221"/>
      <c r="G35" s="221" t="s">
        <v>988</v>
      </c>
      <c r="H35" s="221" t="s">
        <v>989</v>
      </c>
      <c r="I35" s="221" t="s">
        <v>41</v>
      </c>
      <c r="J35" s="221"/>
      <c r="K35" s="12"/>
      <c r="L35" s="12"/>
      <c r="M35" s="373">
        <f>[3]R4!M$92</f>
        <v>0</v>
      </c>
      <c r="N35" s="373">
        <f>[3]R4!N$92</f>
        <v>0</v>
      </c>
      <c r="O35" s="373">
        <f>[3]R4!O$92</f>
        <v>0</v>
      </c>
      <c r="P35" s="373">
        <f>[3]R4!P$92</f>
        <v>0</v>
      </c>
      <c r="Q35" s="373">
        <f>[3]R4!Q$92</f>
        <v>0</v>
      </c>
      <c r="R35" s="373">
        <f>[3]R4!R$92</f>
        <v>0</v>
      </c>
      <c r="S35" s="373">
        <f>[3]R4!S$92</f>
        <v>0</v>
      </c>
      <c r="T35" s="393"/>
      <c r="U35" s="393"/>
      <c r="V35" s="393"/>
      <c r="W35" s="393"/>
      <c r="X35" s="393"/>
      <c r="Y35" s="9"/>
      <c r="Z35" s="9"/>
      <c r="AA35" s="172"/>
      <c r="AB35" s="172"/>
      <c r="AC35" s="229"/>
      <c r="AD35" s="171" t="s">
        <v>642</v>
      </c>
      <c r="AE35" s="229"/>
    </row>
    <row r="36" spans="1:31" ht="12.5">
      <c r="A36" s="193">
        <v>0</v>
      </c>
      <c r="B36" s="194">
        <v>0</v>
      </c>
      <c r="C36" s="229" t="s">
        <v>63</v>
      </c>
      <c r="D36" s="230"/>
      <c r="E36" s="229"/>
      <c r="F36" s="221"/>
      <c r="G36" s="221" t="s">
        <v>990</v>
      </c>
      <c r="H36" s="221" t="s">
        <v>991</v>
      </c>
      <c r="I36" s="221" t="s">
        <v>41</v>
      </c>
      <c r="J36" s="221"/>
      <c r="K36" s="12"/>
      <c r="L36" s="12"/>
      <c r="M36" s="373">
        <f>[3]R4!M$103</f>
        <v>0</v>
      </c>
      <c r="N36" s="373">
        <f>[3]R4!N$103</f>
        <v>0</v>
      </c>
      <c r="O36" s="373">
        <f>[3]R4!O$103</f>
        <v>0</v>
      </c>
      <c r="P36" s="373">
        <f>[3]R4!P$103</f>
        <v>0</v>
      </c>
      <c r="Q36" s="373">
        <f>[3]R4!Q$103</f>
        <v>0</v>
      </c>
      <c r="R36" s="373">
        <f>[3]R4!R$103</f>
        <v>0</v>
      </c>
      <c r="S36" s="373">
        <f>[3]R4!S$103</f>
        <v>0</v>
      </c>
      <c r="T36" s="393"/>
      <c r="U36" s="393"/>
      <c r="V36" s="393"/>
      <c r="W36" s="393"/>
      <c r="X36" s="393"/>
      <c r="Y36" s="9"/>
      <c r="Z36" s="9"/>
      <c r="AA36" s="172"/>
      <c r="AB36" s="172"/>
      <c r="AC36" s="229"/>
      <c r="AD36" s="171" t="s">
        <v>642</v>
      </c>
      <c r="AE36" s="229"/>
    </row>
    <row r="37" spans="1:31" ht="12.5">
      <c r="A37" s="193">
        <v>0</v>
      </c>
      <c r="B37" s="194">
        <v>0</v>
      </c>
      <c r="C37" s="229" t="s">
        <v>64</v>
      </c>
      <c r="D37" s="230"/>
      <c r="E37" s="229"/>
      <c r="F37" s="221"/>
      <c r="G37" s="221" t="s">
        <v>992</v>
      </c>
      <c r="H37" s="221" t="s">
        <v>993</v>
      </c>
      <c r="I37" s="221" t="s">
        <v>41</v>
      </c>
      <c r="J37" s="221"/>
      <c r="K37" s="12"/>
      <c r="L37" s="12"/>
      <c r="M37" s="373">
        <f>[3]R4!M$114</f>
        <v>0</v>
      </c>
      <c r="N37" s="373">
        <f>[3]R4!N$114</f>
        <v>0</v>
      </c>
      <c r="O37" s="373">
        <f>[3]R4!O$114</f>
        <v>0</v>
      </c>
      <c r="P37" s="373">
        <f>[3]R4!P$114</f>
        <v>0</v>
      </c>
      <c r="Q37" s="373">
        <f>[3]R4!Q$114</f>
        <v>0</v>
      </c>
      <c r="R37" s="373">
        <f>[3]R4!R$114</f>
        <v>0</v>
      </c>
      <c r="S37" s="373">
        <f>[3]R4!S$114</f>
        <v>0</v>
      </c>
      <c r="T37" s="393"/>
      <c r="U37" s="393"/>
      <c r="V37" s="393"/>
      <c r="W37" s="393"/>
      <c r="X37" s="393"/>
      <c r="Y37" s="9"/>
      <c r="Z37" s="9"/>
      <c r="AA37" s="172"/>
      <c r="AB37" s="172"/>
      <c r="AC37" s="229"/>
      <c r="AD37" s="171" t="s">
        <v>642</v>
      </c>
      <c r="AE37" s="229"/>
    </row>
    <row r="38" spans="1:31" ht="12.5">
      <c r="A38" s="193">
        <v>0</v>
      </c>
      <c r="B38" s="194">
        <v>0</v>
      </c>
      <c r="C38" s="229" t="s">
        <v>65</v>
      </c>
      <c r="D38" s="230"/>
      <c r="E38" s="229"/>
      <c r="F38" s="221"/>
      <c r="G38" s="221" t="s">
        <v>994</v>
      </c>
      <c r="H38" s="221" t="s">
        <v>995</v>
      </c>
      <c r="I38" s="221" t="s">
        <v>41</v>
      </c>
      <c r="J38" s="221"/>
      <c r="K38" s="12"/>
      <c r="L38" s="12"/>
      <c r="M38" s="373">
        <f>[3]R4!M$125</f>
        <v>0</v>
      </c>
      <c r="N38" s="373">
        <f>[3]R4!N$125</f>
        <v>0</v>
      </c>
      <c r="O38" s="373">
        <f>[3]R4!O$125</f>
        <v>0</v>
      </c>
      <c r="P38" s="373">
        <f>[3]R4!P$125</f>
        <v>0</v>
      </c>
      <c r="Q38" s="373">
        <f>[3]R4!Q$125</f>
        <v>0</v>
      </c>
      <c r="R38" s="373">
        <f>[3]R4!R$125</f>
        <v>0</v>
      </c>
      <c r="S38" s="373">
        <f>[3]R4!S$125</f>
        <v>0</v>
      </c>
      <c r="T38" s="393"/>
      <c r="U38" s="393"/>
      <c r="V38" s="393"/>
      <c r="W38" s="393"/>
      <c r="X38" s="393"/>
      <c r="Y38" s="9"/>
      <c r="Z38" s="9"/>
      <c r="AA38" s="172"/>
      <c r="AB38" s="172"/>
      <c r="AC38" s="229"/>
      <c r="AD38" s="171" t="s">
        <v>642</v>
      </c>
      <c r="AE38" s="229"/>
    </row>
    <row r="39" spans="1:31" ht="12.5">
      <c r="A39" s="193">
        <v>0</v>
      </c>
      <c r="B39" s="194">
        <v>0</v>
      </c>
      <c r="C39" s="229" t="s">
        <v>66</v>
      </c>
      <c r="D39" s="230"/>
      <c r="E39" s="229"/>
      <c r="F39" s="221"/>
      <c r="G39" s="221" t="s">
        <v>996</v>
      </c>
      <c r="H39" s="221" t="s">
        <v>997</v>
      </c>
      <c r="I39" s="221" t="s">
        <v>41</v>
      </c>
      <c r="J39" s="221"/>
      <c r="K39" s="12"/>
      <c r="L39" s="12"/>
      <c r="M39" s="373">
        <f>[3]R4!M$136</f>
        <v>0</v>
      </c>
      <c r="N39" s="373">
        <f>[3]R4!N$136</f>
        <v>0</v>
      </c>
      <c r="O39" s="373">
        <f>[3]R4!O$136</f>
        <v>0</v>
      </c>
      <c r="P39" s="373">
        <f>[3]R4!P$136</f>
        <v>0</v>
      </c>
      <c r="Q39" s="373">
        <f>[3]R4!Q$136</f>
        <v>0</v>
      </c>
      <c r="R39" s="373">
        <f>[3]R4!R$136</f>
        <v>0</v>
      </c>
      <c r="S39" s="373">
        <f>[3]R4!S$136</f>
        <v>0</v>
      </c>
      <c r="T39" s="393"/>
      <c r="U39" s="393"/>
      <c r="V39" s="393"/>
      <c r="W39" s="393"/>
      <c r="X39" s="393"/>
      <c r="Y39" s="9"/>
      <c r="Z39" s="9"/>
      <c r="AA39" s="172"/>
      <c r="AB39" s="172"/>
      <c r="AC39" s="229"/>
      <c r="AD39" s="171" t="s">
        <v>642</v>
      </c>
      <c r="AE39" s="229"/>
    </row>
    <row r="40" spans="1:31" ht="12.5">
      <c r="A40" s="193">
        <v>0</v>
      </c>
      <c r="B40" s="194">
        <v>0</v>
      </c>
      <c r="C40" s="229" t="s">
        <v>67</v>
      </c>
      <c r="D40" s="230"/>
      <c r="E40" s="229"/>
      <c r="F40" s="221"/>
      <c r="G40" s="221" t="s">
        <v>998</v>
      </c>
      <c r="H40" s="221" t="s">
        <v>999</v>
      </c>
      <c r="I40" s="221" t="s">
        <v>41</v>
      </c>
      <c r="J40" s="221"/>
      <c r="K40" s="12"/>
      <c r="L40" s="12"/>
      <c r="M40" s="373">
        <f>[3]R4!M$147</f>
        <v>0</v>
      </c>
      <c r="N40" s="373">
        <f>[3]R4!N$147</f>
        <v>0</v>
      </c>
      <c r="O40" s="373">
        <f>[3]R4!O$147</f>
        <v>0</v>
      </c>
      <c r="P40" s="373">
        <f>[3]R4!P$147</f>
        <v>0</v>
      </c>
      <c r="Q40" s="373">
        <f>[3]R4!Q$147</f>
        <v>0</v>
      </c>
      <c r="R40" s="373">
        <f>[3]R4!R$147</f>
        <v>0</v>
      </c>
      <c r="S40" s="373">
        <f>[3]R4!S$147</f>
        <v>0</v>
      </c>
      <c r="T40" s="393"/>
      <c r="U40" s="393"/>
      <c r="V40" s="393"/>
      <c r="W40" s="393"/>
      <c r="X40" s="393"/>
      <c r="Y40" s="9"/>
      <c r="Z40" s="9"/>
      <c r="AA40" s="172"/>
      <c r="AB40" s="172"/>
      <c r="AC40" s="229"/>
      <c r="AD40" s="171" t="s">
        <v>642</v>
      </c>
      <c r="AE40" s="229"/>
    </row>
    <row r="41" spans="1:31" ht="12.5">
      <c r="A41" s="193">
        <v>0</v>
      </c>
      <c r="B41" s="194">
        <v>0</v>
      </c>
      <c r="C41" s="229" t="s">
        <v>68</v>
      </c>
      <c r="D41" s="230"/>
      <c r="E41" s="229"/>
      <c r="F41" s="221"/>
      <c r="G41" s="221" t="s">
        <v>1000</v>
      </c>
      <c r="H41" s="221" t="s">
        <v>1001</v>
      </c>
      <c r="I41" s="221" t="s">
        <v>69</v>
      </c>
      <c r="J41" s="221"/>
      <c r="K41" s="12"/>
      <c r="L41" s="12"/>
      <c r="M41" s="374">
        <f>[3]R4!M46</f>
        <v>0</v>
      </c>
      <c r="N41" s="374">
        <f>[3]R4!N46</f>
        <v>0</v>
      </c>
      <c r="O41" s="374">
        <f>[3]R4!O46</f>
        <v>0</v>
      </c>
      <c r="P41" s="374">
        <f>[3]R4!P46</f>
        <v>0</v>
      </c>
      <c r="Q41" s="374">
        <f>[3]R4!Q46</f>
        <v>0</v>
      </c>
      <c r="R41" s="374">
        <f>[3]R4!R46</f>
        <v>0</v>
      </c>
      <c r="S41" s="374">
        <f>[3]R4!S46</f>
        <v>0</v>
      </c>
      <c r="T41" s="394"/>
      <c r="U41" s="394"/>
      <c r="V41" s="394"/>
      <c r="W41" s="394"/>
      <c r="X41" s="394"/>
      <c r="Y41" s="9"/>
      <c r="Z41" s="9"/>
      <c r="AA41" s="231"/>
      <c r="AB41" s="231"/>
      <c r="AC41" s="229"/>
      <c r="AD41" s="171" t="s">
        <v>642</v>
      </c>
      <c r="AE41" s="229"/>
    </row>
    <row r="42" spans="1:31" ht="12.5">
      <c r="A42" s="193">
        <v>0</v>
      </c>
      <c r="B42" s="194">
        <v>0</v>
      </c>
      <c r="C42" s="232" t="s">
        <v>70</v>
      </c>
      <c r="D42" s="233"/>
      <c r="E42" s="232"/>
      <c r="F42" s="221"/>
      <c r="G42" s="221" t="s">
        <v>1002</v>
      </c>
      <c r="H42" s="221" t="s">
        <v>1003</v>
      </c>
      <c r="I42" s="221" t="s">
        <v>69</v>
      </c>
      <c r="J42" s="221"/>
      <c r="K42" s="12"/>
      <c r="L42" s="12"/>
      <c r="M42" s="374">
        <f>[3]R4!M57</f>
        <v>0</v>
      </c>
      <c r="N42" s="374">
        <f>[3]R4!N57</f>
        <v>0</v>
      </c>
      <c r="O42" s="374">
        <f>[3]R4!O57</f>
        <v>0</v>
      </c>
      <c r="P42" s="374">
        <f>[3]R4!P57</f>
        <v>0</v>
      </c>
      <c r="Q42" s="374">
        <f>[3]R4!Q57</f>
        <v>0</v>
      </c>
      <c r="R42" s="374">
        <f>[3]R4!R57</f>
        <v>0</v>
      </c>
      <c r="S42" s="374">
        <f>[3]R4!S57</f>
        <v>0</v>
      </c>
      <c r="T42" s="394"/>
      <c r="U42" s="394"/>
      <c r="V42" s="394"/>
      <c r="W42" s="394"/>
      <c r="X42" s="394"/>
      <c r="Y42" s="9"/>
      <c r="Z42" s="9"/>
      <c r="AA42" s="231"/>
      <c r="AB42" s="231"/>
      <c r="AC42" s="232"/>
      <c r="AD42" s="171" t="s">
        <v>642</v>
      </c>
      <c r="AE42" s="232"/>
    </row>
    <row r="43" spans="1:31" ht="12.5">
      <c r="A43" s="193">
        <v>0</v>
      </c>
      <c r="B43" s="194">
        <v>0</v>
      </c>
      <c r="C43" s="232" t="s">
        <v>71</v>
      </c>
      <c r="D43" s="233"/>
      <c r="E43" s="232"/>
      <c r="F43" s="221"/>
      <c r="G43" s="221" t="s">
        <v>1004</v>
      </c>
      <c r="H43" s="221" t="s">
        <v>1005</v>
      </c>
      <c r="I43" s="221" t="s">
        <v>69</v>
      </c>
      <c r="J43" s="221"/>
      <c r="K43" s="12"/>
      <c r="L43" s="12"/>
      <c r="M43" s="374">
        <f>[3]R4!M68</f>
        <v>0</v>
      </c>
      <c r="N43" s="374">
        <f>[3]R4!N68</f>
        <v>0</v>
      </c>
      <c r="O43" s="374">
        <f>[3]R4!O68</f>
        <v>0</v>
      </c>
      <c r="P43" s="374">
        <f>[3]R4!P68</f>
        <v>0</v>
      </c>
      <c r="Q43" s="374">
        <f>[3]R4!Q68</f>
        <v>0</v>
      </c>
      <c r="R43" s="374">
        <f>[3]R4!R68</f>
        <v>0</v>
      </c>
      <c r="S43" s="374">
        <f>[3]R4!S68</f>
        <v>0</v>
      </c>
      <c r="T43" s="394"/>
      <c r="U43" s="394"/>
      <c r="V43" s="394"/>
      <c r="W43" s="394"/>
      <c r="X43" s="394"/>
      <c r="Y43" s="9"/>
      <c r="Z43" s="9"/>
      <c r="AA43" s="231"/>
      <c r="AB43" s="231"/>
      <c r="AC43" s="232"/>
      <c r="AD43" s="171" t="s">
        <v>642</v>
      </c>
      <c r="AE43" s="232"/>
    </row>
    <row r="44" spans="1:31" ht="12.5">
      <c r="A44" s="193">
        <v>0</v>
      </c>
      <c r="B44" s="194">
        <v>0</v>
      </c>
      <c r="C44" s="232" t="s">
        <v>72</v>
      </c>
      <c r="D44" s="233"/>
      <c r="E44" s="232"/>
      <c r="F44" s="221"/>
      <c r="G44" s="221" t="s">
        <v>1006</v>
      </c>
      <c r="H44" s="221" t="s">
        <v>1007</v>
      </c>
      <c r="I44" s="221" t="s">
        <v>69</v>
      </c>
      <c r="J44" s="221"/>
      <c r="K44" s="12"/>
      <c r="L44" s="12"/>
      <c r="M44" s="374">
        <f>[3]R4!M79</f>
        <v>0</v>
      </c>
      <c r="N44" s="374">
        <f>[3]R4!N79</f>
        <v>0</v>
      </c>
      <c r="O44" s="374">
        <f>[3]R4!O79</f>
        <v>0</v>
      </c>
      <c r="P44" s="374">
        <f>[3]R4!P79</f>
        <v>0</v>
      </c>
      <c r="Q44" s="374">
        <f>[3]R4!Q79</f>
        <v>0</v>
      </c>
      <c r="R44" s="374">
        <f>[3]R4!R79</f>
        <v>0</v>
      </c>
      <c r="S44" s="374">
        <f>[3]R4!S79</f>
        <v>0</v>
      </c>
      <c r="T44" s="394"/>
      <c r="U44" s="394"/>
      <c r="V44" s="394"/>
      <c r="W44" s="394"/>
      <c r="X44" s="394"/>
      <c r="Y44" s="9"/>
      <c r="Z44" s="9"/>
      <c r="AA44" s="231"/>
      <c r="AB44" s="231"/>
      <c r="AC44" s="232"/>
      <c r="AD44" s="171" t="s">
        <v>642</v>
      </c>
      <c r="AE44" s="232"/>
    </row>
    <row r="45" spans="1:31" ht="12.5">
      <c r="A45" s="193">
        <v>0</v>
      </c>
      <c r="B45" s="194">
        <v>0</v>
      </c>
      <c r="C45" s="232" t="s">
        <v>73</v>
      </c>
      <c r="D45" s="233"/>
      <c r="E45" s="232"/>
      <c r="F45" s="221"/>
      <c r="G45" s="221" t="s">
        <v>1008</v>
      </c>
      <c r="H45" s="221" t="s">
        <v>1009</v>
      </c>
      <c r="I45" s="221" t="s">
        <v>69</v>
      </c>
      <c r="J45" s="221"/>
      <c r="K45" s="12"/>
      <c r="L45" s="12"/>
      <c r="M45" s="374">
        <f>[3]R4!M90</f>
        <v>0</v>
      </c>
      <c r="N45" s="374">
        <f>[3]R4!N90</f>
        <v>0</v>
      </c>
      <c r="O45" s="374">
        <f>[3]R4!O90</f>
        <v>0</v>
      </c>
      <c r="P45" s="374">
        <f>[3]R4!P90</f>
        <v>0</v>
      </c>
      <c r="Q45" s="374">
        <f>[3]R4!Q90</f>
        <v>0</v>
      </c>
      <c r="R45" s="374">
        <f>[3]R4!R90</f>
        <v>0</v>
      </c>
      <c r="S45" s="374">
        <f>[3]R4!S90</f>
        <v>0</v>
      </c>
      <c r="T45" s="394"/>
      <c r="U45" s="394"/>
      <c r="V45" s="394"/>
      <c r="W45" s="394"/>
      <c r="X45" s="394"/>
      <c r="Y45" s="9"/>
      <c r="Z45" s="9"/>
      <c r="AA45" s="231"/>
      <c r="AB45" s="231"/>
      <c r="AC45" s="232"/>
      <c r="AD45" s="171" t="s">
        <v>642</v>
      </c>
      <c r="AE45" s="232"/>
    </row>
    <row r="46" spans="1:31" ht="12.5">
      <c r="A46" s="193">
        <v>0</v>
      </c>
      <c r="B46" s="194">
        <v>0</v>
      </c>
      <c r="C46" s="232" t="s">
        <v>74</v>
      </c>
      <c r="D46" s="233"/>
      <c r="E46" s="232"/>
      <c r="F46" s="221"/>
      <c r="G46" s="221" t="s">
        <v>1010</v>
      </c>
      <c r="H46" s="221" t="s">
        <v>1011</v>
      </c>
      <c r="I46" s="221" t="s">
        <v>69</v>
      </c>
      <c r="J46" s="221"/>
      <c r="K46" s="12"/>
      <c r="L46" s="12"/>
      <c r="M46" s="374">
        <f>[3]R4!M101</f>
        <v>0</v>
      </c>
      <c r="N46" s="374">
        <f>[3]R4!N101</f>
        <v>0</v>
      </c>
      <c r="O46" s="374">
        <f>[3]R4!O101</f>
        <v>0</v>
      </c>
      <c r="P46" s="374">
        <f>[3]R4!P101</f>
        <v>0</v>
      </c>
      <c r="Q46" s="374">
        <f>[3]R4!Q101</f>
        <v>0</v>
      </c>
      <c r="R46" s="374">
        <f>[3]R4!R101</f>
        <v>0</v>
      </c>
      <c r="S46" s="374">
        <f>[3]R4!S101</f>
        <v>0</v>
      </c>
      <c r="T46" s="394"/>
      <c r="U46" s="394"/>
      <c r="V46" s="394"/>
      <c r="W46" s="394"/>
      <c r="X46" s="394"/>
      <c r="Y46" s="9"/>
      <c r="Z46" s="9"/>
      <c r="AA46" s="231"/>
      <c r="AB46" s="231"/>
      <c r="AC46" s="232"/>
      <c r="AD46" s="171" t="s">
        <v>642</v>
      </c>
      <c r="AE46" s="232"/>
    </row>
    <row r="47" spans="1:31" ht="12.5">
      <c r="A47" s="193">
        <v>0</v>
      </c>
      <c r="B47" s="194">
        <v>0</v>
      </c>
      <c r="C47" s="232" t="s">
        <v>75</v>
      </c>
      <c r="D47" s="233"/>
      <c r="E47" s="232"/>
      <c r="F47" s="221"/>
      <c r="G47" s="221" t="s">
        <v>1012</v>
      </c>
      <c r="H47" s="221" t="s">
        <v>1013</v>
      </c>
      <c r="I47" s="221" t="s">
        <v>69</v>
      </c>
      <c r="J47" s="221"/>
      <c r="K47" s="12"/>
      <c r="L47" s="12"/>
      <c r="M47" s="374">
        <f>[3]R4!M112</f>
        <v>0</v>
      </c>
      <c r="N47" s="374">
        <f>[3]R4!N112</f>
        <v>0</v>
      </c>
      <c r="O47" s="374">
        <f>[3]R4!O112</f>
        <v>0</v>
      </c>
      <c r="P47" s="374">
        <f>[3]R4!P112</f>
        <v>0</v>
      </c>
      <c r="Q47" s="374">
        <f>[3]R4!Q112</f>
        <v>0</v>
      </c>
      <c r="R47" s="374">
        <f>[3]R4!R112</f>
        <v>0</v>
      </c>
      <c r="S47" s="374">
        <f>[3]R4!S112</f>
        <v>0</v>
      </c>
      <c r="T47" s="394"/>
      <c r="U47" s="394"/>
      <c r="V47" s="394"/>
      <c r="W47" s="394"/>
      <c r="X47" s="394"/>
      <c r="Y47" s="9"/>
      <c r="Z47" s="9"/>
      <c r="AA47" s="231"/>
      <c r="AB47" s="231"/>
      <c r="AC47" s="232"/>
      <c r="AD47" s="171" t="s">
        <v>642</v>
      </c>
      <c r="AE47" s="232"/>
    </row>
    <row r="48" spans="1:31" ht="12.5">
      <c r="A48" s="193">
        <v>0</v>
      </c>
      <c r="B48" s="194">
        <v>0</v>
      </c>
      <c r="C48" s="232" t="s">
        <v>76</v>
      </c>
      <c r="D48" s="233"/>
      <c r="E48" s="232"/>
      <c r="F48" s="221"/>
      <c r="G48" s="221" t="s">
        <v>1014</v>
      </c>
      <c r="H48" s="221" t="s">
        <v>1015</v>
      </c>
      <c r="I48" s="221" t="s">
        <v>69</v>
      </c>
      <c r="J48" s="221"/>
      <c r="K48" s="12"/>
      <c r="L48" s="12"/>
      <c r="M48" s="374">
        <f>[3]R4!M123</f>
        <v>0</v>
      </c>
      <c r="N48" s="374">
        <f>[3]R4!N123</f>
        <v>0</v>
      </c>
      <c r="O48" s="374">
        <f>[3]R4!O123</f>
        <v>0</v>
      </c>
      <c r="P48" s="374">
        <f>[3]R4!P123</f>
        <v>0</v>
      </c>
      <c r="Q48" s="374">
        <f>[3]R4!Q123</f>
        <v>0</v>
      </c>
      <c r="R48" s="374">
        <f>[3]R4!R123</f>
        <v>0</v>
      </c>
      <c r="S48" s="374">
        <f>[3]R4!S123</f>
        <v>0</v>
      </c>
      <c r="T48" s="394"/>
      <c r="U48" s="394"/>
      <c r="V48" s="394"/>
      <c r="W48" s="394"/>
      <c r="X48" s="394"/>
      <c r="Y48" s="9"/>
      <c r="Z48" s="9"/>
      <c r="AA48" s="231"/>
      <c r="AB48" s="231"/>
      <c r="AC48" s="232"/>
      <c r="AD48" s="171" t="s">
        <v>642</v>
      </c>
      <c r="AE48" s="232"/>
    </row>
    <row r="49" spans="1:31" ht="12.5">
      <c r="A49" s="193">
        <v>0</v>
      </c>
      <c r="B49" s="194">
        <v>0</v>
      </c>
      <c r="C49" s="232" t="s">
        <v>77</v>
      </c>
      <c r="D49" s="233"/>
      <c r="E49" s="232"/>
      <c r="F49" s="221"/>
      <c r="G49" s="221" t="s">
        <v>1016</v>
      </c>
      <c r="H49" s="221" t="s">
        <v>1017</v>
      </c>
      <c r="I49" s="221" t="s">
        <v>69</v>
      </c>
      <c r="J49" s="221"/>
      <c r="K49" s="12"/>
      <c r="L49" s="12"/>
      <c r="M49" s="374">
        <f>[3]R4!M134</f>
        <v>0</v>
      </c>
      <c r="N49" s="374">
        <f>[3]R4!N134</f>
        <v>0</v>
      </c>
      <c r="O49" s="374">
        <f>[3]R4!O134</f>
        <v>0</v>
      </c>
      <c r="P49" s="374">
        <f>[3]R4!P134</f>
        <v>0</v>
      </c>
      <c r="Q49" s="374">
        <f>[3]R4!Q134</f>
        <v>0</v>
      </c>
      <c r="R49" s="374">
        <f>[3]R4!R134</f>
        <v>0</v>
      </c>
      <c r="S49" s="374">
        <f>[3]R4!S134</f>
        <v>0</v>
      </c>
      <c r="T49" s="394"/>
      <c r="U49" s="394"/>
      <c r="V49" s="394"/>
      <c r="W49" s="394"/>
      <c r="X49" s="394"/>
      <c r="Y49" s="9"/>
      <c r="Z49" s="9"/>
      <c r="AA49" s="231"/>
      <c r="AB49" s="231"/>
      <c r="AC49" s="232"/>
      <c r="AD49" s="171" t="s">
        <v>642</v>
      </c>
      <c r="AE49" s="232"/>
    </row>
    <row r="50" spans="1:31" ht="12.5">
      <c r="A50" s="193">
        <v>0</v>
      </c>
      <c r="B50" s="194">
        <v>0</v>
      </c>
      <c r="C50" s="232" t="s">
        <v>78</v>
      </c>
      <c r="D50" s="233"/>
      <c r="E50" s="232"/>
      <c r="F50" s="221"/>
      <c r="G50" s="221" t="s">
        <v>1018</v>
      </c>
      <c r="H50" s="221" t="s">
        <v>1019</v>
      </c>
      <c r="I50" s="221" t="s">
        <v>69</v>
      </c>
      <c r="J50" s="221"/>
      <c r="K50" s="12"/>
      <c r="L50" s="12"/>
      <c r="M50" s="374">
        <f>[3]R4!M145</f>
        <v>0</v>
      </c>
      <c r="N50" s="374">
        <f>[3]R4!N145</f>
        <v>0</v>
      </c>
      <c r="O50" s="374">
        <f>[3]R4!O145</f>
        <v>0</v>
      </c>
      <c r="P50" s="374">
        <f>[3]R4!P145</f>
        <v>0</v>
      </c>
      <c r="Q50" s="374">
        <f>[3]R4!Q145</f>
        <v>0</v>
      </c>
      <c r="R50" s="374">
        <f>[3]R4!R145</f>
        <v>0</v>
      </c>
      <c r="S50" s="374">
        <f>[3]R4!S145</f>
        <v>0</v>
      </c>
      <c r="T50" s="394"/>
      <c r="U50" s="394"/>
      <c r="V50" s="394"/>
      <c r="W50" s="394"/>
      <c r="X50" s="394"/>
      <c r="Y50" s="9"/>
      <c r="Z50" s="9"/>
      <c r="AA50" s="231"/>
      <c r="AB50" s="231"/>
      <c r="AC50" s="232"/>
      <c r="AD50" s="171" t="s">
        <v>642</v>
      </c>
      <c r="AE50" s="232"/>
    </row>
    <row r="51" spans="1:31" ht="12.5">
      <c r="A51" s="193">
        <v>0</v>
      </c>
      <c r="B51" s="194">
        <v>0</v>
      </c>
      <c r="C51" s="229" t="s">
        <v>79</v>
      </c>
      <c r="D51" s="230"/>
      <c r="E51" s="234"/>
      <c r="F51" s="224"/>
      <c r="G51" s="224" t="s">
        <v>1020</v>
      </c>
      <c r="H51" s="224" t="s">
        <v>1021</v>
      </c>
      <c r="I51" s="224" t="s">
        <v>42</v>
      </c>
      <c r="J51" s="224"/>
      <c r="K51" s="12"/>
      <c r="L51" s="369"/>
      <c r="M51" s="371">
        <f>[3]R4!M51</f>
        <v>0</v>
      </c>
      <c r="N51" s="371">
        <f>[3]R4!N51</f>
        <v>0</v>
      </c>
      <c r="O51" s="371">
        <f>[3]R4!O51</f>
        <v>0</v>
      </c>
      <c r="P51" s="371">
        <f>[3]R4!P51</f>
        <v>0</v>
      </c>
      <c r="Q51" s="371">
        <f>[3]R4!Q51</f>
        <v>0</v>
      </c>
      <c r="R51" s="371">
        <f>[3]R4!R51</f>
        <v>0</v>
      </c>
      <c r="S51" s="371">
        <f>[3]R4!S51</f>
        <v>0</v>
      </c>
      <c r="T51" s="390"/>
      <c r="U51" s="390"/>
      <c r="V51" s="390"/>
      <c r="W51" s="390"/>
      <c r="X51" s="390"/>
      <c r="Y51" s="372"/>
      <c r="Z51" s="372"/>
      <c r="AA51" s="226"/>
      <c r="AB51" s="226"/>
      <c r="AC51" s="234"/>
      <c r="AD51" s="227" t="s">
        <v>643</v>
      </c>
      <c r="AE51" s="234"/>
    </row>
    <row r="52" spans="1:31" ht="12.5">
      <c r="A52" s="193">
        <v>0</v>
      </c>
      <c r="B52" s="194">
        <v>0</v>
      </c>
      <c r="C52" s="217" t="s">
        <v>80</v>
      </c>
      <c r="D52" s="218"/>
      <c r="E52" s="223"/>
      <c r="F52" s="224"/>
      <c r="G52" s="224" t="s">
        <v>1022</v>
      </c>
      <c r="H52" s="224" t="s">
        <v>1023</v>
      </c>
      <c r="I52" s="224" t="s">
        <v>42</v>
      </c>
      <c r="J52" s="224"/>
      <c r="K52" s="12"/>
      <c r="L52" s="369"/>
      <c r="M52" s="371">
        <f>[3]R4!M62</f>
        <v>0</v>
      </c>
      <c r="N52" s="371">
        <f>[3]R4!N62</f>
        <v>0</v>
      </c>
      <c r="O52" s="371">
        <f>[3]R4!O62</f>
        <v>0</v>
      </c>
      <c r="P52" s="371">
        <f>[3]R4!P62</f>
        <v>0</v>
      </c>
      <c r="Q52" s="371">
        <f>[3]R4!Q62</f>
        <v>0</v>
      </c>
      <c r="R52" s="371">
        <f>[3]R4!R62</f>
        <v>0</v>
      </c>
      <c r="S52" s="371">
        <f>[3]R4!S62</f>
        <v>0</v>
      </c>
      <c r="T52" s="390"/>
      <c r="U52" s="390"/>
      <c r="V52" s="390"/>
      <c r="W52" s="390"/>
      <c r="X52" s="390"/>
      <c r="Y52" s="372"/>
      <c r="Z52" s="372"/>
      <c r="AA52" s="226"/>
      <c r="AB52" s="226"/>
      <c r="AC52" s="223"/>
      <c r="AD52" s="227" t="s">
        <v>643</v>
      </c>
      <c r="AE52" s="223"/>
    </row>
    <row r="53" spans="1:31" ht="12.5">
      <c r="A53" s="193">
        <v>0</v>
      </c>
      <c r="B53" s="194">
        <v>0</v>
      </c>
      <c r="C53" s="217" t="s">
        <v>81</v>
      </c>
      <c r="D53" s="218"/>
      <c r="E53" s="223"/>
      <c r="F53" s="224"/>
      <c r="G53" s="224" t="s">
        <v>1024</v>
      </c>
      <c r="H53" s="224" t="s">
        <v>1025</v>
      </c>
      <c r="I53" s="224" t="s">
        <v>42</v>
      </c>
      <c r="J53" s="224"/>
      <c r="K53" s="12"/>
      <c r="L53" s="369"/>
      <c r="M53" s="371">
        <f>[3]R4!M73</f>
        <v>0</v>
      </c>
      <c r="N53" s="371">
        <f>[3]R4!N73</f>
        <v>0</v>
      </c>
      <c r="O53" s="371">
        <f>[3]R4!O73</f>
        <v>0</v>
      </c>
      <c r="P53" s="371">
        <f>[3]R4!P73</f>
        <v>0</v>
      </c>
      <c r="Q53" s="371">
        <f>[3]R4!Q73</f>
        <v>0</v>
      </c>
      <c r="R53" s="371">
        <f>[3]R4!R73</f>
        <v>0</v>
      </c>
      <c r="S53" s="371">
        <f>[3]R4!S73</f>
        <v>0</v>
      </c>
      <c r="T53" s="390"/>
      <c r="U53" s="390"/>
      <c r="V53" s="390"/>
      <c r="W53" s="390"/>
      <c r="X53" s="390"/>
      <c r="Y53" s="372"/>
      <c r="Z53" s="372"/>
      <c r="AA53" s="226"/>
      <c r="AB53" s="226"/>
      <c r="AC53" s="223"/>
      <c r="AD53" s="227" t="s">
        <v>643</v>
      </c>
      <c r="AE53" s="223"/>
    </row>
    <row r="54" spans="1:31" ht="12.5">
      <c r="A54" s="193">
        <v>0</v>
      </c>
      <c r="B54" s="194">
        <v>0</v>
      </c>
      <c r="C54" s="217" t="s">
        <v>82</v>
      </c>
      <c r="D54" s="218"/>
      <c r="E54" s="223"/>
      <c r="F54" s="224"/>
      <c r="G54" s="224" t="s">
        <v>1026</v>
      </c>
      <c r="H54" s="224" t="s">
        <v>1027</v>
      </c>
      <c r="I54" s="224" t="s">
        <v>42</v>
      </c>
      <c r="J54" s="224"/>
      <c r="K54" s="12"/>
      <c r="L54" s="369"/>
      <c r="M54" s="371">
        <f>[3]R4!M84</f>
        <v>0</v>
      </c>
      <c r="N54" s="371">
        <f>[3]R4!N84</f>
        <v>0</v>
      </c>
      <c r="O54" s="371">
        <f>[3]R4!O84</f>
        <v>0</v>
      </c>
      <c r="P54" s="371">
        <f>[3]R4!P84</f>
        <v>0</v>
      </c>
      <c r="Q54" s="371">
        <f>[3]R4!Q84</f>
        <v>0</v>
      </c>
      <c r="R54" s="371">
        <f>[3]R4!R84</f>
        <v>0</v>
      </c>
      <c r="S54" s="371">
        <f>[3]R4!S84</f>
        <v>0</v>
      </c>
      <c r="T54" s="390"/>
      <c r="U54" s="390"/>
      <c r="V54" s="390"/>
      <c r="W54" s="390"/>
      <c r="X54" s="390"/>
      <c r="Y54" s="372"/>
      <c r="Z54" s="372"/>
      <c r="AA54" s="226"/>
      <c r="AB54" s="226"/>
      <c r="AC54" s="223"/>
      <c r="AD54" s="227" t="s">
        <v>643</v>
      </c>
      <c r="AE54" s="223"/>
    </row>
    <row r="55" spans="1:31" ht="12.5">
      <c r="A55" s="193">
        <v>0</v>
      </c>
      <c r="B55" s="194">
        <v>0</v>
      </c>
      <c r="C55" s="217" t="s">
        <v>83</v>
      </c>
      <c r="D55" s="218"/>
      <c r="E55" s="223"/>
      <c r="F55" s="224"/>
      <c r="G55" s="224" t="s">
        <v>1028</v>
      </c>
      <c r="H55" s="224" t="s">
        <v>1029</v>
      </c>
      <c r="I55" s="224" t="s">
        <v>42</v>
      </c>
      <c r="J55" s="224"/>
      <c r="K55" s="12"/>
      <c r="L55" s="369"/>
      <c r="M55" s="371">
        <f>[3]R4!M95</f>
        <v>0</v>
      </c>
      <c r="N55" s="371">
        <f>[3]R4!N95</f>
        <v>0</v>
      </c>
      <c r="O55" s="371">
        <f>[3]R4!O95</f>
        <v>0</v>
      </c>
      <c r="P55" s="371">
        <f>[3]R4!P95</f>
        <v>0</v>
      </c>
      <c r="Q55" s="371">
        <f>[3]R4!Q95</f>
        <v>0</v>
      </c>
      <c r="R55" s="371">
        <f>[3]R4!R95</f>
        <v>0</v>
      </c>
      <c r="S55" s="371">
        <f>[3]R4!S95</f>
        <v>0</v>
      </c>
      <c r="T55" s="390"/>
      <c r="U55" s="390"/>
      <c r="V55" s="390"/>
      <c r="W55" s="390"/>
      <c r="X55" s="390"/>
      <c r="Y55" s="372"/>
      <c r="Z55" s="372"/>
      <c r="AA55" s="226"/>
      <c r="AB55" s="226"/>
      <c r="AC55" s="223"/>
      <c r="AD55" s="227" t="s">
        <v>643</v>
      </c>
      <c r="AE55" s="223"/>
    </row>
    <row r="56" spans="1:31" ht="12.5">
      <c r="A56" s="193">
        <v>0</v>
      </c>
      <c r="B56" s="194">
        <v>0</v>
      </c>
      <c r="C56" s="217" t="s">
        <v>84</v>
      </c>
      <c r="D56" s="218"/>
      <c r="E56" s="223"/>
      <c r="F56" s="224"/>
      <c r="G56" s="224" t="s">
        <v>1030</v>
      </c>
      <c r="H56" s="224" t="s">
        <v>1031</v>
      </c>
      <c r="I56" s="224" t="s">
        <v>42</v>
      </c>
      <c r="J56" s="224"/>
      <c r="K56" s="12"/>
      <c r="L56" s="369"/>
      <c r="M56" s="371">
        <f>[3]R4!M106</f>
        <v>0</v>
      </c>
      <c r="N56" s="371">
        <f>[3]R4!N106</f>
        <v>0</v>
      </c>
      <c r="O56" s="371">
        <f>[3]R4!O106</f>
        <v>0</v>
      </c>
      <c r="P56" s="371">
        <f>[3]R4!P106</f>
        <v>0</v>
      </c>
      <c r="Q56" s="371">
        <f>[3]R4!Q106</f>
        <v>0</v>
      </c>
      <c r="R56" s="371">
        <f>[3]R4!R106</f>
        <v>0</v>
      </c>
      <c r="S56" s="371">
        <f>[3]R4!S106</f>
        <v>0</v>
      </c>
      <c r="T56" s="390"/>
      <c r="U56" s="390"/>
      <c r="V56" s="390"/>
      <c r="W56" s="390"/>
      <c r="X56" s="390"/>
      <c r="Y56" s="372"/>
      <c r="Z56" s="372"/>
      <c r="AA56" s="226"/>
      <c r="AB56" s="226"/>
      <c r="AC56" s="223"/>
      <c r="AD56" s="227" t="s">
        <v>643</v>
      </c>
      <c r="AE56" s="223"/>
    </row>
    <row r="57" spans="1:31" ht="12.5">
      <c r="A57" s="193">
        <v>0</v>
      </c>
      <c r="B57" s="194">
        <v>0</v>
      </c>
      <c r="C57" s="217" t="s">
        <v>85</v>
      </c>
      <c r="D57" s="218"/>
      <c r="E57" s="223"/>
      <c r="F57" s="224"/>
      <c r="G57" s="224" t="s">
        <v>1032</v>
      </c>
      <c r="H57" s="224" t="s">
        <v>1033</v>
      </c>
      <c r="I57" s="224" t="s">
        <v>42</v>
      </c>
      <c r="J57" s="224"/>
      <c r="K57" s="12"/>
      <c r="L57" s="369"/>
      <c r="M57" s="371">
        <f>[3]R4!M117</f>
        <v>0</v>
      </c>
      <c r="N57" s="371">
        <f>[3]R4!N117</f>
        <v>0</v>
      </c>
      <c r="O57" s="371">
        <f>[3]R4!O117</f>
        <v>0</v>
      </c>
      <c r="P57" s="371">
        <f>[3]R4!P117</f>
        <v>0</v>
      </c>
      <c r="Q57" s="371">
        <f>[3]R4!Q117</f>
        <v>0</v>
      </c>
      <c r="R57" s="371">
        <f>[3]R4!R117</f>
        <v>0</v>
      </c>
      <c r="S57" s="371">
        <f>[3]R4!S117</f>
        <v>0</v>
      </c>
      <c r="T57" s="390"/>
      <c r="U57" s="390"/>
      <c r="V57" s="390"/>
      <c r="W57" s="390"/>
      <c r="X57" s="390"/>
      <c r="Y57" s="372"/>
      <c r="Z57" s="372"/>
      <c r="AA57" s="226"/>
      <c r="AB57" s="226"/>
      <c r="AC57" s="223"/>
      <c r="AD57" s="227" t="s">
        <v>643</v>
      </c>
      <c r="AE57" s="223"/>
    </row>
    <row r="58" spans="1:31" ht="12.5">
      <c r="A58" s="193">
        <v>0</v>
      </c>
      <c r="B58" s="194">
        <v>0</v>
      </c>
      <c r="C58" s="217" t="s">
        <v>86</v>
      </c>
      <c r="D58" s="218"/>
      <c r="E58" s="223"/>
      <c r="F58" s="224"/>
      <c r="G58" s="224" t="s">
        <v>1034</v>
      </c>
      <c r="H58" s="224" t="s">
        <v>1035</v>
      </c>
      <c r="I58" s="224" t="s">
        <v>42</v>
      </c>
      <c r="J58" s="224"/>
      <c r="K58" s="12"/>
      <c r="L58" s="369"/>
      <c r="M58" s="371">
        <f>[3]R4!M128</f>
        <v>0</v>
      </c>
      <c r="N58" s="371">
        <f>[3]R4!N128</f>
        <v>0</v>
      </c>
      <c r="O58" s="371">
        <f>[3]R4!O128</f>
        <v>0</v>
      </c>
      <c r="P58" s="371">
        <f>[3]R4!P128</f>
        <v>0</v>
      </c>
      <c r="Q58" s="371">
        <f>[3]R4!Q128</f>
        <v>0</v>
      </c>
      <c r="R58" s="371">
        <f>[3]R4!R128</f>
        <v>0</v>
      </c>
      <c r="S58" s="371">
        <f>[3]R4!S128</f>
        <v>0</v>
      </c>
      <c r="T58" s="390"/>
      <c r="U58" s="390"/>
      <c r="V58" s="390"/>
      <c r="W58" s="390"/>
      <c r="X58" s="390"/>
      <c r="Y58" s="372"/>
      <c r="Z58" s="372"/>
      <c r="AA58" s="226"/>
      <c r="AB58" s="226"/>
      <c r="AC58" s="223"/>
      <c r="AD58" s="227" t="s">
        <v>643</v>
      </c>
      <c r="AE58" s="223"/>
    </row>
    <row r="59" spans="1:31" ht="12.5">
      <c r="A59" s="193">
        <v>0</v>
      </c>
      <c r="B59" s="194">
        <v>0</v>
      </c>
      <c r="C59" s="217" t="s">
        <v>87</v>
      </c>
      <c r="D59" s="218"/>
      <c r="E59" s="223"/>
      <c r="F59" s="224"/>
      <c r="G59" s="224" t="s">
        <v>1036</v>
      </c>
      <c r="H59" s="224" t="s">
        <v>1037</v>
      </c>
      <c r="I59" s="224" t="s">
        <v>42</v>
      </c>
      <c r="J59" s="224"/>
      <c r="K59" s="12"/>
      <c r="L59" s="369"/>
      <c r="M59" s="371">
        <f>[3]R4!M139</f>
        <v>0</v>
      </c>
      <c r="N59" s="371">
        <f>[3]R4!N139</f>
        <v>0</v>
      </c>
      <c r="O59" s="371">
        <f>[3]R4!O139</f>
        <v>0</v>
      </c>
      <c r="P59" s="371">
        <f>[3]R4!P139</f>
        <v>0</v>
      </c>
      <c r="Q59" s="371">
        <f>[3]R4!Q139</f>
        <v>0</v>
      </c>
      <c r="R59" s="371">
        <f>[3]R4!R139</f>
        <v>0</v>
      </c>
      <c r="S59" s="371">
        <f>[3]R4!S139</f>
        <v>0</v>
      </c>
      <c r="T59" s="390"/>
      <c r="U59" s="390"/>
      <c r="V59" s="390"/>
      <c r="W59" s="390"/>
      <c r="X59" s="390"/>
      <c r="Y59" s="372"/>
      <c r="Z59" s="372"/>
      <c r="AA59" s="226"/>
      <c r="AB59" s="226"/>
      <c r="AC59" s="223"/>
      <c r="AD59" s="227" t="s">
        <v>643</v>
      </c>
      <c r="AE59" s="223"/>
    </row>
    <row r="60" spans="1:31" ht="12.5">
      <c r="A60" s="193">
        <v>0</v>
      </c>
      <c r="B60" s="194">
        <v>0</v>
      </c>
      <c r="C60" s="217" t="s">
        <v>88</v>
      </c>
      <c r="D60" s="218"/>
      <c r="E60" s="223"/>
      <c r="F60" s="224"/>
      <c r="G60" s="224" t="s">
        <v>1038</v>
      </c>
      <c r="H60" s="224" t="s">
        <v>1039</v>
      </c>
      <c r="I60" s="224" t="s">
        <v>42</v>
      </c>
      <c r="J60" s="224"/>
      <c r="K60" s="12"/>
      <c r="L60" s="369"/>
      <c r="M60" s="371">
        <f>[3]R4!M150</f>
        <v>0</v>
      </c>
      <c r="N60" s="371">
        <f>[3]R4!N150</f>
        <v>0</v>
      </c>
      <c r="O60" s="371">
        <f>[3]R4!O150</f>
        <v>0</v>
      </c>
      <c r="P60" s="371">
        <f>[3]R4!P150</f>
        <v>0</v>
      </c>
      <c r="Q60" s="371">
        <f>[3]R4!Q150</f>
        <v>0</v>
      </c>
      <c r="R60" s="371">
        <f>[3]R4!R150</f>
        <v>0</v>
      </c>
      <c r="S60" s="371">
        <f>[3]R4!S150</f>
        <v>0</v>
      </c>
      <c r="T60" s="390"/>
      <c r="U60" s="390"/>
      <c r="V60" s="390"/>
      <c r="W60" s="390"/>
      <c r="X60" s="390"/>
      <c r="Y60" s="372"/>
      <c r="Z60" s="372"/>
      <c r="AA60" s="226"/>
      <c r="AB60" s="226"/>
      <c r="AC60" s="223"/>
      <c r="AD60" s="227" t="s">
        <v>643</v>
      </c>
      <c r="AE60" s="223"/>
    </row>
    <row r="61" spans="1:31" ht="12.5">
      <c r="A61" s="193">
        <v>0</v>
      </c>
      <c r="B61" s="194">
        <v>0</v>
      </c>
      <c r="C61" s="217" t="s">
        <v>89</v>
      </c>
      <c r="D61" s="218"/>
      <c r="E61" s="217"/>
      <c r="F61" s="221"/>
      <c r="G61" s="221" t="s">
        <v>89</v>
      </c>
      <c r="H61" s="221" t="s">
        <v>1040</v>
      </c>
      <c r="I61" s="221" t="s">
        <v>90</v>
      </c>
      <c r="J61" s="221"/>
      <c r="K61" s="12"/>
      <c r="L61" s="12"/>
      <c r="M61" s="9"/>
      <c r="N61" s="12"/>
      <c r="O61" s="9"/>
      <c r="P61" s="9"/>
      <c r="Q61" s="9"/>
      <c r="R61" s="9"/>
      <c r="S61" s="9"/>
      <c r="T61" s="9"/>
      <c r="U61" s="9"/>
      <c r="V61" s="9"/>
      <c r="W61" s="9"/>
      <c r="X61" s="9"/>
      <c r="Y61" s="375">
        <f>[3]App16!$M$63</f>
        <v>0</v>
      </c>
      <c r="Z61" s="9"/>
      <c r="AA61" s="206"/>
      <c r="AB61" s="206"/>
      <c r="AC61" s="217"/>
      <c r="AD61" s="171" t="s">
        <v>642</v>
      </c>
      <c r="AE61" s="217"/>
    </row>
    <row r="62" spans="1:31" ht="12.5">
      <c r="A62" s="193">
        <v>0</v>
      </c>
      <c r="B62" s="194">
        <v>0</v>
      </c>
      <c r="C62" s="217" t="s">
        <v>91</v>
      </c>
      <c r="D62" s="218"/>
      <c r="E62" s="217"/>
      <c r="F62" s="221"/>
      <c r="G62" s="221" t="s">
        <v>91</v>
      </c>
      <c r="H62" s="221" t="s">
        <v>1041</v>
      </c>
      <c r="I62" s="221" t="s">
        <v>90</v>
      </c>
      <c r="J62" s="221"/>
      <c r="K62" s="12"/>
      <c r="L62" s="12"/>
      <c r="M62" s="9"/>
      <c r="N62" s="12"/>
      <c r="O62" s="9"/>
      <c r="P62" s="9"/>
      <c r="Q62" s="9"/>
      <c r="R62" s="9"/>
      <c r="S62" s="9"/>
      <c r="T62" s="9"/>
      <c r="U62" s="9"/>
      <c r="V62" s="9"/>
      <c r="W62" s="9"/>
      <c r="X62" s="9"/>
      <c r="Y62" s="375">
        <f>[3]App16!$M$64</f>
        <v>0</v>
      </c>
      <c r="Z62" s="9"/>
      <c r="AA62" s="206"/>
      <c r="AB62" s="206"/>
      <c r="AC62" s="217"/>
      <c r="AD62" s="171" t="s">
        <v>642</v>
      </c>
      <c r="AE62" s="217"/>
    </row>
    <row r="63" spans="1:31" ht="12.5">
      <c r="A63" s="193">
        <v>0</v>
      </c>
      <c r="B63" s="194">
        <v>0</v>
      </c>
      <c r="C63" s="235" t="s">
        <v>92</v>
      </c>
      <c r="D63" s="236"/>
      <c r="E63" s="234"/>
      <c r="F63" s="225"/>
      <c r="G63" s="225" t="s">
        <v>1042</v>
      </c>
      <c r="H63" s="225" t="s">
        <v>768</v>
      </c>
      <c r="I63" s="225" t="s">
        <v>42</v>
      </c>
      <c r="J63" s="225"/>
      <c r="K63" s="12"/>
      <c r="L63" s="372"/>
      <c r="M63" s="9"/>
      <c r="N63" s="371">
        <f>[3]App13!G8</f>
        <v>0</v>
      </c>
      <c r="O63" s="371">
        <f>[3]App13!H8</f>
        <v>0</v>
      </c>
      <c r="P63" s="371">
        <f>[3]App13!I8</f>
        <v>0</v>
      </c>
      <c r="Q63" s="371">
        <f>[3]App13!J8</f>
        <v>0</v>
      </c>
      <c r="R63" s="371">
        <f>[3]App13!K8</f>
        <v>0</v>
      </c>
      <c r="S63" s="371">
        <f>[3]App13!L8</f>
        <v>0</v>
      </c>
      <c r="T63" s="390"/>
      <c r="U63" s="390"/>
      <c r="V63" s="390"/>
      <c r="W63" s="390"/>
      <c r="X63" s="390"/>
      <c r="Y63" s="372"/>
      <c r="Z63" s="372"/>
      <c r="AA63" s="226"/>
      <c r="AB63" s="226"/>
      <c r="AC63" s="234"/>
      <c r="AD63" s="227" t="s">
        <v>644</v>
      </c>
      <c r="AE63" s="234"/>
    </row>
    <row r="64" spans="1:31" ht="12.5">
      <c r="A64" s="193">
        <v>0</v>
      </c>
      <c r="B64" s="194">
        <v>0</v>
      </c>
      <c r="C64" s="235" t="s">
        <v>93</v>
      </c>
      <c r="D64" s="236"/>
      <c r="E64" s="234"/>
      <c r="F64" s="225"/>
      <c r="G64" s="225" t="s">
        <v>1043</v>
      </c>
      <c r="H64" s="225" t="s">
        <v>769</v>
      </c>
      <c r="I64" s="225" t="s">
        <v>42</v>
      </c>
      <c r="J64" s="225"/>
      <c r="K64" s="12"/>
      <c r="L64" s="372"/>
      <c r="M64" s="9"/>
      <c r="N64" s="371">
        <f>[3]App13!G9</f>
        <v>0</v>
      </c>
      <c r="O64" s="371">
        <f>[3]App13!H9</f>
        <v>0</v>
      </c>
      <c r="P64" s="371">
        <f>[3]App13!I9</f>
        <v>0</v>
      </c>
      <c r="Q64" s="371">
        <f>[3]App13!J9</f>
        <v>0</v>
      </c>
      <c r="R64" s="371">
        <f>[3]App13!K9</f>
        <v>0</v>
      </c>
      <c r="S64" s="371">
        <f>[3]App13!L9</f>
        <v>0</v>
      </c>
      <c r="T64" s="390"/>
      <c r="U64" s="390"/>
      <c r="V64" s="390"/>
      <c r="W64" s="390"/>
      <c r="X64" s="390"/>
      <c r="Y64" s="372"/>
      <c r="Z64" s="372"/>
      <c r="AA64" s="226"/>
      <c r="AB64" s="226"/>
      <c r="AC64" s="234"/>
      <c r="AD64" s="227" t="s">
        <v>644</v>
      </c>
      <c r="AE64" s="234"/>
    </row>
    <row r="65" spans="1:31" ht="12.5">
      <c r="A65" s="193">
        <v>0</v>
      </c>
      <c r="B65" s="194">
        <v>0</v>
      </c>
      <c r="C65" s="235" t="s">
        <v>94</v>
      </c>
      <c r="D65" s="236"/>
      <c r="E65" s="234"/>
      <c r="F65" s="225"/>
      <c r="G65" s="225" t="s">
        <v>1044</v>
      </c>
      <c r="H65" s="225" t="s">
        <v>770</v>
      </c>
      <c r="I65" s="225" t="s">
        <v>42</v>
      </c>
      <c r="J65" s="225"/>
      <c r="K65" s="12"/>
      <c r="L65" s="372"/>
      <c r="M65" s="9"/>
      <c r="N65" s="371">
        <f>[3]App13!G10</f>
        <v>0</v>
      </c>
      <c r="O65" s="371">
        <f>[3]App13!H10</f>
        <v>0</v>
      </c>
      <c r="P65" s="371">
        <f>[3]App13!I10</f>
        <v>0</v>
      </c>
      <c r="Q65" s="371">
        <f>[3]App13!J10</f>
        <v>0</v>
      </c>
      <c r="R65" s="371">
        <f>[3]App13!K10</f>
        <v>0</v>
      </c>
      <c r="S65" s="371">
        <f>[3]App13!L10</f>
        <v>0</v>
      </c>
      <c r="T65" s="390"/>
      <c r="U65" s="390"/>
      <c r="V65" s="390"/>
      <c r="W65" s="390"/>
      <c r="X65" s="390"/>
      <c r="Y65" s="372"/>
      <c r="Z65" s="372"/>
      <c r="AA65" s="226"/>
      <c r="AB65" s="226"/>
      <c r="AC65" s="234"/>
      <c r="AD65" s="227" t="s">
        <v>644</v>
      </c>
      <c r="AE65" s="234"/>
    </row>
    <row r="66" spans="1:31" ht="12.5">
      <c r="A66" s="193">
        <v>0</v>
      </c>
      <c r="B66" s="194">
        <v>0</v>
      </c>
      <c r="C66" s="235" t="s">
        <v>95</v>
      </c>
      <c r="D66" s="236"/>
      <c r="E66" s="234"/>
      <c r="F66" s="225"/>
      <c r="G66" s="225" t="s">
        <v>1045</v>
      </c>
      <c r="H66" s="225" t="s">
        <v>771</v>
      </c>
      <c r="I66" s="225" t="s">
        <v>42</v>
      </c>
      <c r="J66" s="225"/>
      <c r="K66" s="12"/>
      <c r="L66" s="372"/>
      <c r="M66" s="9"/>
      <c r="N66" s="371">
        <f>[3]App13!G11</f>
        <v>0</v>
      </c>
      <c r="O66" s="371">
        <f>[3]App13!H11</f>
        <v>0</v>
      </c>
      <c r="P66" s="371">
        <f>[3]App13!I11</f>
        <v>0</v>
      </c>
      <c r="Q66" s="371">
        <f>[3]App13!J11</f>
        <v>0</v>
      </c>
      <c r="R66" s="371">
        <f>[3]App13!K11</f>
        <v>0</v>
      </c>
      <c r="S66" s="371">
        <f>[3]App13!L11</f>
        <v>0</v>
      </c>
      <c r="T66" s="390"/>
      <c r="U66" s="390"/>
      <c r="V66" s="390"/>
      <c r="W66" s="390"/>
      <c r="X66" s="390"/>
      <c r="Y66" s="372"/>
      <c r="Z66" s="372"/>
      <c r="AA66" s="226"/>
      <c r="AB66" s="226"/>
      <c r="AC66" s="234"/>
      <c r="AD66" s="227" t="s">
        <v>644</v>
      </c>
      <c r="AE66" s="234"/>
    </row>
    <row r="67" spans="1:31" ht="12.5">
      <c r="A67" s="193">
        <v>0</v>
      </c>
      <c r="B67" s="194">
        <v>0</v>
      </c>
      <c r="C67" s="235" t="s">
        <v>96</v>
      </c>
      <c r="D67" s="236"/>
      <c r="E67" s="234"/>
      <c r="F67" s="225"/>
      <c r="G67" s="225" t="s">
        <v>1046</v>
      </c>
      <c r="H67" s="225" t="s">
        <v>1047</v>
      </c>
      <c r="I67" s="225" t="s">
        <v>42</v>
      </c>
      <c r="J67" s="225"/>
      <c r="K67" s="12"/>
      <c r="L67" s="372"/>
      <c r="M67" s="9"/>
      <c r="N67" s="371">
        <f>[3]App13!G12</f>
        <v>0</v>
      </c>
      <c r="O67" s="371">
        <f>[3]App13!H12</f>
        <v>0</v>
      </c>
      <c r="P67" s="371">
        <f>[3]App13!I12</f>
        <v>0</v>
      </c>
      <c r="Q67" s="371">
        <f>[3]App13!J12</f>
        <v>0</v>
      </c>
      <c r="R67" s="371">
        <f>[3]App13!K12</f>
        <v>0</v>
      </c>
      <c r="S67" s="371">
        <f>[3]App13!L12</f>
        <v>0</v>
      </c>
      <c r="T67" s="390"/>
      <c r="U67" s="390"/>
      <c r="V67" s="390"/>
      <c r="W67" s="390"/>
      <c r="X67" s="390"/>
      <c r="Y67" s="372"/>
      <c r="Z67" s="372"/>
      <c r="AA67" s="226"/>
      <c r="AB67" s="226"/>
      <c r="AC67" s="234"/>
      <c r="AD67" s="227" t="s">
        <v>644</v>
      </c>
      <c r="AE67" s="234"/>
    </row>
    <row r="68" spans="1:31" ht="12.5">
      <c r="A68" s="193">
        <v>0</v>
      </c>
      <c r="B68" s="194">
        <v>0</v>
      </c>
      <c r="C68" s="235" t="s">
        <v>97</v>
      </c>
      <c r="D68" s="236"/>
      <c r="E68" s="234"/>
      <c r="F68" s="225"/>
      <c r="G68" s="225" t="s">
        <v>1048</v>
      </c>
      <c r="H68" s="225" t="s">
        <v>772</v>
      </c>
      <c r="I68" s="225" t="s">
        <v>42</v>
      </c>
      <c r="J68" s="225"/>
      <c r="K68" s="12"/>
      <c r="L68" s="372"/>
      <c r="M68" s="9"/>
      <c r="N68" s="371">
        <f>[3]App13!G13</f>
        <v>0</v>
      </c>
      <c r="O68" s="371">
        <f>[3]App13!H13</f>
        <v>0</v>
      </c>
      <c r="P68" s="371">
        <f>[3]App13!I13</f>
        <v>0</v>
      </c>
      <c r="Q68" s="371">
        <f>[3]App13!J13</f>
        <v>0</v>
      </c>
      <c r="R68" s="371">
        <f>[3]App13!K13</f>
        <v>0</v>
      </c>
      <c r="S68" s="371">
        <f>[3]App13!L13</f>
        <v>0</v>
      </c>
      <c r="T68" s="390"/>
      <c r="U68" s="390"/>
      <c r="V68" s="390"/>
      <c r="W68" s="390"/>
      <c r="X68" s="390"/>
      <c r="Y68" s="372"/>
      <c r="Z68" s="372"/>
      <c r="AA68" s="226"/>
      <c r="AB68" s="226"/>
      <c r="AC68" s="234"/>
      <c r="AD68" s="227" t="s">
        <v>644</v>
      </c>
      <c r="AE68" s="234"/>
    </row>
    <row r="69" spans="1:31" ht="12.5">
      <c r="A69" s="193">
        <v>0</v>
      </c>
      <c r="B69" s="194">
        <v>0</v>
      </c>
      <c r="C69" s="235" t="s">
        <v>98</v>
      </c>
      <c r="D69" s="236"/>
      <c r="E69" s="234"/>
      <c r="F69" s="225"/>
      <c r="G69" s="225" t="s">
        <v>1049</v>
      </c>
      <c r="H69" s="225" t="s">
        <v>773</v>
      </c>
      <c r="I69" s="225" t="s">
        <v>42</v>
      </c>
      <c r="J69" s="225"/>
      <c r="K69" s="12"/>
      <c r="L69" s="372"/>
      <c r="M69" s="9"/>
      <c r="N69" s="371">
        <f>[3]App13!G14</f>
        <v>0</v>
      </c>
      <c r="O69" s="371">
        <f>[3]App13!H14</f>
        <v>0</v>
      </c>
      <c r="P69" s="371">
        <f>[3]App13!I14</f>
        <v>0</v>
      </c>
      <c r="Q69" s="371">
        <f>[3]App13!J14</f>
        <v>0</v>
      </c>
      <c r="R69" s="371">
        <f>[3]App13!K14</f>
        <v>0</v>
      </c>
      <c r="S69" s="371">
        <f>[3]App13!L14</f>
        <v>0</v>
      </c>
      <c r="T69" s="390"/>
      <c r="U69" s="390"/>
      <c r="V69" s="390"/>
      <c r="W69" s="390"/>
      <c r="X69" s="390"/>
      <c r="Y69" s="372"/>
      <c r="Z69" s="372"/>
      <c r="AA69" s="226"/>
      <c r="AB69" s="226"/>
      <c r="AC69" s="234"/>
      <c r="AD69" s="227" t="s">
        <v>644</v>
      </c>
      <c r="AE69" s="234"/>
    </row>
    <row r="70" spans="1:31" ht="12.5">
      <c r="A70" s="193">
        <v>0</v>
      </c>
      <c r="B70" s="194">
        <v>0</v>
      </c>
      <c r="C70" s="235" t="s">
        <v>99</v>
      </c>
      <c r="D70" s="236"/>
      <c r="E70" s="234"/>
      <c r="F70" s="225"/>
      <c r="G70" s="225" t="s">
        <v>1050</v>
      </c>
      <c r="H70" s="225" t="s">
        <v>1051</v>
      </c>
      <c r="I70" s="225" t="s">
        <v>42</v>
      </c>
      <c r="J70" s="225"/>
      <c r="K70" s="12"/>
      <c r="L70" s="372"/>
      <c r="M70" s="9"/>
      <c r="N70" s="371">
        <f>[3]App13!G15</f>
        <v>0</v>
      </c>
      <c r="O70" s="371">
        <f>[3]App13!H15</f>
        <v>0</v>
      </c>
      <c r="P70" s="371">
        <f>[3]App13!I15</f>
        <v>0</v>
      </c>
      <c r="Q70" s="371">
        <f>[3]App13!J15</f>
        <v>0</v>
      </c>
      <c r="R70" s="371">
        <f>[3]App13!K15</f>
        <v>0</v>
      </c>
      <c r="S70" s="371">
        <f>[3]App13!L15</f>
        <v>0</v>
      </c>
      <c r="T70" s="390"/>
      <c r="U70" s="390"/>
      <c r="V70" s="390"/>
      <c r="W70" s="390"/>
      <c r="X70" s="390"/>
      <c r="Y70" s="372"/>
      <c r="Z70" s="372"/>
      <c r="AA70" s="226"/>
      <c r="AB70" s="226"/>
      <c r="AC70" s="234"/>
      <c r="AD70" s="227" t="s">
        <v>644</v>
      </c>
      <c r="AE70" s="234"/>
    </row>
    <row r="71" spans="1:31" ht="12.5">
      <c r="A71" s="193">
        <v>0</v>
      </c>
      <c r="B71" s="194">
        <v>0</v>
      </c>
      <c r="C71" s="235" t="s">
        <v>100</v>
      </c>
      <c r="D71" s="236"/>
      <c r="E71" s="234"/>
      <c r="F71" s="225"/>
      <c r="G71" s="225" t="s">
        <v>1052</v>
      </c>
      <c r="H71" s="225" t="s">
        <v>1053</v>
      </c>
      <c r="I71" s="225" t="s">
        <v>42</v>
      </c>
      <c r="J71" s="225"/>
      <c r="K71" s="12"/>
      <c r="L71" s="372"/>
      <c r="M71" s="9"/>
      <c r="N71" s="371">
        <f>[3]App13!G16</f>
        <v>0</v>
      </c>
      <c r="O71" s="371">
        <f>[3]App13!H16</f>
        <v>0</v>
      </c>
      <c r="P71" s="371">
        <f>[3]App13!I16</f>
        <v>0</v>
      </c>
      <c r="Q71" s="371">
        <f>[3]App13!J16</f>
        <v>0</v>
      </c>
      <c r="R71" s="371">
        <f>[3]App13!K16</f>
        <v>0</v>
      </c>
      <c r="S71" s="371">
        <f>[3]App13!L16</f>
        <v>0</v>
      </c>
      <c r="T71" s="390"/>
      <c r="U71" s="390"/>
      <c r="V71" s="390"/>
      <c r="W71" s="390"/>
      <c r="X71" s="390"/>
      <c r="Y71" s="372"/>
      <c r="Z71" s="372"/>
      <c r="AA71" s="226"/>
      <c r="AB71" s="226"/>
      <c r="AC71" s="234"/>
      <c r="AD71" s="227" t="s">
        <v>644</v>
      </c>
      <c r="AE71" s="234"/>
    </row>
    <row r="72" spans="1:31" ht="12.5">
      <c r="A72" s="193">
        <v>0</v>
      </c>
      <c r="B72" s="194">
        <v>0</v>
      </c>
      <c r="C72" s="235" t="s">
        <v>101</v>
      </c>
      <c r="D72" s="236"/>
      <c r="E72" s="234"/>
      <c r="F72" s="225" t="s">
        <v>1490</v>
      </c>
      <c r="G72" s="225" t="s">
        <v>101</v>
      </c>
      <c r="H72" s="225" t="s">
        <v>102</v>
      </c>
      <c r="I72" s="225" t="s">
        <v>42</v>
      </c>
      <c r="J72" s="225"/>
      <c r="K72" s="372"/>
      <c r="L72" s="372"/>
      <c r="M72" s="389"/>
      <c r="N72" s="389"/>
      <c r="O72" s="389"/>
      <c r="P72" s="389"/>
      <c r="Q72" s="389"/>
      <c r="R72" s="389"/>
      <c r="S72" s="389"/>
      <c r="T72" s="389"/>
      <c r="U72" s="389"/>
      <c r="V72" s="389"/>
      <c r="W72" s="389"/>
      <c r="X72" s="389"/>
      <c r="Y72" s="372"/>
      <c r="Z72" s="372"/>
      <c r="AA72" s="226"/>
      <c r="AB72" s="226"/>
      <c r="AC72" s="234"/>
      <c r="AD72" s="227" t="s">
        <v>643</v>
      </c>
      <c r="AE72" s="234"/>
    </row>
    <row r="73" spans="1:31" ht="12.5">
      <c r="A73" s="193">
        <v>0</v>
      </c>
      <c r="B73" s="194">
        <v>0</v>
      </c>
      <c r="C73" s="235" t="s">
        <v>103</v>
      </c>
      <c r="D73" s="236"/>
      <c r="E73" s="234"/>
      <c r="F73" s="225" t="s">
        <v>1490</v>
      </c>
      <c r="G73" s="225" t="s">
        <v>103</v>
      </c>
      <c r="H73" s="225" t="s">
        <v>104</v>
      </c>
      <c r="I73" s="225" t="s">
        <v>42</v>
      </c>
      <c r="J73" s="225"/>
      <c r="K73" s="372"/>
      <c r="L73" s="372"/>
      <c r="M73" s="389"/>
      <c r="N73" s="389"/>
      <c r="O73" s="389"/>
      <c r="P73" s="389"/>
      <c r="Q73" s="389"/>
      <c r="R73" s="389"/>
      <c r="S73" s="389"/>
      <c r="T73" s="389"/>
      <c r="U73" s="389"/>
      <c r="V73" s="389"/>
      <c r="W73" s="389"/>
      <c r="X73" s="389"/>
      <c r="Y73" s="372"/>
      <c r="Z73" s="372"/>
      <c r="AA73" s="226"/>
      <c r="AB73" s="226"/>
      <c r="AC73" s="234"/>
      <c r="AD73" s="227" t="s">
        <v>643</v>
      </c>
      <c r="AE73" s="234"/>
    </row>
    <row r="74" spans="1:31" ht="12.5">
      <c r="A74" s="193">
        <v>0</v>
      </c>
      <c r="B74" s="194">
        <v>0</v>
      </c>
      <c r="C74" s="235" t="s">
        <v>105</v>
      </c>
      <c r="D74" s="236"/>
      <c r="E74" s="235"/>
      <c r="F74" s="222"/>
      <c r="G74" s="222" t="s">
        <v>105</v>
      </c>
      <c r="H74" s="222" t="s">
        <v>774</v>
      </c>
      <c r="I74" s="222" t="s">
        <v>106</v>
      </c>
      <c r="J74" s="220"/>
      <c r="K74" s="9"/>
      <c r="L74" s="9"/>
      <c r="M74" s="9"/>
      <c r="N74" s="376">
        <f>[3]App14!G30</f>
        <v>0</v>
      </c>
      <c r="O74" s="377" t="e">
        <f>[3]App14!H30</f>
        <v>#DIV/0!</v>
      </c>
      <c r="P74" s="377" t="e">
        <f>[3]App14!I30</f>
        <v>#DIV/0!</v>
      </c>
      <c r="Q74" s="377" t="e">
        <f>[3]App14!J30</f>
        <v>#DIV/0!</v>
      </c>
      <c r="R74" s="377" t="e">
        <f>[3]App14!K30</f>
        <v>#DIV/0!</v>
      </c>
      <c r="S74" s="377" t="e">
        <f>[3]App14!L30</f>
        <v>#DIV/0!</v>
      </c>
      <c r="T74" s="395"/>
      <c r="U74" s="395"/>
      <c r="V74" s="395"/>
      <c r="W74" s="395"/>
      <c r="X74" s="395"/>
      <c r="Y74" s="9"/>
      <c r="Z74" s="9"/>
      <c r="AA74" s="206"/>
      <c r="AB74" s="206"/>
      <c r="AC74" s="235"/>
      <c r="AD74" s="171" t="s">
        <v>642</v>
      </c>
      <c r="AE74" s="235"/>
    </row>
    <row r="75" spans="1:31" ht="12.5">
      <c r="A75" s="193">
        <v>0</v>
      </c>
      <c r="B75" s="194">
        <v>0</v>
      </c>
      <c r="C75" s="235" t="s">
        <v>107</v>
      </c>
      <c r="D75" s="236"/>
      <c r="E75" s="235"/>
      <c r="F75" s="222"/>
      <c r="G75" s="222" t="s">
        <v>107</v>
      </c>
      <c r="H75" s="222" t="s">
        <v>775</v>
      </c>
      <c r="I75" s="222" t="s">
        <v>106</v>
      </c>
      <c r="J75" s="220"/>
      <c r="K75" s="9"/>
      <c r="L75" s="9"/>
      <c r="M75" s="9"/>
      <c r="N75" s="376">
        <f>[3]App14!G31</f>
        <v>0</v>
      </c>
      <c r="O75" s="377" t="e">
        <f>[3]App14!H31</f>
        <v>#DIV/0!</v>
      </c>
      <c r="P75" s="377" t="e">
        <f>[3]App14!I31</f>
        <v>#DIV/0!</v>
      </c>
      <c r="Q75" s="377" t="e">
        <f>[3]App14!J31</f>
        <v>#DIV/0!</v>
      </c>
      <c r="R75" s="377" t="e">
        <f>[3]App14!K31</f>
        <v>#DIV/0!</v>
      </c>
      <c r="S75" s="377" t="e">
        <f>[3]App14!L31</f>
        <v>#DIV/0!</v>
      </c>
      <c r="T75" s="395"/>
      <c r="U75" s="395"/>
      <c r="V75" s="395"/>
      <c r="W75" s="395"/>
      <c r="X75" s="395"/>
      <c r="Y75" s="9"/>
      <c r="Z75" s="9"/>
      <c r="AA75" s="172"/>
      <c r="AB75" s="172"/>
      <c r="AC75" s="235"/>
      <c r="AD75" s="171" t="s">
        <v>642</v>
      </c>
      <c r="AE75" s="235"/>
    </row>
    <row r="76" spans="1:31" ht="12.5">
      <c r="A76" s="193">
        <v>0</v>
      </c>
      <c r="B76" s="194">
        <v>0</v>
      </c>
      <c r="C76" s="237" t="s">
        <v>108</v>
      </c>
      <c r="D76" s="238"/>
      <c r="E76" s="237"/>
      <c r="F76" s="221"/>
      <c r="G76" s="221" t="s">
        <v>108</v>
      </c>
      <c r="H76" s="221" t="s">
        <v>776</v>
      </c>
      <c r="I76" s="221" t="s">
        <v>106</v>
      </c>
      <c r="J76" s="239"/>
      <c r="K76" s="9"/>
      <c r="L76" s="14"/>
      <c r="M76" s="9"/>
      <c r="N76" s="378">
        <f>[3]App14!G32</f>
        <v>0</v>
      </c>
      <c r="O76" s="377" t="e">
        <f>[3]App14!H32</f>
        <v>#DIV/0!</v>
      </c>
      <c r="P76" s="377" t="e">
        <f>[3]App14!I32</f>
        <v>#DIV/0!</v>
      </c>
      <c r="Q76" s="377" t="e">
        <f>[3]App14!J32</f>
        <v>#DIV/0!</v>
      </c>
      <c r="R76" s="377" t="e">
        <f>[3]App14!K32</f>
        <v>#DIV/0!</v>
      </c>
      <c r="S76" s="377" t="e">
        <f>[3]App14!L32</f>
        <v>#DIV/0!</v>
      </c>
      <c r="T76" s="395"/>
      <c r="U76" s="395"/>
      <c r="V76" s="395"/>
      <c r="W76" s="395"/>
      <c r="X76" s="395"/>
      <c r="Y76" s="9"/>
      <c r="Z76" s="9"/>
      <c r="AA76" s="172"/>
      <c r="AB76" s="172"/>
      <c r="AC76" s="237"/>
      <c r="AD76" s="171" t="s">
        <v>642</v>
      </c>
      <c r="AE76" s="237"/>
    </row>
    <row r="77" spans="1:31" ht="12.5">
      <c r="A77" s="193">
        <v>0</v>
      </c>
      <c r="B77" s="194">
        <v>0</v>
      </c>
      <c r="C77" s="237" t="s">
        <v>109</v>
      </c>
      <c r="D77" s="238"/>
      <c r="E77" s="237"/>
      <c r="F77" s="221"/>
      <c r="G77" s="221" t="s">
        <v>109</v>
      </c>
      <c r="H77" s="221" t="s">
        <v>777</v>
      </c>
      <c r="I77" s="221" t="s">
        <v>106</v>
      </c>
      <c r="J77" s="239"/>
      <c r="K77" s="9"/>
      <c r="L77" s="9"/>
      <c r="M77" s="9"/>
      <c r="N77" s="378">
        <f>[3]App14!G33</f>
        <v>0</v>
      </c>
      <c r="O77" s="377" t="e">
        <f>[3]App14!H33</f>
        <v>#DIV/0!</v>
      </c>
      <c r="P77" s="377" t="e">
        <f>[3]App14!I33</f>
        <v>#DIV/0!</v>
      </c>
      <c r="Q77" s="377" t="e">
        <f>[3]App14!J33</f>
        <v>#DIV/0!</v>
      </c>
      <c r="R77" s="377" t="e">
        <f>[3]App14!K33</f>
        <v>#DIV/0!</v>
      </c>
      <c r="S77" s="377" t="e">
        <f>[3]App14!L33</f>
        <v>#DIV/0!</v>
      </c>
      <c r="T77" s="395"/>
      <c r="U77" s="395"/>
      <c r="V77" s="395"/>
      <c r="W77" s="395"/>
      <c r="X77" s="395"/>
      <c r="Y77" s="9"/>
      <c r="Z77" s="9"/>
      <c r="AA77" s="172"/>
      <c r="AB77" s="172"/>
      <c r="AC77" s="237"/>
      <c r="AD77" s="171" t="s">
        <v>642</v>
      </c>
      <c r="AE77" s="237"/>
    </row>
    <row r="78" spans="1:31" ht="12.5">
      <c r="A78" s="193">
        <v>0</v>
      </c>
      <c r="B78" s="194">
        <v>0</v>
      </c>
      <c r="C78" s="237" t="s">
        <v>110</v>
      </c>
      <c r="D78" s="238"/>
      <c r="E78" s="237"/>
      <c r="F78" s="221"/>
      <c r="G78" s="221" t="s">
        <v>110</v>
      </c>
      <c r="H78" s="221" t="s">
        <v>778</v>
      </c>
      <c r="I78" s="221" t="s">
        <v>41</v>
      </c>
      <c r="J78" s="239"/>
      <c r="K78" s="9"/>
      <c r="L78" s="9"/>
      <c r="M78" s="9"/>
      <c r="N78" s="379">
        <f>[3]App13!G40</f>
        <v>0</v>
      </c>
      <c r="O78" s="373" t="e">
        <f>[3]App13!H40</f>
        <v>#DIV/0!</v>
      </c>
      <c r="P78" s="373" t="e">
        <f>[3]App13!I40</f>
        <v>#DIV/0!</v>
      </c>
      <c r="Q78" s="373" t="e">
        <f>[3]App13!J40</f>
        <v>#DIV/0!</v>
      </c>
      <c r="R78" s="373" t="e">
        <f>[3]App13!K40</f>
        <v>#DIV/0!</v>
      </c>
      <c r="S78" s="373" t="e">
        <f>[3]App13!L40</f>
        <v>#DIV/0!</v>
      </c>
      <c r="T78" s="396"/>
      <c r="U78" s="396"/>
      <c r="V78" s="396"/>
      <c r="W78" s="396"/>
      <c r="X78" s="396"/>
      <c r="Y78" s="9"/>
      <c r="Z78" s="9"/>
      <c r="AA78" s="172"/>
      <c r="AB78" s="172"/>
      <c r="AC78" s="237"/>
      <c r="AD78" s="171" t="s">
        <v>642</v>
      </c>
      <c r="AE78" s="237"/>
    </row>
    <row r="79" spans="1:31" ht="12.5">
      <c r="A79" s="193">
        <v>0</v>
      </c>
      <c r="B79" s="194">
        <v>0</v>
      </c>
      <c r="C79" s="240" t="s">
        <v>111</v>
      </c>
      <c r="D79" s="241"/>
      <c r="E79" s="240"/>
      <c r="F79" s="221"/>
      <c r="G79" s="221" t="s">
        <v>111</v>
      </c>
      <c r="H79" s="221" t="s">
        <v>817</v>
      </c>
      <c r="I79" s="221" t="s">
        <v>41</v>
      </c>
      <c r="J79" s="239"/>
      <c r="K79" s="9"/>
      <c r="L79" s="9"/>
      <c r="M79" s="9"/>
      <c r="N79" s="381">
        <f>[3]App13!G41</f>
        <v>0</v>
      </c>
      <c r="O79" s="373" t="e">
        <f>[3]App13!H41</f>
        <v>#DIV/0!</v>
      </c>
      <c r="P79" s="373" t="e">
        <f>[3]App13!I41</f>
        <v>#DIV/0!</v>
      </c>
      <c r="Q79" s="373" t="e">
        <f>[3]App13!J41</f>
        <v>#DIV/0!</v>
      </c>
      <c r="R79" s="373" t="e">
        <f>[3]App13!K41</f>
        <v>#DIV/0!</v>
      </c>
      <c r="S79" s="373" t="e">
        <f>[3]App13!L41</f>
        <v>#DIV/0!</v>
      </c>
      <c r="T79" s="396"/>
      <c r="U79" s="396"/>
      <c r="V79" s="396"/>
      <c r="W79" s="396"/>
      <c r="X79" s="396"/>
      <c r="Y79" s="9"/>
      <c r="Z79" s="9"/>
      <c r="AA79" s="206"/>
      <c r="AB79" s="206"/>
      <c r="AC79" s="240"/>
      <c r="AD79" s="171" t="s">
        <v>642</v>
      </c>
      <c r="AE79" s="240"/>
    </row>
    <row r="80" spans="1:31" ht="12.5">
      <c r="A80" s="193">
        <v>0</v>
      </c>
      <c r="B80" s="194">
        <v>0</v>
      </c>
      <c r="C80" s="240" t="s">
        <v>112</v>
      </c>
      <c r="D80" s="241"/>
      <c r="E80" s="240"/>
      <c r="F80" s="221" t="s">
        <v>1490</v>
      </c>
      <c r="G80" s="221" t="s">
        <v>112</v>
      </c>
      <c r="H80" s="221" t="s">
        <v>113</v>
      </c>
      <c r="I80" s="221" t="s">
        <v>41</v>
      </c>
      <c r="J80" s="239"/>
      <c r="K80" s="9"/>
      <c r="L80" s="9"/>
      <c r="M80" s="389"/>
      <c r="N80" s="389"/>
      <c r="O80" s="389"/>
      <c r="P80" s="389"/>
      <c r="Q80" s="389"/>
      <c r="R80" s="389"/>
      <c r="S80" s="389"/>
      <c r="T80" s="389"/>
      <c r="U80" s="389"/>
      <c r="V80" s="389"/>
      <c r="W80" s="389"/>
      <c r="X80" s="389"/>
      <c r="Y80" s="9"/>
      <c r="Z80" s="9"/>
      <c r="AA80" s="172"/>
      <c r="AB80" s="172"/>
      <c r="AC80" s="240"/>
      <c r="AD80" s="171" t="s">
        <v>642</v>
      </c>
      <c r="AE80" s="240"/>
    </row>
    <row r="81" spans="1:31" ht="12.5">
      <c r="A81" s="193">
        <v>0</v>
      </c>
      <c r="B81" s="194">
        <v>0</v>
      </c>
      <c r="C81" s="240" t="s">
        <v>114</v>
      </c>
      <c r="D81" s="241"/>
      <c r="E81" s="240"/>
      <c r="F81" s="221"/>
      <c r="G81" s="221" t="s">
        <v>114</v>
      </c>
      <c r="H81" s="221" t="s">
        <v>1054</v>
      </c>
      <c r="I81" s="221" t="s">
        <v>115</v>
      </c>
      <c r="J81" s="239"/>
      <c r="K81" s="9"/>
      <c r="L81" s="9"/>
      <c r="M81" s="9"/>
      <c r="N81" s="382">
        <f xml:space="preserve"> [3]App14!G34</f>
        <v>0</v>
      </c>
      <c r="O81" s="383">
        <f xml:space="preserve"> [3]App14!H34</f>
        <v>0</v>
      </c>
      <c r="P81" s="383">
        <f xml:space="preserve"> [3]App14!I34</f>
        <v>0</v>
      </c>
      <c r="Q81" s="383">
        <f xml:space="preserve"> [3]App14!J34</f>
        <v>0</v>
      </c>
      <c r="R81" s="383">
        <f xml:space="preserve"> [3]App14!K34</f>
        <v>0</v>
      </c>
      <c r="S81" s="383">
        <f xml:space="preserve"> [3]App14!L34</f>
        <v>0</v>
      </c>
      <c r="T81" s="397"/>
      <c r="U81" s="397"/>
      <c r="V81" s="397"/>
      <c r="W81" s="397"/>
      <c r="X81" s="397"/>
      <c r="Y81" s="9"/>
      <c r="Z81" s="9"/>
      <c r="AA81" s="206"/>
      <c r="AB81" s="206"/>
      <c r="AC81" s="240"/>
      <c r="AD81" s="171" t="s">
        <v>642</v>
      </c>
      <c r="AE81" s="240"/>
    </row>
    <row r="82" spans="1:31" ht="12.5">
      <c r="A82" s="193">
        <v>0</v>
      </c>
      <c r="B82" s="194">
        <v>0</v>
      </c>
      <c r="C82" s="237" t="s">
        <v>116</v>
      </c>
      <c r="D82" s="238"/>
      <c r="E82" s="237"/>
      <c r="F82" s="221"/>
      <c r="G82" s="221" t="s">
        <v>116</v>
      </c>
      <c r="H82" s="221" t="s">
        <v>117</v>
      </c>
      <c r="I82" s="221" t="s">
        <v>115</v>
      </c>
      <c r="J82" s="239"/>
      <c r="K82" s="9"/>
      <c r="L82" s="9"/>
      <c r="M82" s="9"/>
      <c r="N82" s="382">
        <f xml:space="preserve"> [3]App14!G35</f>
        <v>0</v>
      </c>
      <c r="O82" s="383">
        <f xml:space="preserve"> [3]App14!H35</f>
        <v>0</v>
      </c>
      <c r="P82" s="383">
        <f xml:space="preserve"> [3]App14!I35</f>
        <v>0</v>
      </c>
      <c r="Q82" s="383">
        <f xml:space="preserve"> [3]App14!J35</f>
        <v>0</v>
      </c>
      <c r="R82" s="383">
        <f xml:space="preserve"> [3]App14!K35</f>
        <v>0</v>
      </c>
      <c r="S82" s="383">
        <f xml:space="preserve"> [3]App14!L35</f>
        <v>0</v>
      </c>
      <c r="T82" s="397"/>
      <c r="U82" s="397"/>
      <c r="V82" s="397"/>
      <c r="W82" s="397"/>
      <c r="X82" s="397"/>
      <c r="Y82" s="9"/>
      <c r="Z82" s="9"/>
      <c r="AA82" s="206"/>
      <c r="AB82" s="206"/>
      <c r="AC82" s="237"/>
      <c r="AD82" s="171" t="s">
        <v>642</v>
      </c>
      <c r="AE82" s="237"/>
    </row>
    <row r="83" spans="1:31" ht="12.5">
      <c r="A83" s="193">
        <v>0</v>
      </c>
      <c r="B83" s="194">
        <v>0</v>
      </c>
      <c r="C83" s="237" t="s">
        <v>118</v>
      </c>
      <c r="D83" s="238"/>
      <c r="E83" s="237"/>
      <c r="F83" s="221" t="s">
        <v>1490</v>
      </c>
      <c r="G83" s="221" t="s">
        <v>118</v>
      </c>
      <c r="H83" s="221" t="s">
        <v>119</v>
      </c>
      <c r="I83" s="221" t="s">
        <v>41</v>
      </c>
      <c r="J83" s="239"/>
      <c r="K83" s="9"/>
      <c r="L83" s="9"/>
      <c r="M83" s="389"/>
      <c r="N83" s="389"/>
      <c r="O83" s="389"/>
      <c r="P83" s="389"/>
      <c r="Q83" s="389"/>
      <c r="R83" s="389"/>
      <c r="S83" s="389"/>
      <c r="T83" s="389"/>
      <c r="U83" s="389"/>
      <c r="V83" s="389"/>
      <c r="W83" s="389"/>
      <c r="X83" s="389"/>
      <c r="Y83" s="9"/>
      <c r="Z83" s="9"/>
      <c r="AA83" s="206"/>
      <c r="AB83" s="206"/>
      <c r="AC83" s="237"/>
      <c r="AD83" s="171" t="s">
        <v>642</v>
      </c>
      <c r="AE83" s="237"/>
    </row>
    <row r="84" spans="1:31" ht="12.5">
      <c r="A84" s="193">
        <v>0</v>
      </c>
      <c r="B84" s="194">
        <v>0</v>
      </c>
      <c r="C84" s="217" t="s">
        <v>120</v>
      </c>
      <c r="D84" s="218"/>
      <c r="E84" s="217"/>
      <c r="F84" s="221"/>
      <c r="G84" s="221" t="s">
        <v>120</v>
      </c>
      <c r="H84" s="221" t="s">
        <v>779</v>
      </c>
      <c r="I84" s="221" t="s">
        <v>106</v>
      </c>
      <c r="J84" s="221"/>
      <c r="K84" s="9"/>
      <c r="L84" s="12"/>
      <c r="M84" s="9"/>
      <c r="N84" s="9"/>
      <c r="O84" s="374" t="e">
        <f>[3]App13!H33</f>
        <v>#DIV/0!</v>
      </c>
      <c r="P84" s="374" t="e">
        <f>[3]App13!I33</f>
        <v>#DIV/0!</v>
      </c>
      <c r="Q84" s="374" t="e">
        <f>[3]App13!J33</f>
        <v>#DIV/0!</v>
      </c>
      <c r="R84" s="374" t="e">
        <f>[3]App13!K33</f>
        <v>#DIV/0!</v>
      </c>
      <c r="S84" s="374" t="e">
        <f>[3]App13!L33</f>
        <v>#DIV/0!</v>
      </c>
      <c r="T84" s="394"/>
      <c r="U84" s="394"/>
      <c r="V84" s="394"/>
      <c r="W84" s="394"/>
      <c r="X84" s="394"/>
      <c r="Y84" s="9"/>
      <c r="Z84" s="9"/>
      <c r="AA84" s="206"/>
      <c r="AB84" s="206"/>
      <c r="AC84" s="217"/>
      <c r="AD84" s="171" t="s">
        <v>642</v>
      </c>
      <c r="AE84" s="217"/>
    </row>
    <row r="85" spans="1:31" ht="12.5">
      <c r="A85" s="193">
        <v>0</v>
      </c>
      <c r="B85" s="194">
        <v>0</v>
      </c>
      <c r="C85" s="217" t="s">
        <v>121</v>
      </c>
      <c r="D85" s="218"/>
      <c r="E85" s="217"/>
      <c r="F85" s="221"/>
      <c r="G85" s="221" t="s">
        <v>121</v>
      </c>
      <c r="H85" s="221" t="s">
        <v>780</v>
      </c>
      <c r="I85" s="221" t="s">
        <v>106</v>
      </c>
      <c r="J85" s="221"/>
      <c r="K85" s="9"/>
      <c r="L85" s="12"/>
      <c r="M85" s="12"/>
      <c r="N85" s="9"/>
      <c r="O85" s="374" t="e">
        <f>[3]App13!H34</f>
        <v>#DIV/0!</v>
      </c>
      <c r="P85" s="374" t="e">
        <f>[3]App13!I34</f>
        <v>#DIV/0!</v>
      </c>
      <c r="Q85" s="374" t="e">
        <f>[3]App13!J34</f>
        <v>#DIV/0!</v>
      </c>
      <c r="R85" s="374" t="e">
        <f>[3]App13!K34</f>
        <v>#DIV/0!</v>
      </c>
      <c r="S85" s="374" t="e">
        <f>[3]App13!L34</f>
        <v>#DIV/0!</v>
      </c>
      <c r="T85" s="394"/>
      <c r="U85" s="394"/>
      <c r="V85" s="394"/>
      <c r="W85" s="394"/>
      <c r="X85" s="394"/>
      <c r="Y85" s="9"/>
      <c r="Z85" s="9"/>
      <c r="AA85" s="206"/>
      <c r="AB85" s="206"/>
      <c r="AC85" s="217"/>
      <c r="AD85" s="171" t="s">
        <v>642</v>
      </c>
      <c r="AE85" s="217"/>
    </row>
    <row r="86" spans="1:31" ht="12.5">
      <c r="A86" s="193">
        <v>0</v>
      </c>
      <c r="B86" s="194">
        <v>0</v>
      </c>
      <c r="C86" s="217" t="s">
        <v>122</v>
      </c>
      <c r="D86" s="218"/>
      <c r="E86" s="217"/>
      <c r="F86" s="221"/>
      <c r="G86" s="221" t="s">
        <v>1055</v>
      </c>
      <c r="H86" s="221" t="s">
        <v>1056</v>
      </c>
      <c r="I86" s="221" t="s">
        <v>106</v>
      </c>
      <c r="J86" s="221"/>
      <c r="K86" s="9"/>
      <c r="L86" s="12"/>
      <c r="M86" s="374">
        <f>[3]R4!M47</f>
        <v>0</v>
      </c>
      <c r="N86" s="374">
        <f>[3]R4!N47</f>
        <v>0</v>
      </c>
      <c r="O86" s="374">
        <f>[3]R4!O47</f>
        <v>0</v>
      </c>
      <c r="P86" s="374">
        <f>[3]R4!P47</f>
        <v>0</v>
      </c>
      <c r="Q86" s="374">
        <f>[3]R4!Q47</f>
        <v>0</v>
      </c>
      <c r="R86" s="374">
        <f>[3]R4!R47</f>
        <v>0</v>
      </c>
      <c r="S86" s="374">
        <f>[3]R4!S47</f>
        <v>0</v>
      </c>
      <c r="T86" s="394"/>
      <c r="U86" s="394"/>
      <c r="V86" s="394"/>
      <c r="W86" s="394"/>
      <c r="X86" s="394"/>
      <c r="Y86" s="9"/>
      <c r="Z86" s="9"/>
      <c r="AA86" s="206"/>
      <c r="AB86" s="206"/>
      <c r="AC86" s="217"/>
      <c r="AD86" s="171" t="s">
        <v>642</v>
      </c>
      <c r="AE86" s="217"/>
    </row>
    <row r="87" spans="1:31" ht="12.5">
      <c r="A87" s="193">
        <v>0</v>
      </c>
      <c r="B87" s="194">
        <v>0</v>
      </c>
      <c r="C87" s="217" t="s">
        <v>123</v>
      </c>
      <c r="D87" s="218"/>
      <c r="E87" s="217"/>
      <c r="F87" s="221"/>
      <c r="G87" s="221" t="s">
        <v>1057</v>
      </c>
      <c r="H87" s="221" t="s">
        <v>1058</v>
      </c>
      <c r="I87" s="221" t="s">
        <v>106</v>
      </c>
      <c r="J87" s="221"/>
      <c r="K87" s="9"/>
      <c r="L87" s="12"/>
      <c r="M87" s="374">
        <f>[3]R4!M58</f>
        <v>0</v>
      </c>
      <c r="N87" s="374">
        <f>[3]R4!N58</f>
        <v>0</v>
      </c>
      <c r="O87" s="374">
        <f>[3]R4!O58</f>
        <v>0</v>
      </c>
      <c r="P87" s="374">
        <f>[3]R4!P58</f>
        <v>0</v>
      </c>
      <c r="Q87" s="374">
        <f>[3]R4!Q58</f>
        <v>0</v>
      </c>
      <c r="R87" s="374">
        <f>[3]R4!R58</f>
        <v>0</v>
      </c>
      <c r="S87" s="374">
        <f>[3]R4!S58</f>
        <v>0</v>
      </c>
      <c r="T87" s="394"/>
      <c r="U87" s="394"/>
      <c r="V87" s="394"/>
      <c r="W87" s="394"/>
      <c r="X87" s="394"/>
      <c r="Y87" s="9"/>
      <c r="Z87" s="9"/>
      <c r="AA87" s="206"/>
      <c r="AB87" s="206"/>
      <c r="AC87" s="217"/>
      <c r="AD87" s="171" t="s">
        <v>642</v>
      </c>
      <c r="AE87" s="217"/>
    </row>
    <row r="88" spans="1:31" ht="12.5">
      <c r="A88" s="193">
        <v>0</v>
      </c>
      <c r="B88" s="194">
        <v>0</v>
      </c>
      <c r="C88" s="217" t="s">
        <v>124</v>
      </c>
      <c r="D88" s="218"/>
      <c r="E88" s="217"/>
      <c r="F88" s="221"/>
      <c r="G88" s="221" t="s">
        <v>1059</v>
      </c>
      <c r="H88" s="221" t="s">
        <v>1060</v>
      </c>
      <c r="I88" s="221" t="s">
        <v>106</v>
      </c>
      <c r="J88" s="221"/>
      <c r="K88" s="9"/>
      <c r="L88" s="12"/>
      <c r="M88" s="374">
        <f>[3]R4!M69</f>
        <v>0</v>
      </c>
      <c r="N88" s="374">
        <f>[3]R4!N69</f>
        <v>0</v>
      </c>
      <c r="O88" s="374">
        <f>[3]R4!O69</f>
        <v>0</v>
      </c>
      <c r="P88" s="374">
        <f>[3]R4!P69</f>
        <v>0</v>
      </c>
      <c r="Q88" s="374">
        <f>[3]R4!Q69</f>
        <v>0</v>
      </c>
      <c r="R88" s="374">
        <f>[3]R4!R69</f>
        <v>0</v>
      </c>
      <c r="S88" s="374">
        <f>[3]R4!S69</f>
        <v>0</v>
      </c>
      <c r="T88" s="394"/>
      <c r="U88" s="394"/>
      <c r="V88" s="394"/>
      <c r="W88" s="394"/>
      <c r="X88" s="394"/>
      <c r="Y88" s="9"/>
      <c r="Z88" s="9"/>
      <c r="AA88" s="206"/>
      <c r="AB88" s="206"/>
      <c r="AC88" s="217"/>
      <c r="AD88" s="171" t="s">
        <v>642</v>
      </c>
      <c r="AE88" s="217"/>
    </row>
    <row r="89" spans="1:31" ht="12.5">
      <c r="A89" s="193">
        <v>0</v>
      </c>
      <c r="B89" s="194">
        <v>0</v>
      </c>
      <c r="C89" s="217" t="s">
        <v>125</v>
      </c>
      <c r="D89" s="218"/>
      <c r="E89" s="217"/>
      <c r="F89" s="221"/>
      <c r="G89" s="221" t="s">
        <v>1061</v>
      </c>
      <c r="H89" s="221" t="s">
        <v>1062</v>
      </c>
      <c r="I89" s="221" t="s">
        <v>106</v>
      </c>
      <c r="J89" s="221"/>
      <c r="K89" s="9"/>
      <c r="L89" s="12"/>
      <c r="M89" s="374">
        <f>[3]R4!M80</f>
        <v>0</v>
      </c>
      <c r="N89" s="374">
        <f>[3]R4!N80</f>
        <v>0</v>
      </c>
      <c r="O89" s="374">
        <f>[3]R4!O80</f>
        <v>0</v>
      </c>
      <c r="P89" s="374">
        <f>[3]R4!P80</f>
        <v>0</v>
      </c>
      <c r="Q89" s="374">
        <f>[3]R4!Q80</f>
        <v>0</v>
      </c>
      <c r="R89" s="374">
        <f>[3]R4!R80</f>
        <v>0</v>
      </c>
      <c r="S89" s="374">
        <f>[3]R4!S80</f>
        <v>0</v>
      </c>
      <c r="T89" s="394"/>
      <c r="U89" s="394"/>
      <c r="V89" s="394"/>
      <c r="W89" s="394"/>
      <c r="X89" s="394"/>
      <c r="Y89" s="9"/>
      <c r="Z89" s="9"/>
      <c r="AA89" s="206"/>
      <c r="AB89" s="206"/>
      <c r="AC89" s="217"/>
      <c r="AD89" s="171" t="s">
        <v>642</v>
      </c>
      <c r="AE89" s="217"/>
    </row>
    <row r="90" spans="1:31" ht="12.5">
      <c r="A90" s="193">
        <v>0</v>
      </c>
      <c r="B90" s="194">
        <v>0</v>
      </c>
      <c r="C90" s="217" t="s">
        <v>126</v>
      </c>
      <c r="D90" s="218"/>
      <c r="E90" s="217"/>
      <c r="F90" s="221"/>
      <c r="G90" s="221" t="s">
        <v>1063</v>
      </c>
      <c r="H90" s="221" t="s">
        <v>1064</v>
      </c>
      <c r="I90" s="221" t="s">
        <v>106</v>
      </c>
      <c r="J90" s="221"/>
      <c r="K90" s="9"/>
      <c r="L90" s="12"/>
      <c r="M90" s="374">
        <f>[3]R4!M91</f>
        <v>0</v>
      </c>
      <c r="N90" s="374">
        <f>[3]R4!N91</f>
        <v>0</v>
      </c>
      <c r="O90" s="374">
        <f>[3]R4!O91</f>
        <v>0</v>
      </c>
      <c r="P90" s="374">
        <f>[3]R4!P91</f>
        <v>0</v>
      </c>
      <c r="Q90" s="374">
        <f>[3]R4!Q91</f>
        <v>0</v>
      </c>
      <c r="R90" s="374">
        <f>[3]R4!R91</f>
        <v>0</v>
      </c>
      <c r="S90" s="374">
        <f>[3]R4!S91</f>
        <v>0</v>
      </c>
      <c r="T90" s="394"/>
      <c r="U90" s="394"/>
      <c r="V90" s="394"/>
      <c r="W90" s="394"/>
      <c r="X90" s="394"/>
      <c r="Y90" s="9"/>
      <c r="Z90" s="9"/>
      <c r="AA90" s="206"/>
      <c r="AB90" s="206"/>
      <c r="AC90" s="217"/>
      <c r="AD90" s="171" t="s">
        <v>642</v>
      </c>
      <c r="AE90" s="217"/>
    </row>
    <row r="91" spans="1:31" ht="12.5">
      <c r="A91" s="193">
        <v>0</v>
      </c>
      <c r="B91" s="194">
        <v>0</v>
      </c>
      <c r="C91" s="217" t="s">
        <v>127</v>
      </c>
      <c r="D91" s="218"/>
      <c r="E91" s="217"/>
      <c r="F91" s="221"/>
      <c r="G91" s="221" t="s">
        <v>1065</v>
      </c>
      <c r="H91" s="221" t="s">
        <v>1066</v>
      </c>
      <c r="I91" s="221" t="s">
        <v>106</v>
      </c>
      <c r="J91" s="221"/>
      <c r="K91" s="9"/>
      <c r="L91" s="12"/>
      <c r="M91" s="374">
        <f>[3]R4!M102</f>
        <v>0</v>
      </c>
      <c r="N91" s="374">
        <f>[3]R4!N102</f>
        <v>0</v>
      </c>
      <c r="O91" s="374">
        <f>[3]R4!O102</f>
        <v>0</v>
      </c>
      <c r="P91" s="374">
        <f>[3]R4!P102</f>
        <v>0</v>
      </c>
      <c r="Q91" s="374">
        <f>[3]R4!Q102</f>
        <v>0</v>
      </c>
      <c r="R91" s="374">
        <f>[3]R4!R102</f>
        <v>0</v>
      </c>
      <c r="S91" s="374">
        <f>[3]R4!S102</f>
        <v>0</v>
      </c>
      <c r="T91" s="394"/>
      <c r="U91" s="394"/>
      <c r="V91" s="394"/>
      <c r="W91" s="394"/>
      <c r="X91" s="394"/>
      <c r="Y91" s="9"/>
      <c r="Z91" s="9"/>
      <c r="AA91" s="206"/>
      <c r="AB91" s="206"/>
      <c r="AC91" s="217"/>
      <c r="AD91" s="171" t="s">
        <v>642</v>
      </c>
      <c r="AE91" s="217"/>
    </row>
    <row r="92" spans="1:31" ht="12.5">
      <c r="A92" s="193">
        <v>0</v>
      </c>
      <c r="B92" s="194">
        <v>0</v>
      </c>
      <c r="C92" s="217" t="s">
        <v>128</v>
      </c>
      <c r="D92" s="218"/>
      <c r="E92" s="217"/>
      <c r="F92" s="221"/>
      <c r="G92" s="221" t="s">
        <v>1067</v>
      </c>
      <c r="H92" s="221" t="s">
        <v>1068</v>
      </c>
      <c r="I92" s="221" t="s">
        <v>106</v>
      </c>
      <c r="J92" s="221"/>
      <c r="K92" s="9"/>
      <c r="L92" s="12"/>
      <c r="M92" s="374">
        <f>[3]R4!M113</f>
        <v>0</v>
      </c>
      <c r="N92" s="374">
        <f>[3]R4!N113</f>
        <v>0</v>
      </c>
      <c r="O92" s="374">
        <f>[3]R4!O113</f>
        <v>0</v>
      </c>
      <c r="P92" s="374">
        <f>[3]R4!P113</f>
        <v>0</v>
      </c>
      <c r="Q92" s="374">
        <f>[3]R4!Q113</f>
        <v>0</v>
      </c>
      <c r="R92" s="374">
        <f>[3]R4!R113</f>
        <v>0</v>
      </c>
      <c r="S92" s="374">
        <f>[3]R4!S113</f>
        <v>0</v>
      </c>
      <c r="T92" s="394"/>
      <c r="U92" s="394"/>
      <c r="V92" s="394"/>
      <c r="W92" s="394"/>
      <c r="X92" s="394"/>
      <c r="Y92" s="9"/>
      <c r="Z92" s="9"/>
      <c r="AA92" s="206"/>
      <c r="AB92" s="206"/>
      <c r="AC92" s="217"/>
      <c r="AD92" s="171" t="s">
        <v>642</v>
      </c>
      <c r="AE92" s="217"/>
    </row>
    <row r="93" spans="1:31" ht="12.5">
      <c r="A93" s="193">
        <v>0</v>
      </c>
      <c r="B93" s="194">
        <v>0</v>
      </c>
      <c r="C93" s="217" t="s">
        <v>129</v>
      </c>
      <c r="D93" s="218"/>
      <c r="E93" s="217"/>
      <c r="F93" s="221"/>
      <c r="G93" s="221" t="s">
        <v>1069</v>
      </c>
      <c r="H93" s="221" t="s">
        <v>1070</v>
      </c>
      <c r="I93" s="221" t="s">
        <v>106</v>
      </c>
      <c r="J93" s="221"/>
      <c r="K93" s="9"/>
      <c r="L93" s="12"/>
      <c r="M93" s="374">
        <f>[3]R4!M124</f>
        <v>0</v>
      </c>
      <c r="N93" s="374">
        <f>[3]R4!N124</f>
        <v>0</v>
      </c>
      <c r="O93" s="374">
        <f>[3]R4!O124</f>
        <v>0</v>
      </c>
      <c r="P93" s="374">
        <f>[3]R4!P124</f>
        <v>0</v>
      </c>
      <c r="Q93" s="374">
        <f>[3]R4!Q124</f>
        <v>0</v>
      </c>
      <c r="R93" s="374">
        <f>[3]R4!R124</f>
        <v>0</v>
      </c>
      <c r="S93" s="374">
        <f>[3]R4!S124</f>
        <v>0</v>
      </c>
      <c r="T93" s="394"/>
      <c r="U93" s="394"/>
      <c r="V93" s="394"/>
      <c r="W93" s="394"/>
      <c r="X93" s="394"/>
      <c r="Y93" s="9"/>
      <c r="Z93" s="9"/>
      <c r="AA93" s="206"/>
      <c r="AB93" s="206"/>
      <c r="AC93" s="217"/>
      <c r="AD93" s="171" t="s">
        <v>642</v>
      </c>
      <c r="AE93" s="217"/>
    </row>
    <row r="94" spans="1:31" ht="12.5">
      <c r="A94" s="193">
        <v>0</v>
      </c>
      <c r="B94" s="194">
        <v>0</v>
      </c>
      <c r="C94" s="217" t="s">
        <v>130</v>
      </c>
      <c r="D94" s="218"/>
      <c r="E94" s="217"/>
      <c r="F94" s="221"/>
      <c r="G94" s="221" t="s">
        <v>1071</v>
      </c>
      <c r="H94" s="221" t="s">
        <v>1072</v>
      </c>
      <c r="I94" s="221" t="s">
        <v>106</v>
      </c>
      <c r="J94" s="221"/>
      <c r="K94" s="9"/>
      <c r="L94" s="12"/>
      <c r="M94" s="374">
        <f>[3]R4!M135</f>
        <v>0</v>
      </c>
      <c r="N94" s="374">
        <f>[3]R4!N135</f>
        <v>0</v>
      </c>
      <c r="O94" s="374">
        <f>[3]R4!O135</f>
        <v>0</v>
      </c>
      <c r="P94" s="374">
        <f>[3]R4!P135</f>
        <v>0</v>
      </c>
      <c r="Q94" s="374">
        <f>[3]R4!Q135</f>
        <v>0</v>
      </c>
      <c r="R94" s="374">
        <f>[3]R4!R135</f>
        <v>0</v>
      </c>
      <c r="S94" s="374">
        <f>[3]R4!S135</f>
        <v>0</v>
      </c>
      <c r="T94" s="394"/>
      <c r="U94" s="394"/>
      <c r="V94" s="394"/>
      <c r="W94" s="394"/>
      <c r="X94" s="394"/>
      <c r="Y94" s="9"/>
      <c r="Z94" s="9"/>
      <c r="AA94" s="206"/>
      <c r="AB94" s="206"/>
      <c r="AC94" s="217"/>
      <c r="AD94" s="171" t="s">
        <v>642</v>
      </c>
      <c r="AE94" s="217"/>
    </row>
    <row r="95" spans="1:31" ht="12.5">
      <c r="A95" s="193">
        <v>0</v>
      </c>
      <c r="B95" s="194">
        <v>0</v>
      </c>
      <c r="C95" s="232" t="s">
        <v>131</v>
      </c>
      <c r="D95" s="233"/>
      <c r="E95" s="232"/>
      <c r="F95" s="221"/>
      <c r="G95" s="221" t="s">
        <v>1073</v>
      </c>
      <c r="H95" s="221" t="s">
        <v>1074</v>
      </c>
      <c r="I95" s="221" t="s">
        <v>106</v>
      </c>
      <c r="J95" s="221"/>
      <c r="K95" s="9"/>
      <c r="L95" s="12"/>
      <c r="M95" s="374">
        <f>[3]R4!M146</f>
        <v>0</v>
      </c>
      <c r="N95" s="374">
        <f>[3]R4!N146</f>
        <v>0</v>
      </c>
      <c r="O95" s="374">
        <f>[3]R4!O146</f>
        <v>0</v>
      </c>
      <c r="P95" s="374">
        <f>[3]R4!P146</f>
        <v>0</v>
      </c>
      <c r="Q95" s="374">
        <f>[3]R4!Q146</f>
        <v>0</v>
      </c>
      <c r="R95" s="374">
        <f>[3]R4!R146</f>
        <v>0</v>
      </c>
      <c r="S95" s="374">
        <f>[3]R4!S146</f>
        <v>0</v>
      </c>
      <c r="T95" s="394"/>
      <c r="U95" s="394"/>
      <c r="V95" s="394"/>
      <c r="W95" s="394"/>
      <c r="X95" s="394"/>
      <c r="Y95" s="9"/>
      <c r="Z95" s="9"/>
      <c r="AA95" s="206"/>
      <c r="AB95" s="206"/>
      <c r="AC95" s="232"/>
      <c r="AD95" s="171" t="s">
        <v>642</v>
      </c>
      <c r="AE95" s="232"/>
    </row>
    <row r="96" spans="1:31" ht="12.5">
      <c r="A96" s="193">
        <v>0</v>
      </c>
      <c r="B96" s="194">
        <v>0</v>
      </c>
      <c r="C96" s="229" t="s">
        <v>132</v>
      </c>
      <c r="D96" s="230"/>
      <c r="E96" s="234"/>
      <c r="F96" s="224"/>
      <c r="G96" s="224" t="s">
        <v>1075</v>
      </c>
      <c r="H96" s="224" t="s">
        <v>1076</v>
      </c>
      <c r="I96" s="224" t="s">
        <v>42</v>
      </c>
      <c r="J96" s="225"/>
      <c r="K96" s="9"/>
      <c r="L96" s="369"/>
      <c r="M96" s="369"/>
      <c r="N96" s="370">
        <f>[3]Wr3!G33</f>
        <v>0</v>
      </c>
      <c r="O96" s="371">
        <f>[3]Wr3!H33</f>
        <v>0</v>
      </c>
      <c r="P96" s="371">
        <f>[3]Wr3!I33</f>
        <v>0</v>
      </c>
      <c r="Q96" s="371">
        <f>[3]Wr3!J33</f>
        <v>0</v>
      </c>
      <c r="R96" s="371">
        <f>[3]Wr3!K33</f>
        <v>0</v>
      </c>
      <c r="S96" s="371">
        <f>[3]Wr3!L33</f>
        <v>0</v>
      </c>
      <c r="T96" s="390"/>
      <c r="U96" s="390"/>
      <c r="V96" s="390"/>
      <c r="W96" s="390"/>
      <c r="X96" s="390"/>
      <c r="Y96" s="372"/>
      <c r="Z96" s="372"/>
      <c r="AA96" s="226"/>
      <c r="AB96" s="226"/>
      <c r="AC96" s="234"/>
      <c r="AD96" s="227" t="s">
        <v>643</v>
      </c>
      <c r="AE96" s="234"/>
    </row>
    <row r="97" spans="1:31" ht="12.5">
      <c r="A97" s="193">
        <v>0</v>
      </c>
      <c r="B97" s="194">
        <v>0</v>
      </c>
      <c r="C97" s="229" t="s">
        <v>133</v>
      </c>
      <c r="D97" s="230"/>
      <c r="E97" s="234"/>
      <c r="F97" s="224"/>
      <c r="G97" s="224" t="s">
        <v>1077</v>
      </c>
      <c r="H97" s="224" t="s">
        <v>1078</v>
      </c>
      <c r="I97" s="224" t="s">
        <v>42</v>
      </c>
      <c r="J97" s="225"/>
      <c r="K97" s="9"/>
      <c r="L97" s="369"/>
      <c r="M97" s="369"/>
      <c r="N97" s="370">
        <f>[3]Wr3!G31</f>
        <v>0</v>
      </c>
      <c r="O97" s="371">
        <f>[3]Wr3!H31</f>
        <v>0</v>
      </c>
      <c r="P97" s="371">
        <f>[3]Wr3!I31</f>
        <v>0</v>
      </c>
      <c r="Q97" s="371">
        <f>[3]Wr3!J31</f>
        <v>0</v>
      </c>
      <c r="R97" s="371">
        <f>[3]Wr3!K31</f>
        <v>0</v>
      </c>
      <c r="S97" s="371">
        <f>[3]Wr3!L31</f>
        <v>0</v>
      </c>
      <c r="T97" s="390"/>
      <c r="U97" s="390"/>
      <c r="V97" s="390"/>
      <c r="W97" s="390"/>
      <c r="X97" s="390"/>
      <c r="Y97" s="372"/>
      <c r="Z97" s="372"/>
      <c r="AA97" s="226"/>
      <c r="AB97" s="226"/>
      <c r="AC97" s="234"/>
      <c r="AD97" s="227" t="s">
        <v>643</v>
      </c>
      <c r="AE97" s="234"/>
    </row>
    <row r="98" spans="1:31" ht="12.5">
      <c r="A98" s="193">
        <v>0</v>
      </c>
      <c r="B98" s="194">
        <v>0</v>
      </c>
      <c r="C98" s="229" t="s">
        <v>134</v>
      </c>
      <c r="D98" s="230"/>
      <c r="E98" s="234"/>
      <c r="F98" s="224"/>
      <c r="G98" s="224" t="s">
        <v>1079</v>
      </c>
      <c r="H98" s="224" t="s">
        <v>1080</v>
      </c>
      <c r="I98" s="224" t="s">
        <v>42</v>
      </c>
      <c r="J98" s="225"/>
      <c r="K98" s="9"/>
      <c r="L98" s="369"/>
      <c r="M98" s="369"/>
      <c r="N98" s="369"/>
      <c r="O98" s="371">
        <f>[3]Wr3!H32</f>
        <v>0</v>
      </c>
      <c r="P98" s="371">
        <f>[3]Wr3!I32</f>
        <v>0</v>
      </c>
      <c r="Q98" s="371">
        <f>[3]Wr3!J32</f>
        <v>0</v>
      </c>
      <c r="R98" s="371">
        <f>[3]Wr3!K32</f>
        <v>0</v>
      </c>
      <c r="S98" s="371">
        <f>[3]Wr3!L32</f>
        <v>0</v>
      </c>
      <c r="T98" s="390"/>
      <c r="U98" s="390"/>
      <c r="V98" s="390"/>
      <c r="W98" s="390"/>
      <c r="X98" s="390"/>
      <c r="Y98" s="372"/>
      <c r="Z98" s="372"/>
      <c r="AA98" s="226"/>
      <c r="AB98" s="226"/>
      <c r="AC98" s="234"/>
      <c r="AD98" s="227" t="s">
        <v>643</v>
      </c>
      <c r="AE98" s="234"/>
    </row>
    <row r="99" spans="1:31" ht="12.5">
      <c r="A99" s="193">
        <v>0</v>
      </c>
      <c r="B99" s="194">
        <v>0</v>
      </c>
      <c r="C99" s="229" t="s">
        <v>135</v>
      </c>
      <c r="D99" s="230"/>
      <c r="E99" s="234"/>
      <c r="F99" s="224"/>
      <c r="G99" s="224" t="s">
        <v>1081</v>
      </c>
      <c r="H99" s="224" t="s">
        <v>1082</v>
      </c>
      <c r="I99" s="224" t="s">
        <v>42</v>
      </c>
      <c r="J99" s="225"/>
      <c r="K99" s="9"/>
      <c r="L99" s="369"/>
      <c r="M99" s="369"/>
      <c r="N99" s="370">
        <f xml:space="preserve"> [3]Wr3!G$21</f>
        <v>0</v>
      </c>
      <c r="O99" s="371">
        <f xml:space="preserve"> [3]Wr3!H$21</f>
        <v>0</v>
      </c>
      <c r="P99" s="371">
        <f xml:space="preserve"> [3]Wr3!I$21</f>
        <v>0</v>
      </c>
      <c r="Q99" s="371">
        <f xml:space="preserve"> [3]Wr3!J$21</f>
        <v>0</v>
      </c>
      <c r="R99" s="371">
        <f xml:space="preserve"> [3]Wr3!K$21</f>
        <v>0</v>
      </c>
      <c r="S99" s="371">
        <f xml:space="preserve"> [3]Wr3!L$21</f>
        <v>0</v>
      </c>
      <c r="T99" s="390"/>
      <c r="U99" s="390"/>
      <c r="V99" s="390"/>
      <c r="W99" s="390"/>
      <c r="X99" s="390"/>
      <c r="Y99" s="372"/>
      <c r="Z99" s="372"/>
      <c r="AA99" s="226"/>
      <c r="AB99" s="226"/>
      <c r="AC99" s="234"/>
      <c r="AD99" s="227" t="s">
        <v>643</v>
      </c>
      <c r="AE99" s="234"/>
    </row>
    <row r="100" spans="1:31" ht="12.5">
      <c r="A100" s="193">
        <v>0</v>
      </c>
      <c r="B100" s="194">
        <v>0</v>
      </c>
      <c r="C100" s="229" t="s">
        <v>136</v>
      </c>
      <c r="D100" s="230"/>
      <c r="E100" s="234"/>
      <c r="F100" s="224" t="s">
        <v>1490</v>
      </c>
      <c r="G100" s="224" t="s">
        <v>136</v>
      </c>
      <c r="H100" s="224" t="s">
        <v>645</v>
      </c>
      <c r="I100" s="224" t="s">
        <v>42</v>
      </c>
      <c r="J100" s="225"/>
      <c r="K100" s="372"/>
      <c r="L100" s="369"/>
      <c r="M100" s="389"/>
      <c r="N100" s="389"/>
      <c r="O100" s="389"/>
      <c r="P100" s="389"/>
      <c r="Q100" s="389"/>
      <c r="R100" s="389"/>
      <c r="S100" s="389"/>
      <c r="T100" s="389"/>
      <c r="U100" s="389"/>
      <c r="V100" s="389"/>
      <c r="W100" s="389"/>
      <c r="X100" s="389"/>
      <c r="Y100" s="372"/>
      <c r="Z100" s="372"/>
      <c r="AA100" s="226"/>
      <c r="AB100" s="226"/>
      <c r="AC100" s="234"/>
      <c r="AD100" s="227" t="s">
        <v>643</v>
      </c>
      <c r="AE100" s="234"/>
    </row>
    <row r="101" spans="1:31" ht="12.5">
      <c r="A101" s="193">
        <v>0</v>
      </c>
      <c r="B101" s="194">
        <v>0</v>
      </c>
      <c r="C101" s="229" t="s">
        <v>138</v>
      </c>
      <c r="D101" s="230"/>
      <c r="E101" s="234"/>
      <c r="F101" s="224"/>
      <c r="G101" s="224" t="s">
        <v>1083</v>
      </c>
      <c r="H101" s="224" t="s">
        <v>1084</v>
      </c>
      <c r="I101" s="224" t="s">
        <v>42</v>
      </c>
      <c r="J101" s="225"/>
      <c r="K101" s="9"/>
      <c r="L101" s="369"/>
      <c r="M101" s="369"/>
      <c r="N101" s="370">
        <f>[3]WWn5!G33</f>
        <v>0</v>
      </c>
      <c r="O101" s="371">
        <f>[3]WWn5!H33</f>
        <v>0</v>
      </c>
      <c r="P101" s="371">
        <f>[3]WWn5!I33</f>
        <v>0</v>
      </c>
      <c r="Q101" s="371">
        <f>[3]WWn5!J33</f>
        <v>0</v>
      </c>
      <c r="R101" s="371">
        <f>[3]WWn5!K33</f>
        <v>0</v>
      </c>
      <c r="S101" s="371">
        <f>[3]WWn5!L33</f>
        <v>0</v>
      </c>
      <c r="T101" s="390"/>
      <c r="U101" s="390"/>
      <c r="V101" s="390"/>
      <c r="W101" s="390"/>
      <c r="X101" s="390"/>
      <c r="Y101" s="372"/>
      <c r="Z101" s="372"/>
      <c r="AA101" s="226"/>
      <c r="AB101" s="226"/>
      <c r="AC101" s="234"/>
      <c r="AD101" s="227" t="s">
        <v>643</v>
      </c>
      <c r="AE101" s="234"/>
    </row>
    <row r="102" spans="1:31" ht="12.5">
      <c r="A102" s="193">
        <v>0</v>
      </c>
      <c r="B102" s="194">
        <v>0</v>
      </c>
      <c r="C102" s="229" t="s">
        <v>139</v>
      </c>
      <c r="D102" s="230"/>
      <c r="E102" s="234"/>
      <c r="F102" s="224"/>
      <c r="G102" s="224" t="s">
        <v>1085</v>
      </c>
      <c r="H102" s="224" t="s">
        <v>1086</v>
      </c>
      <c r="I102" s="224" t="s">
        <v>42</v>
      </c>
      <c r="J102" s="225"/>
      <c r="K102" s="9"/>
      <c r="L102" s="369"/>
      <c r="M102" s="369"/>
      <c r="N102" s="370">
        <f xml:space="preserve"> [3]WWn5!G$21</f>
        <v>0</v>
      </c>
      <c r="O102" s="371">
        <f xml:space="preserve"> [3]WWn5!H$21</f>
        <v>0</v>
      </c>
      <c r="P102" s="371">
        <f xml:space="preserve"> [3]WWn5!I$21</f>
        <v>0</v>
      </c>
      <c r="Q102" s="371">
        <f xml:space="preserve"> [3]WWn5!J$21</f>
        <v>0</v>
      </c>
      <c r="R102" s="371">
        <f xml:space="preserve"> [3]WWn5!K$21</f>
        <v>0</v>
      </c>
      <c r="S102" s="371">
        <f xml:space="preserve"> [3]WWn5!L$21</f>
        <v>0</v>
      </c>
      <c r="T102" s="390"/>
      <c r="U102" s="390"/>
      <c r="V102" s="390"/>
      <c r="W102" s="390"/>
      <c r="X102" s="390"/>
      <c r="Y102" s="372"/>
      <c r="Z102" s="372"/>
      <c r="AA102" s="226"/>
      <c r="AB102" s="226"/>
      <c r="AC102" s="234"/>
      <c r="AD102" s="227" t="s">
        <v>643</v>
      </c>
      <c r="AE102" s="234"/>
    </row>
    <row r="103" spans="1:31" ht="12.5">
      <c r="A103" s="193">
        <v>0</v>
      </c>
      <c r="B103" s="194">
        <v>0</v>
      </c>
      <c r="C103" s="237" t="s">
        <v>140</v>
      </c>
      <c r="D103" s="238"/>
      <c r="E103" s="223"/>
      <c r="F103" s="224" t="s">
        <v>1490</v>
      </c>
      <c r="G103" s="224" t="s">
        <v>140</v>
      </c>
      <c r="H103" s="224" t="s">
        <v>646</v>
      </c>
      <c r="I103" s="224" t="s">
        <v>42</v>
      </c>
      <c r="J103" s="225"/>
      <c r="K103" s="372"/>
      <c r="L103" s="369"/>
      <c r="M103" s="389"/>
      <c r="N103" s="388"/>
      <c r="O103" s="389"/>
      <c r="P103" s="389"/>
      <c r="Q103" s="389"/>
      <c r="R103" s="389"/>
      <c r="S103" s="389"/>
      <c r="T103" s="389"/>
      <c r="U103" s="389"/>
      <c r="V103" s="389"/>
      <c r="W103" s="389"/>
      <c r="X103" s="389"/>
      <c r="Y103" s="372"/>
      <c r="Z103" s="372"/>
      <c r="AA103" s="226"/>
      <c r="AB103" s="226"/>
      <c r="AC103" s="223"/>
      <c r="AD103" s="227" t="s">
        <v>643</v>
      </c>
      <c r="AE103" s="223"/>
    </row>
    <row r="104" spans="1:31" ht="12.5">
      <c r="A104" s="193">
        <v>0</v>
      </c>
      <c r="B104" s="194">
        <v>0</v>
      </c>
      <c r="C104" s="237" t="s">
        <v>141</v>
      </c>
      <c r="D104" s="238"/>
      <c r="E104" s="223"/>
      <c r="F104" s="224"/>
      <c r="G104" s="224" t="s">
        <v>1087</v>
      </c>
      <c r="H104" s="224" t="s">
        <v>142</v>
      </c>
      <c r="I104" s="224" t="s">
        <v>42</v>
      </c>
      <c r="J104" s="225"/>
      <c r="K104" s="372"/>
      <c r="L104" s="369"/>
      <c r="M104" s="369"/>
      <c r="N104" s="370">
        <f>[3]App12!G39</f>
        <v>0</v>
      </c>
      <c r="O104" s="370">
        <f>[3]App12!H39</f>
        <v>0</v>
      </c>
      <c r="P104" s="370">
        <f>[3]App12!I39</f>
        <v>0</v>
      </c>
      <c r="Q104" s="370">
        <f>[3]App12!J39</f>
        <v>0</v>
      </c>
      <c r="R104" s="370">
        <f>[3]App12!K39</f>
        <v>0</v>
      </c>
      <c r="S104" s="370">
        <f>[3]App12!L39</f>
        <v>0</v>
      </c>
      <c r="T104" s="390"/>
      <c r="U104" s="390"/>
      <c r="V104" s="390"/>
      <c r="W104" s="390"/>
      <c r="X104" s="390"/>
      <c r="Y104" s="369"/>
      <c r="Z104" s="369"/>
      <c r="AA104" s="226"/>
      <c r="AB104" s="226"/>
      <c r="AC104" s="223"/>
      <c r="AD104" s="227" t="s">
        <v>644</v>
      </c>
      <c r="AE104" s="223"/>
    </row>
    <row r="105" spans="1:31" ht="12.5">
      <c r="A105" s="193">
        <v>0</v>
      </c>
      <c r="B105" s="194">
        <v>0</v>
      </c>
      <c r="C105" s="229" t="s">
        <v>143</v>
      </c>
      <c r="D105" s="230"/>
      <c r="E105" s="234"/>
      <c r="F105" s="224"/>
      <c r="G105" s="224" t="s">
        <v>143</v>
      </c>
      <c r="H105" s="224" t="s">
        <v>144</v>
      </c>
      <c r="I105" s="224" t="s">
        <v>42</v>
      </c>
      <c r="J105" s="225"/>
      <c r="K105" s="9"/>
      <c r="L105" s="369"/>
      <c r="M105" s="369"/>
      <c r="N105" s="370">
        <f>[3]App19!G26</f>
        <v>0</v>
      </c>
      <c r="O105" s="370">
        <f>[3]App19!H26</f>
        <v>0</v>
      </c>
      <c r="P105" s="370">
        <f>[3]App19!I26</f>
        <v>0</v>
      </c>
      <c r="Q105" s="370">
        <f>[3]App19!J26</f>
        <v>0</v>
      </c>
      <c r="R105" s="370">
        <f>[3]App19!K26</f>
        <v>0</v>
      </c>
      <c r="S105" s="370">
        <f>[3]App19!L26</f>
        <v>0</v>
      </c>
      <c r="T105" s="390"/>
      <c r="U105" s="390"/>
      <c r="V105" s="390"/>
      <c r="W105" s="390"/>
      <c r="X105" s="390"/>
      <c r="Y105" s="372"/>
      <c r="Z105" s="372"/>
      <c r="AA105" s="226"/>
      <c r="AB105" s="226"/>
      <c r="AC105" s="234"/>
      <c r="AD105" s="227" t="s">
        <v>644</v>
      </c>
      <c r="AE105" s="234"/>
    </row>
    <row r="106" spans="1:31" ht="12.5">
      <c r="A106" s="193">
        <v>0</v>
      </c>
      <c r="B106" s="194">
        <v>0</v>
      </c>
      <c r="C106" s="240" t="s">
        <v>145</v>
      </c>
      <c r="D106" s="241"/>
      <c r="E106" s="240"/>
      <c r="F106" s="221"/>
      <c r="G106" s="221" t="s">
        <v>145</v>
      </c>
      <c r="H106" s="221" t="s">
        <v>146</v>
      </c>
      <c r="I106" s="221" t="s">
        <v>41</v>
      </c>
      <c r="J106" s="239"/>
      <c r="K106" s="9"/>
      <c r="L106" s="16"/>
      <c r="M106" s="369"/>
      <c r="N106" s="373">
        <f>[3]App18!G23</f>
        <v>0</v>
      </c>
      <c r="O106" s="373">
        <f>[3]App18!H23</f>
        <v>0</v>
      </c>
      <c r="P106" s="373">
        <f>[3]App18!I23</f>
        <v>0</v>
      </c>
      <c r="Q106" s="373">
        <f>[3]App18!J23</f>
        <v>0</v>
      </c>
      <c r="R106" s="373">
        <f>[3]App18!K23</f>
        <v>0</v>
      </c>
      <c r="S106" s="373">
        <f>[3]App18!L23</f>
        <v>0</v>
      </c>
      <c r="T106" s="390"/>
      <c r="U106" s="390"/>
      <c r="V106" s="390"/>
      <c r="W106" s="390"/>
      <c r="X106" s="390"/>
      <c r="Y106" s="9"/>
      <c r="Z106" s="9"/>
      <c r="AA106" s="172"/>
      <c r="AB106" s="172"/>
      <c r="AC106" s="240"/>
      <c r="AD106" s="171" t="s">
        <v>642</v>
      </c>
      <c r="AE106" s="240"/>
    </row>
    <row r="107" spans="1:31" ht="12.5">
      <c r="A107" s="193">
        <v>0</v>
      </c>
      <c r="B107" s="194">
        <v>0</v>
      </c>
      <c r="C107" s="201" t="s">
        <v>147</v>
      </c>
      <c r="D107" s="242"/>
      <c r="E107" s="223"/>
      <c r="F107" s="224"/>
      <c r="G107" s="224" t="s">
        <v>147</v>
      </c>
      <c r="H107" s="224" t="s">
        <v>148</v>
      </c>
      <c r="I107" s="224" t="s">
        <v>42</v>
      </c>
      <c r="J107" s="225"/>
      <c r="K107" s="9"/>
      <c r="L107" s="369"/>
      <c r="M107" s="369"/>
      <c r="N107" s="370">
        <f>[3]App18!G17</f>
        <v>0</v>
      </c>
      <c r="O107" s="370">
        <f>[3]App18!H17</f>
        <v>0</v>
      </c>
      <c r="P107" s="370">
        <f>[3]App18!I17</f>
        <v>0</v>
      </c>
      <c r="Q107" s="370">
        <f>[3]App18!J17</f>
        <v>0</v>
      </c>
      <c r="R107" s="370">
        <f>[3]App18!K17</f>
        <v>0</v>
      </c>
      <c r="S107" s="370">
        <f>[3]App18!L17</f>
        <v>0</v>
      </c>
      <c r="T107" s="390"/>
      <c r="U107" s="390"/>
      <c r="V107" s="390"/>
      <c r="W107" s="390"/>
      <c r="X107" s="390"/>
      <c r="Y107" s="372"/>
      <c r="Z107" s="372"/>
      <c r="AA107" s="226"/>
      <c r="AB107" s="226"/>
      <c r="AC107" s="223"/>
      <c r="AD107" s="227" t="s">
        <v>644</v>
      </c>
      <c r="AE107" s="223"/>
    </row>
    <row r="108" spans="1:31" ht="12.5">
      <c r="A108" s="193">
        <v>0</v>
      </c>
      <c r="B108" s="194">
        <v>0</v>
      </c>
      <c r="C108" s="201" t="s">
        <v>149</v>
      </c>
      <c r="D108" s="242"/>
      <c r="E108" s="201"/>
      <c r="F108" s="221"/>
      <c r="G108" s="221" t="s">
        <v>149</v>
      </c>
      <c r="H108" s="221" t="s">
        <v>150</v>
      </c>
      <c r="I108" s="221" t="s">
        <v>41</v>
      </c>
      <c r="J108" s="239"/>
      <c r="K108" s="9"/>
      <c r="L108" s="12"/>
      <c r="M108" s="369"/>
      <c r="N108" s="373">
        <f>[3]App18!G18</f>
        <v>0</v>
      </c>
      <c r="O108" s="373">
        <f>[3]App18!H18</f>
        <v>0</v>
      </c>
      <c r="P108" s="373">
        <f>[3]App18!I18</f>
        <v>0</v>
      </c>
      <c r="Q108" s="373">
        <f>[3]App18!J18</f>
        <v>0</v>
      </c>
      <c r="R108" s="373">
        <f>[3]App18!K18</f>
        <v>0</v>
      </c>
      <c r="S108" s="373">
        <f>[3]App18!L18</f>
        <v>0</v>
      </c>
      <c r="T108" s="390"/>
      <c r="U108" s="390"/>
      <c r="V108" s="390"/>
      <c r="W108" s="390"/>
      <c r="X108" s="390"/>
      <c r="Y108" s="12"/>
      <c r="Z108" s="12"/>
      <c r="AA108" s="206"/>
      <c r="AB108" s="206"/>
      <c r="AC108" s="201"/>
      <c r="AD108" s="171" t="s">
        <v>642</v>
      </c>
      <c r="AE108" s="201"/>
    </row>
    <row r="109" spans="1:31" ht="12.5">
      <c r="A109" s="193">
        <v>0</v>
      </c>
      <c r="B109" s="194">
        <v>0</v>
      </c>
      <c r="C109" s="201" t="s">
        <v>151</v>
      </c>
      <c r="D109" s="242"/>
      <c r="E109" s="201"/>
      <c r="F109" s="221"/>
      <c r="G109" s="221" t="s">
        <v>151</v>
      </c>
      <c r="H109" s="221" t="s">
        <v>152</v>
      </c>
      <c r="I109" s="221" t="s">
        <v>41</v>
      </c>
      <c r="J109" s="220"/>
      <c r="K109" s="9"/>
      <c r="L109" s="12"/>
      <c r="M109" s="369"/>
      <c r="N109" s="373">
        <f>[3]App18!G19</f>
        <v>0</v>
      </c>
      <c r="O109" s="373">
        <f>[3]App18!H19</f>
        <v>0</v>
      </c>
      <c r="P109" s="373">
        <f>[3]App18!I19</f>
        <v>0</v>
      </c>
      <c r="Q109" s="373">
        <f>[3]App18!J19</f>
        <v>0</v>
      </c>
      <c r="R109" s="373">
        <f>[3]App18!K19</f>
        <v>0</v>
      </c>
      <c r="S109" s="373">
        <f>[3]App18!L19</f>
        <v>0</v>
      </c>
      <c r="T109" s="390"/>
      <c r="U109" s="390"/>
      <c r="V109" s="390"/>
      <c r="W109" s="390"/>
      <c r="X109" s="390"/>
      <c r="Y109" s="9"/>
      <c r="Z109" s="9"/>
      <c r="AA109" s="172"/>
      <c r="AB109" s="172"/>
      <c r="AC109" s="201"/>
      <c r="AD109" s="171" t="s">
        <v>642</v>
      </c>
      <c r="AE109" s="201"/>
    </row>
    <row r="110" spans="1:31" ht="12.5">
      <c r="A110" s="193">
        <v>0</v>
      </c>
      <c r="B110" s="194">
        <v>0</v>
      </c>
      <c r="C110" s="201" t="s">
        <v>153</v>
      </c>
      <c r="D110" s="242"/>
      <c r="E110" s="223"/>
      <c r="F110" s="224"/>
      <c r="G110" s="224" t="s">
        <v>153</v>
      </c>
      <c r="H110" s="224" t="s">
        <v>154</v>
      </c>
      <c r="I110" s="224" t="s">
        <v>42</v>
      </c>
      <c r="J110" s="225"/>
      <c r="K110" s="9"/>
      <c r="L110" s="369"/>
      <c r="M110" s="369"/>
      <c r="N110" s="370">
        <f>[3]App18!G21</f>
        <v>0</v>
      </c>
      <c r="O110" s="370">
        <f>[3]App18!H21</f>
        <v>0</v>
      </c>
      <c r="P110" s="370">
        <f>[3]App18!I21</f>
        <v>0</v>
      </c>
      <c r="Q110" s="370">
        <f>[3]App18!J21</f>
        <v>0</v>
      </c>
      <c r="R110" s="370">
        <f>[3]App18!K21</f>
        <v>0</v>
      </c>
      <c r="S110" s="370">
        <f>[3]App18!L21</f>
        <v>0</v>
      </c>
      <c r="T110" s="390"/>
      <c r="U110" s="390"/>
      <c r="V110" s="390"/>
      <c r="W110" s="390"/>
      <c r="X110" s="390"/>
      <c r="Y110" s="372"/>
      <c r="Z110" s="372"/>
      <c r="AA110" s="226"/>
      <c r="AB110" s="226"/>
      <c r="AC110" s="223"/>
      <c r="AD110" s="227" t="s">
        <v>644</v>
      </c>
      <c r="AE110" s="223"/>
    </row>
    <row r="111" spans="1:31" ht="12.5">
      <c r="A111" s="193">
        <v>0</v>
      </c>
      <c r="B111" s="194">
        <v>0</v>
      </c>
      <c r="C111" s="201" t="s">
        <v>155</v>
      </c>
      <c r="D111" s="242"/>
      <c r="E111" s="201"/>
      <c r="F111" s="221"/>
      <c r="G111" s="221" t="s">
        <v>155</v>
      </c>
      <c r="H111" s="221" t="s">
        <v>156</v>
      </c>
      <c r="I111" s="221" t="s">
        <v>41</v>
      </c>
      <c r="J111" s="220"/>
      <c r="K111" s="9"/>
      <c r="L111" s="12"/>
      <c r="M111" s="369"/>
      <c r="N111" s="373">
        <f>[3]App18!G22</f>
        <v>0</v>
      </c>
      <c r="O111" s="373">
        <f>[3]App18!H22</f>
        <v>0</v>
      </c>
      <c r="P111" s="373">
        <f>[3]App18!I22</f>
        <v>0</v>
      </c>
      <c r="Q111" s="373">
        <f>[3]App18!J22</f>
        <v>0</v>
      </c>
      <c r="R111" s="373">
        <f>[3]App18!K22</f>
        <v>0</v>
      </c>
      <c r="S111" s="373">
        <f>[3]App18!L22</f>
        <v>0</v>
      </c>
      <c r="T111" s="390"/>
      <c r="U111" s="390"/>
      <c r="V111" s="390"/>
      <c r="W111" s="390"/>
      <c r="X111" s="390"/>
      <c r="Y111" s="9"/>
      <c r="Z111" s="9"/>
      <c r="AA111" s="206"/>
      <c r="AB111" s="206"/>
      <c r="AC111" s="201"/>
      <c r="AD111" s="171" t="s">
        <v>642</v>
      </c>
      <c r="AE111" s="201"/>
    </row>
    <row r="112" spans="1:31" ht="12.5">
      <c r="A112" s="193">
        <v>0</v>
      </c>
      <c r="B112" s="194">
        <v>0</v>
      </c>
      <c r="C112" s="237" t="s">
        <v>157</v>
      </c>
      <c r="D112" s="242"/>
      <c r="E112" s="201"/>
      <c r="F112" s="221"/>
      <c r="G112" s="221" t="s">
        <v>1088</v>
      </c>
      <c r="H112" s="221" t="s">
        <v>1089</v>
      </c>
      <c r="I112" s="221" t="s">
        <v>90</v>
      </c>
      <c r="J112" s="220"/>
      <c r="K112" s="9"/>
      <c r="L112" s="15"/>
      <c r="M112" s="15"/>
      <c r="N112" s="15"/>
      <c r="O112" s="15"/>
      <c r="P112" s="15"/>
      <c r="Q112" s="15"/>
      <c r="R112" s="15"/>
      <c r="S112" s="15"/>
      <c r="T112" s="15"/>
      <c r="U112" s="15"/>
      <c r="V112" s="15"/>
      <c r="W112" s="15"/>
      <c r="X112" s="15"/>
      <c r="Y112" s="384">
        <f>[3]App16!M58</f>
        <v>0</v>
      </c>
      <c r="Z112" s="9"/>
      <c r="AA112" s="206"/>
      <c r="AB112" s="206"/>
      <c r="AC112" s="201"/>
      <c r="AD112" s="171"/>
      <c r="AE112" s="201"/>
    </row>
    <row r="113" spans="1:31" ht="12.5">
      <c r="A113" s="193">
        <v>0</v>
      </c>
      <c r="B113" s="194">
        <v>0</v>
      </c>
      <c r="C113" s="237" t="s">
        <v>158</v>
      </c>
      <c r="D113" s="238"/>
      <c r="E113" s="223"/>
      <c r="F113" s="224" t="s">
        <v>1490</v>
      </c>
      <c r="G113" s="224" t="s">
        <v>158</v>
      </c>
      <c r="H113" s="224" t="s">
        <v>159</v>
      </c>
      <c r="I113" s="224" t="s">
        <v>42</v>
      </c>
      <c r="J113" s="225"/>
      <c r="K113" s="372"/>
      <c r="L113" s="369"/>
      <c r="M113" s="389"/>
      <c r="N113" s="389"/>
      <c r="O113" s="389"/>
      <c r="P113" s="389"/>
      <c r="Q113" s="389"/>
      <c r="R113" s="389"/>
      <c r="S113" s="389"/>
      <c r="T113" s="389"/>
      <c r="U113" s="389"/>
      <c r="V113" s="389"/>
      <c r="W113" s="389"/>
      <c r="X113" s="389"/>
      <c r="Y113" s="372"/>
      <c r="Z113" s="372"/>
      <c r="AA113" s="226"/>
      <c r="AB113" s="226"/>
      <c r="AC113" s="223"/>
      <c r="AD113" s="227" t="s">
        <v>644</v>
      </c>
      <c r="AE113" s="223"/>
    </row>
    <row r="114" spans="1:31" ht="12.5">
      <c r="A114" s="193">
        <v>0</v>
      </c>
      <c r="B114" s="194">
        <v>0</v>
      </c>
      <c r="C114" s="237" t="s">
        <v>160</v>
      </c>
      <c r="D114" s="238"/>
      <c r="E114" s="223"/>
      <c r="F114" s="224"/>
      <c r="G114" s="224" t="s">
        <v>1090</v>
      </c>
      <c r="H114" s="224" t="s">
        <v>1091</v>
      </c>
      <c r="I114" s="224" t="s">
        <v>42</v>
      </c>
      <c r="J114" s="225"/>
      <c r="K114" s="372"/>
      <c r="L114" s="369"/>
      <c r="M114" s="15"/>
      <c r="N114" s="370">
        <f>[3]App12!G17</f>
        <v>0</v>
      </c>
      <c r="O114" s="370">
        <f>[3]App12!H17</f>
        <v>0</v>
      </c>
      <c r="P114" s="370">
        <f>[3]App12!I17</f>
        <v>0</v>
      </c>
      <c r="Q114" s="370">
        <f>[3]App12!J17</f>
        <v>0</v>
      </c>
      <c r="R114" s="370">
        <f>[3]App12!K17</f>
        <v>0</v>
      </c>
      <c r="S114" s="370">
        <f>[3]App12!L17</f>
        <v>0</v>
      </c>
      <c r="T114" s="390"/>
      <c r="U114" s="390"/>
      <c r="V114" s="390"/>
      <c r="W114" s="390"/>
      <c r="X114" s="390"/>
      <c r="Y114" s="372"/>
      <c r="Z114" s="372"/>
      <c r="AA114" s="226"/>
      <c r="AB114" s="226"/>
      <c r="AC114" s="223"/>
      <c r="AD114" s="227" t="s">
        <v>644</v>
      </c>
      <c r="AE114" s="223"/>
    </row>
    <row r="115" spans="1:31" ht="12.5">
      <c r="A115" s="193">
        <v>0</v>
      </c>
      <c r="B115" s="194">
        <v>0</v>
      </c>
      <c r="C115" s="237" t="s">
        <v>161</v>
      </c>
      <c r="D115" s="238"/>
      <c r="E115" s="223"/>
      <c r="F115" s="224"/>
      <c r="G115" s="224" t="s">
        <v>1092</v>
      </c>
      <c r="H115" s="224" t="s">
        <v>1093</v>
      </c>
      <c r="I115" s="224" t="s">
        <v>42</v>
      </c>
      <c r="J115" s="225"/>
      <c r="K115" s="372"/>
      <c r="L115" s="369"/>
      <c r="M115" s="15"/>
      <c r="N115" s="370">
        <f>[3]App12!G71</f>
        <v>0</v>
      </c>
      <c r="O115" s="370">
        <f>[3]App12!H71</f>
        <v>0</v>
      </c>
      <c r="P115" s="370">
        <f>[3]App12!I71</f>
        <v>0</v>
      </c>
      <c r="Q115" s="370">
        <f>[3]App12!J71</f>
        <v>0</v>
      </c>
      <c r="R115" s="370">
        <f>[3]App12!K71</f>
        <v>0</v>
      </c>
      <c r="S115" s="370">
        <f>[3]App12!L71</f>
        <v>0</v>
      </c>
      <c r="T115" s="398"/>
      <c r="U115" s="398"/>
      <c r="V115" s="398"/>
      <c r="W115" s="398"/>
      <c r="X115" s="390"/>
      <c r="Y115" s="372"/>
      <c r="Z115" s="372"/>
      <c r="AA115" s="226"/>
      <c r="AB115" s="226"/>
      <c r="AC115" s="223"/>
      <c r="AD115" s="227" t="s">
        <v>644</v>
      </c>
      <c r="AE115" s="223"/>
    </row>
    <row r="116" spans="1:31" ht="12.5">
      <c r="A116" s="193">
        <v>0</v>
      </c>
      <c r="B116" s="194">
        <v>0</v>
      </c>
      <c r="C116" s="237" t="s">
        <v>162</v>
      </c>
      <c r="D116" s="238"/>
      <c r="E116" s="237"/>
      <c r="F116" s="221"/>
      <c r="G116" s="221" t="s">
        <v>162</v>
      </c>
      <c r="H116" s="221" t="s">
        <v>163</v>
      </c>
      <c r="I116" s="221" t="s">
        <v>41</v>
      </c>
      <c r="J116" s="239"/>
      <c r="K116" s="9"/>
      <c r="L116" s="15"/>
      <c r="M116" s="15"/>
      <c r="N116" s="373">
        <f>[3]App19!G27</f>
        <v>0</v>
      </c>
      <c r="O116" s="373">
        <f>[3]App19!H27</f>
        <v>0</v>
      </c>
      <c r="P116" s="373">
        <f>[3]App19!I27</f>
        <v>0</v>
      </c>
      <c r="Q116" s="373">
        <f>[3]App19!J27</f>
        <v>0</v>
      </c>
      <c r="R116" s="373">
        <f>[3]App19!K27</f>
        <v>0</v>
      </c>
      <c r="S116" s="373">
        <f>[3]App19!L27</f>
        <v>0</v>
      </c>
      <c r="T116" s="396"/>
      <c r="U116" s="396"/>
      <c r="V116" s="396"/>
      <c r="W116" s="396"/>
      <c r="X116" s="390"/>
      <c r="Y116" s="9"/>
      <c r="Z116" s="9"/>
      <c r="AA116" s="206"/>
      <c r="AB116" s="206"/>
      <c r="AC116" s="237"/>
      <c r="AD116" s="171" t="s">
        <v>642</v>
      </c>
      <c r="AE116" s="237"/>
    </row>
    <row r="117" spans="1:31" ht="12.5">
      <c r="A117" s="193">
        <v>0</v>
      </c>
      <c r="B117" s="194">
        <v>0</v>
      </c>
      <c r="C117" s="237" t="s">
        <v>164</v>
      </c>
      <c r="D117" s="238"/>
      <c r="E117" s="237"/>
      <c r="F117" s="221"/>
      <c r="G117" s="221" t="s">
        <v>164</v>
      </c>
      <c r="H117" s="221" t="s">
        <v>165</v>
      </c>
      <c r="I117" s="221" t="s">
        <v>41</v>
      </c>
      <c r="J117" s="239"/>
      <c r="K117" s="9"/>
      <c r="L117" s="15"/>
      <c r="M117" s="15"/>
      <c r="N117" s="373">
        <f>[3]App19!G25</f>
        <v>0</v>
      </c>
      <c r="O117" s="373">
        <f>[3]App19!H25</f>
        <v>0</v>
      </c>
      <c r="P117" s="373">
        <f>[3]App19!I25</f>
        <v>0</v>
      </c>
      <c r="Q117" s="373">
        <f>[3]App19!J25</f>
        <v>0</v>
      </c>
      <c r="R117" s="373">
        <f>[3]App19!K25</f>
        <v>0</v>
      </c>
      <c r="S117" s="373">
        <f>[3]App19!L25</f>
        <v>0</v>
      </c>
      <c r="T117" s="396"/>
      <c r="U117" s="396"/>
      <c r="V117" s="396"/>
      <c r="W117" s="396"/>
      <c r="X117" s="390"/>
      <c r="Y117" s="9"/>
      <c r="Z117" s="9"/>
      <c r="AA117" s="206"/>
      <c r="AB117" s="206"/>
      <c r="AC117" s="237"/>
      <c r="AD117" s="171" t="s">
        <v>642</v>
      </c>
      <c r="AE117" s="237"/>
    </row>
    <row r="118" spans="1:31" ht="12.5">
      <c r="A118" s="193">
        <v>0</v>
      </c>
      <c r="B118" s="194">
        <v>0</v>
      </c>
      <c r="C118" s="235" t="s">
        <v>166</v>
      </c>
      <c r="D118" s="236"/>
      <c r="E118" s="234"/>
      <c r="F118" s="225"/>
      <c r="G118" s="225" t="s">
        <v>1094</v>
      </c>
      <c r="H118" s="225" t="s">
        <v>781</v>
      </c>
      <c r="I118" s="225" t="s">
        <v>42</v>
      </c>
      <c r="J118" s="225"/>
      <c r="K118" s="372"/>
      <c r="L118" s="372"/>
      <c r="M118" s="15"/>
      <c r="N118" s="370">
        <f>[3]App13!G20</f>
        <v>0</v>
      </c>
      <c r="O118" s="370">
        <f>[3]App13!H20</f>
        <v>0</v>
      </c>
      <c r="P118" s="370">
        <f>[3]App13!I20</f>
        <v>0</v>
      </c>
      <c r="Q118" s="370">
        <f>[3]App13!J20</f>
        <v>0</v>
      </c>
      <c r="R118" s="370">
        <f>[3]App13!K20</f>
        <v>0</v>
      </c>
      <c r="S118" s="370">
        <f>[3]App13!L20</f>
        <v>0</v>
      </c>
      <c r="T118" s="390"/>
      <c r="U118" s="390"/>
      <c r="V118" s="390"/>
      <c r="W118" s="390"/>
      <c r="X118" s="390"/>
      <c r="Y118" s="372"/>
      <c r="Z118" s="372"/>
      <c r="AA118" s="226"/>
      <c r="AB118" s="226"/>
      <c r="AC118" s="234"/>
      <c r="AD118" s="227" t="s">
        <v>644</v>
      </c>
      <c r="AE118" s="234"/>
    </row>
    <row r="119" spans="1:31" ht="12.5">
      <c r="A119" s="193">
        <v>0</v>
      </c>
      <c r="B119" s="194">
        <v>0</v>
      </c>
      <c r="C119" s="235" t="s">
        <v>167</v>
      </c>
      <c r="D119" s="236"/>
      <c r="E119" s="234"/>
      <c r="F119" s="225"/>
      <c r="G119" s="225" t="s">
        <v>1095</v>
      </c>
      <c r="H119" s="225" t="s">
        <v>1096</v>
      </c>
      <c r="I119" s="225" t="s">
        <v>42</v>
      </c>
      <c r="J119" s="225"/>
      <c r="K119" s="372"/>
      <c r="L119" s="372"/>
      <c r="M119" s="15"/>
      <c r="N119" s="370">
        <f>[3]App13!G21</f>
        <v>0</v>
      </c>
      <c r="O119" s="370">
        <f>[3]App13!H21</f>
        <v>0</v>
      </c>
      <c r="P119" s="370">
        <f>[3]App13!I21</f>
        <v>0</v>
      </c>
      <c r="Q119" s="370">
        <f>[3]App13!J21</f>
        <v>0</v>
      </c>
      <c r="R119" s="370">
        <f>[3]App13!K21</f>
        <v>0</v>
      </c>
      <c r="S119" s="370">
        <f>[3]App13!L21</f>
        <v>0</v>
      </c>
      <c r="T119" s="390"/>
      <c r="U119" s="390"/>
      <c r="V119" s="390"/>
      <c r="W119" s="390"/>
      <c r="X119" s="390"/>
      <c r="Y119" s="372"/>
      <c r="Z119" s="372"/>
      <c r="AA119" s="226"/>
      <c r="AB119" s="226"/>
      <c r="AC119" s="234"/>
      <c r="AD119" s="227" t="s">
        <v>644</v>
      </c>
      <c r="AE119" s="234"/>
    </row>
    <row r="120" spans="1:31" ht="12.5">
      <c r="A120" s="193">
        <v>0</v>
      </c>
      <c r="B120" s="194">
        <v>0</v>
      </c>
      <c r="C120" s="235" t="s">
        <v>168</v>
      </c>
      <c r="D120" s="236"/>
      <c r="E120" s="234"/>
      <c r="F120" s="225"/>
      <c r="G120" s="225" t="s">
        <v>1097</v>
      </c>
      <c r="H120" s="225" t="s">
        <v>1098</v>
      </c>
      <c r="I120" s="225" t="s">
        <v>42</v>
      </c>
      <c r="J120" s="225"/>
      <c r="K120" s="372"/>
      <c r="L120" s="372"/>
      <c r="M120" s="15"/>
      <c r="N120" s="370">
        <f>[3]App13!G22</f>
        <v>0</v>
      </c>
      <c r="O120" s="370">
        <f>[3]App13!H22</f>
        <v>0</v>
      </c>
      <c r="P120" s="370">
        <f>[3]App13!I22</f>
        <v>0</v>
      </c>
      <c r="Q120" s="370">
        <f>[3]App13!J22</f>
        <v>0</v>
      </c>
      <c r="R120" s="370">
        <f>[3]App13!K22</f>
        <v>0</v>
      </c>
      <c r="S120" s="370">
        <f>[3]App13!L22</f>
        <v>0</v>
      </c>
      <c r="T120" s="390"/>
      <c r="U120" s="390"/>
      <c r="V120" s="390"/>
      <c r="W120" s="390"/>
      <c r="X120" s="390"/>
      <c r="Y120" s="372"/>
      <c r="Z120" s="372"/>
      <c r="AA120" s="226"/>
      <c r="AB120" s="226"/>
      <c r="AC120" s="234"/>
      <c r="AD120" s="227" t="s">
        <v>644</v>
      </c>
      <c r="AE120" s="234"/>
    </row>
    <row r="121" spans="1:31" ht="12.5">
      <c r="A121" s="193">
        <v>0</v>
      </c>
      <c r="B121" s="194">
        <v>0</v>
      </c>
      <c r="C121" s="237" t="s">
        <v>169</v>
      </c>
      <c r="D121" s="238"/>
      <c r="E121" s="237"/>
      <c r="F121" s="221"/>
      <c r="G121" s="221" t="s">
        <v>1099</v>
      </c>
      <c r="H121" s="221" t="s">
        <v>818</v>
      </c>
      <c r="I121" s="221" t="s">
        <v>106</v>
      </c>
      <c r="J121" s="239"/>
      <c r="K121" s="372"/>
      <c r="L121" s="15"/>
      <c r="M121" s="15"/>
      <c r="N121" s="370">
        <f>[3]App14!G22</f>
        <v>0</v>
      </c>
      <c r="O121" s="370">
        <f>[3]App14!H22</f>
        <v>0</v>
      </c>
      <c r="P121" s="370">
        <f>[3]App14!I22</f>
        <v>0</v>
      </c>
      <c r="Q121" s="370">
        <f>[3]App14!J22</f>
        <v>0</v>
      </c>
      <c r="R121" s="370">
        <f>[3]App14!K22</f>
        <v>0</v>
      </c>
      <c r="S121" s="370">
        <f>[3]App14!L22</f>
        <v>0</v>
      </c>
      <c r="T121" s="390"/>
      <c r="U121" s="390"/>
      <c r="V121" s="390"/>
      <c r="W121" s="390"/>
      <c r="X121" s="390"/>
      <c r="Y121" s="9"/>
      <c r="Z121" s="9"/>
      <c r="AA121" s="206"/>
      <c r="AB121" s="206"/>
      <c r="AC121" s="237"/>
      <c r="AD121" s="171" t="s">
        <v>642</v>
      </c>
      <c r="AE121" s="237"/>
    </row>
    <row r="122" spans="1:31" ht="12.5">
      <c r="A122" s="193">
        <v>0</v>
      </c>
      <c r="B122" s="194">
        <v>0</v>
      </c>
      <c r="C122" s="237" t="s">
        <v>170</v>
      </c>
      <c r="D122" s="238"/>
      <c r="E122" s="237"/>
      <c r="F122" s="221"/>
      <c r="G122" s="221" t="s">
        <v>170</v>
      </c>
      <c r="H122" s="221" t="s">
        <v>1100</v>
      </c>
      <c r="I122" s="221" t="s">
        <v>106</v>
      </c>
      <c r="J122" s="239"/>
      <c r="K122" s="372"/>
      <c r="L122" s="15"/>
      <c r="M122" s="15"/>
      <c r="N122" s="370">
        <f>[3]App14!G27</f>
        <v>0</v>
      </c>
      <c r="O122" s="370">
        <f>[3]App14!H27</f>
        <v>0</v>
      </c>
      <c r="P122" s="370">
        <f>[3]App14!I27</f>
        <v>0</v>
      </c>
      <c r="Q122" s="370">
        <f>[3]App14!J27</f>
        <v>0</v>
      </c>
      <c r="R122" s="370">
        <f>[3]App14!K27</f>
        <v>0</v>
      </c>
      <c r="S122" s="370">
        <f>[3]App14!L27</f>
        <v>0</v>
      </c>
      <c r="T122" s="390"/>
      <c r="U122" s="390"/>
      <c r="V122" s="390"/>
      <c r="W122" s="390"/>
      <c r="X122" s="390"/>
      <c r="Y122" s="9"/>
      <c r="Z122" s="9"/>
      <c r="AA122" s="206"/>
      <c r="AB122" s="206"/>
      <c r="AC122" s="237"/>
      <c r="AD122" s="171" t="s">
        <v>642</v>
      </c>
      <c r="AE122" s="237"/>
    </row>
    <row r="123" spans="1:31" ht="12.5">
      <c r="A123" s="193">
        <v>0</v>
      </c>
      <c r="B123" s="194">
        <v>0</v>
      </c>
      <c r="C123" s="237" t="s">
        <v>171</v>
      </c>
      <c r="D123" s="238"/>
      <c r="E123" s="223"/>
      <c r="F123" s="224"/>
      <c r="G123" s="224" t="s">
        <v>1101</v>
      </c>
      <c r="H123" s="224" t="s">
        <v>782</v>
      </c>
      <c r="I123" s="224" t="s">
        <v>42</v>
      </c>
      <c r="J123" s="225"/>
      <c r="K123" s="372"/>
      <c r="L123" s="369"/>
      <c r="M123" s="15"/>
      <c r="N123" s="370">
        <f>[3]App14!G8</f>
        <v>0</v>
      </c>
      <c r="O123" s="370">
        <f>[3]App14!H8</f>
        <v>0</v>
      </c>
      <c r="P123" s="370">
        <f>[3]App14!I8</f>
        <v>0</v>
      </c>
      <c r="Q123" s="370">
        <f>[3]App14!J8</f>
        <v>0</v>
      </c>
      <c r="R123" s="370">
        <f>[3]App14!K8</f>
        <v>0</v>
      </c>
      <c r="S123" s="370">
        <f>[3]App14!L8</f>
        <v>0</v>
      </c>
      <c r="T123" s="390"/>
      <c r="U123" s="390"/>
      <c r="V123" s="390"/>
      <c r="W123" s="390"/>
      <c r="X123" s="390"/>
      <c r="Y123" s="372"/>
      <c r="Z123" s="372"/>
      <c r="AA123" s="226"/>
      <c r="AB123" s="226"/>
      <c r="AC123" s="223"/>
      <c r="AD123" s="227" t="s">
        <v>644</v>
      </c>
      <c r="AE123" s="223"/>
    </row>
    <row r="124" spans="1:31" ht="12.5">
      <c r="A124" s="193">
        <v>0</v>
      </c>
      <c r="B124" s="194">
        <v>0</v>
      </c>
      <c r="C124" s="237" t="s">
        <v>172</v>
      </c>
      <c r="D124" s="238"/>
      <c r="E124" s="223"/>
      <c r="F124" s="224"/>
      <c r="G124" s="224" t="s">
        <v>1102</v>
      </c>
      <c r="H124" s="224" t="s">
        <v>783</v>
      </c>
      <c r="I124" s="224" t="s">
        <v>42</v>
      </c>
      <c r="J124" s="225"/>
      <c r="K124" s="372"/>
      <c r="L124" s="369"/>
      <c r="M124" s="15"/>
      <c r="N124" s="370">
        <f>[3]App14!G9</f>
        <v>0</v>
      </c>
      <c r="O124" s="370">
        <f>[3]App14!H9</f>
        <v>0</v>
      </c>
      <c r="P124" s="370">
        <f>[3]App14!I9</f>
        <v>0</v>
      </c>
      <c r="Q124" s="370">
        <f>[3]App14!J9</f>
        <v>0</v>
      </c>
      <c r="R124" s="370">
        <f>[3]App14!K9</f>
        <v>0</v>
      </c>
      <c r="S124" s="370">
        <f>[3]App14!L9</f>
        <v>0</v>
      </c>
      <c r="T124" s="390"/>
      <c r="U124" s="390"/>
      <c r="V124" s="390"/>
      <c r="W124" s="390"/>
      <c r="X124" s="390"/>
      <c r="Y124" s="372"/>
      <c r="Z124" s="372"/>
      <c r="AA124" s="226"/>
      <c r="AB124" s="226"/>
      <c r="AC124" s="223"/>
      <c r="AD124" s="227" t="s">
        <v>644</v>
      </c>
      <c r="AE124" s="223"/>
    </row>
    <row r="125" spans="1:31" ht="12.5">
      <c r="A125" s="193">
        <v>0</v>
      </c>
      <c r="B125" s="194">
        <v>0</v>
      </c>
      <c r="C125" s="237" t="s">
        <v>173</v>
      </c>
      <c r="D125" s="238"/>
      <c r="E125" s="223"/>
      <c r="F125" s="224"/>
      <c r="G125" s="224" t="s">
        <v>1527</v>
      </c>
      <c r="H125" s="224" t="s">
        <v>1103</v>
      </c>
      <c r="I125" s="224" t="s">
        <v>42</v>
      </c>
      <c r="J125" s="225"/>
      <c r="K125" s="372"/>
      <c r="L125" s="369"/>
      <c r="M125" s="15"/>
      <c r="N125" s="370">
        <f>[3]App12!G67</f>
        <v>0</v>
      </c>
      <c r="O125" s="370">
        <f>[3]App12!H67</f>
        <v>0</v>
      </c>
      <c r="P125" s="370">
        <f>[3]App12!I67</f>
        <v>0</v>
      </c>
      <c r="Q125" s="370">
        <f>[3]App12!J67</f>
        <v>0</v>
      </c>
      <c r="R125" s="370">
        <f>[3]App12!K67</f>
        <v>0</v>
      </c>
      <c r="S125" s="370">
        <f>[3]App12!L67</f>
        <v>0</v>
      </c>
      <c r="T125" s="390"/>
      <c r="U125" s="390"/>
      <c r="V125" s="390"/>
      <c r="W125" s="390"/>
      <c r="X125" s="390"/>
      <c r="Y125" s="372"/>
      <c r="Z125" s="372"/>
      <c r="AA125" s="226"/>
      <c r="AB125" s="226"/>
      <c r="AC125" s="223"/>
      <c r="AD125" s="227" t="s">
        <v>644</v>
      </c>
      <c r="AE125" s="223"/>
    </row>
    <row r="126" spans="1:31" ht="12.5">
      <c r="A126" s="193">
        <v>0</v>
      </c>
      <c r="B126" s="194">
        <v>0</v>
      </c>
      <c r="C126" s="240" t="s">
        <v>174</v>
      </c>
      <c r="D126" s="241"/>
      <c r="E126" s="234"/>
      <c r="F126" s="224" t="s">
        <v>1490</v>
      </c>
      <c r="G126" s="224" t="s">
        <v>174</v>
      </c>
      <c r="H126" s="224" t="s">
        <v>175</v>
      </c>
      <c r="I126" s="224" t="s">
        <v>42</v>
      </c>
      <c r="J126" s="225"/>
      <c r="K126" s="372"/>
      <c r="L126" s="369"/>
      <c r="M126" s="389"/>
      <c r="N126" s="389"/>
      <c r="O126" s="389"/>
      <c r="P126" s="389"/>
      <c r="Q126" s="389"/>
      <c r="R126" s="389"/>
      <c r="S126" s="389"/>
      <c r="T126" s="389"/>
      <c r="U126" s="389"/>
      <c r="V126" s="389"/>
      <c r="W126" s="389"/>
      <c r="X126" s="389"/>
      <c r="Y126" s="372"/>
      <c r="Z126" s="372"/>
      <c r="AA126" s="226"/>
      <c r="AB126" s="226"/>
      <c r="AC126" s="234"/>
      <c r="AD126" s="227" t="s">
        <v>644</v>
      </c>
      <c r="AE126" s="234"/>
    </row>
    <row r="127" spans="1:31" ht="12.5">
      <c r="A127" s="193">
        <v>0</v>
      </c>
      <c r="B127" s="194">
        <v>0</v>
      </c>
      <c r="C127" s="237" t="s">
        <v>176</v>
      </c>
      <c r="D127" s="238"/>
      <c r="E127" s="223"/>
      <c r="F127" s="224" t="s">
        <v>1490</v>
      </c>
      <c r="G127" s="224" t="s">
        <v>176</v>
      </c>
      <c r="H127" s="224" t="s">
        <v>647</v>
      </c>
      <c r="I127" s="224" t="s">
        <v>42</v>
      </c>
      <c r="J127" s="225"/>
      <c r="K127" s="372"/>
      <c r="L127" s="369"/>
      <c r="M127" s="389"/>
      <c r="N127" s="389"/>
      <c r="O127" s="389"/>
      <c r="P127" s="389"/>
      <c r="Q127" s="389"/>
      <c r="R127" s="389"/>
      <c r="S127" s="389"/>
      <c r="T127" s="389"/>
      <c r="U127" s="389"/>
      <c r="V127" s="389"/>
      <c r="W127" s="389"/>
      <c r="X127" s="389"/>
      <c r="Y127" s="372"/>
      <c r="Z127" s="372"/>
      <c r="AA127" s="226"/>
      <c r="AB127" s="226"/>
      <c r="AC127" s="223"/>
      <c r="AD127" s="227" t="s">
        <v>644</v>
      </c>
      <c r="AE127" s="223"/>
    </row>
    <row r="128" spans="1:31" ht="12.5">
      <c r="A128" s="193">
        <v>0</v>
      </c>
      <c r="B128" s="194">
        <v>0</v>
      </c>
      <c r="C128" s="237" t="s">
        <v>177</v>
      </c>
      <c r="D128" s="238"/>
      <c r="E128" s="223"/>
      <c r="F128" s="224" t="s">
        <v>1490</v>
      </c>
      <c r="G128" s="224" t="s">
        <v>177</v>
      </c>
      <c r="H128" s="224" t="s">
        <v>648</v>
      </c>
      <c r="I128" s="224" t="s">
        <v>42</v>
      </c>
      <c r="J128" s="225"/>
      <c r="K128" s="372"/>
      <c r="L128" s="369"/>
      <c r="M128" s="389"/>
      <c r="N128" s="389"/>
      <c r="O128" s="389"/>
      <c r="P128" s="389"/>
      <c r="Q128" s="389"/>
      <c r="R128" s="389"/>
      <c r="S128" s="389"/>
      <c r="T128" s="389"/>
      <c r="U128" s="389"/>
      <c r="V128" s="389"/>
      <c r="W128" s="389"/>
      <c r="X128" s="389"/>
      <c r="Y128" s="372"/>
      <c r="Z128" s="372"/>
      <c r="AA128" s="226"/>
      <c r="AB128" s="226"/>
      <c r="AC128" s="223"/>
      <c r="AD128" s="227" t="s">
        <v>644</v>
      </c>
      <c r="AE128" s="223"/>
    </row>
    <row r="129" spans="1:31" ht="12.5">
      <c r="A129" s="193">
        <v>0</v>
      </c>
      <c r="B129" s="194">
        <v>0</v>
      </c>
      <c r="C129" s="237" t="s">
        <v>178</v>
      </c>
      <c r="D129" s="238"/>
      <c r="E129" s="223"/>
      <c r="F129" s="224"/>
      <c r="G129" s="224" t="s">
        <v>501</v>
      </c>
      <c r="H129" s="224" t="s">
        <v>500</v>
      </c>
      <c r="I129" s="224" t="s">
        <v>42</v>
      </c>
      <c r="J129" s="225"/>
      <c r="K129" s="372"/>
      <c r="L129" s="369"/>
      <c r="M129" s="15"/>
      <c r="N129" s="15"/>
      <c r="O129" s="370">
        <f>[3]App15!G17</f>
        <v>0</v>
      </c>
      <c r="P129" s="370">
        <f>[3]App15!H17</f>
        <v>0</v>
      </c>
      <c r="Q129" s="370">
        <f>[3]App15!I17</f>
        <v>0</v>
      </c>
      <c r="R129" s="370">
        <f>[3]App15!J17</f>
        <v>0</v>
      </c>
      <c r="S129" s="370">
        <f>[3]App15!K17</f>
        <v>0</v>
      </c>
      <c r="T129" s="390"/>
      <c r="U129" s="390"/>
      <c r="V129" s="390"/>
      <c r="W129" s="390"/>
      <c r="X129" s="390"/>
      <c r="Y129" s="372"/>
      <c r="Z129" s="372"/>
      <c r="AA129" s="226"/>
      <c r="AB129" s="226"/>
      <c r="AC129" s="223"/>
      <c r="AD129" s="227" t="s">
        <v>644</v>
      </c>
      <c r="AE129" s="223"/>
    </row>
    <row r="130" spans="1:31" ht="12.5">
      <c r="A130" s="193">
        <v>0</v>
      </c>
      <c r="B130" s="194">
        <v>0</v>
      </c>
      <c r="C130" s="240" t="s">
        <v>179</v>
      </c>
      <c r="D130" s="241"/>
      <c r="E130" s="234"/>
      <c r="F130" s="224"/>
      <c r="G130" s="224" t="s">
        <v>179</v>
      </c>
      <c r="H130" s="224" t="s">
        <v>180</v>
      </c>
      <c r="I130" s="224" t="s">
        <v>42</v>
      </c>
      <c r="J130" s="225"/>
      <c r="K130" s="372"/>
      <c r="L130" s="369"/>
      <c r="M130" s="15"/>
      <c r="N130" s="370">
        <f>[3]App19!G9</f>
        <v>0</v>
      </c>
      <c r="O130" s="370">
        <f>[3]App19!H9</f>
        <v>0</v>
      </c>
      <c r="P130" s="370">
        <f>[3]App19!I9</f>
        <v>0</v>
      </c>
      <c r="Q130" s="370">
        <f>[3]App19!J9</f>
        <v>0</v>
      </c>
      <c r="R130" s="370">
        <f>[3]App19!K9</f>
        <v>0</v>
      </c>
      <c r="S130" s="370">
        <f>[3]App19!L9</f>
        <v>0</v>
      </c>
      <c r="T130" s="390"/>
      <c r="U130" s="390"/>
      <c r="V130" s="390"/>
      <c r="W130" s="390"/>
      <c r="X130" s="390"/>
      <c r="Y130" s="372"/>
      <c r="Z130" s="372"/>
      <c r="AA130" s="226"/>
      <c r="AB130" s="226"/>
      <c r="AC130" s="234"/>
      <c r="AD130" s="227" t="s">
        <v>644</v>
      </c>
      <c r="AE130" s="234"/>
    </row>
    <row r="131" spans="1:31" ht="12.5">
      <c r="A131" s="193">
        <v>0</v>
      </c>
      <c r="B131" s="194">
        <v>0</v>
      </c>
      <c r="C131" s="240" t="s">
        <v>181</v>
      </c>
      <c r="D131" s="241"/>
      <c r="E131" s="234"/>
      <c r="F131" s="224"/>
      <c r="G131" s="224" t="s">
        <v>181</v>
      </c>
      <c r="H131" s="224" t="s">
        <v>182</v>
      </c>
      <c r="I131" s="224" t="s">
        <v>42</v>
      </c>
      <c r="J131" s="225"/>
      <c r="K131" s="372"/>
      <c r="L131" s="369"/>
      <c r="M131" s="15"/>
      <c r="N131" s="370">
        <f>[3]App19!G12</f>
        <v>0</v>
      </c>
      <c r="O131" s="370">
        <f>[3]App19!H12</f>
        <v>0</v>
      </c>
      <c r="P131" s="370">
        <f>[3]App19!I12</f>
        <v>0</v>
      </c>
      <c r="Q131" s="370">
        <f>[3]App19!J12</f>
        <v>0</v>
      </c>
      <c r="R131" s="370">
        <f>[3]App19!K12</f>
        <v>0</v>
      </c>
      <c r="S131" s="370">
        <f>[3]App19!L12</f>
        <v>0</v>
      </c>
      <c r="T131" s="390"/>
      <c r="U131" s="390"/>
      <c r="V131" s="390"/>
      <c r="W131" s="390"/>
      <c r="X131" s="390"/>
      <c r="Y131" s="372"/>
      <c r="Z131" s="372"/>
      <c r="AA131" s="226"/>
      <c r="AB131" s="226"/>
      <c r="AC131" s="234"/>
      <c r="AD131" s="227" t="s">
        <v>644</v>
      </c>
      <c r="AE131" s="234"/>
    </row>
    <row r="132" spans="1:31" ht="12.5">
      <c r="A132" s="193">
        <v>0</v>
      </c>
      <c r="B132" s="194">
        <v>0</v>
      </c>
      <c r="C132" s="240" t="s">
        <v>183</v>
      </c>
      <c r="D132" s="241"/>
      <c r="E132" s="234"/>
      <c r="F132" s="224"/>
      <c r="G132" s="224" t="s">
        <v>183</v>
      </c>
      <c r="H132" s="224" t="s">
        <v>184</v>
      </c>
      <c r="I132" s="224" t="s">
        <v>42</v>
      </c>
      <c r="J132" s="225"/>
      <c r="K132" s="372"/>
      <c r="L132" s="369"/>
      <c r="M132" s="15"/>
      <c r="N132" s="370">
        <f>[3]App19!G15</f>
        <v>0</v>
      </c>
      <c r="O132" s="370">
        <f>[3]App19!H15</f>
        <v>0</v>
      </c>
      <c r="P132" s="370">
        <f>[3]App19!I15</f>
        <v>0</v>
      </c>
      <c r="Q132" s="370">
        <f>[3]App19!J15</f>
        <v>0</v>
      </c>
      <c r="R132" s="370">
        <f>[3]App19!K15</f>
        <v>0</v>
      </c>
      <c r="S132" s="370">
        <f>[3]App19!L15</f>
        <v>0</v>
      </c>
      <c r="T132" s="390"/>
      <c r="U132" s="390"/>
      <c r="V132" s="390"/>
      <c r="W132" s="390"/>
      <c r="X132" s="390"/>
      <c r="Y132" s="372"/>
      <c r="Z132" s="372"/>
      <c r="AA132" s="226"/>
      <c r="AB132" s="226"/>
      <c r="AC132" s="234"/>
      <c r="AD132" s="227" t="s">
        <v>644</v>
      </c>
      <c r="AE132" s="234"/>
    </row>
    <row r="133" spans="1:31" ht="12.5">
      <c r="A133" s="193">
        <v>0</v>
      </c>
      <c r="B133" s="194">
        <v>0</v>
      </c>
      <c r="C133" s="240" t="s">
        <v>185</v>
      </c>
      <c r="D133" s="241"/>
      <c r="E133" s="234"/>
      <c r="F133" s="224"/>
      <c r="G133" s="224" t="s">
        <v>185</v>
      </c>
      <c r="H133" s="224" t="s">
        <v>186</v>
      </c>
      <c r="I133" s="224" t="s">
        <v>42</v>
      </c>
      <c r="J133" s="225"/>
      <c r="K133" s="372"/>
      <c r="L133" s="369"/>
      <c r="M133" s="15"/>
      <c r="N133" s="370">
        <f>[3]App19!G24</f>
        <v>0</v>
      </c>
      <c r="O133" s="370">
        <f>[3]App19!H24</f>
        <v>0</v>
      </c>
      <c r="P133" s="370">
        <f>[3]App19!I24</f>
        <v>0</v>
      </c>
      <c r="Q133" s="370">
        <f>[3]App19!J24</f>
        <v>0</v>
      </c>
      <c r="R133" s="370">
        <f>[3]App19!K24</f>
        <v>0</v>
      </c>
      <c r="S133" s="370">
        <f>[3]App19!L24</f>
        <v>0</v>
      </c>
      <c r="T133" s="390"/>
      <c r="U133" s="390"/>
      <c r="V133" s="390"/>
      <c r="W133" s="390"/>
      <c r="X133" s="390"/>
      <c r="Y133" s="372"/>
      <c r="Z133" s="372"/>
      <c r="AA133" s="226"/>
      <c r="AB133" s="226"/>
      <c r="AC133" s="234"/>
      <c r="AD133" s="227" t="s">
        <v>644</v>
      </c>
      <c r="AE133" s="234"/>
    </row>
    <row r="134" spans="1:31" ht="12.5">
      <c r="A134" s="193">
        <v>0</v>
      </c>
      <c r="B134" s="194">
        <v>0</v>
      </c>
      <c r="C134" s="240" t="s">
        <v>187</v>
      </c>
      <c r="D134" s="241"/>
      <c r="E134" s="234"/>
      <c r="F134" s="224"/>
      <c r="G134" s="224" t="s">
        <v>187</v>
      </c>
      <c r="H134" s="224" t="s">
        <v>188</v>
      </c>
      <c r="I134" s="224" t="s">
        <v>42</v>
      </c>
      <c r="J134" s="225"/>
      <c r="K134" s="372"/>
      <c r="L134" s="369"/>
      <c r="M134" s="15"/>
      <c r="N134" s="370">
        <f>[3]App19!G8</f>
        <v>0</v>
      </c>
      <c r="O134" s="370">
        <f>[3]App19!H8</f>
        <v>0</v>
      </c>
      <c r="P134" s="370">
        <f>[3]App19!I8</f>
        <v>0</v>
      </c>
      <c r="Q134" s="370">
        <f>[3]App19!J8</f>
        <v>0</v>
      </c>
      <c r="R134" s="370">
        <f>[3]App19!K8</f>
        <v>0</v>
      </c>
      <c r="S134" s="370">
        <f>[3]App19!L8</f>
        <v>0</v>
      </c>
      <c r="T134" s="390"/>
      <c r="U134" s="390"/>
      <c r="V134" s="390"/>
      <c r="W134" s="390"/>
      <c r="X134" s="390"/>
      <c r="Y134" s="372"/>
      <c r="Z134" s="372"/>
      <c r="AA134" s="226"/>
      <c r="AB134" s="226"/>
      <c r="AC134" s="234"/>
      <c r="AD134" s="227" t="s">
        <v>644</v>
      </c>
      <c r="AE134" s="234"/>
    </row>
    <row r="135" spans="1:31" ht="12.5">
      <c r="A135" s="193">
        <v>0</v>
      </c>
      <c r="B135" s="194">
        <v>0</v>
      </c>
      <c r="C135" s="240" t="s">
        <v>189</v>
      </c>
      <c r="D135" s="241"/>
      <c r="E135" s="234"/>
      <c r="F135" s="224"/>
      <c r="G135" s="224" t="s">
        <v>189</v>
      </c>
      <c r="H135" s="224" t="s">
        <v>190</v>
      </c>
      <c r="I135" s="224" t="s">
        <v>42</v>
      </c>
      <c r="J135" s="225"/>
      <c r="K135" s="372"/>
      <c r="L135" s="369"/>
      <c r="M135" s="15"/>
      <c r="N135" s="370">
        <f>[3]App19!G11</f>
        <v>0</v>
      </c>
      <c r="O135" s="370">
        <f>[3]App19!H11</f>
        <v>0</v>
      </c>
      <c r="P135" s="370">
        <f>[3]App19!I11</f>
        <v>0</v>
      </c>
      <c r="Q135" s="370">
        <f>[3]App19!J11</f>
        <v>0</v>
      </c>
      <c r="R135" s="370">
        <f>[3]App19!K11</f>
        <v>0</v>
      </c>
      <c r="S135" s="370">
        <f>[3]App19!L11</f>
        <v>0</v>
      </c>
      <c r="T135" s="390"/>
      <c r="U135" s="390"/>
      <c r="V135" s="390"/>
      <c r="W135" s="390"/>
      <c r="X135" s="390"/>
      <c r="Y135" s="372"/>
      <c r="Z135" s="372"/>
      <c r="AA135" s="226"/>
      <c r="AB135" s="226"/>
      <c r="AC135" s="234"/>
      <c r="AD135" s="227" t="s">
        <v>644</v>
      </c>
      <c r="AE135" s="234"/>
    </row>
    <row r="136" spans="1:31" ht="12.5">
      <c r="A136" s="193">
        <v>0</v>
      </c>
      <c r="B136" s="194">
        <v>0</v>
      </c>
      <c r="C136" s="240" t="s">
        <v>191</v>
      </c>
      <c r="D136" s="241"/>
      <c r="E136" s="234"/>
      <c r="F136" s="224"/>
      <c r="G136" s="224" t="s">
        <v>191</v>
      </c>
      <c r="H136" s="224" t="s">
        <v>192</v>
      </c>
      <c r="I136" s="224" t="s">
        <v>42</v>
      </c>
      <c r="J136" s="225"/>
      <c r="K136" s="372"/>
      <c r="L136" s="369"/>
      <c r="M136" s="15"/>
      <c r="N136" s="370">
        <f>[3]App19!G14</f>
        <v>0</v>
      </c>
      <c r="O136" s="370">
        <f>[3]App19!H14</f>
        <v>0</v>
      </c>
      <c r="P136" s="370">
        <f>[3]App19!I14</f>
        <v>0</v>
      </c>
      <c r="Q136" s="370">
        <f>[3]App19!J14</f>
        <v>0</v>
      </c>
      <c r="R136" s="370">
        <f>[3]App19!K14</f>
        <v>0</v>
      </c>
      <c r="S136" s="370">
        <f>[3]App19!L14</f>
        <v>0</v>
      </c>
      <c r="T136" s="390"/>
      <c r="U136" s="390"/>
      <c r="V136" s="390"/>
      <c r="W136" s="390"/>
      <c r="X136" s="390"/>
      <c r="Y136" s="372"/>
      <c r="Z136" s="372"/>
      <c r="AA136" s="226"/>
      <c r="AB136" s="226"/>
      <c r="AC136" s="234"/>
      <c r="AD136" s="227" t="s">
        <v>644</v>
      </c>
      <c r="AE136" s="234"/>
    </row>
    <row r="137" spans="1:31" ht="12.5">
      <c r="A137" s="193">
        <v>0</v>
      </c>
      <c r="B137" s="194">
        <v>0</v>
      </c>
      <c r="C137" s="229" t="s">
        <v>193</v>
      </c>
      <c r="D137" s="230"/>
      <c r="E137" s="229"/>
      <c r="F137" s="221"/>
      <c r="G137" s="221" t="s">
        <v>193</v>
      </c>
      <c r="H137" s="221" t="s">
        <v>194</v>
      </c>
      <c r="I137" s="221" t="s">
        <v>41</v>
      </c>
      <c r="J137" s="239"/>
      <c r="K137" s="372"/>
      <c r="L137" s="16"/>
      <c r="M137" s="15"/>
      <c r="N137" s="373">
        <f>[3]App19!G20</f>
        <v>0</v>
      </c>
      <c r="O137" s="373">
        <f>[3]App19!H20</f>
        <v>0</v>
      </c>
      <c r="P137" s="373">
        <f>[3]App19!I20</f>
        <v>0</v>
      </c>
      <c r="Q137" s="373">
        <f>[3]App19!J20</f>
        <v>0</v>
      </c>
      <c r="R137" s="373">
        <f>[3]App19!K20</f>
        <v>0</v>
      </c>
      <c r="S137" s="373">
        <f>[3]App19!L20</f>
        <v>0</v>
      </c>
      <c r="T137" s="390"/>
      <c r="U137" s="390"/>
      <c r="V137" s="390"/>
      <c r="W137" s="390"/>
      <c r="X137" s="390"/>
      <c r="Y137" s="9"/>
      <c r="Z137" s="9"/>
      <c r="AA137" s="206"/>
      <c r="AB137" s="206"/>
      <c r="AC137" s="229"/>
      <c r="AD137" s="171" t="s">
        <v>642</v>
      </c>
      <c r="AE137" s="229"/>
    </row>
    <row r="138" spans="1:31" ht="12.5">
      <c r="A138" s="193">
        <v>0</v>
      </c>
      <c r="B138" s="194">
        <v>0</v>
      </c>
      <c r="C138" s="229" t="s">
        <v>195</v>
      </c>
      <c r="D138" s="230"/>
      <c r="E138" s="234"/>
      <c r="F138" s="224"/>
      <c r="G138" s="224" t="s">
        <v>195</v>
      </c>
      <c r="H138" s="224" t="s">
        <v>196</v>
      </c>
      <c r="I138" s="224" t="s">
        <v>42</v>
      </c>
      <c r="J138" s="225"/>
      <c r="K138" s="372"/>
      <c r="L138" s="369"/>
      <c r="M138" s="15"/>
      <c r="N138" s="370">
        <f>[3]App19!G10</f>
        <v>0</v>
      </c>
      <c r="O138" s="370">
        <f>[3]App19!H10</f>
        <v>0</v>
      </c>
      <c r="P138" s="370">
        <f>[3]App19!I10</f>
        <v>0</v>
      </c>
      <c r="Q138" s="370">
        <f>[3]App19!J10</f>
        <v>0</v>
      </c>
      <c r="R138" s="370">
        <f>[3]App19!K10</f>
        <v>0</v>
      </c>
      <c r="S138" s="370">
        <f>[3]App19!L10</f>
        <v>0</v>
      </c>
      <c r="T138" s="390"/>
      <c r="U138" s="390"/>
      <c r="V138" s="390"/>
      <c r="W138" s="390"/>
      <c r="X138" s="390"/>
      <c r="Y138" s="372"/>
      <c r="Z138" s="372"/>
      <c r="AA138" s="226"/>
      <c r="AB138" s="226"/>
      <c r="AC138" s="234"/>
      <c r="AD138" s="227" t="s">
        <v>644</v>
      </c>
      <c r="AE138" s="234"/>
    </row>
    <row r="139" spans="1:31" ht="12.5">
      <c r="A139" s="193">
        <v>0</v>
      </c>
      <c r="B139" s="194">
        <v>0</v>
      </c>
      <c r="C139" s="229" t="s">
        <v>197</v>
      </c>
      <c r="D139" s="230"/>
      <c r="E139" s="234"/>
      <c r="F139" s="224"/>
      <c r="G139" s="224" t="s">
        <v>197</v>
      </c>
      <c r="H139" s="224" t="s">
        <v>198</v>
      </c>
      <c r="I139" s="224" t="s">
        <v>42</v>
      </c>
      <c r="J139" s="225"/>
      <c r="K139" s="372"/>
      <c r="L139" s="369"/>
      <c r="M139" s="15"/>
      <c r="N139" s="370">
        <f>[3]App19!G13</f>
        <v>0</v>
      </c>
      <c r="O139" s="370">
        <f>[3]App19!H13</f>
        <v>0</v>
      </c>
      <c r="P139" s="370">
        <f>[3]App19!I13</f>
        <v>0</v>
      </c>
      <c r="Q139" s="370">
        <f>[3]App19!J13</f>
        <v>0</v>
      </c>
      <c r="R139" s="370">
        <f>[3]App19!K13</f>
        <v>0</v>
      </c>
      <c r="S139" s="370">
        <f>[3]App19!L13</f>
        <v>0</v>
      </c>
      <c r="T139" s="390"/>
      <c r="U139" s="390"/>
      <c r="V139" s="390"/>
      <c r="W139" s="390"/>
      <c r="X139" s="390"/>
      <c r="Y139" s="372"/>
      <c r="Z139" s="372"/>
      <c r="AA139" s="226"/>
      <c r="AB139" s="226"/>
      <c r="AC139" s="234"/>
      <c r="AD139" s="227" t="s">
        <v>644</v>
      </c>
      <c r="AE139" s="234"/>
    </row>
    <row r="140" spans="1:31" ht="12.5">
      <c r="A140" s="193">
        <v>0</v>
      </c>
      <c r="B140" s="194">
        <v>0</v>
      </c>
      <c r="C140" s="229" t="s">
        <v>199</v>
      </c>
      <c r="D140" s="230"/>
      <c r="E140" s="234"/>
      <c r="F140" s="224"/>
      <c r="G140" s="224" t="s">
        <v>199</v>
      </c>
      <c r="H140" s="224" t="s">
        <v>200</v>
      </c>
      <c r="I140" s="224" t="s">
        <v>42</v>
      </c>
      <c r="J140" s="225"/>
      <c r="K140" s="372"/>
      <c r="L140" s="369"/>
      <c r="M140" s="15"/>
      <c r="N140" s="370">
        <f>[3]App19!G16</f>
        <v>0</v>
      </c>
      <c r="O140" s="370">
        <f>[3]App19!H16</f>
        <v>0</v>
      </c>
      <c r="P140" s="370">
        <f>[3]App19!I16</f>
        <v>0</v>
      </c>
      <c r="Q140" s="370">
        <f>[3]App19!J16</f>
        <v>0</v>
      </c>
      <c r="R140" s="370">
        <f>[3]App19!K16</f>
        <v>0</v>
      </c>
      <c r="S140" s="370">
        <f>[3]App19!L16</f>
        <v>0</v>
      </c>
      <c r="T140" s="390"/>
      <c r="U140" s="390"/>
      <c r="V140" s="390"/>
      <c r="W140" s="390"/>
      <c r="X140" s="390"/>
      <c r="Y140" s="372"/>
      <c r="Z140" s="372"/>
      <c r="AA140" s="226"/>
      <c r="AB140" s="226"/>
      <c r="AC140" s="234"/>
      <c r="AD140" s="227" t="s">
        <v>644</v>
      </c>
      <c r="AE140" s="234"/>
    </row>
    <row r="141" spans="1:31" ht="12.5">
      <c r="A141" s="193">
        <v>0</v>
      </c>
      <c r="B141" s="194">
        <v>0</v>
      </c>
      <c r="C141" s="229" t="s">
        <v>201</v>
      </c>
      <c r="D141" s="230"/>
      <c r="E141" s="229"/>
      <c r="F141" s="221"/>
      <c r="G141" s="221" t="s">
        <v>201</v>
      </c>
      <c r="H141" s="221" t="s">
        <v>202</v>
      </c>
      <c r="I141" s="221" t="s">
        <v>41</v>
      </c>
      <c r="J141" s="220"/>
      <c r="K141" s="372"/>
      <c r="L141" s="16"/>
      <c r="M141" s="15"/>
      <c r="N141" s="373">
        <f>[3]App19!G22</f>
        <v>0</v>
      </c>
      <c r="O141" s="373">
        <f>[3]App19!H22</f>
        <v>0</v>
      </c>
      <c r="P141" s="373">
        <f>[3]App19!I22</f>
        <v>0</v>
      </c>
      <c r="Q141" s="373">
        <f>[3]App19!J22</f>
        <v>0</v>
      </c>
      <c r="R141" s="373">
        <f>[3]App19!K22</f>
        <v>0</v>
      </c>
      <c r="S141" s="373">
        <f>[3]App19!L22</f>
        <v>0</v>
      </c>
      <c r="T141" s="390"/>
      <c r="U141" s="390"/>
      <c r="V141" s="390"/>
      <c r="W141" s="390"/>
      <c r="X141" s="390"/>
      <c r="Y141" s="9"/>
      <c r="Z141" s="9"/>
      <c r="AA141" s="206"/>
      <c r="AB141" s="206"/>
      <c r="AC141" s="229"/>
      <c r="AD141" s="171" t="s">
        <v>642</v>
      </c>
      <c r="AE141" s="229"/>
    </row>
    <row r="142" spans="1:31" ht="12.5">
      <c r="A142" s="193">
        <v>0</v>
      </c>
      <c r="B142" s="194">
        <v>0</v>
      </c>
      <c r="C142" s="229" t="s">
        <v>203</v>
      </c>
      <c r="D142" s="230"/>
      <c r="E142" s="234"/>
      <c r="F142" s="224"/>
      <c r="G142" s="224" t="s">
        <v>203</v>
      </c>
      <c r="H142" s="224" t="s">
        <v>820</v>
      </c>
      <c r="I142" s="224" t="s">
        <v>42</v>
      </c>
      <c r="J142" s="225"/>
      <c r="K142" s="372"/>
      <c r="L142" s="369"/>
      <c r="M142" s="15"/>
      <c r="N142" s="370">
        <f>[3]App19!G17</f>
        <v>0</v>
      </c>
      <c r="O142" s="370">
        <f>[3]App19!H17</f>
        <v>0</v>
      </c>
      <c r="P142" s="370">
        <f>[3]App19!I17</f>
        <v>0</v>
      </c>
      <c r="Q142" s="370">
        <f>[3]App19!J17</f>
        <v>0</v>
      </c>
      <c r="R142" s="370">
        <f>[3]App19!K17</f>
        <v>0</v>
      </c>
      <c r="S142" s="370">
        <f>[3]App19!L17</f>
        <v>0</v>
      </c>
      <c r="T142" s="390"/>
      <c r="U142" s="390"/>
      <c r="V142" s="390"/>
      <c r="W142" s="390"/>
      <c r="X142" s="390"/>
      <c r="Y142" s="372"/>
      <c r="Z142" s="372"/>
      <c r="AA142" s="226"/>
      <c r="AB142" s="226"/>
      <c r="AC142" s="234"/>
      <c r="AD142" s="227" t="s">
        <v>644</v>
      </c>
      <c r="AE142" s="234"/>
    </row>
    <row r="143" spans="1:31" ht="12.5">
      <c r="A143" s="193">
        <v>0</v>
      </c>
      <c r="B143" s="194">
        <v>0</v>
      </c>
      <c r="C143" s="229" t="s">
        <v>204</v>
      </c>
      <c r="D143" s="230"/>
      <c r="E143" s="234"/>
      <c r="F143" s="224"/>
      <c r="G143" s="224" t="s">
        <v>1104</v>
      </c>
      <c r="H143" s="224" t="s">
        <v>205</v>
      </c>
      <c r="I143" s="224" t="s">
        <v>42</v>
      </c>
      <c r="J143" s="225"/>
      <c r="K143" s="372"/>
      <c r="L143" s="369"/>
      <c r="M143" s="15"/>
      <c r="N143" s="370">
        <f>[3]App18!G26</f>
        <v>0</v>
      </c>
      <c r="O143" s="370">
        <f>[3]App18!H26</f>
        <v>0</v>
      </c>
      <c r="P143" s="370">
        <f>[3]App18!I26</f>
        <v>0</v>
      </c>
      <c r="Q143" s="370">
        <f>[3]App18!J26</f>
        <v>0</v>
      </c>
      <c r="R143" s="370">
        <f>[3]App18!K26</f>
        <v>0</v>
      </c>
      <c r="S143" s="370">
        <f>[3]App18!L26</f>
        <v>0</v>
      </c>
      <c r="T143" s="390"/>
      <c r="U143" s="390"/>
      <c r="V143" s="390"/>
      <c r="W143" s="390"/>
      <c r="X143" s="390"/>
      <c r="Y143" s="372"/>
      <c r="Z143" s="372"/>
      <c r="AA143" s="226"/>
      <c r="AB143" s="226"/>
      <c r="AC143" s="234"/>
      <c r="AD143" s="227" t="s">
        <v>644</v>
      </c>
      <c r="AE143" s="234"/>
    </row>
    <row r="144" spans="1:31" ht="12.5">
      <c r="A144" s="193">
        <v>0</v>
      </c>
      <c r="B144" s="194">
        <v>0</v>
      </c>
      <c r="C144" s="229" t="s">
        <v>206</v>
      </c>
      <c r="D144" s="230"/>
      <c r="E144" s="234"/>
      <c r="F144" s="224"/>
      <c r="G144" s="224" t="s">
        <v>206</v>
      </c>
      <c r="H144" s="224" t="s">
        <v>784</v>
      </c>
      <c r="I144" s="224" t="s">
        <v>42</v>
      </c>
      <c r="J144" s="225"/>
      <c r="K144" s="372"/>
      <c r="L144" s="369"/>
      <c r="M144" s="15"/>
      <c r="N144" s="370">
        <f>[3]App18!G27</f>
        <v>0</v>
      </c>
      <c r="O144" s="370">
        <f>[3]App18!H27</f>
        <v>0</v>
      </c>
      <c r="P144" s="370">
        <f>[3]App18!I27</f>
        <v>0</v>
      </c>
      <c r="Q144" s="370">
        <f>[3]App18!J27</f>
        <v>0</v>
      </c>
      <c r="R144" s="370">
        <f>[3]App18!K27</f>
        <v>0</v>
      </c>
      <c r="S144" s="370">
        <f>[3]App18!L27</f>
        <v>0</v>
      </c>
      <c r="T144" s="390"/>
      <c r="U144" s="390"/>
      <c r="V144" s="390"/>
      <c r="W144" s="390"/>
      <c r="X144" s="390"/>
      <c r="Y144" s="372"/>
      <c r="Z144" s="372"/>
      <c r="AA144" s="226"/>
      <c r="AB144" s="226"/>
      <c r="AC144" s="234"/>
      <c r="AD144" s="227" t="s">
        <v>644</v>
      </c>
      <c r="AE144" s="234"/>
    </row>
    <row r="145" spans="1:31" ht="12.5">
      <c r="A145" s="193">
        <v>0</v>
      </c>
      <c r="B145" s="194">
        <v>0</v>
      </c>
      <c r="C145" s="229" t="s">
        <v>207</v>
      </c>
      <c r="D145" s="230"/>
      <c r="E145" s="234"/>
      <c r="F145" s="224"/>
      <c r="G145" s="224" t="s">
        <v>207</v>
      </c>
      <c r="H145" s="224" t="s">
        <v>785</v>
      </c>
      <c r="I145" s="224" t="s">
        <v>42</v>
      </c>
      <c r="J145" s="225"/>
      <c r="K145" s="372"/>
      <c r="L145" s="369"/>
      <c r="M145" s="15"/>
      <c r="N145" s="370">
        <f>[3]App18!G28</f>
        <v>0</v>
      </c>
      <c r="O145" s="370">
        <f>[3]App18!H28</f>
        <v>0</v>
      </c>
      <c r="P145" s="370">
        <f>[3]App18!I28</f>
        <v>0</v>
      </c>
      <c r="Q145" s="370">
        <f>[3]App18!J28</f>
        <v>0</v>
      </c>
      <c r="R145" s="370">
        <f>[3]App18!K28</f>
        <v>0</v>
      </c>
      <c r="S145" s="370">
        <f>[3]App18!L28</f>
        <v>0</v>
      </c>
      <c r="T145" s="390"/>
      <c r="U145" s="390"/>
      <c r="V145" s="390"/>
      <c r="W145" s="390"/>
      <c r="X145" s="390"/>
      <c r="Y145" s="372"/>
      <c r="Z145" s="372"/>
      <c r="AA145" s="226"/>
      <c r="AB145" s="226"/>
      <c r="AC145" s="234"/>
      <c r="AD145" s="227" t="s">
        <v>644</v>
      </c>
      <c r="AE145" s="234"/>
    </row>
    <row r="146" spans="1:31" ht="12.5">
      <c r="A146" s="193">
        <v>0</v>
      </c>
      <c r="B146" s="194">
        <v>0</v>
      </c>
      <c r="C146" s="229" t="s">
        <v>208</v>
      </c>
      <c r="D146" s="230"/>
      <c r="E146" s="234"/>
      <c r="F146" s="224"/>
      <c r="G146" s="224" t="s">
        <v>208</v>
      </c>
      <c r="H146" s="224" t="s">
        <v>209</v>
      </c>
      <c r="I146" s="224" t="s">
        <v>42</v>
      </c>
      <c r="J146" s="225"/>
      <c r="K146" s="372"/>
      <c r="L146" s="369"/>
      <c r="M146" s="15"/>
      <c r="N146" s="370">
        <f>[3]App18!G29</f>
        <v>0</v>
      </c>
      <c r="O146" s="370">
        <f>[3]App18!H29</f>
        <v>0</v>
      </c>
      <c r="P146" s="370">
        <f>[3]App18!I29</f>
        <v>0</v>
      </c>
      <c r="Q146" s="370">
        <f>[3]App18!J29</f>
        <v>0</v>
      </c>
      <c r="R146" s="370">
        <f>[3]App18!K29</f>
        <v>0</v>
      </c>
      <c r="S146" s="370">
        <f>[3]App18!L29</f>
        <v>0</v>
      </c>
      <c r="T146" s="390"/>
      <c r="U146" s="390"/>
      <c r="V146" s="390"/>
      <c r="W146" s="390"/>
      <c r="X146" s="390"/>
      <c r="Y146" s="372"/>
      <c r="Z146" s="372"/>
      <c r="AA146" s="226"/>
      <c r="AB146" s="226"/>
      <c r="AC146" s="234"/>
      <c r="AD146" s="227" t="s">
        <v>644</v>
      </c>
      <c r="AE146" s="234"/>
    </row>
    <row r="147" spans="1:31" ht="12.5">
      <c r="A147" s="193">
        <v>0</v>
      </c>
      <c r="B147" s="194">
        <v>0</v>
      </c>
      <c r="C147" s="235" t="s">
        <v>210</v>
      </c>
      <c r="D147" s="236"/>
      <c r="E147" s="235"/>
      <c r="F147" s="222"/>
      <c r="G147" s="222" t="s">
        <v>210</v>
      </c>
      <c r="H147" s="222" t="s">
        <v>211</v>
      </c>
      <c r="I147" s="222" t="s">
        <v>41</v>
      </c>
      <c r="J147" s="220"/>
      <c r="K147" s="372"/>
      <c r="L147" s="9"/>
      <c r="M147" s="15"/>
      <c r="N147" s="373">
        <f>[3]App23!O38</f>
        <v>0</v>
      </c>
      <c r="O147" s="373">
        <f>[3]App23!P38</f>
        <v>0</v>
      </c>
      <c r="P147" s="373">
        <f>[3]App23!Q38</f>
        <v>0</v>
      </c>
      <c r="Q147" s="373">
        <f>[3]App23!R38</f>
        <v>0</v>
      </c>
      <c r="R147" s="373">
        <f>[3]App23!S38</f>
        <v>0</v>
      </c>
      <c r="S147" s="373">
        <f>[3]App23!T38</f>
        <v>0</v>
      </c>
      <c r="T147" s="390"/>
      <c r="U147" s="390"/>
      <c r="V147" s="390"/>
      <c r="W147" s="390"/>
      <c r="X147" s="390"/>
      <c r="Y147" s="9"/>
      <c r="Z147" s="9"/>
      <c r="AA147" s="231"/>
      <c r="AB147" s="231"/>
      <c r="AC147" s="235"/>
      <c r="AD147" s="171" t="s">
        <v>642</v>
      </c>
      <c r="AE147" s="235"/>
    </row>
    <row r="148" spans="1:31" ht="12.5">
      <c r="A148" s="193">
        <v>0</v>
      </c>
      <c r="B148" s="194">
        <v>0</v>
      </c>
      <c r="C148" s="229" t="s">
        <v>212</v>
      </c>
      <c r="D148" s="230"/>
      <c r="E148" s="229"/>
      <c r="F148" s="221"/>
      <c r="G148" s="221" t="s">
        <v>212</v>
      </c>
      <c r="H148" s="221" t="s">
        <v>213</v>
      </c>
      <c r="I148" s="221" t="s">
        <v>214</v>
      </c>
      <c r="J148" s="220"/>
      <c r="K148" s="372"/>
      <c r="L148" s="16"/>
      <c r="M148" s="15"/>
      <c r="N148" s="370">
        <f>[3]App18!G9</f>
        <v>0</v>
      </c>
      <c r="O148" s="370">
        <f>[3]App18!H9</f>
        <v>0</v>
      </c>
      <c r="P148" s="370">
        <f>[3]App18!I9</f>
        <v>0</v>
      </c>
      <c r="Q148" s="370">
        <f>[3]App18!J9</f>
        <v>0</v>
      </c>
      <c r="R148" s="370">
        <f>[3]App18!K9</f>
        <v>0</v>
      </c>
      <c r="S148" s="370">
        <f>[3]App18!L9</f>
        <v>0</v>
      </c>
      <c r="T148" s="390"/>
      <c r="U148" s="390"/>
      <c r="V148" s="390"/>
      <c r="W148" s="390"/>
      <c r="X148" s="390"/>
      <c r="Y148" s="9"/>
      <c r="Z148" s="9"/>
      <c r="AA148" s="206"/>
      <c r="AB148" s="206"/>
      <c r="AC148" s="229"/>
      <c r="AD148" s="171" t="s">
        <v>642</v>
      </c>
      <c r="AE148" s="229"/>
    </row>
    <row r="149" spans="1:31" ht="12.5">
      <c r="A149" s="193">
        <v>0</v>
      </c>
      <c r="B149" s="194">
        <v>0</v>
      </c>
      <c r="C149" s="229" t="s">
        <v>215</v>
      </c>
      <c r="D149" s="230"/>
      <c r="E149" s="234"/>
      <c r="F149" s="224"/>
      <c r="G149" s="224" t="s">
        <v>215</v>
      </c>
      <c r="H149" s="224" t="s">
        <v>216</v>
      </c>
      <c r="I149" s="224" t="s">
        <v>217</v>
      </c>
      <c r="J149" s="225"/>
      <c r="K149" s="372"/>
      <c r="L149" s="369"/>
      <c r="M149" s="15"/>
      <c r="N149" s="370">
        <f>[3]App18!G8</f>
        <v>0</v>
      </c>
      <c r="O149" s="370">
        <f>[3]App18!H8</f>
        <v>0</v>
      </c>
      <c r="P149" s="370">
        <f>[3]App18!I8</f>
        <v>0</v>
      </c>
      <c r="Q149" s="370">
        <f>[3]App18!J8</f>
        <v>0</v>
      </c>
      <c r="R149" s="370">
        <f>[3]App18!K8</f>
        <v>0</v>
      </c>
      <c r="S149" s="370">
        <f>[3]App18!L8</f>
        <v>0</v>
      </c>
      <c r="T149" s="390"/>
      <c r="U149" s="390"/>
      <c r="V149" s="390"/>
      <c r="W149" s="390"/>
      <c r="X149" s="390"/>
      <c r="Y149" s="372"/>
      <c r="Z149" s="372"/>
      <c r="AA149" s="226"/>
      <c r="AB149" s="226"/>
      <c r="AC149" s="234"/>
      <c r="AD149" s="227" t="s">
        <v>644</v>
      </c>
      <c r="AE149" s="234"/>
    </row>
    <row r="150" spans="1:31" ht="12.5">
      <c r="A150" s="193">
        <v>0</v>
      </c>
      <c r="B150" s="194">
        <v>0</v>
      </c>
      <c r="C150" s="229" t="s">
        <v>218</v>
      </c>
      <c r="D150" s="230"/>
      <c r="E150" s="229"/>
      <c r="F150" s="221"/>
      <c r="G150" s="221" t="s">
        <v>218</v>
      </c>
      <c r="H150" s="221" t="s">
        <v>786</v>
      </c>
      <c r="I150" s="221" t="s">
        <v>214</v>
      </c>
      <c r="J150" s="239"/>
      <c r="K150" s="372"/>
      <c r="L150" s="16"/>
      <c r="M150" s="15"/>
      <c r="N150" s="370">
        <f>[3]App18!G11</f>
        <v>0</v>
      </c>
      <c r="O150" s="370">
        <f>[3]App18!H11</f>
        <v>0</v>
      </c>
      <c r="P150" s="370">
        <f>[3]App18!I11</f>
        <v>0</v>
      </c>
      <c r="Q150" s="370">
        <f>[3]App18!J11</f>
        <v>0</v>
      </c>
      <c r="R150" s="370">
        <f>[3]App18!K11</f>
        <v>0</v>
      </c>
      <c r="S150" s="370">
        <f>[3]App18!L11</f>
        <v>0</v>
      </c>
      <c r="T150" s="390"/>
      <c r="U150" s="390"/>
      <c r="V150" s="390"/>
      <c r="W150" s="390"/>
      <c r="X150" s="390"/>
      <c r="Y150" s="9"/>
      <c r="Z150" s="9"/>
      <c r="AA150" s="206"/>
      <c r="AB150" s="206"/>
      <c r="AC150" s="229"/>
      <c r="AD150" s="171" t="s">
        <v>642</v>
      </c>
      <c r="AE150" s="229"/>
    </row>
    <row r="151" spans="1:31" ht="12.5">
      <c r="A151" s="193">
        <v>0</v>
      </c>
      <c r="B151" s="194">
        <v>0</v>
      </c>
      <c r="C151" s="235" t="s">
        <v>219</v>
      </c>
      <c r="D151" s="236"/>
      <c r="E151" s="234"/>
      <c r="F151" s="225"/>
      <c r="G151" s="225" t="s">
        <v>1105</v>
      </c>
      <c r="H151" s="225" t="s">
        <v>220</v>
      </c>
      <c r="I151" s="225" t="s">
        <v>42</v>
      </c>
      <c r="J151" s="225"/>
      <c r="K151" s="372"/>
      <c r="L151" s="372"/>
      <c r="M151" s="15"/>
      <c r="N151" s="370">
        <f>[3]App12!G58</f>
        <v>0</v>
      </c>
      <c r="O151" s="370">
        <f>[3]App12!H58</f>
        <v>0</v>
      </c>
      <c r="P151" s="370">
        <f>[3]App12!I58</f>
        <v>0</v>
      </c>
      <c r="Q151" s="370">
        <f>[3]App12!J58</f>
        <v>0</v>
      </c>
      <c r="R151" s="370">
        <f>[3]App12!K58</f>
        <v>0</v>
      </c>
      <c r="S151" s="370">
        <f>[3]App12!L58</f>
        <v>0</v>
      </c>
      <c r="T151" s="390"/>
      <c r="U151" s="390"/>
      <c r="V151" s="390"/>
      <c r="W151" s="390"/>
      <c r="X151" s="390"/>
      <c r="Y151" s="372"/>
      <c r="Z151" s="372"/>
      <c r="AA151" s="226"/>
      <c r="AB151" s="226"/>
      <c r="AC151" s="234"/>
      <c r="AD151" s="227" t="s">
        <v>644</v>
      </c>
      <c r="AE151" s="234"/>
    </row>
    <row r="152" spans="1:31" ht="12.5">
      <c r="A152" s="193">
        <v>0</v>
      </c>
      <c r="B152" s="194">
        <v>0</v>
      </c>
      <c r="C152" s="237" t="s">
        <v>221</v>
      </c>
      <c r="D152" s="238"/>
      <c r="E152" s="237"/>
      <c r="F152" s="221"/>
      <c r="G152" s="221" t="s">
        <v>270</v>
      </c>
      <c r="H152" s="221" t="s">
        <v>1106</v>
      </c>
      <c r="I152" s="221" t="s">
        <v>41</v>
      </c>
      <c r="J152" s="239"/>
      <c r="K152" s="372"/>
      <c r="L152" s="15"/>
      <c r="M152" s="15"/>
      <c r="N152" s="15"/>
      <c r="O152" s="373">
        <f xml:space="preserve"> [3]App29!H109</f>
        <v>0</v>
      </c>
      <c r="P152" s="373">
        <f xml:space="preserve"> [3]App29!I109</f>
        <v>0</v>
      </c>
      <c r="Q152" s="373">
        <f xml:space="preserve"> [3]App29!J109</f>
        <v>0</v>
      </c>
      <c r="R152" s="373">
        <f xml:space="preserve"> [3]App29!K109</f>
        <v>0</v>
      </c>
      <c r="S152" s="373">
        <f xml:space="preserve"> [3]App29!L109</f>
        <v>0</v>
      </c>
      <c r="T152" s="390"/>
      <c r="U152" s="390"/>
      <c r="V152" s="390"/>
      <c r="W152" s="390"/>
      <c r="X152" s="390"/>
      <c r="Y152" s="9"/>
      <c r="Z152" s="9"/>
      <c r="AA152" s="206"/>
      <c r="AB152" s="206"/>
      <c r="AC152" s="237"/>
      <c r="AD152" s="171" t="s">
        <v>642</v>
      </c>
      <c r="AE152" s="237"/>
    </row>
    <row r="153" spans="1:31" ht="12.5">
      <c r="A153" s="193">
        <v>0</v>
      </c>
      <c r="B153" s="194">
        <v>0</v>
      </c>
      <c r="C153" s="237" t="s">
        <v>222</v>
      </c>
      <c r="D153" s="238"/>
      <c r="E153" s="223"/>
      <c r="F153" s="224"/>
      <c r="G153" s="224" t="s">
        <v>1107</v>
      </c>
      <c r="H153" s="224" t="s">
        <v>1108</v>
      </c>
      <c r="I153" s="224" t="s">
        <v>42</v>
      </c>
      <c r="J153" s="225"/>
      <c r="K153" s="372"/>
      <c r="L153" s="369"/>
      <c r="M153" s="369"/>
      <c r="N153" s="370">
        <f>[3]App12!G28</f>
        <v>0</v>
      </c>
      <c r="O153" s="370">
        <f>[3]App12!H28</f>
        <v>0</v>
      </c>
      <c r="P153" s="370">
        <f>[3]App12!I28</f>
        <v>0</v>
      </c>
      <c r="Q153" s="370">
        <f>[3]App12!J28</f>
        <v>0</v>
      </c>
      <c r="R153" s="370">
        <f>[3]App12!K28</f>
        <v>0</v>
      </c>
      <c r="S153" s="370">
        <f>[3]App12!L28</f>
        <v>0</v>
      </c>
      <c r="T153" s="390"/>
      <c r="U153" s="390"/>
      <c r="V153" s="390"/>
      <c r="W153" s="390"/>
      <c r="X153" s="390"/>
      <c r="Y153" s="372"/>
      <c r="Z153" s="372"/>
      <c r="AA153" s="226"/>
      <c r="AB153" s="226"/>
      <c r="AC153" s="223"/>
      <c r="AD153" s="227" t="s">
        <v>644</v>
      </c>
      <c r="AE153" s="223"/>
    </row>
    <row r="154" spans="1:31" ht="12.5">
      <c r="A154" s="193">
        <v>0</v>
      </c>
      <c r="B154" s="194">
        <v>0</v>
      </c>
      <c r="C154" s="237" t="s">
        <v>223</v>
      </c>
      <c r="D154" s="238"/>
      <c r="E154" s="223"/>
      <c r="F154" s="224"/>
      <c r="G154" s="224" t="s">
        <v>1109</v>
      </c>
      <c r="H154" s="224" t="s">
        <v>848</v>
      </c>
      <c r="I154" s="224" t="s">
        <v>42</v>
      </c>
      <c r="J154" s="225"/>
      <c r="K154" s="372"/>
      <c r="L154" s="369"/>
      <c r="M154" s="369"/>
      <c r="N154" s="369"/>
      <c r="O154" s="370">
        <f>[3]App29!H102</f>
        <v>0</v>
      </c>
      <c r="P154" s="370">
        <f>[3]App29!I102</f>
        <v>0</v>
      </c>
      <c r="Q154" s="370">
        <f>[3]App29!J102</f>
        <v>0</v>
      </c>
      <c r="R154" s="370">
        <f>[3]App29!K102</f>
        <v>0</v>
      </c>
      <c r="S154" s="370">
        <f>[3]App29!L102</f>
        <v>0</v>
      </c>
      <c r="T154" s="390"/>
      <c r="U154" s="390"/>
      <c r="V154" s="390"/>
      <c r="W154" s="390"/>
      <c r="X154" s="390"/>
      <c r="Y154" s="372"/>
      <c r="Z154" s="372"/>
      <c r="AA154" s="226"/>
      <c r="AB154" s="226"/>
      <c r="AC154" s="223"/>
      <c r="AD154" s="227" t="s">
        <v>644</v>
      </c>
      <c r="AE154" s="223"/>
    </row>
    <row r="155" spans="1:31" ht="12.5">
      <c r="A155" s="193">
        <v>0</v>
      </c>
      <c r="B155" s="194">
        <v>0</v>
      </c>
      <c r="C155" s="237" t="s">
        <v>224</v>
      </c>
      <c r="D155" s="238"/>
      <c r="E155" s="223"/>
      <c r="F155" s="224"/>
      <c r="G155" s="224" t="s">
        <v>1110</v>
      </c>
      <c r="H155" s="224" t="s">
        <v>787</v>
      </c>
      <c r="I155" s="224" t="s">
        <v>42</v>
      </c>
      <c r="J155" s="225"/>
      <c r="K155" s="372"/>
      <c r="L155" s="369"/>
      <c r="M155" s="369"/>
      <c r="N155" s="369"/>
      <c r="O155" s="370">
        <f>[3]App29!H56</f>
        <v>0</v>
      </c>
      <c r="P155" s="370">
        <f>[3]App29!I56</f>
        <v>0</v>
      </c>
      <c r="Q155" s="370">
        <f>[3]App29!J56</f>
        <v>0</v>
      </c>
      <c r="R155" s="370">
        <f>[3]App29!K56</f>
        <v>0</v>
      </c>
      <c r="S155" s="370">
        <f>[3]App29!L56</f>
        <v>0</v>
      </c>
      <c r="T155" s="390"/>
      <c r="U155" s="390"/>
      <c r="V155" s="390"/>
      <c r="W155" s="390"/>
      <c r="X155" s="390"/>
      <c r="Y155" s="372"/>
      <c r="Z155" s="372"/>
      <c r="AA155" s="226"/>
      <c r="AB155" s="226"/>
      <c r="AC155" s="223"/>
      <c r="AD155" s="227" t="s">
        <v>644</v>
      </c>
      <c r="AE155" s="223"/>
    </row>
    <row r="156" spans="1:31" ht="12.5">
      <c r="A156" s="193">
        <v>0</v>
      </c>
      <c r="B156" s="194">
        <v>0</v>
      </c>
      <c r="C156" s="237" t="s">
        <v>225</v>
      </c>
      <c r="D156" s="238"/>
      <c r="E156" s="223"/>
      <c r="F156" s="224"/>
      <c r="G156" s="224" t="s">
        <v>1111</v>
      </c>
      <c r="H156" s="224" t="s">
        <v>845</v>
      </c>
      <c r="I156" s="224" t="s">
        <v>42</v>
      </c>
      <c r="J156" s="225"/>
      <c r="K156" s="372"/>
      <c r="L156" s="369"/>
      <c r="M156" s="369"/>
      <c r="N156" s="369"/>
      <c r="O156" s="370">
        <f>[3]App29!H95</f>
        <v>0</v>
      </c>
      <c r="P156" s="370">
        <f>[3]App29!I95</f>
        <v>0</v>
      </c>
      <c r="Q156" s="370">
        <f>[3]App29!J95</f>
        <v>0</v>
      </c>
      <c r="R156" s="370">
        <f>[3]App29!K95</f>
        <v>0</v>
      </c>
      <c r="S156" s="370">
        <f>[3]App29!L95</f>
        <v>0</v>
      </c>
      <c r="T156" s="390"/>
      <c r="U156" s="390"/>
      <c r="V156" s="390"/>
      <c r="W156" s="390"/>
      <c r="X156" s="390"/>
      <c r="Y156" s="372"/>
      <c r="Z156" s="372"/>
      <c r="AA156" s="226"/>
      <c r="AB156" s="226"/>
      <c r="AC156" s="223"/>
      <c r="AD156" s="227" t="s">
        <v>644</v>
      </c>
      <c r="AE156" s="223"/>
    </row>
    <row r="157" spans="1:31" ht="12.5">
      <c r="A157" s="193">
        <v>0</v>
      </c>
      <c r="B157" s="194">
        <v>0</v>
      </c>
      <c r="C157" s="237" t="s">
        <v>226</v>
      </c>
      <c r="D157" s="238"/>
      <c r="E157" s="223"/>
      <c r="F157" s="224"/>
      <c r="G157" s="224" t="s">
        <v>1112</v>
      </c>
      <c r="H157" s="224" t="s">
        <v>1113</v>
      </c>
      <c r="I157" s="224" t="s">
        <v>42</v>
      </c>
      <c r="J157" s="225"/>
      <c r="K157" s="372"/>
      <c r="L157" s="369"/>
      <c r="M157" s="369"/>
      <c r="N157" s="369"/>
      <c r="O157" s="370">
        <f>[3]App29!H104</f>
        <v>0</v>
      </c>
      <c r="P157" s="370">
        <f>[3]App29!I104</f>
        <v>0</v>
      </c>
      <c r="Q157" s="370">
        <f>[3]App29!J104</f>
        <v>0</v>
      </c>
      <c r="R157" s="370">
        <f>[3]App29!K104</f>
        <v>0</v>
      </c>
      <c r="S157" s="370">
        <f>[3]App29!L104</f>
        <v>0</v>
      </c>
      <c r="T157" s="390"/>
      <c r="U157" s="390"/>
      <c r="V157" s="390"/>
      <c r="W157" s="390"/>
      <c r="X157" s="390"/>
      <c r="Y157" s="372"/>
      <c r="Z157" s="372"/>
      <c r="AA157" s="226"/>
      <c r="AB157" s="226"/>
      <c r="AC157" s="223"/>
      <c r="AD157" s="227" t="s">
        <v>644</v>
      </c>
      <c r="AE157" s="223"/>
    </row>
    <row r="158" spans="1:31" ht="12.5">
      <c r="A158" s="193">
        <v>0</v>
      </c>
      <c r="B158" s="194">
        <v>0</v>
      </c>
      <c r="C158" s="237" t="s">
        <v>227</v>
      </c>
      <c r="D158" s="238"/>
      <c r="E158" s="223"/>
      <c r="F158" s="224"/>
      <c r="G158" s="224" t="s">
        <v>1114</v>
      </c>
      <c r="H158" s="224" t="s">
        <v>1115</v>
      </c>
      <c r="I158" s="224" t="s">
        <v>42</v>
      </c>
      <c r="J158" s="225"/>
      <c r="K158" s="372"/>
      <c r="L158" s="369"/>
      <c r="M158" s="369"/>
      <c r="N158" s="369"/>
      <c r="O158" s="370">
        <f>[3]App29!H58</f>
        <v>0</v>
      </c>
      <c r="P158" s="370">
        <f>[3]App29!I58</f>
        <v>0</v>
      </c>
      <c r="Q158" s="370">
        <f>[3]App29!J58</f>
        <v>0</v>
      </c>
      <c r="R158" s="370">
        <f>[3]App29!K58</f>
        <v>0</v>
      </c>
      <c r="S158" s="370">
        <f>[3]App29!L58</f>
        <v>0</v>
      </c>
      <c r="T158" s="390"/>
      <c r="U158" s="390"/>
      <c r="V158" s="390"/>
      <c r="W158" s="390"/>
      <c r="X158" s="390"/>
      <c r="Y158" s="372"/>
      <c r="Z158" s="372"/>
      <c r="AA158" s="226"/>
      <c r="AB158" s="226"/>
      <c r="AC158" s="223"/>
      <c r="AD158" s="227" t="s">
        <v>644</v>
      </c>
      <c r="AE158" s="223"/>
    </row>
    <row r="159" spans="1:31" ht="12.5">
      <c r="A159" s="193">
        <v>0</v>
      </c>
      <c r="B159" s="194">
        <v>0</v>
      </c>
      <c r="C159" s="237" t="s">
        <v>228</v>
      </c>
      <c r="D159" s="238"/>
      <c r="E159" s="223"/>
      <c r="F159" s="224"/>
      <c r="G159" s="224" t="s">
        <v>1116</v>
      </c>
      <c r="H159" s="224" t="s">
        <v>1117</v>
      </c>
      <c r="I159" s="224" t="s">
        <v>42</v>
      </c>
      <c r="J159" s="225"/>
      <c r="K159" s="372"/>
      <c r="L159" s="369"/>
      <c r="M159" s="369"/>
      <c r="N159" s="369"/>
      <c r="O159" s="370">
        <f>[3]App29!H97</f>
        <v>0</v>
      </c>
      <c r="P159" s="370">
        <f>[3]App29!I97</f>
        <v>0</v>
      </c>
      <c r="Q159" s="370">
        <f>[3]App29!J97</f>
        <v>0</v>
      </c>
      <c r="R159" s="370">
        <f>[3]App29!K97</f>
        <v>0</v>
      </c>
      <c r="S159" s="370">
        <f>[3]App29!L97</f>
        <v>0</v>
      </c>
      <c r="T159" s="390"/>
      <c r="U159" s="390"/>
      <c r="V159" s="390"/>
      <c r="W159" s="390"/>
      <c r="X159" s="390"/>
      <c r="Y159" s="372"/>
      <c r="Z159" s="372"/>
      <c r="AA159" s="226"/>
      <c r="AB159" s="226"/>
      <c r="AC159" s="223"/>
      <c r="AD159" s="227" t="s">
        <v>644</v>
      </c>
      <c r="AE159" s="223"/>
    </row>
    <row r="160" spans="1:31" ht="12.5">
      <c r="A160" s="193">
        <v>0</v>
      </c>
      <c r="B160" s="194">
        <v>0</v>
      </c>
      <c r="C160" s="240" t="s">
        <v>229</v>
      </c>
      <c r="D160" s="241"/>
      <c r="E160" s="234"/>
      <c r="F160" s="224"/>
      <c r="G160" s="224" t="s">
        <v>1118</v>
      </c>
      <c r="H160" s="224" t="s">
        <v>614</v>
      </c>
      <c r="I160" s="224" t="s">
        <v>42</v>
      </c>
      <c r="J160" s="225"/>
      <c r="K160" s="372"/>
      <c r="L160" s="369"/>
      <c r="M160" s="369"/>
      <c r="N160" s="371">
        <f>[3]App12!G50</f>
        <v>0</v>
      </c>
      <c r="O160" s="371">
        <f>[3]App12!H50</f>
        <v>0</v>
      </c>
      <c r="P160" s="371">
        <f>[3]App12!I50</f>
        <v>0</v>
      </c>
      <c r="Q160" s="371">
        <f>[3]App12!J50</f>
        <v>0</v>
      </c>
      <c r="R160" s="371">
        <f>[3]App12!K50</f>
        <v>0</v>
      </c>
      <c r="S160" s="371">
        <f>[3]App12!L50</f>
        <v>0</v>
      </c>
      <c r="T160" s="390"/>
      <c r="U160" s="390"/>
      <c r="V160" s="390"/>
      <c r="W160" s="390"/>
      <c r="X160" s="390"/>
      <c r="Y160" s="372"/>
      <c r="Z160" s="372"/>
      <c r="AA160" s="226"/>
      <c r="AB160" s="226"/>
      <c r="AC160" s="234"/>
      <c r="AD160" s="227" t="s">
        <v>644</v>
      </c>
      <c r="AE160" s="234"/>
    </row>
    <row r="161" spans="1:31" ht="12.5">
      <c r="A161" s="193">
        <v>0</v>
      </c>
      <c r="B161" s="194">
        <v>0</v>
      </c>
      <c r="C161" s="237" t="s">
        <v>231</v>
      </c>
      <c r="D161" s="238"/>
      <c r="E161" s="223"/>
      <c r="F161" s="224"/>
      <c r="G161" s="224" t="s">
        <v>1119</v>
      </c>
      <c r="H161" s="224" t="s">
        <v>846</v>
      </c>
      <c r="I161" s="224" t="s">
        <v>42</v>
      </c>
      <c r="J161" s="225"/>
      <c r="K161" s="372"/>
      <c r="L161" s="369"/>
      <c r="M161" s="369"/>
      <c r="N161" s="369"/>
      <c r="O161" s="370">
        <f>[3]App29!H78</f>
        <v>0</v>
      </c>
      <c r="P161" s="370">
        <f>[3]App29!I78</f>
        <v>0</v>
      </c>
      <c r="Q161" s="370">
        <f>[3]App29!J78</f>
        <v>0</v>
      </c>
      <c r="R161" s="370">
        <f>[3]App29!K78</f>
        <v>0</v>
      </c>
      <c r="S161" s="370">
        <f>[3]App29!L78</f>
        <v>0</v>
      </c>
      <c r="T161" s="390"/>
      <c r="U161" s="390"/>
      <c r="V161" s="390"/>
      <c r="W161" s="390"/>
      <c r="X161" s="390"/>
      <c r="Y161" s="372"/>
      <c r="Z161" s="372"/>
      <c r="AA161" s="226"/>
      <c r="AB161" s="226"/>
      <c r="AC161" s="223"/>
      <c r="AD161" s="227" t="s">
        <v>644</v>
      </c>
      <c r="AE161" s="223"/>
    </row>
    <row r="162" spans="1:31" ht="12.5">
      <c r="A162" s="193">
        <v>0</v>
      </c>
      <c r="B162" s="194">
        <v>0</v>
      </c>
      <c r="C162" s="237" t="s">
        <v>232</v>
      </c>
      <c r="D162" s="238"/>
      <c r="E162" s="223"/>
      <c r="F162" s="224"/>
      <c r="G162" s="224" t="s">
        <v>1120</v>
      </c>
      <c r="H162" s="224" t="s">
        <v>788</v>
      </c>
      <c r="I162" s="224" t="s">
        <v>42</v>
      </c>
      <c r="J162" s="225"/>
      <c r="K162" s="372"/>
      <c r="L162" s="369"/>
      <c r="M162" s="369"/>
      <c r="N162" s="369"/>
      <c r="O162" s="370">
        <f>[3]App29!H66</f>
        <v>0</v>
      </c>
      <c r="P162" s="370">
        <f>[3]App29!I66</f>
        <v>0</v>
      </c>
      <c r="Q162" s="370">
        <f>[3]App29!J66</f>
        <v>0</v>
      </c>
      <c r="R162" s="370">
        <f>[3]App29!K66</f>
        <v>0</v>
      </c>
      <c r="S162" s="370">
        <f>[3]App29!L66</f>
        <v>0</v>
      </c>
      <c r="T162" s="390"/>
      <c r="U162" s="390"/>
      <c r="V162" s="390"/>
      <c r="W162" s="390"/>
      <c r="X162" s="390"/>
      <c r="Y162" s="372"/>
      <c r="Z162" s="372"/>
      <c r="AA162" s="226"/>
      <c r="AB162" s="226"/>
      <c r="AC162" s="223"/>
      <c r="AD162" s="227" t="s">
        <v>644</v>
      </c>
      <c r="AE162" s="223"/>
    </row>
    <row r="163" spans="1:31" ht="12.5">
      <c r="A163" s="193">
        <v>0</v>
      </c>
      <c r="B163" s="194">
        <v>0</v>
      </c>
      <c r="C163" s="237" t="s">
        <v>233</v>
      </c>
      <c r="D163" s="238"/>
      <c r="E163" s="223"/>
      <c r="F163" s="224"/>
      <c r="G163" s="224" t="s">
        <v>1121</v>
      </c>
      <c r="H163" s="224" t="s">
        <v>847</v>
      </c>
      <c r="I163" s="224" t="s">
        <v>42</v>
      </c>
      <c r="J163" s="225"/>
      <c r="K163" s="372"/>
      <c r="L163" s="369"/>
      <c r="M163" s="369"/>
      <c r="N163" s="369"/>
      <c r="O163" s="370">
        <f>[3]App29!H85</f>
        <v>0</v>
      </c>
      <c r="P163" s="370">
        <f>[3]App29!I85</f>
        <v>0</v>
      </c>
      <c r="Q163" s="370">
        <f>[3]App29!J85</f>
        <v>0</v>
      </c>
      <c r="R163" s="370">
        <f>[3]App29!K85</f>
        <v>0</v>
      </c>
      <c r="S163" s="370">
        <f>[3]App29!L85</f>
        <v>0</v>
      </c>
      <c r="T163" s="390"/>
      <c r="U163" s="390"/>
      <c r="V163" s="390"/>
      <c r="W163" s="390"/>
      <c r="X163" s="390"/>
      <c r="Y163" s="372"/>
      <c r="Z163" s="372"/>
      <c r="AA163" s="226"/>
      <c r="AB163" s="226"/>
      <c r="AC163" s="223"/>
      <c r="AD163" s="227" t="s">
        <v>644</v>
      </c>
      <c r="AE163" s="223"/>
    </row>
    <row r="164" spans="1:31" ht="12.5">
      <c r="A164" s="193">
        <v>0</v>
      </c>
      <c r="B164" s="194">
        <v>0</v>
      </c>
      <c r="C164" s="240" t="s">
        <v>234</v>
      </c>
      <c r="D164" s="241"/>
      <c r="E164" s="234"/>
      <c r="F164" s="224"/>
      <c r="G164" s="224" t="s">
        <v>1122</v>
      </c>
      <c r="H164" s="224" t="s">
        <v>843</v>
      </c>
      <c r="I164" s="224" t="s">
        <v>42</v>
      </c>
      <c r="J164" s="225"/>
      <c r="K164" s="372"/>
      <c r="L164" s="369"/>
      <c r="M164" s="369"/>
      <c r="N164" s="369"/>
      <c r="O164" s="370">
        <f>[3]App29!H80</f>
        <v>0</v>
      </c>
      <c r="P164" s="370">
        <f>[3]App29!I80</f>
        <v>0</v>
      </c>
      <c r="Q164" s="370">
        <f>[3]App29!J80</f>
        <v>0</v>
      </c>
      <c r="R164" s="370">
        <f>[3]App29!K80</f>
        <v>0</v>
      </c>
      <c r="S164" s="370">
        <f>[3]App29!L80</f>
        <v>0</v>
      </c>
      <c r="T164" s="390"/>
      <c r="U164" s="390"/>
      <c r="V164" s="390"/>
      <c r="W164" s="390"/>
      <c r="X164" s="390"/>
      <c r="Y164" s="372"/>
      <c r="Z164" s="372"/>
      <c r="AA164" s="226"/>
      <c r="AB164" s="226"/>
      <c r="AC164" s="234"/>
      <c r="AD164" s="227" t="s">
        <v>644</v>
      </c>
      <c r="AE164" s="234"/>
    </row>
    <row r="165" spans="1:31" ht="12.5">
      <c r="A165" s="193">
        <v>0</v>
      </c>
      <c r="B165" s="194">
        <v>0</v>
      </c>
      <c r="C165" s="237" t="s">
        <v>235</v>
      </c>
      <c r="D165" s="238"/>
      <c r="E165" s="223"/>
      <c r="F165" s="224"/>
      <c r="G165" s="224" t="s">
        <v>1123</v>
      </c>
      <c r="H165" s="224" t="s">
        <v>1124</v>
      </c>
      <c r="I165" s="224" t="s">
        <v>42</v>
      </c>
      <c r="J165" s="225"/>
      <c r="K165" s="372"/>
      <c r="L165" s="369"/>
      <c r="M165" s="369"/>
      <c r="N165" s="369"/>
      <c r="O165" s="370">
        <f>[3]App29!H68</f>
        <v>0</v>
      </c>
      <c r="P165" s="370">
        <f>[3]App29!I68</f>
        <v>0</v>
      </c>
      <c r="Q165" s="370">
        <f>[3]App29!J68</f>
        <v>0</v>
      </c>
      <c r="R165" s="370">
        <f>[3]App29!K68</f>
        <v>0</v>
      </c>
      <c r="S165" s="370">
        <f>[3]App29!L68</f>
        <v>0</v>
      </c>
      <c r="T165" s="390"/>
      <c r="U165" s="390"/>
      <c r="V165" s="390"/>
      <c r="W165" s="390"/>
      <c r="X165" s="390"/>
      <c r="Y165" s="372"/>
      <c r="Z165" s="372"/>
      <c r="AA165" s="226"/>
      <c r="AB165" s="226"/>
      <c r="AC165" s="223"/>
      <c r="AD165" s="227" t="s">
        <v>644</v>
      </c>
      <c r="AE165" s="223"/>
    </row>
    <row r="166" spans="1:31" ht="12.5">
      <c r="A166" s="193">
        <v>0</v>
      </c>
      <c r="B166" s="194">
        <v>0</v>
      </c>
      <c r="C166" s="237" t="s">
        <v>236</v>
      </c>
      <c r="D166" s="238"/>
      <c r="E166" s="223"/>
      <c r="F166" s="224"/>
      <c r="G166" s="224" t="s">
        <v>1125</v>
      </c>
      <c r="H166" s="224" t="s">
        <v>840</v>
      </c>
      <c r="I166" s="224" t="s">
        <v>42</v>
      </c>
      <c r="J166" s="225"/>
      <c r="K166" s="372"/>
      <c r="L166" s="369"/>
      <c r="M166" s="369"/>
      <c r="N166" s="369"/>
      <c r="O166" s="370">
        <f>[3]App29!H87</f>
        <v>0</v>
      </c>
      <c r="P166" s="370">
        <f>[3]App29!I87</f>
        <v>0</v>
      </c>
      <c r="Q166" s="370">
        <f>[3]App29!J87</f>
        <v>0</v>
      </c>
      <c r="R166" s="370">
        <f>[3]App29!K87</f>
        <v>0</v>
      </c>
      <c r="S166" s="370">
        <f>[3]App29!L87</f>
        <v>0</v>
      </c>
      <c r="T166" s="390"/>
      <c r="U166" s="390"/>
      <c r="V166" s="390"/>
      <c r="W166" s="390"/>
      <c r="X166" s="390"/>
      <c r="Y166" s="372"/>
      <c r="Z166" s="372"/>
      <c r="AA166" s="226"/>
      <c r="AB166" s="226"/>
      <c r="AC166" s="223"/>
      <c r="AD166" s="227" t="s">
        <v>644</v>
      </c>
      <c r="AE166" s="223"/>
    </row>
    <row r="167" spans="1:31" ht="12.5">
      <c r="A167" s="193">
        <v>0</v>
      </c>
      <c r="B167" s="194">
        <v>0</v>
      </c>
      <c r="C167" s="235" t="s">
        <v>237</v>
      </c>
      <c r="D167" s="236"/>
      <c r="E167" s="234"/>
      <c r="F167" s="225"/>
      <c r="G167" s="225" t="s">
        <v>1126</v>
      </c>
      <c r="H167" s="225" t="s">
        <v>789</v>
      </c>
      <c r="I167" s="225" t="s">
        <v>42</v>
      </c>
      <c r="J167" s="225"/>
      <c r="K167" s="372"/>
      <c r="L167" s="369"/>
      <c r="M167" s="370">
        <f>[3]App22!M10</f>
        <v>0</v>
      </c>
      <c r="N167" s="370">
        <f>[3]App22!N10</f>
        <v>0</v>
      </c>
      <c r="O167" s="370">
        <f>[3]App22!O10</f>
        <v>0</v>
      </c>
      <c r="P167" s="370">
        <f>[3]App22!P10</f>
        <v>0</v>
      </c>
      <c r="Q167" s="370">
        <f>[3]App22!Q10</f>
        <v>0</v>
      </c>
      <c r="R167" s="370">
        <f>[3]App22!R10</f>
        <v>0</v>
      </c>
      <c r="S167" s="370">
        <f>[3]App22!S10</f>
        <v>0</v>
      </c>
      <c r="T167" s="390"/>
      <c r="U167" s="390"/>
      <c r="V167" s="390"/>
      <c r="W167" s="390"/>
      <c r="X167" s="390"/>
      <c r="Y167" s="372"/>
      <c r="Z167" s="372"/>
      <c r="AA167" s="226"/>
      <c r="AB167" s="226"/>
      <c r="AC167" s="234"/>
      <c r="AD167" s="227" t="s">
        <v>643</v>
      </c>
      <c r="AE167" s="234"/>
    </row>
    <row r="168" spans="1:31" ht="12.5">
      <c r="A168" s="193">
        <v>0</v>
      </c>
      <c r="B168" s="194">
        <v>0</v>
      </c>
      <c r="C168" s="235" t="s">
        <v>238</v>
      </c>
      <c r="D168" s="236"/>
      <c r="E168" s="234"/>
      <c r="F168" s="225"/>
      <c r="G168" s="225" t="s">
        <v>1127</v>
      </c>
      <c r="H168" s="225" t="s">
        <v>1128</v>
      </c>
      <c r="I168" s="225" t="s">
        <v>42</v>
      </c>
      <c r="J168" s="225"/>
      <c r="K168" s="372"/>
      <c r="L168" s="369"/>
      <c r="M168" s="370">
        <f>[3]App22!M13</f>
        <v>0</v>
      </c>
      <c r="N168" s="370">
        <f>[3]App22!N13</f>
        <v>0</v>
      </c>
      <c r="O168" s="370">
        <f>[3]App22!O13</f>
        <v>0</v>
      </c>
      <c r="P168" s="370">
        <f>[3]App22!P13</f>
        <v>0</v>
      </c>
      <c r="Q168" s="370">
        <f>[3]App22!Q13</f>
        <v>0</v>
      </c>
      <c r="R168" s="370">
        <f>[3]App22!R13</f>
        <v>0</v>
      </c>
      <c r="S168" s="370">
        <f>[3]App22!S13</f>
        <v>0</v>
      </c>
      <c r="T168" s="390"/>
      <c r="U168" s="390"/>
      <c r="V168" s="390"/>
      <c r="W168" s="390"/>
      <c r="X168" s="390"/>
      <c r="Y168" s="372"/>
      <c r="Z168" s="372"/>
      <c r="AA168" s="226"/>
      <c r="AB168" s="226"/>
      <c r="AC168" s="234"/>
      <c r="AD168" s="227" t="s">
        <v>643</v>
      </c>
      <c r="AE168" s="234"/>
    </row>
    <row r="169" spans="1:31" ht="12.5">
      <c r="A169" s="193">
        <v>0</v>
      </c>
      <c r="B169" s="194">
        <v>0</v>
      </c>
      <c r="C169" s="235" t="s">
        <v>239</v>
      </c>
      <c r="D169" s="236"/>
      <c r="E169" s="234"/>
      <c r="F169" s="225"/>
      <c r="G169" s="225" t="s">
        <v>1129</v>
      </c>
      <c r="H169" s="225" t="s">
        <v>1130</v>
      </c>
      <c r="I169" s="225" t="s">
        <v>42</v>
      </c>
      <c r="J169" s="225"/>
      <c r="K169" s="372"/>
      <c r="L169" s="369"/>
      <c r="M169" s="370">
        <f>[3]App22!M21</f>
        <v>0</v>
      </c>
      <c r="N169" s="370">
        <f>[3]App22!N21</f>
        <v>0</v>
      </c>
      <c r="O169" s="370">
        <f>[3]App22!O21</f>
        <v>0</v>
      </c>
      <c r="P169" s="370">
        <f>[3]App22!P21</f>
        <v>0</v>
      </c>
      <c r="Q169" s="370">
        <f>[3]App22!Q21</f>
        <v>0</v>
      </c>
      <c r="R169" s="370">
        <f>[3]App22!R21</f>
        <v>0</v>
      </c>
      <c r="S169" s="370">
        <f>[3]App22!S21</f>
        <v>0</v>
      </c>
      <c r="T169" s="390"/>
      <c r="U169" s="390"/>
      <c r="V169" s="390"/>
      <c r="W169" s="390"/>
      <c r="X169" s="390"/>
      <c r="Y169" s="372"/>
      <c r="Z169" s="372"/>
      <c r="AA169" s="226"/>
      <c r="AB169" s="226"/>
      <c r="AC169" s="234"/>
      <c r="AD169" s="227" t="s">
        <v>643</v>
      </c>
      <c r="AE169" s="234"/>
    </row>
    <row r="170" spans="1:31" ht="12.5">
      <c r="A170" s="193">
        <v>0</v>
      </c>
      <c r="B170" s="194">
        <v>0</v>
      </c>
      <c r="C170" s="235" t="s">
        <v>240</v>
      </c>
      <c r="D170" s="236"/>
      <c r="E170" s="234"/>
      <c r="F170" s="225"/>
      <c r="G170" s="225" t="s">
        <v>1131</v>
      </c>
      <c r="H170" s="225" t="s">
        <v>829</v>
      </c>
      <c r="I170" s="225" t="s">
        <v>42</v>
      </c>
      <c r="J170" s="225"/>
      <c r="K170" s="372"/>
      <c r="L170" s="369"/>
      <c r="M170" s="370">
        <f>[3]App22!M24</f>
        <v>0</v>
      </c>
      <c r="N170" s="370">
        <f>[3]App22!N24</f>
        <v>0</v>
      </c>
      <c r="O170" s="370">
        <f>[3]App22!O24</f>
        <v>0</v>
      </c>
      <c r="P170" s="370">
        <f>[3]App22!P24</f>
        <v>0</v>
      </c>
      <c r="Q170" s="370">
        <f>[3]App22!Q24</f>
        <v>0</v>
      </c>
      <c r="R170" s="370">
        <f>[3]App22!R24</f>
        <v>0</v>
      </c>
      <c r="S170" s="370">
        <f>[3]App22!S24</f>
        <v>0</v>
      </c>
      <c r="T170" s="390"/>
      <c r="U170" s="390"/>
      <c r="V170" s="390"/>
      <c r="W170" s="390"/>
      <c r="X170" s="390"/>
      <c r="Y170" s="372"/>
      <c r="Z170" s="372"/>
      <c r="AA170" s="226"/>
      <c r="AB170" s="226"/>
      <c r="AC170" s="234"/>
      <c r="AD170" s="227" t="s">
        <v>643</v>
      </c>
      <c r="AE170" s="234"/>
    </row>
    <row r="171" spans="1:31" ht="12.5">
      <c r="A171" s="193">
        <v>0</v>
      </c>
      <c r="B171" s="194">
        <v>0</v>
      </c>
      <c r="C171" s="235" t="s">
        <v>241</v>
      </c>
      <c r="D171" s="236"/>
      <c r="E171" s="234"/>
      <c r="F171" s="225"/>
      <c r="G171" s="225" t="s">
        <v>1132</v>
      </c>
      <c r="H171" s="225" t="s">
        <v>830</v>
      </c>
      <c r="I171" s="225" t="s">
        <v>42</v>
      </c>
      <c r="J171" s="225"/>
      <c r="K171" s="372"/>
      <c r="L171" s="369"/>
      <c r="M171" s="370">
        <f>[3]App22!M32</f>
        <v>0</v>
      </c>
      <c r="N171" s="370">
        <f>[3]App22!N32</f>
        <v>0</v>
      </c>
      <c r="O171" s="370">
        <f>[3]App22!O32</f>
        <v>0</v>
      </c>
      <c r="P171" s="370">
        <f>[3]App22!P32</f>
        <v>0</v>
      </c>
      <c r="Q171" s="370">
        <f>[3]App22!Q32</f>
        <v>0</v>
      </c>
      <c r="R171" s="370">
        <f>[3]App22!R32</f>
        <v>0</v>
      </c>
      <c r="S171" s="370">
        <f>[3]App22!S32</f>
        <v>0</v>
      </c>
      <c r="T171" s="390"/>
      <c r="U171" s="390"/>
      <c r="V171" s="390"/>
      <c r="W171" s="390"/>
      <c r="X171" s="390"/>
      <c r="Y171" s="372"/>
      <c r="Z171" s="372"/>
      <c r="AA171" s="226"/>
      <c r="AB171" s="226"/>
      <c r="AC171" s="234"/>
      <c r="AD171" s="227" t="s">
        <v>643</v>
      </c>
      <c r="AE171" s="234"/>
    </row>
    <row r="172" spans="1:31" ht="12.5">
      <c r="A172" s="193">
        <v>0</v>
      </c>
      <c r="B172" s="194">
        <v>0</v>
      </c>
      <c r="C172" s="235" t="s">
        <v>242</v>
      </c>
      <c r="D172" s="236"/>
      <c r="E172" s="234"/>
      <c r="F172" s="225"/>
      <c r="G172" s="225" t="s">
        <v>1133</v>
      </c>
      <c r="H172" s="225" t="s">
        <v>831</v>
      </c>
      <c r="I172" s="225" t="s">
        <v>42</v>
      </c>
      <c r="J172" s="225"/>
      <c r="K172" s="372"/>
      <c r="L172" s="372"/>
      <c r="M172" s="370">
        <f>[3]App22!M35</f>
        <v>0</v>
      </c>
      <c r="N172" s="370">
        <f>[3]App22!N35</f>
        <v>0</v>
      </c>
      <c r="O172" s="370">
        <f>[3]App22!O35</f>
        <v>0</v>
      </c>
      <c r="P172" s="370">
        <f>[3]App22!P35</f>
        <v>0</v>
      </c>
      <c r="Q172" s="370">
        <f>[3]App22!Q35</f>
        <v>0</v>
      </c>
      <c r="R172" s="370">
        <f>[3]App22!R35</f>
        <v>0</v>
      </c>
      <c r="S172" s="370">
        <f>[3]App22!S35</f>
        <v>0</v>
      </c>
      <c r="T172" s="390"/>
      <c r="U172" s="390"/>
      <c r="V172" s="390"/>
      <c r="W172" s="390"/>
      <c r="X172" s="390"/>
      <c r="Y172" s="372"/>
      <c r="Z172" s="372"/>
      <c r="AA172" s="226"/>
      <c r="AB172" s="226"/>
      <c r="AC172" s="234"/>
      <c r="AD172" s="227" t="s">
        <v>643</v>
      </c>
      <c r="AE172" s="234"/>
    </row>
    <row r="173" spans="1:31" ht="12.5">
      <c r="A173" s="193">
        <v>0</v>
      </c>
      <c r="B173" s="194">
        <v>0</v>
      </c>
      <c r="C173" s="243" t="s">
        <v>243</v>
      </c>
      <c r="D173" s="244"/>
      <c r="E173" s="223"/>
      <c r="F173" s="224"/>
      <c r="G173" s="224" t="s">
        <v>243</v>
      </c>
      <c r="H173" s="224" t="s">
        <v>649</v>
      </c>
      <c r="I173" s="224" t="s">
        <v>42</v>
      </c>
      <c r="J173" s="225"/>
      <c r="K173" s="372"/>
      <c r="L173" s="369"/>
      <c r="M173" s="369"/>
      <c r="N173" s="369"/>
      <c r="O173" s="370">
        <f>[3]WS1!V21</f>
        <v>0</v>
      </c>
      <c r="P173" s="370">
        <f>[3]WS1!AA21</f>
        <v>0</v>
      </c>
      <c r="Q173" s="370">
        <f>[3]WS1!AF21</f>
        <v>0</v>
      </c>
      <c r="R173" s="370">
        <f>[3]WS1!AK21</f>
        <v>0</v>
      </c>
      <c r="S173" s="370">
        <f>[3]WS1!AP21</f>
        <v>0</v>
      </c>
      <c r="T173" s="390"/>
      <c r="U173" s="390"/>
      <c r="V173" s="390"/>
      <c r="W173" s="390"/>
      <c r="X173" s="390"/>
      <c r="Y173" s="372"/>
      <c r="Z173" s="372"/>
      <c r="AA173" s="226"/>
      <c r="AB173" s="226"/>
      <c r="AC173" s="223"/>
      <c r="AD173" s="227" t="s">
        <v>643</v>
      </c>
      <c r="AE173" s="223"/>
    </row>
    <row r="174" spans="1:31" ht="12.5">
      <c r="A174" s="193">
        <v>0</v>
      </c>
      <c r="B174" s="194">
        <v>0</v>
      </c>
      <c r="C174" s="243" t="s">
        <v>244</v>
      </c>
      <c r="D174" s="244"/>
      <c r="E174" s="223"/>
      <c r="F174" s="224"/>
      <c r="G174" s="224" t="s">
        <v>244</v>
      </c>
      <c r="H174" s="224" t="s">
        <v>650</v>
      </c>
      <c r="I174" s="224" t="s">
        <v>42</v>
      </c>
      <c r="J174" s="225"/>
      <c r="K174" s="372"/>
      <c r="L174" s="369"/>
      <c r="M174" s="369"/>
      <c r="N174" s="369"/>
      <c r="O174" s="370">
        <f>SUM([3]WWS1!Y22:Z22)</f>
        <v>0</v>
      </c>
      <c r="P174" s="370">
        <f>SUM([3]WWS1!AE22:AF22)</f>
        <v>0</v>
      </c>
      <c r="Q174" s="370">
        <f>SUM([3]WWS1!AK22:AL22)</f>
        <v>0</v>
      </c>
      <c r="R174" s="370">
        <f>SUM([3]WWS1!AQ22:AR22)</f>
        <v>0</v>
      </c>
      <c r="S174" s="370">
        <f>SUM([3]WWS1!AW22:AX22)</f>
        <v>0</v>
      </c>
      <c r="T174" s="390"/>
      <c r="U174" s="390"/>
      <c r="V174" s="390"/>
      <c r="W174" s="390"/>
      <c r="X174" s="390"/>
      <c r="Y174" s="372"/>
      <c r="Z174" s="372"/>
      <c r="AA174" s="226"/>
      <c r="AB174" s="226"/>
      <c r="AC174" s="223"/>
      <c r="AD174" s="227" t="s">
        <v>643</v>
      </c>
      <c r="AE174" s="223"/>
    </row>
    <row r="175" spans="1:31" ht="12.5">
      <c r="A175" s="193">
        <v>0</v>
      </c>
      <c r="B175" s="194">
        <v>0</v>
      </c>
      <c r="C175" s="229" t="s">
        <v>245</v>
      </c>
      <c r="D175" s="230"/>
      <c r="E175" s="229"/>
      <c r="F175" s="221"/>
      <c r="G175" s="221" t="s">
        <v>1134</v>
      </c>
      <c r="H175" s="221" t="s">
        <v>792</v>
      </c>
      <c r="I175" s="221" t="s">
        <v>41</v>
      </c>
      <c r="J175" s="239"/>
      <c r="K175" s="372"/>
      <c r="L175" s="15"/>
      <c r="M175" s="15"/>
      <c r="N175" s="15"/>
      <c r="O175" s="373">
        <f>[3]Wr4!H30</f>
        <v>0</v>
      </c>
      <c r="P175" s="373">
        <f>[3]Wr4!I30</f>
        <v>0</v>
      </c>
      <c r="Q175" s="373">
        <f>[3]Wr4!J30</f>
        <v>0</v>
      </c>
      <c r="R175" s="373">
        <f>[3]Wr4!K30</f>
        <v>0</v>
      </c>
      <c r="S175" s="373">
        <f>[3]Wr4!L30</f>
        <v>0</v>
      </c>
      <c r="T175" s="373">
        <f>[3]Wr4!N30</f>
        <v>0</v>
      </c>
      <c r="U175" s="373">
        <f>[3]Wr4!O30</f>
        <v>0</v>
      </c>
      <c r="V175" s="373">
        <f>[3]Wr4!P30</f>
        <v>0</v>
      </c>
      <c r="W175" s="373">
        <f>[3]Wr4!Q30</f>
        <v>0</v>
      </c>
      <c r="X175" s="373">
        <f>[3]Wr4!R30</f>
        <v>0</v>
      </c>
      <c r="Y175" s="9"/>
      <c r="Z175" s="9"/>
      <c r="AA175" s="206"/>
      <c r="AB175" s="206"/>
      <c r="AC175" s="229"/>
      <c r="AD175" s="171" t="s">
        <v>642</v>
      </c>
      <c r="AE175" s="229"/>
    </row>
    <row r="176" spans="1:31" ht="12.5">
      <c r="A176" s="193">
        <v>0</v>
      </c>
      <c r="B176" s="194">
        <v>0</v>
      </c>
      <c r="C176" s="229" t="s">
        <v>246</v>
      </c>
      <c r="D176" s="230"/>
      <c r="E176" s="229"/>
      <c r="F176" s="221"/>
      <c r="G176" s="221" t="s">
        <v>1135</v>
      </c>
      <c r="H176" s="221" t="s">
        <v>793</v>
      </c>
      <c r="I176" s="221" t="s">
        <v>41</v>
      </c>
      <c r="J176" s="239"/>
      <c r="K176" s="372"/>
      <c r="L176" s="15"/>
      <c r="M176" s="15"/>
      <c r="N176" s="15"/>
      <c r="O176" s="373">
        <f>[3]WWn6!H23</f>
        <v>0</v>
      </c>
      <c r="P176" s="373">
        <f>[3]WWn6!I23</f>
        <v>0</v>
      </c>
      <c r="Q176" s="373">
        <f>[3]WWn6!J23</f>
        <v>0</v>
      </c>
      <c r="R176" s="373">
        <f>[3]WWn6!K23</f>
        <v>0</v>
      </c>
      <c r="S176" s="373">
        <f>[3]WWn6!L23</f>
        <v>0</v>
      </c>
      <c r="T176" s="373">
        <f>[3]WWn6!N23</f>
        <v>0</v>
      </c>
      <c r="U176" s="373">
        <f>[3]WWn6!O23</f>
        <v>0</v>
      </c>
      <c r="V176" s="373">
        <f>[3]WWn6!P23</f>
        <v>0</v>
      </c>
      <c r="W176" s="373">
        <f>[3]WWn6!Q23</f>
        <v>0</v>
      </c>
      <c r="X176" s="373">
        <f>[3]WWn6!R23</f>
        <v>0</v>
      </c>
      <c r="Y176" s="9"/>
      <c r="Z176" s="9"/>
      <c r="AA176" s="172"/>
      <c r="AB176" s="172"/>
      <c r="AC176" s="229"/>
      <c r="AD176" s="171" t="s">
        <v>642</v>
      </c>
      <c r="AE176" s="229"/>
    </row>
    <row r="177" spans="1:31" ht="12.5">
      <c r="A177" s="193">
        <v>0</v>
      </c>
      <c r="B177" s="194">
        <v>0</v>
      </c>
      <c r="C177" s="229" t="s">
        <v>247</v>
      </c>
      <c r="D177" s="230"/>
      <c r="E177" s="234"/>
      <c r="F177" s="224"/>
      <c r="G177" s="224" t="s">
        <v>1136</v>
      </c>
      <c r="H177" s="224" t="s">
        <v>794</v>
      </c>
      <c r="I177" s="224" t="s">
        <v>42</v>
      </c>
      <c r="J177" s="225"/>
      <c r="K177" s="372"/>
      <c r="L177" s="369"/>
      <c r="M177" s="15"/>
      <c r="N177" s="370" t="e">
        <f>[3]App8!$H25</f>
        <v>#DIV/0!</v>
      </c>
      <c r="O177" s="372"/>
      <c r="P177" s="372"/>
      <c r="Q177" s="372"/>
      <c r="R177" s="372"/>
      <c r="S177" s="372"/>
      <c r="T177" s="372"/>
      <c r="U177" s="372"/>
      <c r="V177" s="372"/>
      <c r="W177" s="372"/>
      <c r="X177" s="372"/>
      <c r="Y177" s="372"/>
      <c r="Z177" s="372"/>
      <c r="AA177" s="226"/>
      <c r="AB177" s="226"/>
      <c r="AC177" s="234"/>
      <c r="AD177" s="227" t="s">
        <v>643</v>
      </c>
      <c r="AE177" s="234"/>
    </row>
    <row r="178" spans="1:31" ht="12.5">
      <c r="A178" s="193">
        <v>0</v>
      </c>
      <c r="B178" s="194">
        <v>0</v>
      </c>
      <c r="C178" s="229" t="s">
        <v>248</v>
      </c>
      <c r="D178" s="230"/>
      <c r="E178" s="234"/>
      <c r="F178" s="224"/>
      <c r="G178" s="224" t="s">
        <v>1137</v>
      </c>
      <c r="H178" s="224" t="s">
        <v>795</v>
      </c>
      <c r="I178" s="224" t="s">
        <v>42</v>
      </c>
      <c r="J178" s="225"/>
      <c r="K178" s="372"/>
      <c r="L178" s="369"/>
      <c r="M178" s="15"/>
      <c r="N178" s="370" t="e">
        <f>[3]App8!H78</f>
        <v>#DIV/0!</v>
      </c>
      <c r="O178" s="372"/>
      <c r="P178" s="372"/>
      <c r="Q178" s="372"/>
      <c r="R178" s="372"/>
      <c r="S178" s="372"/>
      <c r="T178" s="372"/>
      <c r="U178" s="372"/>
      <c r="V178" s="372"/>
      <c r="W178" s="372"/>
      <c r="X178" s="372"/>
      <c r="Y178" s="372"/>
      <c r="Z178" s="372"/>
      <c r="AA178" s="226"/>
      <c r="AB178" s="226"/>
      <c r="AC178" s="234"/>
      <c r="AD178" s="227" t="s">
        <v>643</v>
      </c>
      <c r="AE178" s="234"/>
    </row>
    <row r="179" spans="1:31" ht="12.5">
      <c r="A179" s="193">
        <v>0</v>
      </c>
      <c r="B179" s="194">
        <v>0</v>
      </c>
      <c r="C179" s="229" t="s">
        <v>249</v>
      </c>
      <c r="D179" s="230"/>
      <c r="E179" s="229"/>
      <c r="F179" s="221"/>
      <c r="G179" s="221" t="s">
        <v>1138</v>
      </c>
      <c r="H179" s="221" t="s">
        <v>1139</v>
      </c>
      <c r="I179" s="221" t="s">
        <v>41</v>
      </c>
      <c r="J179" s="239"/>
      <c r="K179" s="372"/>
      <c r="L179" s="15"/>
      <c r="M179" s="15"/>
      <c r="N179" s="15"/>
      <c r="O179" s="373">
        <f>[3]Wr4!H16</f>
        <v>0</v>
      </c>
      <c r="P179" s="373">
        <f>[3]Wr4!I16</f>
        <v>0</v>
      </c>
      <c r="Q179" s="373">
        <f>[3]Wr4!J16</f>
        <v>0</v>
      </c>
      <c r="R179" s="373">
        <f>[3]Wr4!K16</f>
        <v>0</v>
      </c>
      <c r="S179" s="373">
        <f>[3]Wr4!L16</f>
        <v>0</v>
      </c>
      <c r="T179" s="373">
        <f>[3]Wr4!N16</f>
        <v>0</v>
      </c>
      <c r="U179" s="373">
        <f>[3]Wr4!O16</f>
        <v>0</v>
      </c>
      <c r="V179" s="373">
        <f>[3]Wr4!P16</f>
        <v>0</v>
      </c>
      <c r="W179" s="373">
        <f>[3]Wr4!Q16</f>
        <v>0</v>
      </c>
      <c r="X179" s="373">
        <f>[3]Wr4!R16</f>
        <v>0</v>
      </c>
      <c r="Y179" s="9"/>
      <c r="Z179" s="9"/>
      <c r="AA179" s="206"/>
      <c r="AB179" s="206"/>
      <c r="AC179" s="229"/>
      <c r="AD179" s="171" t="s">
        <v>642</v>
      </c>
      <c r="AE179" s="229"/>
    </row>
    <row r="180" spans="1:31" ht="12.5">
      <c r="A180" s="193">
        <v>0</v>
      </c>
      <c r="B180" s="194">
        <v>0</v>
      </c>
      <c r="C180" s="229" t="s">
        <v>651</v>
      </c>
      <c r="D180" s="230"/>
      <c r="E180" s="229"/>
      <c r="F180" s="221"/>
      <c r="G180" s="221" t="s">
        <v>1140</v>
      </c>
      <c r="H180" s="221" t="s">
        <v>1141</v>
      </c>
      <c r="I180" s="221" t="s">
        <v>41</v>
      </c>
      <c r="J180" s="239"/>
      <c r="K180" s="372"/>
      <c r="L180" s="15"/>
      <c r="M180" s="15"/>
      <c r="N180" s="15"/>
      <c r="O180" s="373">
        <f>[3]Wr4!H$9</f>
        <v>0</v>
      </c>
      <c r="P180" s="373">
        <f>[3]Wr4!I$9</f>
        <v>0</v>
      </c>
      <c r="Q180" s="373">
        <f>[3]Wr4!J$9</f>
        <v>0</v>
      </c>
      <c r="R180" s="373">
        <f>[3]Wr4!K$9</f>
        <v>0</v>
      </c>
      <c r="S180" s="373">
        <f>[3]Wr4!L$9</f>
        <v>0</v>
      </c>
      <c r="T180" s="373">
        <f>[3]Wr4!N$9</f>
        <v>0</v>
      </c>
      <c r="U180" s="373">
        <f>[3]Wr4!O$9</f>
        <v>0</v>
      </c>
      <c r="V180" s="373">
        <f>[3]Wr4!P$9</f>
        <v>0</v>
      </c>
      <c r="W180" s="373">
        <f>[3]Wr4!Q$9</f>
        <v>0</v>
      </c>
      <c r="X180" s="373">
        <f>[3]Wr4!R$9</f>
        <v>0</v>
      </c>
      <c r="Y180" s="9"/>
      <c r="Z180" s="9"/>
      <c r="AA180" s="206"/>
      <c r="AB180" s="206"/>
      <c r="AC180" s="229"/>
      <c r="AD180" s="171" t="s">
        <v>642</v>
      </c>
      <c r="AE180" s="229"/>
    </row>
    <row r="181" spans="1:31" ht="12.5">
      <c r="A181" s="193">
        <v>0</v>
      </c>
      <c r="B181" s="194">
        <v>0</v>
      </c>
      <c r="C181" s="229" t="s">
        <v>250</v>
      </c>
      <c r="D181" s="230"/>
      <c r="E181" s="229"/>
      <c r="F181" s="221"/>
      <c r="G181" s="221" t="s">
        <v>1142</v>
      </c>
      <c r="H181" s="221" t="s">
        <v>1143</v>
      </c>
      <c r="I181" s="221" t="s">
        <v>41</v>
      </c>
      <c r="J181" s="239"/>
      <c r="K181" s="372"/>
      <c r="L181" s="15"/>
      <c r="M181" s="15"/>
      <c r="N181" s="15"/>
      <c r="O181" s="373">
        <f>[3]WWn6!H16</f>
        <v>0</v>
      </c>
      <c r="P181" s="373">
        <f>[3]WWn6!I16</f>
        <v>0</v>
      </c>
      <c r="Q181" s="373">
        <f>[3]WWn6!J16</f>
        <v>0</v>
      </c>
      <c r="R181" s="373">
        <f>[3]WWn6!K16</f>
        <v>0</v>
      </c>
      <c r="S181" s="373">
        <f>[3]WWn6!L16</f>
        <v>0</v>
      </c>
      <c r="T181" s="373">
        <f>[3]WWn6!N16</f>
        <v>0</v>
      </c>
      <c r="U181" s="373">
        <f>[3]WWn6!O16</f>
        <v>0</v>
      </c>
      <c r="V181" s="373">
        <f>[3]WWn6!P16</f>
        <v>0</v>
      </c>
      <c r="W181" s="373">
        <f>[3]WWn6!Q16</f>
        <v>0</v>
      </c>
      <c r="X181" s="373">
        <f>[3]WWn6!R16</f>
        <v>0</v>
      </c>
      <c r="Y181" s="9"/>
      <c r="Z181" s="9"/>
      <c r="AA181" s="10"/>
      <c r="AB181" s="10"/>
      <c r="AC181" s="229"/>
      <c r="AD181" s="171" t="s">
        <v>642</v>
      </c>
      <c r="AE181" s="229"/>
    </row>
    <row r="182" spans="1:31" ht="12.5">
      <c r="A182" s="193">
        <v>0</v>
      </c>
      <c r="B182" s="194">
        <v>0</v>
      </c>
      <c r="C182" s="229" t="s">
        <v>652</v>
      </c>
      <c r="D182" s="230"/>
      <c r="E182" s="229"/>
      <c r="F182" s="221"/>
      <c r="G182" s="221" t="s">
        <v>1144</v>
      </c>
      <c r="H182" s="221" t="s">
        <v>1145</v>
      </c>
      <c r="I182" s="221" t="s">
        <v>41</v>
      </c>
      <c r="J182" s="239"/>
      <c r="K182" s="372"/>
      <c r="L182" s="15"/>
      <c r="M182" s="15"/>
      <c r="N182" s="15"/>
      <c r="O182" s="373">
        <f>[3]WWn6!H$9</f>
        <v>0</v>
      </c>
      <c r="P182" s="373">
        <f>[3]WWn6!I$9</f>
        <v>0</v>
      </c>
      <c r="Q182" s="373">
        <f>[3]WWn6!J$9</f>
        <v>0</v>
      </c>
      <c r="R182" s="373">
        <f>[3]WWn6!K$9</f>
        <v>0</v>
      </c>
      <c r="S182" s="373">
        <f>[3]WWn6!L$9</f>
        <v>0</v>
      </c>
      <c r="T182" s="380">
        <f>[3]WWn6!N$9</f>
        <v>0</v>
      </c>
      <c r="U182" s="380">
        <f>[3]WWn6!O$9</f>
        <v>0</v>
      </c>
      <c r="V182" s="380">
        <f>[3]WWn6!P$9</f>
        <v>0</v>
      </c>
      <c r="W182" s="380">
        <f>[3]WWn6!Q$9</f>
        <v>0</v>
      </c>
      <c r="X182" s="380">
        <f>[3]WWn6!R$9</f>
        <v>0</v>
      </c>
      <c r="Y182" s="9"/>
      <c r="Z182" s="9"/>
      <c r="AA182" s="10"/>
      <c r="AB182" s="10"/>
      <c r="AC182" s="229"/>
      <c r="AD182" s="171" t="s">
        <v>642</v>
      </c>
      <c r="AE182" s="229"/>
    </row>
    <row r="183" spans="1:31" ht="12.5">
      <c r="A183" s="193">
        <v>0</v>
      </c>
      <c r="B183" s="194">
        <v>0</v>
      </c>
      <c r="C183" s="229" t="s">
        <v>653</v>
      </c>
      <c r="D183" s="230"/>
      <c r="E183" s="229"/>
      <c r="F183" s="221"/>
      <c r="G183" s="221" t="s">
        <v>1146</v>
      </c>
      <c r="H183" s="221" t="s">
        <v>1147</v>
      </c>
      <c r="I183" s="221" t="s">
        <v>251</v>
      </c>
      <c r="J183" s="239"/>
      <c r="K183" s="372"/>
      <c r="L183" s="15"/>
      <c r="M183" s="17"/>
      <c r="N183" s="17"/>
      <c r="O183" s="17"/>
      <c r="P183" s="17"/>
      <c r="Q183" s="17"/>
      <c r="R183" s="17"/>
      <c r="S183" s="17"/>
      <c r="T183" s="17"/>
      <c r="U183" s="17"/>
      <c r="V183" s="17"/>
      <c r="W183" s="17"/>
      <c r="X183" s="17"/>
      <c r="Y183" s="375">
        <f>[3]Wr4!G17</f>
        <v>0</v>
      </c>
      <c r="Z183" s="375">
        <f>[3]Wr4!M17</f>
        <v>0</v>
      </c>
      <c r="AA183" s="10"/>
      <c r="AB183" s="10"/>
      <c r="AC183" s="229"/>
      <c r="AD183" s="171" t="s">
        <v>642</v>
      </c>
      <c r="AE183" s="229"/>
    </row>
    <row r="184" spans="1:31" ht="12.5">
      <c r="A184" s="193">
        <v>0</v>
      </c>
      <c r="B184" s="194">
        <v>0</v>
      </c>
      <c r="C184" s="229" t="s">
        <v>654</v>
      </c>
      <c r="D184" s="230"/>
      <c r="E184" s="229"/>
      <c r="F184" s="221"/>
      <c r="G184" s="221" t="s">
        <v>1148</v>
      </c>
      <c r="H184" s="221" t="s">
        <v>1149</v>
      </c>
      <c r="I184" s="221" t="s">
        <v>251</v>
      </c>
      <c r="J184" s="239"/>
      <c r="K184" s="372"/>
      <c r="L184" s="15"/>
      <c r="M184" s="17"/>
      <c r="N184" s="17"/>
      <c r="O184" s="17"/>
      <c r="P184" s="17"/>
      <c r="Q184" s="17"/>
      <c r="R184" s="17"/>
      <c r="S184" s="17"/>
      <c r="T184" s="17"/>
      <c r="U184" s="17"/>
      <c r="V184" s="17"/>
      <c r="W184" s="17"/>
      <c r="X184" s="17"/>
      <c r="Y184" s="375">
        <f>[3]Wr4!G10</f>
        <v>0</v>
      </c>
      <c r="Z184" s="375">
        <f>[3]Wr4!M10</f>
        <v>0</v>
      </c>
      <c r="AA184" s="10"/>
      <c r="AB184" s="10"/>
      <c r="AC184" s="229"/>
      <c r="AD184" s="171" t="s">
        <v>642</v>
      </c>
      <c r="AE184" s="229"/>
    </row>
    <row r="185" spans="1:31" ht="12.5">
      <c r="A185" s="193">
        <v>0</v>
      </c>
      <c r="B185" s="194">
        <v>0</v>
      </c>
      <c r="C185" s="229" t="s">
        <v>655</v>
      </c>
      <c r="D185" s="230"/>
      <c r="E185" s="229"/>
      <c r="F185" s="221"/>
      <c r="G185" s="221" t="s">
        <v>1150</v>
      </c>
      <c r="H185" s="221" t="s">
        <v>1151</v>
      </c>
      <c r="I185" s="221" t="s">
        <v>251</v>
      </c>
      <c r="J185" s="239"/>
      <c r="K185" s="372"/>
      <c r="L185" s="15"/>
      <c r="M185" s="17"/>
      <c r="N185" s="17"/>
      <c r="O185" s="17"/>
      <c r="P185" s="17"/>
      <c r="Q185" s="17"/>
      <c r="R185" s="17"/>
      <c r="S185" s="17"/>
      <c r="T185" s="17"/>
      <c r="U185" s="17"/>
      <c r="V185" s="17"/>
      <c r="W185" s="17"/>
      <c r="X185" s="17"/>
      <c r="Y185" s="375">
        <f>[3]Wr4!G24</f>
        <v>0</v>
      </c>
      <c r="Z185" s="375">
        <f>[3]Wr4!M24</f>
        <v>0</v>
      </c>
      <c r="AA185" s="10"/>
      <c r="AB185" s="10"/>
      <c r="AC185" s="229"/>
      <c r="AD185" s="171" t="s">
        <v>642</v>
      </c>
      <c r="AE185" s="229"/>
    </row>
    <row r="186" spans="1:31" ht="12.5">
      <c r="A186" s="193">
        <v>0</v>
      </c>
      <c r="B186" s="194">
        <v>0</v>
      </c>
      <c r="C186" s="229" t="s">
        <v>656</v>
      </c>
      <c r="D186" s="230"/>
      <c r="E186" s="229"/>
      <c r="F186" s="221"/>
      <c r="G186" s="221" t="s">
        <v>1152</v>
      </c>
      <c r="H186" s="221" t="s">
        <v>1153</v>
      </c>
      <c r="I186" s="221" t="s">
        <v>251</v>
      </c>
      <c r="J186" s="239"/>
      <c r="K186" s="372"/>
      <c r="L186" s="15"/>
      <c r="M186" s="17"/>
      <c r="N186" s="17"/>
      <c r="O186" s="17"/>
      <c r="P186" s="17"/>
      <c r="Q186" s="17"/>
      <c r="R186" s="17"/>
      <c r="S186" s="17"/>
      <c r="T186" s="17"/>
      <c r="U186" s="17"/>
      <c r="V186" s="17"/>
      <c r="W186" s="17"/>
      <c r="X186" s="17"/>
      <c r="Y186" s="375">
        <f>[3]WWn6!G17</f>
        <v>0</v>
      </c>
      <c r="Z186" s="375">
        <f>[3]WWn6!M17</f>
        <v>0</v>
      </c>
      <c r="AA186" s="172"/>
      <c r="AB186" s="172"/>
      <c r="AC186" s="229"/>
      <c r="AD186" s="171" t="s">
        <v>642</v>
      </c>
      <c r="AE186" s="229"/>
    </row>
    <row r="187" spans="1:31" ht="12.5">
      <c r="A187" s="193">
        <v>0</v>
      </c>
      <c r="B187" s="194">
        <v>0</v>
      </c>
      <c r="C187" s="229" t="s">
        <v>657</v>
      </c>
      <c r="D187" s="230"/>
      <c r="E187" s="229"/>
      <c r="F187" s="221"/>
      <c r="G187" s="221" t="s">
        <v>1154</v>
      </c>
      <c r="H187" s="221" t="s">
        <v>1155</v>
      </c>
      <c r="I187" s="221" t="s">
        <v>251</v>
      </c>
      <c r="J187" s="239"/>
      <c r="K187" s="372"/>
      <c r="L187" s="15"/>
      <c r="M187" s="17"/>
      <c r="N187" s="17"/>
      <c r="O187" s="17"/>
      <c r="P187" s="17"/>
      <c r="Q187" s="17"/>
      <c r="R187" s="17"/>
      <c r="S187" s="17"/>
      <c r="T187" s="17"/>
      <c r="U187" s="17"/>
      <c r="V187" s="17"/>
      <c r="W187" s="17"/>
      <c r="X187" s="17"/>
      <c r="Y187" s="375">
        <f>[3]WWn6!G10</f>
        <v>0</v>
      </c>
      <c r="Z187" s="375">
        <f>[3]WWn6!M10</f>
        <v>0</v>
      </c>
      <c r="AA187" s="172"/>
      <c r="AB187" s="172"/>
      <c r="AC187" s="229"/>
      <c r="AD187" s="171" t="s">
        <v>642</v>
      </c>
      <c r="AE187" s="229"/>
    </row>
    <row r="188" spans="1:31" ht="12.5">
      <c r="A188" s="193">
        <v>0</v>
      </c>
      <c r="B188" s="194">
        <v>0</v>
      </c>
      <c r="C188" s="229" t="s">
        <v>658</v>
      </c>
      <c r="D188" s="230"/>
      <c r="E188" s="229"/>
      <c r="F188" s="221"/>
      <c r="G188" s="221" t="s">
        <v>1152</v>
      </c>
      <c r="H188" s="221" t="s">
        <v>1153</v>
      </c>
      <c r="I188" s="221" t="s">
        <v>251</v>
      </c>
      <c r="J188" s="239"/>
      <c r="K188" s="372"/>
      <c r="L188" s="15"/>
      <c r="M188" s="17"/>
      <c r="N188" s="17"/>
      <c r="O188" s="17"/>
      <c r="P188" s="17"/>
      <c r="Q188" s="17"/>
      <c r="R188" s="17"/>
      <c r="S188" s="17"/>
      <c r="T188" s="17"/>
      <c r="U188" s="17"/>
      <c r="V188" s="17"/>
      <c r="W188" s="17"/>
      <c r="X188" s="17"/>
      <c r="Y188" s="375">
        <f>[3]WWn6!G17</f>
        <v>0</v>
      </c>
      <c r="Z188" s="375">
        <f>[3]WWn6!M17</f>
        <v>0</v>
      </c>
      <c r="AA188" s="172"/>
      <c r="AB188" s="172"/>
      <c r="AC188" s="229"/>
      <c r="AD188" s="171" t="s">
        <v>642</v>
      </c>
      <c r="AE188" s="229"/>
    </row>
    <row r="189" spans="1:31" ht="12.5">
      <c r="A189" s="193">
        <v>0</v>
      </c>
      <c r="B189" s="194">
        <v>0</v>
      </c>
      <c r="C189" s="237" t="s">
        <v>252</v>
      </c>
      <c r="D189" s="238"/>
      <c r="E189" s="237"/>
      <c r="F189" s="221"/>
      <c r="G189" s="221" t="s">
        <v>1156</v>
      </c>
      <c r="H189" s="221" t="s">
        <v>253</v>
      </c>
      <c r="I189" s="221" t="s">
        <v>41</v>
      </c>
      <c r="J189" s="239"/>
      <c r="K189" s="372"/>
      <c r="L189" s="15"/>
      <c r="M189" s="15"/>
      <c r="N189" s="15"/>
      <c r="O189" s="373">
        <f xml:space="preserve"> [3]App7!I$57</f>
        <v>0</v>
      </c>
      <c r="P189" s="373">
        <f xml:space="preserve"> [3]App7!J$57</f>
        <v>0</v>
      </c>
      <c r="Q189" s="373">
        <f xml:space="preserve"> [3]App7!K$57</f>
        <v>0</v>
      </c>
      <c r="R189" s="373">
        <f xml:space="preserve"> [3]App7!L$57</f>
        <v>0</v>
      </c>
      <c r="S189" s="373">
        <f xml:space="preserve"> [3]App7!M$57</f>
        <v>0</v>
      </c>
      <c r="T189" s="17"/>
      <c r="U189" s="17"/>
      <c r="V189" s="17"/>
      <c r="W189" s="17"/>
      <c r="X189" s="17"/>
      <c r="Y189" s="9"/>
      <c r="Z189" s="9"/>
      <c r="AA189" s="10"/>
      <c r="AB189" s="10"/>
      <c r="AC189" s="237"/>
      <c r="AD189" s="171" t="s">
        <v>642</v>
      </c>
      <c r="AE189" s="237"/>
    </row>
    <row r="190" spans="1:31" ht="12.5">
      <c r="A190" s="193">
        <v>0</v>
      </c>
      <c r="B190" s="194">
        <v>0</v>
      </c>
      <c r="C190" s="235" t="s">
        <v>254</v>
      </c>
      <c r="D190" s="236"/>
      <c r="E190" s="235"/>
      <c r="F190" s="221"/>
      <c r="G190" s="221" t="s">
        <v>1157</v>
      </c>
      <c r="H190" s="221" t="s">
        <v>1158</v>
      </c>
      <c r="I190" s="221" t="s">
        <v>90</v>
      </c>
      <c r="J190" s="372"/>
      <c r="K190" s="374">
        <f>[3]App23!L23</f>
        <v>100.6</v>
      </c>
      <c r="L190" s="374">
        <f>[3]App23!M23</f>
        <v>103.2</v>
      </c>
      <c r="M190" s="374">
        <f>[3]App23!N23</f>
        <v>0</v>
      </c>
      <c r="N190" s="374">
        <f>[3]App23!O23</f>
        <v>0</v>
      </c>
      <c r="O190" s="370">
        <f>[3]App23!P23</f>
        <v>0</v>
      </c>
      <c r="P190" s="370">
        <f>[3]App23!Q23</f>
        <v>0</v>
      </c>
      <c r="Q190" s="370">
        <f>[3]App23!R23</f>
        <v>0</v>
      </c>
      <c r="R190" s="370">
        <f>[3]App23!S23</f>
        <v>0</v>
      </c>
      <c r="S190" s="370">
        <f>[3]App23!T23</f>
        <v>0</v>
      </c>
      <c r="T190" s="374">
        <f>[3]App23!U23</f>
        <v>0</v>
      </c>
      <c r="U190" s="374">
        <f>[3]App23!V23</f>
        <v>0</v>
      </c>
      <c r="V190" s="374">
        <f>[3]App23!W23</f>
        <v>0</v>
      </c>
      <c r="W190" s="374">
        <f>[3]App23!X23</f>
        <v>0</v>
      </c>
      <c r="X190" s="374">
        <f>[3]App23!Y23</f>
        <v>0</v>
      </c>
      <c r="Y190" s="9"/>
      <c r="Z190" s="9"/>
      <c r="AA190" s="10"/>
      <c r="AB190" s="10"/>
      <c r="AC190" s="235"/>
      <c r="AD190" s="171" t="s">
        <v>642</v>
      </c>
      <c r="AE190" s="235"/>
    </row>
    <row r="191" spans="1:31" ht="12.5">
      <c r="A191" s="193">
        <v>0</v>
      </c>
      <c r="B191" s="194">
        <v>0</v>
      </c>
      <c r="C191" s="235" t="s">
        <v>255</v>
      </c>
      <c r="D191" s="236"/>
      <c r="E191" s="235"/>
      <c r="F191" s="221"/>
      <c r="G191" s="221" t="s">
        <v>1159</v>
      </c>
      <c r="H191" s="221" t="s">
        <v>796</v>
      </c>
      <c r="I191" s="221" t="s">
        <v>90</v>
      </c>
      <c r="J191" s="372"/>
      <c r="K191" s="374">
        <f>[3]App23!L24</f>
        <v>100.8</v>
      </c>
      <c r="L191" s="374">
        <f>[3]App23!M24</f>
        <v>103.5</v>
      </c>
      <c r="M191" s="374">
        <f>[3]App23!N24</f>
        <v>0</v>
      </c>
      <c r="N191" s="374">
        <f>[3]App23!O24</f>
        <v>0</v>
      </c>
      <c r="O191" s="370">
        <f>[3]App23!P24</f>
        <v>0</v>
      </c>
      <c r="P191" s="370">
        <f>[3]App23!Q24</f>
        <v>0</v>
      </c>
      <c r="Q191" s="370">
        <f>[3]App23!R24</f>
        <v>0</v>
      </c>
      <c r="R191" s="370">
        <f>[3]App23!S24</f>
        <v>0</v>
      </c>
      <c r="S191" s="370">
        <f>[3]App23!T24</f>
        <v>0</v>
      </c>
      <c r="T191" s="374">
        <f>[3]App23!U24</f>
        <v>0</v>
      </c>
      <c r="U191" s="374">
        <f>[3]App23!V24</f>
        <v>0</v>
      </c>
      <c r="V191" s="374">
        <f>[3]App23!W24</f>
        <v>0</v>
      </c>
      <c r="W191" s="374">
        <f>[3]App23!X24</f>
        <v>0</v>
      </c>
      <c r="X191" s="374">
        <f>[3]App23!Y24</f>
        <v>0</v>
      </c>
      <c r="Y191" s="9"/>
      <c r="Z191" s="9"/>
      <c r="AA191" s="10"/>
      <c r="AB191" s="10"/>
      <c r="AC191" s="235"/>
      <c r="AD191" s="171" t="s">
        <v>642</v>
      </c>
      <c r="AE191" s="235"/>
    </row>
    <row r="192" spans="1:31" ht="12.5">
      <c r="A192" s="193">
        <v>0</v>
      </c>
      <c r="B192" s="194">
        <v>0</v>
      </c>
      <c r="C192" s="235" t="s">
        <v>256</v>
      </c>
      <c r="D192" s="236"/>
      <c r="E192" s="235"/>
      <c r="F192" s="221"/>
      <c r="G192" s="221" t="s">
        <v>1160</v>
      </c>
      <c r="H192" s="221" t="s">
        <v>797</v>
      </c>
      <c r="I192" s="221" t="s">
        <v>90</v>
      </c>
      <c r="J192" s="372"/>
      <c r="K192" s="374">
        <f>[3]App23!L25</f>
        <v>101</v>
      </c>
      <c r="L192" s="374">
        <f>[3]App23!M25</f>
        <v>103.5</v>
      </c>
      <c r="M192" s="374">
        <f>[3]App23!N25</f>
        <v>0</v>
      </c>
      <c r="N192" s="374">
        <f>[3]App23!O25</f>
        <v>0</v>
      </c>
      <c r="O192" s="370">
        <f>[3]App23!P25</f>
        <v>0</v>
      </c>
      <c r="P192" s="370">
        <f>[3]App23!Q25</f>
        <v>0</v>
      </c>
      <c r="Q192" s="370">
        <f>[3]App23!R25</f>
        <v>0</v>
      </c>
      <c r="R192" s="370">
        <f>[3]App23!S25</f>
        <v>0</v>
      </c>
      <c r="S192" s="370">
        <f>[3]App23!T25</f>
        <v>0</v>
      </c>
      <c r="T192" s="374">
        <f>[3]App23!U25</f>
        <v>0</v>
      </c>
      <c r="U192" s="374">
        <f>[3]App23!V25</f>
        <v>0</v>
      </c>
      <c r="V192" s="374">
        <f>[3]App23!W25</f>
        <v>0</v>
      </c>
      <c r="W192" s="374">
        <f>[3]App23!X25</f>
        <v>0</v>
      </c>
      <c r="X192" s="374">
        <f>[3]App23!Y25</f>
        <v>0</v>
      </c>
      <c r="Y192" s="9"/>
      <c r="Z192" s="9"/>
      <c r="AA192" s="10"/>
      <c r="AB192" s="10"/>
      <c r="AC192" s="235"/>
      <c r="AD192" s="171" t="s">
        <v>642</v>
      </c>
      <c r="AE192" s="235"/>
    </row>
    <row r="193" spans="1:31" ht="12.5">
      <c r="A193" s="193">
        <v>0</v>
      </c>
      <c r="B193" s="194">
        <v>0</v>
      </c>
      <c r="C193" s="235" t="s">
        <v>257</v>
      </c>
      <c r="D193" s="236"/>
      <c r="E193" s="235"/>
      <c r="F193" s="221"/>
      <c r="G193" s="221" t="s">
        <v>1161</v>
      </c>
      <c r="H193" s="221" t="s">
        <v>798</v>
      </c>
      <c r="I193" s="221" t="s">
        <v>90</v>
      </c>
      <c r="J193" s="372"/>
      <c r="K193" s="374">
        <f>[3]App23!L26</f>
        <v>100.9</v>
      </c>
      <c r="L193" s="374">
        <f>[3]App23!M26</f>
        <v>103.5</v>
      </c>
      <c r="M193" s="374">
        <f>[3]App23!N26</f>
        <v>0</v>
      </c>
      <c r="N193" s="374">
        <f>[3]App23!O26</f>
        <v>0</v>
      </c>
      <c r="O193" s="370">
        <f>[3]App23!P26</f>
        <v>0</v>
      </c>
      <c r="P193" s="370">
        <f>[3]App23!Q26</f>
        <v>0</v>
      </c>
      <c r="Q193" s="370">
        <f>[3]App23!R26</f>
        <v>0</v>
      </c>
      <c r="R193" s="370">
        <f>[3]App23!S26</f>
        <v>0</v>
      </c>
      <c r="S193" s="370">
        <f>[3]App23!T26</f>
        <v>0</v>
      </c>
      <c r="T193" s="374">
        <f>[3]App23!U26</f>
        <v>0</v>
      </c>
      <c r="U193" s="374">
        <f>[3]App23!V26</f>
        <v>0</v>
      </c>
      <c r="V193" s="374">
        <f>[3]App23!W26</f>
        <v>0</v>
      </c>
      <c r="W193" s="374">
        <f>[3]App23!X26</f>
        <v>0</v>
      </c>
      <c r="X193" s="374">
        <f>[3]App23!Y26</f>
        <v>0</v>
      </c>
      <c r="Y193" s="9"/>
      <c r="Z193" s="9"/>
      <c r="AA193" s="10"/>
      <c r="AB193" s="10"/>
      <c r="AC193" s="235"/>
      <c r="AD193" s="171" t="s">
        <v>642</v>
      </c>
      <c r="AE193" s="235"/>
    </row>
    <row r="194" spans="1:31" ht="12.5">
      <c r="A194" s="193">
        <v>0</v>
      </c>
      <c r="B194" s="194">
        <v>0</v>
      </c>
      <c r="C194" s="235" t="s">
        <v>258</v>
      </c>
      <c r="D194" s="236"/>
      <c r="E194" s="235"/>
      <c r="F194" s="221"/>
      <c r="G194" s="221" t="s">
        <v>1162</v>
      </c>
      <c r="H194" s="221" t="s">
        <v>799</v>
      </c>
      <c r="I194" s="221" t="s">
        <v>90</v>
      </c>
      <c r="J194" s="372"/>
      <c r="K194" s="374">
        <f>[3]App23!L27</f>
        <v>101.2</v>
      </c>
      <c r="L194" s="374">
        <f>[3]App23!M27</f>
        <v>104</v>
      </c>
      <c r="M194" s="374">
        <f>[3]App23!N27</f>
        <v>0</v>
      </c>
      <c r="N194" s="374">
        <f>[3]App23!O27</f>
        <v>0</v>
      </c>
      <c r="O194" s="370">
        <f>[3]App23!P27</f>
        <v>0</v>
      </c>
      <c r="P194" s="370">
        <f>[3]App23!Q27</f>
        <v>0</v>
      </c>
      <c r="Q194" s="370">
        <f>[3]App23!R27</f>
        <v>0</v>
      </c>
      <c r="R194" s="370">
        <f>[3]App23!S27</f>
        <v>0</v>
      </c>
      <c r="S194" s="370">
        <f>[3]App23!T27</f>
        <v>0</v>
      </c>
      <c r="T194" s="374">
        <f>[3]App23!U27</f>
        <v>0</v>
      </c>
      <c r="U194" s="374">
        <f>[3]App23!V27</f>
        <v>0</v>
      </c>
      <c r="V194" s="374">
        <f>[3]App23!W27</f>
        <v>0</v>
      </c>
      <c r="W194" s="374">
        <f>[3]App23!X27</f>
        <v>0</v>
      </c>
      <c r="X194" s="374">
        <f>[3]App23!Y27</f>
        <v>0</v>
      </c>
      <c r="Y194" s="9"/>
      <c r="Z194" s="9"/>
      <c r="AA194" s="10"/>
      <c r="AB194" s="10"/>
      <c r="AC194" s="235"/>
      <c r="AD194" s="171" t="s">
        <v>642</v>
      </c>
      <c r="AE194" s="235"/>
    </row>
    <row r="195" spans="1:31" ht="12.5">
      <c r="A195" s="193">
        <v>0</v>
      </c>
      <c r="B195" s="194">
        <v>0</v>
      </c>
      <c r="C195" s="235" t="s">
        <v>259</v>
      </c>
      <c r="D195" s="236"/>
      <c r="E195" s="235"/>
      <c r="F195" s="221"/>
      <c r="G195" s="221" t="s">
        <v>1163</v>
      </c>
      <c r="H195" s="221" t="s">
        <v>800</v>
      </c>
      <c r="I195" s="221" t="s">
        <v>90</v>
      </c>
      <c r="J195" s="372"/>
      <c r="K195" s="374">
        <f>[3]App23!L28</f>
        <v>101.5</v>
      </c>
      <c r="L195" s="374">
        <f>[3]App23!M28</f>
        <v>104.3</v>
      </c>
      <c r="M195" s="374">
        <f>[3]App23!N28</f>
        <v>0</v>
      </c>
      <c r="N195" s="374">
        <f>[3]App23!O28</f>
        <v>0</v>
      </c>
      <c r="O195" s="370">
        <f>[3]App23!P28</f>
        <v>0</v>
      </c>
      <c r="P195" s="370">
        <f>[3]App23!Q28</f>
        <v>0</v>
      </c>
      <c r="Q195" s="370">
        <f>[3]App23!R28</f>
        <v>0</v>
      </c>
      <c r="R195" s="370">
        <f>[3]App23!S28</f>
        <v>0</v>
      </c>
      <c r="S195" s="370">
        <f>[3]App23!T28</f>
        <v>0</v>
      </c>
      <c r="T195" s="374">
        <f>[3]App23!U28</f>
        <v>0</v>
      </c>
      <c r="U195" s="374">
        <f>[3]App23!V28</f>
        <v>0</v>
      </c>
      <c r="V195" s="374">
        <f>[3]App23!W28</f>
        <v>0</v>
      </c>
      <c r="W195" s="374">
        <f>[3]App23!X28</f>
        <v>0</v>
      </c>
      <c r="X195" s="374">
        <f>[3]App23!Y28</f>
        <v>0</v>
      </c>
      <c r="Y195" s="9"/>
      <c r="Z195" s="9"/>
      <c r="AA195" s="10"/>
      <c r="AB195" s="10"/>
      <c r="AC195" s="235"/>
      <c r="AD195" s="171" t="s">
        <v>642</v>
      </c>
      <c r="AE195" s="235"/>
    </row>
    <row r="196" spans="1:31" ht="12.5">
      <c r="A196" s="193">
        <v>0</v>
      </c>
      <c r="B196" s="194">
        <v>0</v>
      </c>
      <c r="C196" s="235" t="s">
        <v>260</v>
      </c>
      <c r="D196" s="236"/>
      <c r="E196" s="235"/>
      <c r="F196" s="221"/>
      <c r="G196" s="221" t="s">
        <v>1164</v>
      </c>
      <c r="H196" s="221" t="s">
        <v>801</v>
      </c>
      <c r="I196" s="221" t="s">
        <v>90</v>
      </c>
      <c r="J196" s="372"/>
      <c r="K196" s="374">
        <f>[3]App23!L29</f>
        <v>101.6</v>
      </c>
      <c r="L196" s="374">
        <f>[3]App23!M29</f>
        <v>104.4</v>
      </c>
      <c r="M196" s="374">
        <f>[3]App23!N29</f>
        <v>0</v>
      </c>
      <c r="N196" s="374">
        <f>[3]App23!O29</f>
        <v>0</v>
      </c>
      <c r="O196" s="370">
        <f>[3]App23!P29</f>
        <v>0</v>
      </c>
      <c r="P196" s="370">
        <f>[3]App23!Q29</f>
        <v>0</v>
      </c>
      <c r="Q196" s="370">
        <f>[3]App23!R29</f>
        <v>0</v>
      </c>
      <c r="R196" s="370">
        <f>[3]App23!S29</f>
        <v>0</v>
      </c>
      <c r="S196" s="370">
        <f>[3]App23!T29</f>
        <v>0</v>
      </c>
      <c r="T196" s="374">
        <f>[3]App23!U29</f>
        <v>0</v>
      </c>
      <c r="U196" s="374">
        <f>[3]App23!V29</f>
        <v>0</v>
      </c>
      <c r="V196" s="374">
        <f>[3]App23!W29</f>
        <v>0</v>
      </c>
      <c r="W196" s="374">
        <f>[3]App23!X29</f>
        <v>0</v>
      </c>
      <c r="X196" s="374">
        <f>[3]App23!Y29</f>
        <v>0</v>
      </c>
      <c r="Y196" s="9"/>
      <c r="Z196" s="9"/>
      <c r="AA196" s="10"/>
      <c r="AB196" s="10"/>
      <c r="AC196" s="235"/>
      <c r="AD196" s="171" t="s">
        <v>642</v>
      </c>
      <c r="AE196" s="235"/>
    </row>
    <row r="197" spans="1:31" ht="12.5">
      <c r="A197" s="193">
        <v>0</v>
      </c>
      <c r="B197" s="194">
        <v>0</v>
      </c>
      <c r="C197" s="235" t="s">
        <v>261</v>
      </c>
      <c r="D197" s="236"/>
      <c r="E197" s="235"/>
      <c r="F197" s="221"/>
      <c r="G197" s="221" t="s">
        <v>1165</v>
      </c>
      <c r="H197" s="221" t="s">
        <v>802</v>
      </c>
      <c r="I197" s="221" t="s">
        <v>90</v>
      </c>
      <c r="J197" s="372"/>
      <c r="K197" s="374">
        <f>[3]App23!L30</f>
        <v>101.8</v>
      </c>
      <c r="L197" s="374">
        <f>[3]App23!M30</f>
        <v>104.7</v>
      </c>
      <c r="M197" s="374">
        <f>[3]App23!N30</f>
        <v>0</v>
      </c>
      <c r="N197" s="374">
        <f>[3]App23!O30</f>
        <v>0</v>
      </c>
      <c r="O197" s="370">
        <f>[3]App23!P30</f>
        <v>0</v>
      </c>
      <c r="P197" s="370">
        <f>[3]App23!Q30</f>
        <v>0</v>
      </c>
      <c r="Q197" s="370">
        <f>[3]App23!R30</f>
        <v>0</v>
      </c>
      <c r="R197" s="370">
        <f>[3]App23!S30</f>
        <v>0</v>
      </c>
      <c r="S197" s="370">
        <f>[3]App23!T30</f>
        <v>0</v>
      </c>
      <c r="T197" s="374">
        <f>[3]App23!U30</f>
        <v>0</v>
      </c>
      <c r="U197" s="374">
        <f>[3]App23!V30</f>
        <v>0</v>
      </c>
      <c r="V197" s="374">
        <f>[3]App23!W30</f>
        <v>0</v>
      </c>
      <c r="W197" s="374">
        <f>[3]App23!X30</f>
        <v>0</v>
      </c>
      <c r="X197" s="374">
        <f>[3]App23!Y30</f>
        <v>0</v>
      </c>
      <c r="Y197" s="9"/>
      <c r="Z197" s="9"/>
      <c r="AA197" s="10"/>
      <c r="AB197" s="10"/>
      <c r="AC197" s="235"/>
      <c r="AD197" s="171" t="s">
        <v>642</v>
      </c>
      <c r="AE197" s="235"/>
    </row>
    <row r="198" spans="1:31" ht="12.5">
      <c r="A198" s="193">
        <v>0</v>
      </c>
      <c r="B198" s="194">
        <v>0</v>
      </c>
      <c r="C198" s="235" t="s">
        <v>262</v>
      </c>
      <c r="D198" s="236"/>
      <c r="E198" s="235"/>
      <c r="F198" s="221"/>
      <c r="G198" s="221" t="s">
        <v>1166</v>
      </c>
      <c r="H198" s="221" t="s">
        <v>803</v>
      </c>
      <c r="I198" s="221" t="s">
        <v>90</v>
      </c>
      <c r="J198" s="372"/>
      <c r="K198" s="374">
        <f>[3]App23!L31</f>
        <v>102.2</v>
      </c>
      <c r="L198" s="374">
        <f>[3]App23!M31</f>
        <v>105</v>
      </c>
      <c r="M198" s="374">
        <f>[3]App23!N31</f>
        <v>0</v>
      </c>
      <c r="N198" s="374">
        <f>[3]App23!O31</f>
        <v>0</v>
      </c>
      <c r="O198" s="370">
        <f>[3]App23!P31</f>
        <v>0</v>
      </c>
      <c r="P198" s="370">
        <f>[3]App23!Q31</f>
        <v>0</v>
      </c>
      <c r="Q198" s="370">
        <f>[3]App23!R31</f>
        <v>0</v>
      </c>
      <c r="R198" s="370">
        <f>[3]App23!S31</f>
        <v>0</v>
      </c>
      <c r="S198" s="370">
        <f>[3]App23!T31</f>
        <v>0</v>
      </c>
      <c r="T198" s="374">
        <f>[3]App23!U31</f>
        <v>0</v>
      </c>
      <c r="U198" s="374">
        <f>[3]App23!V31</f>
        <v>0</v>
      </c>
      <c r="V198" s="374">
        <f>[3]App23!W31</f>
        <v>0</v>
      </c>
      <c r="W198" s="374">
        <f>[3]App23!X31</f>
        <v>0</v>
      </c>
      <c r="X198" s="374">
        <f>[3]App23!Y31</f>
        <v>0</v>
      </c>
      <c r="Y198" s="9"/>
      <c r="Z198" s="9"/>
      <c r="AA198" s="10"/>
      <c r="AB198" s="10"/>
      <c r="AC198" s="235"/>
      <c r="AD198" s="171" t="s">
        <v>642</v>
      </c>
      <c r="AE198" s="235"/>
    </row>
    <row r="199" spans="1:31" ht="12.5">
      <c r="A199" s="193">
        <v>0</v>
      </c>
      <c r="B199" s="194">
        <v>0</v>
      </c>
      <c r="C199" s="235" t="s">
        <v>263</v>
      </c>
      <c r="D199" s="236"/>
      <c r="E199" s="235"/>
      <c r="F199" s="221"/>
      <c r="G199" s="221" t="s">
        <v>1167</v>
      </c>
      <c r="H199" s="221" t="s">
        <v>804</v>
      </c>
      <c r="I199" s="221" t="s">
        <v>90</v>
      </c>
      <c r="J199" s="372"/>
      <c r="K199" s="374">
        <f>[3]App23!L32</f>
        <v>101.8</v>
      </c>
      <c r="L199" s="374">
        <f>[3]App23!M32</f>
        <v>104.5</v>
      </c>
      <c r="M199" s="374">
        <f>[3]App23!N32</f>
        <v>0</v>
      </c>
      <c r="N199" s="374">
        <f>[3]App23!O32</f>
        <v>0</v>
      </c>
      <c r="O199" s="370">
        <f>[3]App23!P32</f>
        <v>0</v>
      </c>
      <c r="P199" s="370">
        <f>[3]App23!Q32</f>
        <v>0</v>
      </c>
      <c r="Q199" s="370">
        <f>[3]App23!R32</f>
        <v>0</v>
      </c>
      <c r="R199" s="370">
        <f>[3]App23!S32</f>
        <v>0</v>
      </c>
      <c r="S199" s="370">
        <f>[3]App23!T32</f>
        <v>0</v>
      </c>
      <c r="T199" s="374">
        <f>[3]App23!U32</f>
        <v>0</v>
      </c>
      <c r="U199" s="374">
        <f>[3]App23!V32</f>
        <v>0</v>
      </c>
      <c r="V199" s="374">
        <f>[3]App23!W32</f>
        <v>0</v>
      </c>
      <c r="W199" s="374">
        <f>[3]App23!X32</f>
        <v>0</v>
      </c>
      <c r="X199" s="374">
        <f>[3]App23!Y32</f>
        <v>0</v>
      </c>
      <c r="Y199" s="9"/>
      <c r="Z199" s="9"/>
      <c r="AA199" s="172"/>
      <c r="AB199" s="172"/>
      <c r="AC199" s="235"/>
      <c r="AD199" s="171" t="s">
        <v>642</v>
      </c>
      <c r="AE199" s="235"/>
    </row>
    <row r="200" spans="1:31" ht="12.5">
      <c r="A200" s="193">
        <v>0</v>
      </c>
      <c r="B200" s="194">
        <v>0</v>
      </c>
      <c r="C200" s="235" t="s">
        <v>264</v>
      </c>
      <c r="D200" s="236"/>
      <c r="E200" s="235"/>
      <c r="F200" s="221"/>
      <c r="G200" s="221" t="s">
        <v>1168</v>
      </c>
      <c r="H200" s="221" t="s">
        <v>805</v>
      </c>
      <c r="I200" s="221" t="s">
        <v>90</v>
      </c>
      <c r="J200" s="372"/>
      <c r="K200" s="374">
        <f>[3]App23!L33</f>
        <v>102.4</v>
      </c>
      <c r="L200" s="374">
        <f>[3]App23!M33</f>
        <v>0</v>
      </c>
      <c r="M200" s="374">
        <f>[3]App23!N33</f>
        <v>0</v>
      </c>
      <c r="N200" s="374">
        <f>[3]App23!O33</f>
        <v>0</v>
      </c>
      <c r="O200" s="370">
        <f>[3]App23!P33</f>
        <v>0</v>
      </c>
      <c r="P200" s="370">
        <f>[3]App23!Q33</f>
        <v>0</v>
      </c>
      <c r="Q200" s="370">
        <f>[3]App23!R33</f>
        <v>0</v>
      </c>
      <c r="R200" s="370">
        <f>[3]App23!S33</f>
        <v>0</v>
      </c>
      <c r="S200" s="370">
        <f>[3]App23!T33</f>
        <v>0</v>
      </c>
      <c r="T200" s="374">
        <f>[3]App23!U33</f>
        <v>0</v>
      </c>
      <c r="U200" s="374">
        <f>[3]App23!V33</f>
        <v>0</v>
      </c>
      <c r="V200" s="374">
        <f>[3]App23!W33</f>
        <v>0</v>
      </c>
      <c r="W200" s="374">
        <f>[3]App23!X33</f>
        <v>0</v>
      </c>
      <c r="X200" s="374">
        <f>[3]App23!Y33</f>
        <v>0</v>
      </c>
      <c r="Y200" s="9"/>
      <c r="Z200" s="9"/>
      <c r="AA200" s="206"/>
      <c r="AB200" s="206"/>
      <c r="AC200" s="235"/>
      <c r="AD200" s="171" t="s">
        <v>642</v>
      </c>
      <c r="AE200" s="235"/>
    </row>
    <row r="201" spans="1:31" ht="12.5">
      <c r="A201" s="193">
        <v>0</v>
      </c>
      <c r="B201" s="194">
        <v>0</v>
      </c>
      <c r="C201" s="235" t="s">
        <v>265</v>
      </c>
      <c r="D201" s="236"/>
      <c r="E201" s="235"/>
      <c r="F201" s="221"/>
      <c r="G201" s="221" t="s">
        <v>1169</v>
      </c>
      <c r="H201" s="221" t="s">
        <v>806</v>
      </c>
      <c r="I201" s="221" t="s">
        <v>90</v>
      </c>
      <c r="J201" s="372"/>
      <c r="K201" s="374">
        <f>[3]App23!L34</f>
        <v>102.7</v>
      </c>
      <c r="L201" s="374">
        <f>[3]App23!M34</f>
        <v>0</v>
      </c>
      <c r="M201" s="374">
        <f>[3]App23!N34</f>
        <v>0</v>
      </c>
      <c r="N201" s="374">
        <f>[3]App23!O34</f>
        <v>0</v>
      </c>
      <c r="O201" s="370">
        <f>[3]App23!P34</f>
        <v>0</v>
      </c>
      <c r="P201" s="370">
        <f>[3]App23!Q34</f>
        <v>0</v>
      </c>
      <c r="Q201" s="370">
        <f>[3]App23!R34</f>
        <v>0</v>
      </c>
      <c r="R201" s="370">
        <f>[3]App23!S34</f>
        <v>0</v>
      </c>
      <c r="S201" s="370">
        <f>[3]App23!T34</f>
        <v>0</v>
      </c>
      <c r="T201" s="374">
        <f>[3]App23!U34</f>
        <v>0</v>
      </c>
      <c r="U201" s="374">
        <f>[3]App23!V34</f>
        <v>0</v>
      </c>
      <c r="V201" s="374">
        <f>[3]App23!W34</f>
        <v>0</v>
      </c>
      <c r="W201" s="374">
        <f>[3]App23!X34</f>
        <v>0</v>
      </c>
      <c r="X201" s="374">
        <f>[3]App23!Y34</f>
        <v>0</v>
      </c>
      <c r="Y201" s="9"/>
      <c r="Z201" s="9"/>
      <c r="AA201" s="206"/>
      <c r="AB201" s="206"/>
      <c r="AC201" s="235"/>
      <c r="AD201" s="171" t="s">
        <v>642</v>
      </c>
      <c r="AE201" s="235"/>
    </row>
    <row r="202" spans="1:31" ht="12.5">
      <c r="A202" s="193">
        <v>0</v>
      </c>
      <c r="B202" s="194">
        <v>0</v>
      </c>
      <c r="C202" s="235" t="s">
        <v>266</v>
      </c>
      <c r="D202" s="236"/>
      <c r="E202" s="235"/>
      <c r="F202" s="221"/>
      <c r="G202" s="221" t="s">
        <v>1170</v>
      </c>
      <c r="H202" s="221" t="s">
        <v>807</v>
      </c>
      <c r="I202" s="221" t="s">
        <v>41</v>
      </c>
      <c r="J202" s="221"/>
      <c r="K202" s="372"/>
      <c r="L202" s="18"/>
      <c r="M202" s="380">
        <f>[3]App23!N35</f>
        <v>0</v>
      </c>
      <c r="N202" s="380">
        <f>[3]App23!O35</f>
        <v>0</v>
      </c>
      <c r="O202" s="373">
        <f>[3]App23!P35</f>
        <v>0</v>
      </c>
      <c r="P202" s="373">
        <f>[3]App23!Q35</f>
        <v>0</v>
      </c>
      <c r="Q202" s="373">
        <f>[3]App23!R35</f>
        <v>0</v>
      </c>
      <c r="R202" s="373">
        <f>[3]App23!S35</f>
        <v>0</v>
      </c>
      <c r="S202" s="373">
        <f>[3]App23!T35</f>
        <v>0</v>
      </c>
      <c r="T202" s="380">
        <f>[3]App23!U35</f>
        <v>0</v>
      </c>
      <c r="U202" s="380">
        <f>[3]App23!V35</f>
        <v>0</v>
      </c>
      <c r="V202" s="380">
        <f>[3]App23!W35</f>
        <v>0</v>
      </c>
      <c r="W202" s="380">
        <f>[3]App23!X35</f>
        <v>0</v>
      </c>
      <c r="X202" s="380">
        <f>[3]App23!Y35</f>
        <v>0</v>
      </c>
      <c r="Y202" s="9"/>
      <c r="Z202" s="9"/>
      <c r="AA202" s="206"/>
      <c r="AB202" s="206"/>
      <c r="AC202" s="235"/>
      <c r="AD202" s="171" t="s">
        <v>642</v>
      </c>
      <c r="AE202" s="235"/>
    </row>
    <row r="203" spans="1:31" ht="12.5">
      <c r="A203" s="193">
        <v>0</v>
      </c>
      <c r="B203" s="194">
        <v>0</v>
      </c>
      <c r="C203" s="198" t="s">
        <v>267</v>
      </c>
      <c r="D203" s="245"/>
      <c r="E203" s="198"/>
      <c r="F203" s="221"/>
      <c r="G203" s="221" t="s">
        <v>267</v>
      </c>
      <c r="H203" s="221" t="s">
        <v>1171</v>
      </c>
      <c r="I203" s="221" t="s">
        <v>106</v>
      </c>
      <c r="J203" s="220"/>
      <c r="K203" s="372"/>
      <c r="L203" s="20"/>
      <c r="M203" s="20"/>
      <c r="N203" s="20"/>
      <c r="O203" s="370" t="e">
        <f>[3]App13!H32</f>
        <v>#DIV/0!</v>
      </c>
      <c r="P203" s="370" t="e">
        <f>[3]App13!I32</f>
        <v>#DIV/0!</v>
      </c>
      <c r="Q203" s="370" t="e">
        <f>[3]App13!J32</f>
        <v>#DIV/0!</v>
      </c>
      <c r="R203" s="370" t="e">
        <f>[3]App13!K32</f>
        <v>#DIV/0!</v>
      </c>
      <c r="S203" s="370" t="e">
        <f>[3]App13!L32</f>
        <v>#DIV/0!</v>
      </c>
      <c r="T203" s="392"/>
      <c r="U203" s="392"/>
      <c r="V203" s="392"/>
      <c r="W203" s="392"/>
      <c r="X203" s="392"/>
      <c r="Y203" s="20"/>
      <c r="Z203" s="20"/>
      <c r="AA203" s="206"/>
      <c r="AB203" s="206"/>
      <c r="AC203" s="198"/>
      <c r="AD203" s="171" t="s">
        <v>642</v>
      </c>
      <c r="AE203" s="198"/>
    </row>
    <row r="204" spans="1:31" ht="12.5">
      <c r="A204" s="193">
        <v>0</v>
      </c>
      <c r="B204" s="194">
        <v>0</v>
      </c>
      <c r="C204" s="198" t="s">
        <v>268</v>
      </c>
      <c r="D204" s="245"/>
      <c r="E204" s="198"/>
      <c r="F204" s="221"/>
      <c r="G204" s="221" t="s">
        <v>268</v>
      </c>
      <c r="H204" s="221" t="s">
        <v>808</v>
      </c>
      <c r="I204" s="221" t="s">
        <v>106</v>
      </c>
      <c r="J204" s="220"/>
      <c r="K204" s="372"/>
      <c r="L204" s="385"/>
      <c r="M204" s="385"/>
      <c r="N204" s="385"/>
      <c r="O204" s="370" t="e">
        <f>[3]App13!H35</f>
        <v>#DIV/0!</v>
      </c>
      <c r="P204" s="370" t="e">
        <f>[3]App13!I35</f>
        <v>#DIV/0!</v>
      </c>
      <c r="Q204" s="370" t="e">
        <f>[3]App13!J35</f>
        <v>#DIV/0!</v>
      </c>
      <c r="R204" s="370" t="e">
        <f>[3]App13!K35</f>
        <v>#DIV/0!</v>
      </c>
      <c r="S204" s="370" t="e">
        <f>[3]App13!L35</f>
        <v>#DIV/0!</v>
      </c>
      <c r="T204" s="392"/>
      <c r="U204" s="392"/>
      <c r="V204" s="392"/>
      <c r="W204" s="392"/>
      <c r="X204" s="392"/>
      <c r="Y204" s="20"/>
      <c r="Z204" s="20"/>
      <c r="AA204" s="206"/>
      <c r="AB204" s="206"/>
      <c r="AC204" s="198"/>
      <c r="AD204" s="171" t="s">
        <v>642</v>
      </c>
      <c r="AE204" s="198"/>
    </row>
    <row r="205" spans="1:31" ht="12.5">
      <c r="A205" s="193">
        <v>0</v>
      </c>
      <c r="B205" s="194">
        <v>0</v>
      </c>
      <c r="C205" s="198" t="s">
        <v>269</v>
      </c>
      <c r="D205" s="245"/>
      <c r="E205" s="247"/>
      <c r="F205" s="224"/>
      <c r="G205" s="224" t="s">
        <v>1172</v>
      </c>
      <c r="H205" s="224" t="s">
        <v>1173</v>
      </c>
      <c r="I205" s="224" t="s">
        <v>42</v>
      </c>
      <c r="J205" s="248"/>
      <c r="K205" s="372"/>
      <c r="L205" s="385"/>
      <c r="M205" s="385"/>
      <c r="N205" s="385"/>
      <c r="O205" s="370">
        <f>[3]App29!H90</f>
        <v>0</v>
      </c>
      <c r="P205" s="370">
        <f>[3]App29!I90</f>
        <v>0</v>
      </c>
      <c r="Q205" s="370">
        <f>[3]App29!J90</f>
        <v>0</v>
      </c>
      <c r="R205" s="370">
        <f>[3]App29!K90</f>
        <v>0</v>
      </c>
      <c r="S205" s="370">
        <f>[3]App29!L90</f>
        <v>0</v>
      </c>
      <c r="T205" s="390"/>
      <c r="U205" s="390"/>
      <c r="V205" s="390"/>
      <c r="W205" s="390"/>
      <c r="X205" s="390"/>
      <c r="Y205" s="385"/>
      <c r="Z205" s="385"/>
      <c r="AA205" s="226"/>
      <c r="AB205" s="226"/>
      <c r="AC205" s="247"/>
      <c r="AD205" s="227" t="s">
        <v>644</v>
      </c>
      <c r="AE205" s="247"/>
    </row>
    <row r="206" spans="1:31" ht="12.5">
      <c r="A206" s="193">
        <v>0</v>
      </c>
      <c r="B206" s="194">
        <v>0</v>
      </c>
      <c r="C206" s="198" t="s">
        <v>270</v>
      </c>
      <c r="D206" s="245"/>
      <c r="E206" s="247"/>
      <c r="F206" s="224"/>
      <c r="G206" s="224" t="s">
        <v>1174</v>
      </c>
      <c r="H206" s="224" t="s">
        <v>837</v>
      </c>
      <c r="I206" s="224" t="s">
        <v>42</v>
      </c>
      <c r="J206" s="248"/>
      <c r="K206" s="372"/>
      <c r="L206" s="385"/>
      <c r="M206" s="385"/>
      <c r="N206" s="385"/>
      <c r="O206" s="370">
        <f>[3]App29!H92</f>
        <v>0</v>
      </c>
      <c r="P206" s="370">
        <f>[3]App29!I92</f>
        <v>0</v>
      </c>
      <c r="Q206" s="370">
        <f>[3]App29!J92</f>
        <v>0</v>
      </c>
      <c r="R206" s="370">
        <f>[3]App29!K92</f>
        <v>0</v>
      </c>
      <c r="S206" s="370">
        <f>[3]App29!L92</f>
        <v>0</v>
      </c>
      <c r="T206" s="392"/>
      <c r="U206" s="392"/>
      <c r="V206" s="392"/>
      <c r="W206" s="392"/>
      <c r="X206" s="392"/>
      <c r="Y206" s="385"/>
      <c r="Z206" s="385"/>
      <c r="AA206" s="226"/>
      <c r="AB206" s="226"/>
      <c r="AC206" s="247"/>
      <c r="AD206" s="227" t="s">
        <v>644</v>
      </c>
      <c r="AE206" s="247"/>
    </row>
    <row r="207" spans="1:31" ht="12.5">
      <c r="A207" s="193">
        <v>0</v>
      </c>
      <c r="B207" s="194">
        <v>0</v>
      </c>
      <c r="C207" s="198" t="s">
        <v>271</v>
      </c>
      <c r="D207" s="245"/>
      <c r="E207" s="247"/>
      <c r="F207" s="224"/>
      <c r="G207" s="224" t="s">
        <v>271</v>
      </c>
      <c r="H207" s="224" t="s">
        <v>809</v>
      </c>
      <c r="I207" s="224" t="s">
        <v>42</v>
      </c>
      <c r="J207" s="225"/>
      <c r="K207" s="372"/>
      <c r="L207" s="385"/>
      <c r="M207" s="385"/>
      <c r="N207" s="371">
        <f>[3]App18!G12</f>
        <v>0</v>
      </c>
      <c r="O207" s="370">
        <f>[3]App18!H12</f>
        <v>0</v>
      </c>
      <c r="P207" s="370">
        <f>[3]App18!I12</f>
        <v>0</v>
      </c>
      <c r="Q207" s="370">
        <f>[3]App18!J12</f>
        <v>0</v>
      </c>
      <c r="R207" s="370">
        <f>[3]App18!K12</f>
        <v>0</v>
      </c>
      <c r="S207" s="370">
        <f>[3]App18!L12</f>
        <v>0</v>
      </c>
      <c r="T207" s="392"/>
      <c r="U207" s="392"/>
      <c r="V207" s="392"/>
      <c r="W207" s="392"/>
      <c r="X207" s="392"/>
      <c r="Y207" s="385"/>
      <c r="Z207" s="385"/>
      <c r="AA207" s="226"/>
      <c r="AB207" s="226"/>
      <c r="AC207" s="247"/>
      <c r="AD207" s="227" t="s">
        <v>644</v>
      </c>
      <c r="AE207" s="247"/>
    </row>
    <row r="208" spans="1:31" ht="12.5">
      <c r="A208" s="193">
        <v>0</v>
      </c>
      <c r="B208" s="194">
        <v>0</v>
      </c>
      <c r="C208" s="198" t="s">
        <v>272</v>
      </c>
      <c r="D208" s="245"/>
      <c r="E208" s="247"/>
      <c r="F208" s="224" t="s">
        <v>1490</v>
      </c>
      <c r="G208" s="224" t="s">
        <v>272</v>
      </c>
      <c r="H208" s="224" t="s">
        <v>659</v>
      </c>
      <c r="I208" s="224" t="s">
        <v>42</v>
      </c>
      <c r="J208" s="248"/>
      <c r="K208" s="385"/>
      <c r="L208" s="385"/>
      <c r="M208" s="389"/>
      <c r="N208" s="389"/>
      <c r="O208" s="389"/>
      <c r="P208" s="389"/>
      <c r="Q208" s="389"/>
      <c r="R208" s="389"/>
      <c r="S208" s="389"/>
      <c r="T208" s="389"/>
      <c r="U208" s="389"/>
      <c r="V208" s="389"/>
      <c r="W208" s="389"/>
      <c r="X208" s="389"/>
      <c r="Y208" s="385"/>
      <c r="Z208" s="385"/>
      <c r="AA208" s="226"/>
      <c r="AB208" s="226"/>
      <c r="AC208" s="247"/>
      <c r="AD208" s="227" t="s">
        <v>643</v>
      </c>
      <c r="AE208" s="247"/>
    </row>
    <row r="209" spans="1:31" ht="12.5">
      <c r="A209" s="193">
        <v>0</v>
      </c>
      <c r="B209" s="194">
        <v>0</v>
      </c>
      <c r="C209" s="198" t="s">
        <v>273</v>
      </c>
      <c r="D209" s="245"/>
      <c r="E209" s="247"/>
      <c r="F209" s="224" t="s">
        <v>1490</v>
      </c>
      <c r="G209" s="224" t="s">
        <v>273</v>
      </c>
      <c r="H209" s="224" t="s">
        <v>660</v>
      </c>
      <c r="I209" s="224" t="s">
        <v>42</v>
      </c>
      <c r="J209" s="248"/>
      <c r="K209" s="385"/>
      <c r="L209" s="385"/>
      <c r="M209" s="389"/>
      <c r="N209" s="389"/>
      <c r="O209" s="389"/>
      <c r="P209" s="389"/>
      <c r="Q209" s="389"/>
      <c r="R209" s="389"/>
      <c r="S209" s="389"/>
      <c r="T209" s="389"/>
      <c r="U209" s="389"/>
      <c r="V209" s="389"/>
      <c r="W209" s="389"/>
      <c r="X209" s="389"/>
      <c r="Y209" s="385"/>
      <c r="Z209" s="385"/>
      <c r="AA209" s="226"/>
      <c r="AB209" s="226"/>
      <c r="AC209" s="247"/>
      <c r="AD209" s="227" t="s">
        <v>643</v>
      </c>
      <c r="AE209" s="247"/>
    </row>
    <row r="210" spans="1:31" ht="12.5">
      <c r="A210" s="193">
        <v>0</v>
      </c>
      <c r="B210" s="194">
        <v>0</v>
      </c>
      <c r="C210" s="198" t="s">
        <v>274</v>
      </c>
      <c r="D210" s="245"/>
      <c r="E210" s="247"/>
      <c r="F210" s="248" t="s">
        <v>1490</v>
      </c>
      <c r="G210" s="248" t="s">
        <v>274</v>
      </c>
      <c r="H210" s="248" t="s">
        <v>661</v>
      </c>
      <c r="I210" s="248" t="s">
        <v>42</v>
      </c>
      <c r="J210" s="248"/>
      <c r="K210" s="385"/>
      <c r="L210" s="385"/>
      <c r="M210" s="389"/>
      <c r="N210" s="389"/>
      <c r="O210" s="389"/>
      <c r="P210" s="389"/>
      <c r="Q210" s="389"/>
      <c r="R210" s="389"/>
      <c r="S210" s="389"/>
      <c r="T210" s="389"/>
      <c r="U210" s="389"/>
      <c r="V210" s="389"/>
      <c r="W210" s="389"/>
      <c r="X210" s="389"/>
      <c r="Y210" s="385"/>
      <c r="Z210" s="385"/>
      <c r="AA210" s="226"/>
      <c r="AB210" s="226"/>
      <c r="AC210" s="247"/>
      <c r="AD210" s="227" t="s">
        <v>643</v>
      </c>
      <c r="AE210" s="247"/>
    </row>
    <row r="211" spans="1:31" ht="12.5">
      <c r="A211" s="193">
        <v>0</v>
      </c>
      <c r="B211" s="194">
        <v>0</v>
      </c>
      <c r="C211" s="198" t="s">
        <v>275</v>
      </c>
      <c r="D211" s="245"/>
      <c r="E211" s="247"/>
      <c r="F211" s="248" t="s">
        <v>1490</v>
      </c>
      <c r="G211" s="248" t="s">
        <v>275</v>
      </c>
      <c r="H211" s="248" t="s">
        <v>662</v>
      </c>
      <c r="I211" s="248" t="s">
        <v>42</v>
      </c>
      <c r="J211" s="248"/>
      <c r="K211" s="385"/>
      <c r="L211" s="385"/>
      <c r="M211" s="389"/>
      <c r="N211" s="389"/>
      <c r="O211" s="389"/>
      <c r="P211" s="389"/>
      <c r="Q211" s="389"/>
      <c r="R211" s="389"/>
      <c r="S211" s="389"/>
      <c r="T211" s="389"/>
      <c r="U211" s="389"/>
      <c r="V211" s="389"/>
      <c r="W211" s="389"/>
      <c r="X211" s="389"/>
      <c r="Y211" s="385"/>
      <c r="Z211" s="385"/>
      <c r="AA211" s="226"/>
      <c r="AB211" s="226"/>
      <c r="AC211" s="247"/>
      <c r="AD211" s="227" t="s">
        <v>643</v>
      </c>
      <c r="AE211" s="247"/>
    </row>
    <row r="212" spans="1:31" ht="12.5">
      <c r="A212" s="193">
        <v>0</v>
      </c>
      <c r="B212" s="194">
        <v>0</v>
      </c>
      <c r="C212" s="198" t="s">
        <v>276</v>
      </c>
      <c r="D212" s="245"/>
      <c r="E212" s="198"/>
      <c r="F212" s="246"/>
      <c r="G212" s="246" t="s">
        <v>1179</v>
      </c>
      <c r="H212" s="246" t="s">
        <v>618</v>
      </c>
      <c r="I212" s="246" t="s">
        <v>41</v>
      </c>
      <c r="J212" s="249"/>
      <c r="K212" s="20"/>
      <c r="L212" s="20"/>
      <c r="M212" s="20"/>
      <c r="N212" s="20"/>
      <c r="O212" s="373">
        <f>[3]Wr3!H24</f>
        <v>0</v>
      </c>
      <c r="P212" s="373">
        <f>[3]Wr3!I24</f>
        <v>0</v>
      </c>
      <c r="Q212" s="373">
        <f>[3]Wr3!J24</f>
        <v>0</v>
      </c>
      <c r="R212" s="373">
        <f>[3]Wr3!K24</f>
        <v>0</v>
      </c>
      <c r="S212" s="373">
        <f>[3]Wr3!L24</f>
        <v>0</v>
      </c>
      <c r="T212" s="392"/>
      <c r="U212" s="392"/>
      <c r="V212" s="392"/>
      <c r="W212" s="392"/>
      <c r="X212" s="392"/>
      <c r="Y212" s="20"/>
      <c r="Z212" s="20"/>
      <c r="AA212" s="206"/>
      <c r="AB212" s="206"/>
      <c r="AC212" s="198"/>
      <c r="AD212" s="171" t="s">
        <v>642</v>
      </c>
      <c r="AE212" s="198"/>
    </row>
    <row r="213" spans="1:31" ht="12.5">
      <c r="A213" s="193">
        <v>0</v>
      </c>
      <c r="B213" s="194">
        <v>0</v>
      </c>
      <c r="C213" s="198" t="s">
        <v>277</v>
      </c>
      <c r="D213" s="245"/>
      <c r="E213" s="198"/>
      <c r="F213" s="246"/>
      <c r="G213" s="246" t="s">
        <v>1180</v>
      </c>
      <c r="H213" s="246" t="s">
        <v>619</v>
      </c>
      <c r="I213" s="246" t="s">
        <v>41</v>
      </c>
      <c r="J213" s="249"/>
      <c r="K213" s="20"/>
      <c r="L213" s="20"/>
      <c r="M213" s="20"/>
      <c r="N213" s="20"/>
      <c r="O213" s="373">
        <f>[3]Wr3!H25</f>
        <v>0</v>
      </c>
      <c r="P213" s="373">
        <f>[3]Wr3!I25</f>
        <v>0</v>
      </c>
      <c r="Q213" s="373">
        <f>[3]Wr3!J25</f>
        <v>0</v>
      </c>
      <c r="R213" s="373">
        <f>[3]Wr3!K25</f>
        <v>0</v>
      </c>
      <c r="S213" s="373">
        <f>[3]Wr3!L25</f>
        <v>0</v>
      </c>
      <c r="T213" s="392"/>
      <c r="U213" s="392"/>
      <c r="V213" s="392"/>
      <c r="W213" s="392"/>
      <c r="X213" s="392"/>
      <c r="Y213" s="20"/>
      <c r="Z213" s="20"/>
      <c r="AA213" s="206"/>
      <c r="AB213" s="206"/>
      <c r="AC213" s="198"/>
      <c r="AD213" s="171" t="s">
        <v>642</v>
      </c>
      <c r="AE213" s="198"/>
    </row>
    <row r="214" spans="1:31" ht="12.5">
      <c r="A214" s="193">
        <v>0</v>
      </c>
      <c r="B214" s="194">
        <v>0</v>
      </c>
      <c r="C214" s="198" t="s">
        <v>278</v>
      </c>
      <c r="D214" s="245"/>
      <c r="E214" s="198"/>
      <c r="F214" s="246"/>
      <c r="G214" s="246" t="s">
        <v>1181</v>
      </c>
      <c r="H214" s="246" t="s">
        <v>620</v>
      </c>
      <c r="I214" s="246" t="s">
        <v>41</v>
      </c>
      <c r="J214" s="249"/>
      <c r="K214" s="20"/>
      <c r="L214" s="20"/>
      <c r="M214" s="20"/>
      <c r="N214" s="20"/>
      <c r="O214" s="373">
        <f>[3]Wr3!H26</f>
        <v>0</v>
      </c>
      <c r="P214" s="373">
        <f>[3]Wr3!I26</f>
        <v>0</v>
      </c>
      <c r="Q214" s="373">
        <f>[3]Wr3!J26</f>
        <v>0</v>
      </c>
      <c r="R214" s="373">
        <f>[3]Wr3!K26</f>
        <v>0</v>
      </c>
      <c r="S214" s="373">
        <f>[3]Wr3!L26</f>
        <v>0</v>
      </c>
      <c r="T214" s="392"/>
      <c r="U214" s="392"/>
      <c r="V214" s="392"/>
      <c r="W214" s="392"/>
      <c r="X214" s="392"/>
      <c r="Y214" s="20"/>
      <c r="Z214" s="20"/>
      <c r="AA214" s="206"/>
      <c r="AB214" s="206"/>
      <c r="AC214" s="198"/>
      <c r="AD214" s="171" t="s">
        <v>642</v>
      </c>
      <c r="AE214" s="198"/>
    </row>
    <row r="215" spans="1:31" ht="12.5">
      <c r="A215" s="193">
        <v>0</v>
      </c>
      <c r="B215" s="194">
        <v>0</v>
      </c>
      <c r="C215" s="198" t="s">
        <v>279</v>
      </c>
      <c r="D215" s="245"/>
      <c r="E215" s="198"/>
      <c r="F215" s="246"/>
      <c r="G215" s="246" t="s">
        <v>1182</v>
      </c>
      <c r="H215" s="246" t="s">
        <v>621</v>
      </c>
      <c r="I215" s="246" t="s">
        <v>41</v>
      </c>
      <c r="J215" s="249"/>
      <c r="K215" s="20"/>
      <c r="L215" s="20"/>
      <c r="M215" s="20"/>
      <c r="N215" s="20"/>
      <c r="O215" s="373">
        <f>[3]Wr3!H27</f>
        <v>0</v>
      </c>
      <c r="P215" s="373">
        <f>[3]Wr3!I27</f>
        <v>0</v>
      </c>
      <c r="Q215" s="373">
        <f>[3]Wr3!J27</f>
        <v>0</v>
      </c>
      <c r="R215" s="373">
        <f>[3]Wr3!K27</f>
        <v>0</v>
      </c>
      <c r="S215" s="373">
        <f>[3]Wr3!L27</f>
        <v>0</v>
      </c>
      <c r="T215" s="392"/>
      <c r="U215" s="392"/>
      <c r="V215" s="392"/>
      <c r="W215" s="392"/>
      <c r="X215" s="392"/>
      <c r="Y215" s="20"/>
      <c r="Z215" s="20"/>
      <c r="AA215" s="206"/>
      <c r="AB215" s="206"/>
      <c r="AC215" s="198"/>
      <c r="AD215" s="171" t="s">
        <v>642</v>
      </c>
      <c r="AE215" s="198"/>
    </row>
    <row r="216" spans="1:31" ht="12.5">
      <c r="A216" s="193">
        <v>0</v>
      </c>
      <c r="B216" s="194">
        <v>0</v>
      </c>
      <c r="C216" s="198" t="s">
        <v>280</v>
      </c>
      <c r="D216" s="245"/>
      <c r="E216" s="198"/>
      <c r="F216" s="246"/>
      <c r="G216" s="246" t="s">
        <v>1175</v>
      </c>
      <c r="H216" s="246" t="s">
        <v>630</v>
      </c>
      <c r="I216" s="246" t="s">
        <v>41</v>
      </c>
      <c r="J216" s="249"/>
      <c r="K216" s="20"/>
      <c r="L216" s="20"/>
      <c r="M216" s="20"/>
      <c r="N216" s="20"/>
      <c r="O216" s="373">
        <f>[3]WWn5!H24</f>
        <v>0</v>
      </c>
      <c r="P216" s="373">
        <f>[3]WWn5!I24</f>
        <v>0</v>
      </c>
      <c r="Q216" s="373">
        <f>[3]WWn5!J24</f>
        <v>0</v>
      </c>
      <c r="R216" s="373">
        <f>[3]WWn5!K24</f>
        <v>0</v>
      </c>
      <c r="S216" s="373">
        <f>[3]WWn5!L24</f>
        <v>0</v>
      </c>
      <c r="T216" s="392"/>
      <c r="U216" s="392"/>
      <c r="V216" s="392"/>
      <c r="W216" s="392"/>
      <c r="X216" s="392"/>
      <c r="Y216" s="20"/>
      <c r="Z216" s="20"/>
      <c r="AA216" s="206"/>
      <c r="AB216" s="206"/>
      <c r="AC216" s="198"/>
      <c r="AD216" s="171" t="s">
        <v>642</v>
      </c>
      <c r="AE216" s="198"/>
    </row>
    <row r="217" spans="1:31" ht="12.5">
      <c r="A217" s="193">
        <v>0</v>
      </c>
      <c r="B217" s="194">
        <v>0</v>
      </c>
      <c r="C217" s="198" t="s">
        <v>281</v>
      </c>
      <c r="D217" s="245"/>
      <c r="E217" s="198"/>
      <c r="F217" s="246"/>
      <c r="G217" s="246" t="s">
        <v>1176</v>
      </c>
      <c r="H217" s="246" t="s">
        <v>631</v>
      </c>
      <c r="I217" s="246" t="s">
        <v>41</v>
      </c>
      <c r="J217" s="249"/>
      <c r="K217" s="20"/>
      <c r="L217" s="20"/>
      <c r="M217" s="20"/>
      <c r="N217" s="20"/>
      <c r="O217" s="373">
        <f>[3]WWn5!H25</f>
        <v>0</v>
      </c>
      <c r="P217" s="373">
        <f>[3]WWn5!I25</f>
        <v>0</v>
      </c>
      <c r="Q217" s="373">
        <f>[3]WWn5!J25</f>
        <v>0</v>
      </c>
      <c r="R217" s="373">
        <f>[3]WWn5!K25</f>
        <v>0</v>
      </c>
      <c r="S217" s="373">
        <f>[3]WWn5!L25</f>
        <v>0</v>
      </c>
      <c r="T217" s="392"/>
      <c r="U217" s="392"/>
      <c r="V217" s="392"/>
      <c r="W217" s="392"/>
      <c r="X217" s="392"/>
      <c r="Y217" s="20"/>
      <c r="Z217" s="20"/>
      <c r="AA217" s="206"/>
      <c r="AB217" s="206"/>
      <c r="AC217" s="198"/>
      <c r="AD217" s="171" t="s">
        <v>642</v>
      </c>
      <c r="AE217" s="198"/>
    </row>
    <row r="218" spans="1:31" ht="12.5">
      <c r="A218" s="193">
        <v>0</v>
      </c>
      <c r="B218" s="194">
        <v>0</v>
      </c>
      <c r="C218" s="198" t="s">
        <v>282</v>
      </c>
      <c r="D218" s="245"/>
      <c r="E218" s="198"/>
      <c r="F218" s="246"/>
      <c r="G218" s="246" t="s">
        <v>1177</v>
      </c>
      <c r="H218" s="246" t="s">
        <v>632</v>
      </c>
      <c r="I218" s="246" t="s">
        <v>41</v>
      </c>
      <c r="J218" s="249"/>
      <c r="K218" s="20"/>
      <c r="L218" s="20"/>
      <c r="M218" s="20"/>
      <c r="N218" s="20"/>
      <c r="O218" s="373">
        <f>[3]WWn5!H26</f>
        <v>0</v>
      </c>
      <c r="P218" s="373">
        <f>[3]WWn5!I26</f>
        <v>0</v>
      </c>
      <c r="Q218" s="373">
        <f>[3]WWn5!J26</f>
        <v>0</v>
      </c>
      <c r="R218" s="373">
        <f>[3]WWn5!K26</f>
        <v>0</v>
      </c>
      <c r="S218" s="373">
        <f>[3]WWn5!L26</f>
        <v>0</v>
      </c>
      <c r="T218" s="392"/>
      <c r="U218" s="392"/>
      <c r="V218" s="392"/>
      <c r="W218" s="392"/>
      <c r="X218" s="392"/>
      <c r="Y218" s="20"/>
      <c r="Z218" s="20"/>
      <c r="AA218" s="206"/>
      <c r="AB218" s="206"/>
      <c r="AC218" s="198"/>
      <c r="AD218" s="171" t="s">
        <v>642</v>
      </c>
      <c r="AE218" s="198"/>
    </row>
    <row r="219" spans="1:31" ht="12.5">
      <c r="A219" s="193">
        <v>0</v>
      </c>
      <c r="B219" s="194">
        <v>0</v>
      </c>
      <c r="C219" s="198" t="s">
        <v>283</v>
      </c>
      <c r="D219" s="245"/>
      <c r="E219" s="198"/>
      <c r="F219" s="246"/>
      <c r="G219" s="246" t="s">
        <v>1178</v>
      </c>
      <c r="H219" s="246" t="s">
        <v>633</v>
      </c>
      <c r="I219" s="246" t="s">
        <v>41</v>
      </c>
      <c r="J219" s="249"/>
      <c r="K219" s="20"/>
      <c r="L219" s="20"/>
      <c r="M219" s="20"/>
      <c r="N219" s="20"/>
      <c r="O219" s="373">
        <f>[3]WWn5!H27</f>
        <v>0</v>
      </c>
      <c r="P219" s="373">
        <f>[3]WWn5!I27</f>
        <v>0</v>
      </c>
      <c r="Q219" s="373">
        <f>[3]WWn5!J27</f>
        <v>0</v>
      </c>
      <c r="R219" s="373">
        <f>[3]WWn5!K27</f>
        <v>0</v>
      </c>
      <c r="S219" s="373">
        <f>[3]WWn5!L27</f>
        <v>0</v>
      </c>
      <c r="T219" s="392"/>
      <c r="U219" s="392"/>
      <c r="V219" s="392"/>
      <c r="W219" s="392"/>
      <c r="X219" s="392"/>
      <c r="Y219" s="20"/>
      <c r="Z219" s="20"/>
      <c r="AA219" s="206"/>
      <c r="AB219" s="206"/>
      <c r="AC219" s="198"/>
      <c r="AD219" s="171" t="s">
        <v>642</v>
      </c>
      <c r="AE219" s="198"/>
    </row>
    <row r="220" spans="1:31" ht="12.5">
      <c r="A220" s="193">
        <v>0</v>
      </c>
      <c r="B220" s="194">
        <v>0</v>
      </c>
      <c r="C220" s="198" t="s">
        <v>284</v>
      </c>
      <c r="D220" s="245"/>
      <c r="E220" s="198"/>
      <c r="F220" s="172"/>
      <c r="G220" s="172" t="s">
        <v>1183</v>
      </c>
      <c r="H220" s="172" t="s">
        <v>1474</v>
      </c>
      <c r="I220" s="172" t="s">
        <v>41</v>
      </c>
      <c r="J220" s="246"/>
      <c r="K220" s="20"/>
      <c r="L220" s="13"/>
      <c r="M220" s="13"/>
      <c r="N220" s="13"/>
      <c r="O220" s="373">
        <f>[3]App29!H24</f>
        <v>0</v>
      </c>
      <c r="P220" s="373">
        <f>[3]App29!I24</f>
        <v>0</v>
      </c>
      <c r="Q220" s="373">
        <f>[3]App29!J24</f>
        <v>0</v>
      </c>
      <c r="R220" s="373">
        <f>[3]App29!K24</f>
        <v>0</v>
      </c>
      <c r="S220" s="373">
        <f>[3]App29!L24</f>
        <v>0</v>
      </c>
      <c r="T220" s="392"/>
      <c r="U220" s="392"/>
      <c r="V220" s="392"/>
      <c r="W220" s="392"/>
      <c r="X220" s="392"/>
      <c r="Y220" s="20"/>
      <c r="Z220" s="20"/>
      <c r="AA220" s="206"/>
      <c r="AB220" s="206"/>
      <c r="AC220" s="198"/>
      <c r="AD220" s="171" t="s">
        <v>642</v>
      </c>
      <c r="AE220" s="198"/>
    </row>
    <row r="221" spans="1:31" ht="12.5">
      <c r="A221" s="193">
        <v>0</v>
      </c>
      <c r="B221" s="194">
        <v>0</v>
      </c>
      <c r="C221" s="198" t="s">
        <v>285</v>
      </c>
      <c r="D221" s="245"/>
      <c r="E221" s="198"/>
      <c r="F221" s="172"/>
      <c r="G221" s="172" t="s">
        <v>1184</v>
      </c>
      <c r="H221" s="172" t="s">
        <v>1475</v>
      </c>
      <c r="I221" s="172" t="s">
        <v>41</v>
      </c>
      <c r="J221" s="246"/>
      <c r="K221" s="20"/>
      <c r="L221" s="13"/>
      <c r="M221" s="13"/>
      <c r="N221" s="13"/>
      <c r="O221" s="373">
        <f>[3]App29!H25</f>
        <v>0</v>
      </c>
      <c r="P221" s="373">
        <f>[3]App29!I25</f>
        <v>0</v>
      </c>
      <c r="Q221" s="373">
        <f>[3]App29!J25</f>
        <v>0</v>
      </c>
      <c r="R221" s="373">
        <f>[3]App29!K25</f>
        <v>0</v>
      </c>
      <c r="S221" s="373">
        <f>[3]App29!L25</f>
        <v>0</v>
      </c>
      <c r="T221" s="392"/>
      <c r="U221" s="392"/>
      <c r="V221" s="392"/>
      <c r="W221" s="392"/>
      <c r="X221" s="392"/>
      <c r="Y221" s="20"/>
      <c r="Z221" s="20"/>
      <c r="AA221" s="206"/>
      <c r="AB221" s="206"/>
      <c r="AC221" s="198"/>
      <c r="AD221" s="171" t="s">
        <v>642</v>
      </c>
      <c r="AE221" s="198"/>
    </row>
    <row r="222" spans="1:31" ht="12.5">
      <c r="A222" s="193">
        <v>0</v>
      </c>
      <c r="B222" s="194">
        <v>0</v>
      </c>
      <c r="C222" s="198" t="s">
        <v>286</v>
      </c>
      <c r="D222" s="245"/>
      <c r="E222" s="198"/>
      <c r="F222" s="172"/>
      <c r="G222" s="172" t="s">
        <v>1185</v>
      </c>
      <c r="H222" s="172" t="s">
        <v>834</v>
      </c>
      <c r="I222" s="172" t="s">
        <v>41</v>
      </c>
      <c r="J222" s="246"/>
      <c r="K222" s="20"/>
      <c r="L222" s="172"/>
      <c r="M222" s="13"/>
      <c r="N222" s="13"/>
      <c r="O222" s="373">
        <f>[3]App29!H27</f>
        <v>0</v>
      </c>
      <c r="P222" s="373">
        <f>[3]App29!I27</f>
        <v>0</v>
      </c>
      <c r="Q222" s="373">
        <f>[3]App29!J27</f>
        <v>0</v>
      </c>
      <c r="R222" s="373">
        <f>[3]App29!K27</f>
        <v>0</v>
      </c>
      <c r="S222" s="373">
        <f>[3]App29!L27</f>
        <v>0</v>
      </c>
      <c r="T222" s="390"/>
      <c r="U222" s="390"/>
      <c r="V222" s="390"/>
      <c r="W222" s="390"/>
      <c r="X222" s="390"/>
      <c r="Y222" s="20"/>
      <c r="Z222" s="20"/>
      <c r="AA222" s="206"/>
      <c r="AB222" s="206"/>
      <c r="AC222" s="198"/>
      <c r="AD222" s="171" t="s">
        <v>642</v>
      </c>
      <c r="AE222" s="198"/>
    </row>
    <row r="223" spans="1:31" ht="12.5">
      <c r="A223" s="193">
        <v>0</v>
      </c>
      <c r="B223" s="194">
        <v>0</v>
      </c>
      <c r="C223" s="198" t="s">
        <v>287</v>
      </c>
      <c r="D223" s="245"/>
      <c r="E223" s="247"/>
      <c r="F223" s="226"/>
      <c r="G223" s="226" t="s">
        <v>1186</v>
      </c>
      <c r="H223" s="226" t="s">
        <v>1187</v>
      </c>
      <c r="I223" s="226" t="s">
        <v>42</v>
      </c>
      <c r="J223" s="248"/>
      <c r="K223" s="386"/>
      <c r="L223" s="386"/>
      <c r="M223" s="13"/>
      <c r="N223" s="371">
        <f>[3]App29!$G$8</f>
        <v>0</v>
      </c>
      <c r="O223" s="385"/>
      <c r="P223" s="385"/>
      <c r="Q223" s="385"/>
      <c r="R223" s="385"/>
      <c r="S223" s="385"/>
      <c r="T223" s="385"/>
      <c r="U223" s="385"/>
      <c r="V223" s="385"/>
      <c r="W223" s="385"/>
      <c r="X223" s="385"/>
      <c r="Y223" s="385"/>
      <c r="Z223" s="385"/>
      <c r="AA223" s="226"/>
      <c r="AB223" s="226"/>
      <c r="AC223" s="247"/>
      <c r="AD223" s="227" t="s">
        <v>644</v>
      </c>
      <c r="AE223" s="247"/>
    </row>
    <row r="224" spans="1:31" ht="12.5">
      <c r="A224" s="193">
        <v>0</v>
      </c>
      <c r="B224" s="194">
        <v>0</v>
      </c>
      <c r="C224" s="198" t="s">
        <v>288</v>
      </c>
      <c r="D224" s="245"/>
      <c r="E224" s="247"/>
      <c r="F224" s="226"/>
      <c r="G224" s="226" t="s">
        <v>1188</v>
      </c>
      <c r="H224" s="226" t="s">
        <v>1189</v>
      </c>
      <c r="I224" s="226" t="s">
        <v>42</v>
      </c>
      <c r="J224" s="248"/>
      <c r="K224" s="386"/>
      <c r="L224" s="386"/>
      <c r="M224" s="13"/>
      <c r="N224" s="371">
        <f>[3]App29!$G$16</f>
        <v>0</v>
      </c>
      <c r="O224" s="385"/>
      <c r="P224" s="385"/>
      <c r="Q224" s="385"/>
      <c r="R224" s="385"/>
      <c r="S224" s="385"/>
      <c r="T224" s="385"/>
      <c r="U224" s="385"/>
      <c r="V224" s="385"/>
      <c r="W224" s="385"/>
      <c r="X224" s="385"/>
      <c r="Y224" s="385"/>
      <c r="Z224" s="385"/>
      <c r="AA224" s="226"/>
      <c r="AB224" s="226"/>
      <c r="AC224" s="247"/>
      <c r="AD224" s="227" t="s">
        <v>644</v>
      </c>
      <c r="AE224" s="247"/>
    </row>
    <row r="225" spans="1:31" ht="12.75" customHeight="1">
      <c r="A225" s="193">
        <v>0</v>
      </c>
      <c r="B225" s="194">
        <v>0</v>
      </c>
      <c r="C225" s="198" t="s">
        <v>289</v>
      </c>
      <c r="D225" s="245"/>
      <c r="E225" s="247"/>
      <c r="F225" s="226" t="s">
        <v>1490</v>
      </c>
      <c r="G225" s="226" t="s">
        <v>289</v>
      </c>
      <c r="H225" s="226" t="s">
        <v>663</v>
      </c>
      <c r="I225" s="226" t="s">
        <v>42</v>
      </c>
      <c r="J225" s="248"/>
      <c r="K225" s="386"/>
      <c r="L225" s="386"/>
      <c r="M225" s="389"/>
      <c r="N225" s="389"/>
      <c r="O225" s="389"/>
      <c r="P225" s="389"/>
      <c r="Q225" s="389"/>
      <c r="R225" s="389"/>
      <c r="S225" s="389"/>
      <c r="T225" s="389"/>
      <c r="U225" s="389"/>
      <c r="V225" s="389"/>
      <c r="W225" s="389"/>
      <c r="X225" s="389"/>
      <c r="Y225" s="385"/>
      <c r="Z225" s="385"/>
      <c r="AA225" s="226"/>
      <c r="AB225" s="226"/>
      <c r="AC225" s="247"/>
      <c r="AD225" s="227" t="s">
        <v>643</v>
      </c>
      <c r="AE225" s="247"/>
    </row>
    <row r="226" spans="1:31" ht="12.5">
      <c r="A226" s="193">
        <v>0</v>
      </c>
      <c r="B226" s="194">
        <v>0</v>
      </c>
      <c r="C226" s="198" t="s">
        <v>290</v>
      </c>
      <c r="D226" s="245"/>
      <c r="E226" s="247"/>
      <c r="F226" s="226" t="s">
        <v>1490</v>
      </c>
      <c r="G226" s="226" t="s">
        <v>290</v>
      </c>
      <c r="H226" s="226" t="s">
        <v>664</v>
      </c>
      <c r="I226" s="226" t="s">
        <v>42</v>
      </c>
      <c r="J226" s="248"/>
      <c r="K226" s="386"/>
      <c r="L226" s="386"/>
      <c r="M226" s="389"/>
      <c r="N226" s="389"/>
      <c r="O226" s="389"/>
      <c r="P226" s="389"/>
      <c r="Q226" s="389"/>
      <c r="R226" s="389"/>
      <c r="S226" s="389"/>
      <c r="T226" s="389"/>
      <c r="U226" s="389"/>
      <c r="V226" s="389"/>
      <c r="W226" s="389"/>
      <c r="X226" s="389"/>
      <c r="Y226" s="385"/>
      <c r="Z226" s="385"/>
      <c r="AA226" s="226"/>
      <c r="AB226" s="226"/>
      <c r="AC226" s="247"/>
      <c r="AD226" s="227" t="s">
        <v>643</v>
      </c>
      <c r="AE226" s="247"/>
    </row>
    <row r="227" spans="1:31" ht="12.5">
      <c r="A227" s="193">
        <v>0</v>
      </c>
      <c r="B227" s="194">
        <v>0</v>
      </c>
      <c r="C227" s="198" t="s">
        <v>291</v>
      </c>
      <c r="D227" s="245"/>
      <c r="E227" s="247"/>
      <c r="F227" s="226" t="s">
        <v>1490</v>
      </c>
      <c r="G227" s="226" t="s">
        <v>291</v>
      </c>
      <c r="H227" s="226" t="s">
        <v>665</v>
      </c>
      <c r="I227" s="226" t="s">
        <v>42</v>
      </c>
      <c r="J227" s="248"/>
      <c r="K227" s="386"/>
      <c r="L227" s="386"/>
      <c r="M227" s="389"/>
      <c r="N227" s="389"/>
      <c r="O227" s="389"/>
      <c r="P227" s="389"/>
      <c r="Q227" s="389"/>
      <c r="R227" s="389"/>
      <c r="S227" s="389"/>
      <c r="T227" s="389"/>
      <c r="U227" s="389"/>
      <c r="V227" s="389"/>
      <c r="W227" s="389"/>
      <c r="X227" s="389"/>
      <c r="Y227" s="385"/>
      <c r="Z227" s="385"/>
      <c r="AA227" s="226"/>
      <c r="AB227" s="226"/>
      <c r="AC227" s="247"/>
      <c r="AD227" s="227" t="s">
        <v>643</v>
      </c>
      <c r="AE227" s="247"/>
    </row>
    <row r="228" spans="1:31" ht="12.5">
      <c r="A228" s="193">
        <v>0</v>
      </c>
      <c r="B228" s="194">
        <v>0</v>
      </c>
      <c r="C228" s="198" t="s">
        <v>292</v>
      </c>
      <c r="D228" s="245"/>
      <c r="E228" s="247"/>
      <c r="F228" s="226" t="s">
        <v>1490</v>
      </c>
      <c r="G228" s="226" t="s">
        <v>292</v>
      </c>
      <c r="H228" s="226" t="s">
        <v>666</v>
      </c>
      <c r="I228" s="226" t="s">
        <v>42</v>
      </c>
      <c r="J228" s="248"/>
      <c r="K228" s="386"/>
      <c r="L228" s="386"/>
      <c r="M228" s="389"/>
      <c r="N228" s="389"/>
      <c r="O228" s="389"/>
      <c r="P228" s="389"/>
      <c r="Q228" s="389"/>
      <c r="R228" s="389"/>
      <c r="S228" s="389"/>
      <c r="T228" s="389"/>
      <c r="U228" s="389"/>
      <c r="V228" s="389"/>
      <c r="W228" s="389"/>
      <c r="X228" s="389"/>
      <c r="Y228" s="385"/>
      <c r="Z228" s="385"/>
      <c r="AA228" s="226"/>
      <c r="AB228" s="226"/>
      <c r="AC228" s="247"/>
      <c r="AD228" s="227" t="s">
        <v>643</v>
      </c>
      <c r="AE228" s="247"/>
    </row>
    <row r="229" spans="1:31" ht="12.5">
      <c r="A229" s="193">
        <v>0</v>
      </c>
      <c r="B229" s="194">
        <v>0</v>
      </c>
      <c r="C229" s="198" t="s">
        <v>293</v>
      </c>
      <c r="D229" s="245"/>
      <c r="E229" s="247"/>
      <c r="F229" s="226" t="s">
        <v>1489</v>
      </c>
      <c r="G229" s="226" t="s">
        <v>293</v>
      </c>
      <c r="H229" s="226" t="s">
        <v>667</v>
      </c>
      <c r="I229" s="226" t="s">
        <v>42</v>
      </c>
      <c r="J229" s="248"/>
      <c r="K229" s="386"/>
      <c r="L229" s="386"/>
      <c r="M229" s="390"/>
      <c r="N229" s="390"/>
      <c r="O229" s="390"/>
      <c r="P229" s="390"/>
      <c r="Q229" s="390"/>
      <c r="R229" s="390"/>
      <c r="S229" s="390"/>
      <c r="T229" s="390"/>
      <c r="U229" s="390"/>
      <c r="V229" s="390"/>
      <c r="W229" s="390"/>
      <c r="X229" s="390"/>
      <c r="Y229" s="385"/>
      <c r="Z229" s="385"/>
      <c r="AA229" s="226"/>
      <c r="AB229" s="226"/>
      <c r="AC229" s="247"/>
      <c r="AD229" s="227" t="s">
        <v>643</v>
      </c>
      <c r="AE229" s="247"/>
    </row>
    <row r="230" spans="1:31" ht="12.5">
      <c r="A230" s="193">
        <v>0</v>
      </c>
      <c r="B230" s="194">
        <v>0</v>
      </c>
      <c r="C230" s="198" t="s">
        <v>294</v>
      </c>
      <c r="D230" s="245"/>
      <c r="E230" s="247"/>
      <c r="F230" s="226" t="s">
        <v>1490</v>
      </c>
      <c r="G230" s="226" t="s">
        <v>294</v>
      </c>
      <c r="H230" s="226" t="s">
        <v>668</v>
      </c>
      <c r="I230" s="226" t="s">
        <v>42</v>
      </c>
      <c r="J230" s="248"/>
      <c r="K230" s="386"/>
      <c r="L230" s="386"/>
      <c r="M230" s="389"/>
      <c r="N230" s="389"/>
      <c r="O230" s="389"/>
      <c r="P230" s="389"/>
      <c r="Q230" s="389"/>
      <c r="R230" s="389"/>
      <c r="S230" s="389"/>
      <c r="T230" s="389"/>
      <c r="U230" s="389"/>
      <c r="V230" s="389"/>
      <c r="W230" s="389"/>
      <c r="X230" s="389"/>
      <c r="Y230" s="385"/>
      <c r="Z230" s="385"/>
      <c r="AA230" s="226"/>
      <c r="AB230" s="226"/>
      <c r="AC230" s="247"/>
      <c r="AD230" s="227" t="s">
        <v>643</v>
      </c>
      <c r="AE230" s="247"/>
    </row>
    <row r="231" spans="1:31" ht="12.5">
      <c r="A231" s="193">
        <v>0</v>
      </c>
      <c r="B231" s="194">
        <v>0</v>
      </c>
      <c r="C231" s="198" t="s">
        <v>295</v>
      </c>
      <c r="D231" s="245"/>
      <c r="E231" s="247"/>
      <c r="F231" s="226" t="s">
        <v>1490</v>
      </c>
      <c r="G231" s="226" t="s">
        <v>295</v>
      </c>
      <c r="H231" s="226" t="s">
        <v>669</v>
      </c>
      <c r="I231" s="226" t="s">
        <v>42</v>
      </c>
      <c r="J231" s="248"/>
      <c r="K231" s="386"/>
      <c r="L231" s="386"/>
      <c r="M231" s="389"/>
      <c r="N231" s="389"/>
      <c r="O231" s="389"/>
      <c r="P231" s="389"/>
      <c r="Q231" s="389"/>
      <c r="R231" s="389"/>
      <c r="S231" s="389"/>
      <c r="T231" s="389"/>
      <c r="U231" s="389"/>
      <c r="V231" s="389"/>
      <c r="W231" s="389"/>
      <c r="X231" s="389"/>
      <c r="Y231" s="385"/>
      <c r="Z231" s="385"/>
      <c r="AA231" s="226"/>
      <c r="AB231" s="226"/>
      <c r="AC231" s="247"/>
      <c r="AD231" s="227" t="s">
        <v>643</v>
      </c>
      <c r="AE231" s="247"/>
    </row>
    <row r="232" spans="1:31" ht="12.5">
      <c r="A232" s="193">
        <v>0</v>
      </c>
      <c r="B232" s="194">
        <v>0</v>
      </c>
      <c r="C232" s="198" t="s">
        <v>296</v>
      </c>
      <c r="D232" s="245"/>
      <c r="E232" s="247"/>
      <c r="F232" s="226"/>
      <c r="G232" s="226" t="s">
        <v>296</v>
      </c>
      <c r="H232" s="226" t="s">
        <v>297</v>
      </c>
      <c r="I232" s="226" t="s">
        <v>42</v>
      </c>
      <c r="J232" s="248"/>
      <c r="K232" s="386"/>
      <c r="L232" s="386"/>
      <c r="M232" s="371">
        <f>[3]WS1!L31</f>
        <v>0</v>
      </c>
      <c r="N232" s="370">
        <f>[3]WS1!Q31</f>
        <v>0</v>
      </c>
      <c r="O232" s="370">
        <f>[3]WS1!V31</f>
        <v>0</v>
      </c>
      <c r="P232" s="370">
        <f>[3]WS1!AA31</f>
        <v>0</v>
      </c>
      <c r="Q232" s="370">
        <f>[3]WS1!AF31</f>
        <v>0</v>
      </c>
      <c r="R232" s="370">
        <f>[3]WS1!AK31</f>
        <v>0</v>
      </c>
      <c r="S232" s="370">
        <f>[3]WS1!AP31</f>
        <v>0</v>
      </c>
      <c r="T232" s="390"/>
      <c r="U232" s="390"/>
      <c r="V232" s="390"/>
      <c r="W232" s="390"/>
      <c r="X232" s="390"/>
      <c r="Y232" s="385"/>
      <c r="Z232" s="385"/>
      <c r="AA232" s="226"/>
      <c r="AB232" s="226"/>
      <c r="AC232" s="247"/>
      <c r="AD232" s="227" t="s">
        <v>643</v>
      </c>
      <c r="AE232" s="247"/>
    </row>
    <row r="233" spans="1:31" ht="12.5">
      <c r="A233" s="193">
        <v>0</v>
      </c>
      <c r="B233" s="194">
        <v>0</v>
      </c>
      <c r="C233" s="198" t="s">
        <v>298</v>
      </c>
      <c r="D233" s="245"/>
      <c r="E233" s="247"/>
      <c r="F233" s="226"/>
      <c r="G233" s="226" t="s">
        <v>1190</v>
      </c>
      <c r="H233" s="226" t="s">
        <v>622</v>
      </c>
      <c r="I233" s="226" t="s">
        <v>42</v>
      </c>
      <c r="J233" s="248"/>
      <c r="K233" s="386"/>
      <c r="L233" s="386"/>
      <c r="M233" s="386"/>
      <c r="N233" s="370">
        <f>[3]Wr3!G41</f>
        <v>0</v>
      </c>
      <c r="O233" s="370">
        <f>[3]Wr3!H41</f>
        <v>0</v>
      </c>
      <c r="P233" s="370">
        <f>[3]Wr3!I41</f>
        <v>0</v>
      </c>
      <c r="Q233" s="370">
        <f>[3]Wr3!J41</f>
        <v>0</v>
      </c>
      <c r="R233" s="370">
        <f>[3]Wr3!K41</f>
        <v>0</v>
      </c>
      <c r="S233" s="370">
        <f>[3]Wr3!L41</f>
        <v>0</v>
      </c>
      <c r="T233" s="390"/>
      <c r="U233" s="390"/>
      <c r="V233" s="390"/>
      <c r="W233" s="390"/>
      <c r="X233" s="390"/>
      <c r="Y233" s="385"/>
      <c r="Z233" s="385"/>
      <c r="AA233" s="226"/>
      <c r="AB233" s="226"/>
      <c r="AC233" s="247"/>
      <c r="AD233" s="227" t="s">
        <v>643</v>
      </c>
      <c r="AE233" s="247"/>
    </row>
    <row r="234" spans="1:31" ht="12.5">
      <c r="A234" s="193">
        <v>0</v>
      </c>
      <c r="B234" s="194">
        <v>0</v>
      </c>
      <c r="C234" s="198" t="s">
        <v>670</v>
      </c>
      <c r="D234" s="245"/>
      <c r="E234" s="247"/>
      <c r="F234" s="226"/>
      <c r="G234" s="226" t="s">
        <v>1191</v>
      </c>
      <c r="H234" s="226" t="s">
        <v>1192</v>
      </c>
      <c r="I234" s="226" t="s">
        <v>42</v>
      </c>
      <c r="J234" s="248"/>
      <c r="K234" s="386"/>
      <c r="L234" s="386"/>
      <c r="M234" s="386"/>
      <c r="N234" s="370">
        <f>[3]Wr3!G34</f>
        <v>0</v>
      </c>
      <c r="O234" s="370">
        <f>[3]Wr3!H34</f>
        <v>0</v>
      </c>
      <c r="P234" s="370">
        <f>[3]Wr3!I34</f>
        <v>0</v>
      </c>
      <c r="Q234" s="370">
        <f>[3]Wr3!J34</f>
        <v>0</v>
      </c>
      <c r="R234" s="370">
        <f>[3]Wr3!K34</f>
        <v>0</v>
      </c>
      <c r="S234" s="370">
        <f>[3]Wr3!L34</f>
        <v>0</v>
      </c>
      <c r="T234" s="390"/>
      <c r="U234" s="390"/>
      <c r="V234" s="390"/>
      <c r="W234" s="390"/>
      <c r="X234" s="390"/>
      <c r="Y234" s="385"/>
      <c r="Z234" s="385"/>
      <c r="AA234" s="226"/>
      <c r="AB234" s="226"/>
      <c r="AC234" s="247"/>
      <c r="AD234" s="227" t="s">
        <v>643</v>
      </c>
      <c r="AE234" s="247"/>
    </row>
    <row r="235" spans="1:31" ht="12.5">
      <c r="A235" s="193">
        <v>0</v>
      </c>
      <c r="B235" s="194">
        <v>0</v>
      </c>
      <c r="C235" s="198" t="s">
        <v>299</v>
      </c>
      <c r="D235" s="245"/>
      <c r="E235" s="198"/>
      <c r="F235" s="250"/>
      <c r="G235" s="250" t="s">
        <v>1193</v>
      </c>
      <c r="H235" s="250" t="s">
        <v>625</v>
      </c>
      <c r="I235" s="250" t="s">
        <v>41</v>
      </c>
      <c r="J235" s="246"/>
      <c r="K235" s="22"/>
      <c r="L235" s="22"/>
      <c r="M235" s="22"/>
      <c r="N235" s="22"/>
      <c r="O235" s="373">
        <f>[3]Wn3!H24</f>
        <v>0</v>
      </c>
      <c r="P235" s="373">
        <f>[3]Wn3!I24</f>
        <v>0</v>
      </c>
      <c r="Q235" s="373">
        <f>[3]Wn3!J24</f>
        <v>0</v>
      </c>
      <c r="R235" s="373">
        <f>[3]Wn3!K24</f>
        <v>0</v>
      </c>
      <c r="S235" s="373">
        <f>[3]Wn3!L24</f>
        <v>0</v>
      </c>
      <c r="T235" s="390"/>
      <c r="U235" s="390"/>
      <c r="V235" s="390"/>
      <c r="W235" s="390"/>
      <c r="X235" s="390"/>
      <c r="Y235" s="20"/>
      <c r="Z235" s="20"/>
      <c r="AA235" s="206"/>
      <c r="AB235" s="206"/>
      <c r="AC235" s="198"/>
      <c r="AD235" s="171" t="s">
        <v>642</v>
      </c>
      <c r="AE235" s="198"/>
    </row>
    <row r="236" spans="1:31" ht="12.5">
      <c r="A236" s="193">
        <v>0</v>
      </c>
      <c r="B236" s="194">
        <v>0</v>
      </c>
      <c r="C236" s="198" t="s">
        <v>300</v>
      </c>
      <c r="D236" s="245"/>
      <c r="E236" s="198"/>
      <c r="F236" s="250"/>
      <c r="G236" s="250" t="s">
        <v>1194</v>
      </c>
      <c r="H236" s="250" t="s">
        <v>626</v>
      </c>
      <c r="I236" s="250" t="s">
        <v>41</v>
      </c>
      <c r="J236" s="246"/>
      <c r="K236" s="22"/>
      <c r="L236" s="22"/>
      <c r="M236" s="22"/>
      <c r="N236" s="22"/>
      <c r="O236" s="373">
        <f>[3]Wn3!H26</f>
        <v>0</v>
      </c>
      <c r="P236" s="373">
        <f>[3]Wn3!I26</f>
        <v>0</v>
      </c>
      <c r="Q236" s="373">
        <f>[3]Wn3!J26</f>
        <v>0</v>
      </c>
      <c r="R236" s="373">
        <f>[3]Wn3!K26</f>
        <v>0</v>
      </c>
      <c r="S236" s="373">
        <f>[3]Wn3!L26</f>
        <v>0</v>
      </c>
      <c r="T236" s="390"/>
      <c r="U236" s="390"/>
      <c r="V236" s="390"/>
      <c r="W236" s="390"/>
      <c r="X236" s="390"/>
      <c r="Y236" s="20"/>
      <c r="Z236" s="20"/>
      <c r="AA236" s="206"/>
      <c r="AB236" s="206"/>
      <c r="AC236" s="198"/>
      <c r="AD236" s="171" t="s">
        <v>642</v>
      </c>
      <c r="AE236" s="198"/>
    </row>
    <row r="237" spans="1:31" ht="12.5">
      <c r="A237" s="193">
        <v>0</v>
      </c>
      <c r="B237" s="194">
        <v>0</v>
      </c>
      <c r="C237" s="198" t="s">
        <v>301</v>
      </c>
      <c r="D237" s="245"/>
      <c r="E237" s="198"/>
      <c r="F237" s="250"/>
      <c r="G237" s="250" t="s">
        <v>1195</v>
      </c>
      <c r="H237" s="250" t="s">
        <v>1196</v>
      </c>
      <c r="I237" s="250" t="s">
        <v>41</v>
      </c>
      <c r="J237" s="246"/>
      <c r="K237" s="22"/>
      <c r="L237" s="22"/>
      <c r="M237" s="22"/>
      <c r="N237" s="22"/>
      <c r="O237" s="373">
        <f>[3]Wn3!H25</f>
        <v>0</v>
      </c>
      <c r="P237" s="373">
        <f>[3]Wn3!I25</f>
        <v>0</v>
      </c>
      <c r="Q237" s="373">
        <f>[3]Wn3!J25</f>
        <v>0</v>
      </c>
      <c r="R237" s="373">
        <f>[3]Wn3!K25</f>
        <v>0</v>
      </c>
      <c r="S237" s="373">
        <f>[3]Wn3!L25</f>
        <v>0</v>
      </c>
      <c r="T237" s="390"/>
      <c r="U237" s="390"/>
      <c r="V237" s="390"/>
      <c r="W237" s="390"/>
      <c r="X237" s="390"/>
      <c r="Y237" s="20"/>
      <c r="Z237" s="20"/>
      <c r="AA237" s="206"/>
      <c r="AB237" s="206"/>
      <c r="AC237" s="198"/>
      <c r="AD237" s="171" t="s">
        <v>642</v>
      </c>
      <c r="AE237" s="198"/>
    </row>
    <row r="238" spans="1:31" ht="12.5">
      <c r="A238" s="193">
        <v>0</v>
      </c>
      <c r="B238" s="194">
        <v>0</v>
      </c>
      <c r="C238" s="198" t="s">
        <v>302</v>
      </c>
      <c r="D238" s="245"/>
      <c r="E238" s="198"/>
      <c r="F238" s="250"/>
      <c r="G238" s="250" t="s">
        <v>1197</v>
      </c>
      <c r="H238" s="250" t="s">
        <v>1198</v>
      </c>
      <c r="I238" s="250" t="s">
        <v>41</v>
      </c>
      <c r="J238" s="246"/>
      <c r="K238" s="22"/>
      <c r="L238" s="22"/>
      <c r="M238" s="22"/>
      <c r="N238" s="22"/>
      <c r="O238" s="373">
        <f>[3]Wn3!H27</f>
        <v>0</v>
      </c>
      <c r="P238" s="373">
        <f>[3]Wn3!I27</f>
        <v>0</v>
      </c>
      <c r="Q238" s="373">
        <f>[3]Wn3!J27</f>
        <v>0</v>
      </c>
      <c r="R238" s="373">
        <f>[3]Wn3!K27</f>
        <v>0</v>
      </c>
      <c r="S238" s="373">
        <f>[3]Wn3!L27</f>
        <v>0</v>
      </c>
      <c r="T238" s="390"/>
      <c r="U238" s="390"/>
      <c r="V238" s="390"/>
      <c r="W238" s="390"/>
      <c r="X238" s="390"/>
      <c r="Y238" s="20"/>
      <c r="Z238" s="20"/>
      <c r="AA238" s="206"/>
      <c r="AB238" s="206"/>
      <c r="AC238" s="198"/>
      <c r="AD238" s="171" t="s">
        <v>642</v>
      </c>
      <c r="AE238" s="198"/>
    </row>
    <row r="239" spans="1:31" ht="12.5">
      <c r="A239" s="193">
        <v>0</v>
      </c>
      <c r="B239" s="194">
        <v>0</v>
      </c>
      <c r="C239" s="198" t="s">
        <v>303</v>
      </c>
      <c r="D239" s="245"/>
      <c r="E239" s="198"/>
      <c r="F239" s="172"/>
      <c r="G239" s="172" t="s">
        <v>1199</v>
      </c>
      <c r="H239" s="172" t="s">
        <v>1476</v>
      </c>
      <c r="I239" s="172" t="s">
        <v>41</v>
      </c>
      <c r="J239" s="246"/>
      <c r="K239" s="22"/>
      <c r="L239" s="13"/>
      <c r="M239" s="13"/>
      <c r="N239" s="13"/>
      <c r="O239" s="373">
        <f>[3]App29!H30</f>
        <v>0</v>
      </c>
      <c r="P239" s="373">
        <f>[3]App29!I30</f>
        <v>0</v>
      </c>
      <c r="Q239" s="373">
        <f>[3]App29!J30</f>
        <v>0</v>
      </c>
      <c r="R239" s="373">
        <f>[3]App29!K30</f>
        <v>0</v>
      </c>
      <c r="S239" s="373">
        <f>[3]App29!L30</f>
        <v>0</v>
      </c>
      <c r="T239" s="390"/>
      <c r="U239" s="390"/>
      <c r="V239" s="390"/>
      <c r="W239" s="390"/>
      <c r="X239" s="390"/>
      <c r="Y239" s="20"/>
      <c r="Z239" s="20"/>
      <c r="AA239" s="206"/>
      <c r="AB239" s="206"/>
      <c r="AC239" s="198"/>
      <c r="AD239" s="171" t="s">
        <v>642</v>
      </c>
      <c r="AE239" s="198"/>
    </row>
    <row r="240" spans="1:31" ht="12.5">
      <c r="A240" s="193">
        <v>0</v>
      </c>
      <c r="B240" s="194">
        <v>0</v>
      </c>
      <c r="C240" s="198" t="s">
        <v>304</v>
      </c>
      <c r="D240" s="245"/>
      <c r="E240" s="198"/>
      <c r="F240" s="172"/>
      <c r="G240" s="172" t="s">
        <v>1200</v>
      </c>
      <c r="H240" s="172" t="s">
        <v>1477</v>
      </c>
      <c r="I240" s="172" t="s">
        <v>41</v>
      </c>
      <c r="J240" s="246"/>
      <c r="K240" s="22"/>
      <c r="L240" s="13"/>
      <c r="M240" s="13"/>
      <c r="N240" s="13"/>
      <c r="O240" s="373">
        <f>[3]App29!H31</f>
        <v>0</v>
      </c>
      <c r="P240" s="373">
        <f>[3]App29!I31</f>
        <v>0</v>
      </c>
      <c r="Q240" s="373">
        <f>[3]App29!J31</f>
        <v>0</v>
      </c>
      <c r="R240" s="373">
        <f>[3]App29!K31</f>
        <v>0</v>
      </c>
      <c r="S240" s="373">
        <f>[3]App29!L31</f>
        <v>0</v>
      </c>
      <c r="T240" s="390"/>
      <c r="U240" s="390"/>
      <c r="V240" s="390"/>
      <c r="W240" s="390"/>
      <c r="X240" s="390"/>
      <c r="Y240" s="20"/>
      <c r="Z240" s="20"/>
      <c r="AA240" s="206"/>
      <c r="AB240" s="206"/>
      <c r="AC240" s="198"/>
      <c r="AD240" s="171" t="s">
        <v>642</v>
      </c>
      <c r="AE240" s="198"/>
    </row>
    <row r="241" spans="1:31" ht="12.5">
      <c r="A241" s="193">
        <v>0</v>
      </c>
      <c r="B241" s="194">
        <v>0</v>
      </c>
      <c r="C241" s="198" t="s">
        <v>305</v>
      </c>
      <c r="D241" s="245"/>
      <c r="E241" s="198"/>
      <c r="F241" s="172"/>
      <c r="G241" s="172" t="s">
        <v>1201</v>
      </c>
      <c r="H241" s="172" t="s">
        <v>1202</v>
      </c>
      <c r="I241" s="172" t="s">
        <v>41</v>
      </c>
      <c r="J241" s="246"/>
      <c r="K241" s="22"/>
      <c r="L241" s="13"/>
      <c r="M241" s="13"/>
      <c r="N241" s="13"/>
      <c r="O241" s="373">
        <f>[3]App29!H33</f>
        <v>0</v>
      </c>
      <c r="P241" s="373">
        <f>[3]App29!I33</f>
        <v>0</v>
      </c>
      <c r="Q241" s="373">
        <f>[3]App29!J33</f>
        <v>0</v>
      </c>
      <c r="R241" s="373">
        <f>[3]App29!K33</f>
        <v>0</v>
      </c>
      <c r="S241" s="373">
        <f>[3]App29!L33</f>
        <v>0</v>
      </c>
      <c r="T241" s="390"/>
      <c r="U241" s="390"/>
      <c r="V241" s="390"/>
      <c r="W241" s="390"/>
      <c r="X241" s="390"/>
      <c r="Y241" s="20"/>
      <c r="Z241" s="20"/>
      <c r="AA241" s="206"/>
      <c r="AB241" s="206"/>
      <c r="AC241" s="198"/>
      <c r="AD241" s="171" t="s">
        <v>642</v>
      </c>
      <c r="AE241" s="198"/>
    </row>
    <row r="242" spans="1:31" ht="12.5">
      <c r="A242" s="193">
        <v>0</v>
      </c>
      <c r="B242" s="194">
        <v>0</v>
      </c>
      <c r="C242" s="198" t="s">
        <v>306</v>
      </c>
      <c r="D242" s="245"/>
      <c r="E242" s="247"/>
      <c r="F242" s="226"/>
      <c r="G242" s="226" t="s">
        <v>1203</v>
      </c>
      <c r="H242" s="226" t="s">
        <v>1204</v>
      </c>
      <c r="I242" s="226" t="s">
        <v>42</v>
      </c>
      <c r="J242" s="248"/>
      <c r="K242" s="22"/>
      <c r="L242" s="386"/>
      <c r="M242" s="13"/>
      <c r="N242" s="370">
        <f>[3]App29!G9</f>
        <v>0</v>
      </c>
      <c r="O242" s="13"/>
      <c r="P242" s="13"/>
      <c r="Q242" s="13"/>
      <c r="R242" s="13"/>
      <c r="S242" s="13"/>
      <c r="T242" s="13"/>
      <c r="U242" s="13"/>
      <c r="V242" s="13"/>
      <c r="W242" s="13"/>
      <c r="X242" s="13"/>
      <c r="Y242" s="385"/>
      <c r="Z242" s="385"/>
      <c r="AA242" s="226"/>
      <c r="AB242" s="226"/>
      <c r="AC242" s="247"/>
      <c r="AD242" s="227" t="s">
        <v>644</v>
      </c>
      <c r="AE242" s="247"/>
    </row>
    <row r="243" spans="1:31" ht="12.5">
      <c r="A243" s="193">
        <v>0</v>
      </c>
      <c r="B243" s="194">
        <v>0</v>
      </c>
      <c r="C243" s="198" t="s">
        <v>307</v>
      </c>
      <c r="D243" s="245"/>
      <c r="E243" s="247"/>
      <c r="F243" s="226"/>
      <c r="G243" s="226" t="s">
        <v>1205</v>
      </c>
      <c r="H243" s="226" t="s">
        <v>1206</v>
      </c>
      <c r="I243" s="226" t="s">
        <v>42</v>
      </c>
      <c r="J243" s="248"/>
      <c r="K243" s="22"/>
      <c r="L243" s="386"/>
      <c r="M243" s="13"/>
      <c r="N243" s="371">
        <f>[3]App29!G17</f>
        <v>0</v>
      </c>
      <c r="O243" s="13"/>
      <c r="P243" s="13"/>
      <c r="Q243" s="13"/>
      <c r="R243" s="13"/>
      <c r="S243" s="13"/>
      <c r="T243" s="13"/>
      <c r="U243" s="13"/>
      <c r="V243" s="13"/>
      <c r="W243" s="13"/>
      <c r="X243" s="13"/>
      <c r="Y243" s="385"/>
      <c r="Z243" s="385"/>
      <c r="AA243" s="226"/>
      <c r="AB243" s="226"/>
      <c r="AC243" s="247"/>
      <c r="AD243" s="227" t="s">
        <v>644</v>
      </c>
      <c r="AE243" s="247"/>
    </row>
    <row r="244" spans="1:31" ht="12.5">
      <c r="A244" s="193">
        <v>0</v>
      </c>
      <c r="B244" s="194">
        <v>0</v>
      </c>
      <c r="C244" s="198" t="s">
        <v>308</v>
      </c>
      <c r="D244" s="245"/>
      <c r="E244" s="247"/>
      <c r="F244" s="226" t="s">
        <v>1490</v>
      </c>
      <c r="G244" s="226" t="s">
        <v>308</v>
      </c>
      <c r="H244" s="226" t="s">
        <v>309</v>
      </c>
      <c r="I244" s="226" t="s">
        <v>42</v>
      </c>
      <c r="J244" s="248"/>
      <c r="K244" s="386"/>
      <c r="L244" s="386"/>
      <c r="M244" s="389"/>
      <c r="N244" s="389"/>
      <c r="O244" s="389"/>
      <c r="P244" s="389"/>
      <c r="Q244" s="389"/>
      <c r="R244" s="389"/>
      <c r="S244" s="389"/>
      <c r="T244" s="389"/>
      <c r="U244" s="389"/>
      <c r="V244" s="389"/>
      <c r="W244" s="389"/>
      <c r="X244" s="389"/>
      <c r="Y244" s="385"/>
      <c r="Z244" s="385"/>
      <c r="AA244" s="226"/>
      <c r="AB244" s="226"/>
      <c r="AC244" s="247"/>
      <c r="AD244" s="227" t="s">
        <v>643</v>
      </c>
      <c r="AE244" s="247"/>
    </row>
    <row r="245" spans="1:31" ht="12.5">
      <c r="A245" s="193">
        <v>0</v>
      </c>
      <c r="B245" s="194">
        <v>0</v>
      </c>
      <c r="C245" s="198" t="s">
        <v>310</v>
      </c>
      <c r="D245" s="245"/>
      <c r="E245" s="247"/>
      <c r="F245" s="226"/>
      <c r="G245" s="226" t="s">
        <v>1207</v>
      </c>
      <c r="H245" s="226" t="s">
        <v>1208</v>
      </c>
      <c r="I245" s="226" t="s">
        <v>42</v>
      </c>
      <c r="J245" s="248"/>
      <c r="K245" s="22"/>
      <c r="L245" s="386"/>
      <c r="M245" s="13"/>
      <c r="N245" s="371">
        <f>[3]Wn3!G33</f>
        <v>0</v>
      </c>
      <c r="O245" s="370">
        <f>[3]Wn3!H33</f>
        <v>0</v>
      </c>
      <c r="P245" s="370">
        <f>[3]Wn3!I33</f>
        <v>0</v>
      </c>
      <c r="Q245" s="370">
        <f>[3]Wn3!J33</f>
        <v>0</v>
      </c>
      <c r="R245" s="370">
        <f>[3]Wn3!K33</f>
        <v>0</v>
      </c>
      <c r="S245" s="370">
        <f>[3]Wn3!L33</f>
        <v>0</v>
      </c>
      <c r="T245" s="390"/>
      <c r="U245" s="390"/>
      <c r="V245" s="390"/>
      <c r="W245" s="390"/>
      <c r="X245" s="390"/>
      <c r="Y245" s="385"/>
      <c r="Z245" s="385"/>
      <c r="AA245" s="226"/>
      <c r="AB245" s="226"/>
      <c r="AC245" s="247"/>
      <c r="AD245" s="227" t="s">
        <v>643</v>
      </c>
      <c r="AE245" s="247"/>
    </row>
    <row r="246" spans="1:31" ht="12.5">
      <c r="A246" s="193">
        <v>0</v>
      </c>
      <c r="B246" s="194">
        <v>0</v>
      </c>
      <c r="C246" s="198" t="s">
        <v>311</v>
      </c>
      <c r="D246" s="245"/>
      <c r="E246" s="247"/>
      <c r="F246" s="226"/>
      <c r="G246" s="226" t="s">
        <v>1209</v>
      </c>
      <c r="H246" s="226" t="s">
        <v>1210</v>
      </c>
      <c r="I246" s="226" t="s">
        <v>42</v>
      </c>
      <c r="J246" s="248"/>
      <c r="K246" s="22"/>
      <c r="L246" s="386"/>
      <c r="M246" s="13"/>
      <c r="N246" s="371">
        <f>[3]Wn3!G31</f>
        <v>0</v>
      </c>
      <c r="O246" s="370">
        <f>[3]Wn3!H31</f>
        <v>0</v>
      </c>
      <c r="P246" s="370">
        <f>[3]Wn3!I31</f>
        <v>0</v>
      </c>
      <c r="Q246" s="370">
        <f>[3]Wn3!J31</f>
        <v>0</v>
      </c>
      <c r="R246" s="370">
        <f>[3]Wn3!K31</f>
        <v>0</v>
      </c>
      <c r="S246" s="370">
        <f>[3]Wn3!L31</f>
        <v>0</v>
      </c>
      <c r="T246" s="390"/>
      <c r="U246" s="390"/>
      <c r="V246" s="390"/>
      <c r="W246" s="390"/>
      <c r="X246" s="390"/>
      <c r="Y246" s="385"/>
      <c r="Z246" s="385"/>
      <c r="AA246" s="226"/>
      <c r="AB246" s="226"/>
      <c r="AC246" s="247"/>
      <c r="AD246" s="227" t="s">
        <v>643</v>
      </c>
      <c r="AE246" s="247"/>
    </row>
    <row r="247" spans="1:31" ht="12.5">
      <c r="A247" s="193">
        <v>0</v>
      </c>
      <c r="B247" s="194">
        <v>0</v>
      </c>
      <c r="C247" s="198" t="s">
        <v>312</v>
      </c>
      <c r="D247" s="245"/>
      <c r="E247" s="247"/>
      <c r="F247" s="226"/>
      <c r="G247" s="226" t="s">
        <v>1211</v>
      </c>
      <c r="H247" s="226" t="s">
        <v>1212</v>
      </c>
      <c r="I247" s="226" t="s">
        <v>42</v>
      </c>
      <c r="J247" s="248"/>
      <c r="K247" s="22"/>
      <c r="L247" s="386"/>
      <c r="M247" s="386"/>
      <c r="N247" s="386"/>
      <c r="O247" s="370">
        <f>[3]Wn3!H32</f>
        <v>0</v>
      </c>
      <c r="P247" s="370">
        <f>[3]Wn3!I32</f>
        <v>0</v>
      </c>
      <c r="Q247" s="370">
        <f>[3]Wn3!J32</f>
        <v>0</v>
      </c>
      <c r="R247" s="370">
        <f>[3]Wn3!K32</f>
        <v>0</v>
      </c>
      <c r="S247" s="370">
        <f>[3]Wn3!L32</f>
        <v>0</v>
      </c>
      <c r="T247" s="390"/>
      <c r="U247" s="390"/>
      <c r="V247" s="390"/>
      <c r="W247" s="390"/>
      <c r="X247" s="390"/>
      <c r="Y247" s="385"/>
      <c r="Z247" s="385"/>
      <c r="AA247" s="226"/>
      <c r="AB247" s="226"/>
      <c r="AC247" s="247"/>
      <c r="AD247" s="227" t="s">
        <v>643</v>
      </c>
      <c r="AE247" s="247"/>
    </row>
    <row r="248" spans="1:31" ht="12.5">
      <c r="A248" s="193">
        <v>0</v>
      </c>
      <c r="B248" s="194">
        <v>0</v>
      </c>
      <c r="C248" s="198" t="s">
        <v>313</v>
      </c>
      <c r="D248" s="245"/>
      <c r="E248" s="247"/>
      <c r="F248" s="226"/>
      <c r="G248" s="226" t="s">
        <v>1213</v>
      </c>
      <c r="H248" s="226" t="s">
        <v>835</v>
      </c>
      <c r="I248" s="226" t="s">
        <v>42</v>
      </c>
      <c r="J248" s="248"/>
      <c r="K248" s="22"/>
      <c r="L248" s="386"/>
      <c r="M248" s="386"/>
      <c r="N248" s="371">
        <f>[3]Wn3!G21</f>
        <v>0</v>
      </c>
      <c r="O248" s="370">
        <f>[3]Wn3!H21</f>
        <v>0</v>
      </c>
      <c r="P248" s="370">
        <f>[3]Wn3!I21</f>
        <v>0</v>
      </c>
      <c r="Q248" s="370">
        <f>[3]Wn3!J21</f>
        <v>0</v>
      </c>
      <c r="R248" s="370">
        <f>[3]Wn3!K21</f>
        <v>0</v>
      </c>
      <c r="S248" s="370">
        <f>[3]Wn3!L21</f>
        <v>0</v>
      </c>
      <c r="T248" s="390"/>
      <c r="U248" s="390"/>
      <c r="V248" s="390"/>
      <c r="W248" s="390"/>
      <c r="X248" s="390"/>
      <c r="Y248" s="385"/>
      <c r="Z248" s="385"/>
      <c r="AA248" s="226"/>
      <c r="AB248" s="226"/>
      <c r="AC248" s="247"/>
      <c r="AD248" s="227" t="s">
        <v>643</v>
      </c>
      <c r="AE248" s="247"/>
    </row>
    <row r="249" spans="1:31" ht="12.5">
      <c r="A249" s="193">
        <v>0</v>
      </c>
      <c r="B249" s="194">
        <v>0</v>
      </c>
      <c r="C249" s="198" t="s">
        <v>314</v>
      </c>
      <c r="D249" s="245"/>
      <c r="E249" s="247"/>
      <c r="F249" s="226"/>
      <c r="G249" s="226" t="s">
        <v>314</v>
      </c>
      <c r="H249" s="226" t="s">
        <v>315</v>
      </c>
      <c r="I249" s="226" t="s">
        <v>42</v>
      </c>
      <c r="J249" s="248"/>
      <c r="K249" s="22"/>
      <c r="L249" s="386"/>
      <c r="M249" s="386"/>
      <c r="N249" s="386"/>
      <c r="O249" s="370">
        <f>SUM([3]WS1!W31:Y31)</f>
        <v>0</v>
      </c>
      <c r="P249" s="370">
        <f>SUM([3]WS1!AB31:AD31)</f>
        <v>0</v>
      </c>
      <c r="Q249" s="370">
        <f>SUM([3]WS1!AG31:AI31)</f>
        <v>0</v>
      </c>
      <c r="R249" s="370">
        <f>SUM([3]WS1!AL31:AN31)</f>
        <v>0</v>
      </c>
      <c r="S249" s="370">
        <f>SUM([3]WS1!AQ31:AS31)</f>
        <v>0</v>
      </c>
      <c r="T249" s="390"/>
      <c r="U249" s="390"/>
      <c r="V249" s="390"/>
      <c r="W249" s="390"/>
      <c r="X249" s="390"/>
      <c r="Y249" s="385"/>
      <c r="Z249" s="385"/>
      <c r="AA249" s="226"/>
      <c r="AB249" s="226"/>
      <c r="AC249" s="247"/>
      <c r="AD249" s="227" t="s">
        <v>643</v>
      </c>
      <c r="AE249" s="247"/>
    </row>
    <row r="250" spans="1:31" ht="12.5">
      <c r="A250" s="193">
        <v>0</v>
      </c>
      <c r="B250" s="194">
        <v>0</v>
      </c>
      <c r="C250" s="198" t="s">
        <v>316</v>
      </c>
      <c r="D250" s="245"/>
      <c r="E250" s="247"/>
      <c r="F250" s="226"/>
      <c r="G250" s="226" t="s">
        <v>1214</v>
      </c>
      <c r="H250" s="226" t="s">
        <v>627</v>
      </c>
      <c r="I250" s="226" t="s">
        <v>42</v>
      </c>
      <c r="J250" s="248"/>
      <c r="K250" s="22"/>
      <c r="L250" s="386"/>
      <c r="M250" s="386"/>
      <c r="N250" s="386"/>
      <c r="O250" s="370">
        <f>[3]Wn3!H41</f>
        <v>0</v>
      </c>
      <c r="P250" s="370">
        <f>[3]Wn3!I41</f>
        <v>0</v>
      </c>
      <c r="Q250" s="370">
        <f>[3]Wn3!J41</f>
        <v>0</v>
      </c>
      <c r="R250" s="370">
        <f>[3]Wn3!K41</f>
        <v>0</v>
      </c>
      <c r="S250" s="370">
        <f>[3]Wn3!L41</f>
        <v>0</v>
      </c>
      <c r="T250" s="390"/>
      <c r="U250" s="390"/>
      <c r="V250" s="390"/>
      <c r="W250" s="390"/>
      <c r="X250" s="390"/>
      <c r="Y250" s="385"/>
      <c r="Z250" s="385"/>
      <c r="AA250" s="226"/>
      <c r="AB250" s="226"/>
      <c r="AC250" s="247"/>
      <c r="AD250" s="227" t="s">
        <v>643</v>
      </c>
      <c r="AE250" s="247"/>
    </row>
    <row r="251" spans="1:31" ht="12.5">
      <c r="A251" s="193">
        <v>0</v>
      </c>
      <c r="B251" s="194">
        <v>0</v>
      </c>
      <c r="C251" s="198" t="s">
        <v>317</v>
      </c>
      <c r="D251" s="245"/>
      <c r="E251" s="198"/>
      <c r="F251" s="172"/>
      <c r="G251" s="172" t="s">
        <v>1215</v>
      </c>
      <c r="H251" s="172" t="s">
        <v>819</v>
      </c>
      <c r="I251" s="172" t="s">
        <v>106</v>
      </c>
      <c r="J251" s="246"/>
      <c r="K251" s="22"/>
      <c r="L251" s="172"/>
      <c r="M251" s="386"/>
      <c r="N251" s="371">
        <f>[3]App14!G23</f>
        <v>0</v>
      </c>
      <c r="O251" s="370">
        <f>[3]App14!H23</f>
        <v>0</v>
      </c>
      <c r="P251" s="370">
        <f>[3]App14!I23</f>
        <v>0</v>
      </c>
      <c r="Q251" s="370">
        <f>[3]App14!J23</f>
        <v>0</v>
      </c>
      <c r="R251" s="370">
        <f>[3]App14!K23</f>
        <v>0</v>
      </c>
      <c r="S251" s="370">
        <f>[3]App14!L23</f>
        <v>0</v>
      </c>
      <c r="T251" s="390"/>
      <c r="U251" s="390"/>
      <c r="V251" s="390"/>
      <c r="W251" s="390"/>
      <c r="X251" s="390"/>
      <c r="Y251" s="20"/>
      <c r="Z251" s="20"/>
      <c r="AA251" s="206"/>
      <c r="AB251" s="206"/>
      <c r="AC251" s="198"/>
      <c r="AD251" s="171" t="s">
        <v>642</v>
      </c>
      <c r="AE251" s="198"/>
    </row>
    <row r="252" spans="1:31" ht="12.5">
      <c r="A252" s="193">
        <v>0</v>
      </c>
      <c r="B252" s="194">
        <v>0</v>
      </c>
      <c r="C252" s="198" t="s">
        <v>318</v>
      </c>
      <c r="D252" s="245"/>
      <c r="E252" s="247"/>
      <c r="F252" s="226" t="s">
        <v>1490</v>
      </c>
      <c r="G252" s="226" t="s">
        <v>318</v>
      </c>
      <c r="H252" s="226" t="s">
        <v>319</v>
      </c>
      <c r="I252" s="226" t="s">
        <v>42</v>
      </c>
      <c r="J252" s="248"/>
      <c r="K252" s="386"/>
      <c r="L252" s="386"/>
      <c r="M252" s="389"/>
      <c r="N252" s="389"/>
      <c r="O252" s="389"/>
      <c r="P252" s="389"/>
      <c r="Q252" s="389"/>
      <c r="R252" s="389"/>
      <c r="S252" s="389"/>
      <c r="T252" s="389"/>
      <c r="U252" s="389"/>
      <c r="V252" s="389"/>
      <c r="W252" s="389"/>
      <c r="X252" s="389"/>
      <c r="Y252" s="385"/>
      <c r="Z252" s="385"/>
      <c r="AA252" s="226"/>
      <c r="AB252" s="226"/>
      <c r="AC252" s="247"/>
      <c r="AD252" s="227" t="s">
        <v>643</v>
      </c>
      <c r="AE252" s="247"/>
    </row>
    <row r="253" spans="1:31" ht="12.5">
      <c r="A253" s="193">
        <v>0</v>
      </c>
      <c r="B253" s="194">
        <v>0</v>
      </c>
      <c r="C253" s="198" t="s">
        <v>671</v>
      </c>
      <c r="D253" s="245"/>
      <c r="E253" s="198"/>
      <c r="F253" s="221"/>
      <c r="G253" s="221" t="s">
        <v>1216</v>
      </c>
      <c r="H253" s="221" t="s">
        <v>1217</v>
      </c>
      <c r="I253" s="221" t="s">
        <v>251</v>
      </c>
      <c r="J253" s="231"/>
      <c r="K253" s="22"/>
      <c r="L253" s="20"/>
      <c r="M253" s="172"/>
      <c r="N253" s="172"/>
      <c r="O253" s="172"/>
      <c r="P253" s="172"/>
      <c r="Q253" s="172"/>
      <c r="R253" s="172"/>
      <c r="S253" s="172"/>
      <c r="T253" s="172"/>
      <c r="U253" s="172"/>
      <c r="V253" s="172"/>
      <c r="W253" s="172"/>
      <c r="X253" s="172"/>
      <c r="Y253" s="371">
        <f>[3]Wn4!$G$17</f>
        <v>0</v>
      </c>
      <c r="Z253" s="371">
        <f>[3]Wn4!$M$17</f>
        <v>0</v>
      </c>
      <c r="AA253" s="206"/>
      <c r="AB253" s="206"/>
      <c r="AC253" s="198"/>
      <c r="AD253" s="171" t="s">
        <v>642</v>
      </c>
      <c r="AE253" s="198"/>
    </row>
    <row r="254" spans="1:31" ht="12.5">
      <c r="A254" s="193">
        <v>0</v>
      </c>
      <c r="B254" s="194">
        <v>0</v>
      </c>
      <c r="C254" s="198" t="s">
        <v>672</v>
      </c>
      <c r="D254" s="245"/>
      <c r="E254" s="198"/>
      <c r="F254" s="221"/>
      <c r="G254" s="221" t="s">
        <v>1218</v>
      </c>
      <c r="H254" s="221" t="s">
        <v>1219</v>
      </c>
      <c r="I254" s="221" t="s">
        <v>251</v>
      </c>
      <c r="J254" s="231"/>
      <c r="K254" s="22"/>
      <c r="L254" s="20"/>
      <c r="M254" s="172"/>
      <c r="N254" s="172"/>
      <c r="O254" s="172"/>
      <c r="P254" s="172"/>
      <c r="Q254" s="172"/>
      <c r="R254" s="172"/>
      <c r="S254" s="172"/>
      <c r="T254" s="172"/>
      <c r="U254" s="172"/>
      <c r="V254" s="172"/>
      <c r="W254" s="172"/>
      <c r="X254" s="172"/>
      <c r="Y254" s="371">
        <f>[3]Wn4!$G$10</f>
        <v>0</v>
      </c>
      <c r="Z254" s="371">
        <f>[3]Wn4!$M$10</f>
        <v>0</v>
      </c>
      <c r="AA254" s="206"/>
      <c r="AB254" s="206"/>
      <c r="AC254" s="198"/>
      <c r="AD254" s="171" t="s">
        <v>642</v>
      </c>
      <c r="AE254" s="198"/>
    </row>
    <row r="255" spans="1:31" ht="12.5">
      <c r="A255" s="193">
        <v>0</v>
      </c>
      <c r="B255" s="194">
        <v>0</v>
      </c>
      <c r="C255" s="198" t="s">
        <v>673</v>
      </c>
      <c r="D255" s="245"/>
      <c r="E255" s="198"/>
      <c r="F255" s="221"/>
      <c r="G255" s="221" t="s">
        <v>1216</v>
      </c>
      <c r="H255" s="221" t="s">
        <v>1217</v>
      </c>
      <c r="I255" s="221" t="s">
        <v>251</v>
      </c>
      <c r="J255" s="231"/>
      <c r="K255" s="22"/>
      <c r="L255" s="20"/>
      <c r="M255" s="172"/>
      <c r="N255" s="172"/>
      <c r="O255" s="172"/>
      <c r="P255" s="172"/>
      <c r="Q255" s="172"/>
      <c r="R255" s="172"/>
      <c r="S255" s="172"/>
      <c r="T255" s="172"/>
      <c r="U255" s="172"/>
      <c r="V255" s="172"/>
      <c r="W255" s="172"/>
      <c r="X255" s="172"/>
      <c r="Y255" s="371">
        <f>[3]Wn4!$G$17</f>
        <v>0</v>
      </c>
      <c r="Z255" s="371">
        <f>[3]Wn4!$M$17</f>
        <v>0</v>
      </c>
      <c r="AA255" s="206"/>
      <c r="AB255" s="206"/>
      <c r="AC255" s="198"/>
      <c r="AD255" s="171" t="s">
        <v>642</v>
      </c>
      <c r="AE255" s="198"/>
    </row>
    <row r="256" spans="1:31" ht="12.5">
      <c r="A256" s="193">
        <v>0</v>
      </c>
      <c r="B256" s="194">
        <v>0</v>
      </c>
      <c r="C256" s="198" t="s">
        <v>320</v>
      </c>
      <c r="D256" s="245"/>
      <c r="E256" s="247"/>
      <c r="F256" s="226" t="s">
        <v>1490</v>
      </c>
      <c r="G256" s="226" t="s">
        <v>320</v>
      </c>
      <c r="H256" s="226" t="s">
        <v>674</v>
      </c>
      <c r="I256" s="226" t="s">
        <v>42</v>
      </c>
      <c r="J256" s="226" t="s">
        <v>675</v>
      </c>
      <c r="K256" s="386"/>
      <c r="L256" s="385"/>
      <c r="M256" s="389"/>
      <c r="N256" s="389"/>
      <c r="O256" s="389"/>
      <c r="P256" s="389"/>
      <c r="Q256" s="389"/>
      <c r="R256" s="389"/>
      <c r="S256" s="389"/>
      <c r="T256" s="389"/>
      <c r="U256" s="389"/>
      <c r="V256" s="389"/>
      <c r="W256" s="389"/>
      <c r="X256" s="389"/>
      <c r="Y256" s="385"/>
      <c r="Z256" s="385"/>
      <c r="AA256" s="226"/>
      <c r="AB256" s="226"/>
      <c r="AC256" s="247"/>
      <c r="AD256" s="227" t="s">
        <v>644</v>
      </c>
      <c r="AE256" s="247"/>
    </row>
    <row r="257" spans="1:31" ht="12.5">
      <c r="A257" s="193">
        <v>0</v>
      </c>
      <c r="B257" s="194">
        <v>0</v>
      </c>
      <c r="C257" s="198" t="s">
        <v>321</v>
      </c>
      <c r="D257" s="245"/>
      <c r="E257" s="247"/>
      <c r="F257" s="226"/>
      <c r="G257" s="226" t="s">
        <v>1220</v>
      </c>
      <c r="H257" s="226" t="s">
        <v>1221</v>
      </c>
      <c r="I257" s="226" t="s">
        <v>42</v>
      </c>
      <c r="J257" s="224" t="s">
        <v>322</v>
      </c>
      <c r="K257" s="22"/>
      <c r="L257" s="20"/>
      <c r="M257" s="172"/>
      <c r="N257" s="172"/>
      <c r="O257" s="370">
        <f>[3]App29!H57</f>
        <v>0</v>
      </c>
      <c r="P257" s="370">
        <f>[3]App29!I57</f>
        <v>0</v>
      </c>
      <c r="Q257" s="370">
        <f>[3]App29!J57</f>
        <v>0</v>
      </c>
      <c r="R257" s="370">
        <f>[3]App29!K57</f>
        <v>0</v>
      </c>
      <c r="S257" s="370">
        <f>[3]App29!L57</f>
        <v>0</v>
      </c>
      <c r="T257" s="390"/>
      <c r="U257" s="390"/>
      <c r="V257" s="390"/>
      <c r="W257" s="390"/>
      <c r="X257" s="390"/>
      <c r="Y257" s="385"/>
      <c r="Z257" s="385"/>
      <c r="AA257" s="226"/>
      <c r="AB257" s="226"/>
      <c r="AC257" s="247"/>
      <c r="AD257" s="227" t="s">
        <v>644</v>
      </c>
      <c r="AE257" s="247"/>
    </row>
    <row r="258" spans="1:31" ht="12.5">
      <c r="A258" s="193">
        <v>0</v>
      </c>
      <c r="B258" s="194">
        <v>0</v>
      </c>
      <c r="C258" s="198" t="s">
        <v>323</v>
      </c>
      <c r="D258" s="245"/>
      <c r="E258" s="247"/>
      <c r="F258" s="226" t="s">
        <v>1490</v>
      </c>
      <c r="G258" s="226" t="s">
        <v>323</v>
      </c>
      <c r="H258" s="226" t="s">
        <v>324</v>
      </c>
      <c r="I258" s="226" t="s">
        <v>42</v>
      </c>
      <c r="J258" s="224" t="s">
        <v>322</v>
      </c>
      <c r="K258" s="386"/>
      <c r="L258" s="385"/>
      <c r="M258" s="389"/>
      <c r="N258" s="389"/>
      <c r="O258" s="389"/>
      <c r="P258" s="389"/>
      <c r="Q258" s="389"/>
      <c r="R258" s="389"/>
      <c r="S258" s="389"/>
      <c r="T258" s="389"/>
      <c r="U258" s="389"/>
      <c r="V258" s="389"/>
      <c r="W258" s="389"/>
      <c r="X258" s="389"/>
      <c r="Y258" s="385"/>
      <c r="Z258" s="385"/>
      <c r="AA258" s="226"/>
      <c r="AB258" s="226"/>
      <c r="AC258" s="247"/>
      <c r="AD258" s="227" t="s">
        <v>643</v>
      </c>
      <c r="AE258" s="247"/>
    </row>
    <row r="259" spans="1:31" ht="12.5">
      <c r="A259" s="193">
        <v>0</v>
      </c>
      <c r="B259" s="194">
        <v>0</v>
      </c>
      <c r="C259" s="198" t="s">
        <v>325</v>
      </c>
      <c r="D259" s="245"/>
      <c r="E259" s="247"/>
      <c r="F259" s="226"/>
      <c r="G259" s="226" t="s">
        <v>1222</v>
      </c>
      <c r="H259" s="226" t="s">
        <v>1223</v>
      </c>
      <c r="I259" s="226" t="s">
        <v>42</v>
      </c>
      <c r="J259" s="226"/>
      <c r="K259" s="22"/>
      <c r="L259" s="20"/>
      <c r="M259" s="172"/>
      <c r="N259" s="172"/>
      <c r="O259" s="370">
        <f>[3]App29!H67</f>
        <v>0</v>
      </c>
      <c r="P259" s="370">
        <f>[3]App29!I67</f>
        <v>0</v>
      </c>
      <c r="Q259" s="370">
        <f>[3]App29!J67</f>
        <v>0</v>
      </c>
      <c r="R259" s="370">
        <f>[3]App29!K67</f>
        <v>0</v>
      </c>
      <c r="S259" s="370">
        <f>[3]App29!L67</f>
        <v>0</v>
      </c>
      <c r="T259" s="390"/>
      <c r="U259" s="390"/>
      <c r="V259" s="390"/>
      <c r="W259" s="390"/>
      <c r="X259" s="390"/>
      <c r="Y259" s="385"/>
      <c r="Z259" s="385"/>
      <c r="AA259" s="226"/>
      <c r="AB259" s="226"/>
      <c r="AC259" s="247"/>
      <c r="AD259" s="227" t="s">
        <v>644</v>
      </c>
      <c r="AE259" s="247"/>
    </row>
    <row r="260" spans="1:31" ht="12.5">
      <c r="A260" s="193">
        <v>0</v>
      </c>
      <c r="B260" s="194">
        <v>0</v>
      </c>
      <c r="C260" s="198" t="s">
        <v>326</v>
      </c>
      <c r="D260" s="245"/>
      <c r="E260" s="247"/>
      <c r="F260" s="226"/>
      <c r="G260" s="226" t="s">
        <v>1224</v>
      </c>
      <c r="H260" s="226" t="s">
        <v>1225</v>
      </c>
      <c r="I260" s="226" t="s">
        <v>42</v>
      </c>
      <c r="J260" s="224" t="s">
        <v>322</v>
      </c>
      <c r="K260" s="22"/>
      <c r="L260" s="20"/>
      <c r="M260" s="172"/>
      <c r="N260" s="172"/>
      <c r="O260" s="370">
        <f>[3]App29!H96</f>
        <v>0</v>
      </c>
      <c r="P260" s="370">
        <f>[3]App29!I96</f>
        <v>0</v>
      </c>
      <c r="Q260" s="370">
        <f>[3]App29!J96</f>
        <v>0</v>
      </c>
      <c r="R260" s="370">
        <f>[3]App29!K96</f>
        <v>0</v>
      </c>
      <c r="S260" s="370">
        <f>[3]App29!L96</f>
        <v>0</v>
      </c>
      <c r="T260" s="390"/>
      <c r="U260" s="390"/>
      <c r="V260" s="390"/>
      <c r="W260" s="390"/>
      <c r="X260" s="390"/>
      <c r="Y260" s="385"/>
      <c r="Z260" s="385"/>
      <c r="AA260" s="226"/>
      <c r="AB260" s="226"/>
      <c r="AC260" s="247"/>
      <c r="AD260" s="227" t="s">
        <v>644</v>
      </c>
      <c r="AE260" s="247"/>
    </row>
    <row r="261" spans="1:31" ht="12.5">
      <c r="A261" s="193">
        <v>0</v>
      </c>
      <c r="B261" s="194">
        <v>0</v>
      </c>
      <c r="C261" s="198" t="s">
        <v>327</v>
      </c>
      <c r="D261" s="245"/>
      <c r="E261" s="247"/>
      <c r="F261" s="226"/>
      <c r="G261" s="226" t="s">
        <v>1226</v>
      </c>
      <c r="H261" s="226" t="s">
        <v>1227</v>
      </c>
      <c r="I261" s="226" t="s">
        <v>42</v>
      </c>
      <c r="J261" s="224" t="s">
        <v>322</v>
      </c>
      <c r="K261" s="22"/>
      <c r="L261" s="20"/>
      <c r="M261" s="172"/>
      <c r="N261" s="172"/>
      <c r="O261" s="370">
        <f>[3]App29!H79</f>
        <v>0</v>
      </c>
      <c r="P261" s="370">
        <f>[3]App29!I79</f>
        <v>0</v>
      </c>
      <c r="Q261" s="370">
        <f>[3]App29!J79</f>
        <v>0</v>
      </c>
      <c r="R261" s="370">
        <f>[3]App29!K79</f>
        <v>0</v>
      </c>
      <c r="S261" s="370">
        <f>[3]App29!L79</f>
        <v>0</v>
      </c>
      <c r="T261" s="390"/>
      <c r="U261" s="390"/>
      <c r="V261" s="390"/>
      <c r="W261" s="390"/>
      <c r="X261" s="390"/>
      <c r="Y261" s="385"/>
      <c r="Z261" s="385"/>
      <c r="AA261" s="226"/>
      <c r="AB261" s="226"/>
      <c r="AC261" s="247"/>
      <c r="AD261" s="227" t="s">
        <v>644</v>
      </c>
      <c r="AE261" s="247"/>
    </row>
    <row r="262" spans="1:31" ht="12.5">
      <c r="A262" s="193">
        <v>0</v>
      </c>
      <c r="B262" s="194">
        <v>0</v>
      </c>
      <c r="C262" s="198" t="s">
        <v>328</v>
      </c>
      <c r="D262" s="245"/>
      <c r="E262" s="247"/>
      <c r="F262" s="226"/>
      <c r="G262" s="226" t="s">
        <v>1228</v>
      </c>
      <c r="H262" s="226" t="s">
        <v>810</v>
      </c>
      <c r="I262" s="226" t="s">
        <v>42</v>
      </c>
      <c r="J262" s="248"/>
      <c r="K262" s="22"/>
      <c r="L262" s="371">
        <f>[3]App22!L11</f>
        <v>0</v>
      </c>
      <c r="M262" s="371">
        <f>[3]App22!M11</f>
        <v>0</v>
      </c>
      <c r="N262" s="371">
        <f>[3]App22!N11</f>
        <v>0</v>
      </c>
      <c r="O262" s="370">
        <f>[3]App22!O11</f>
        <v>0</v>
      </c>
      <c r="P262" s="370">
        <f>[3]App22!P11</f>
        <v>0</v>
      </c>
      <c r="Q262" s="370">
        <f>[3]App22!Q11</f>
        <v>0</v>
      </c>
      <c r="R262" s="370">
        <f>[3]App22!R11</f>
        <v>0</v>
      </c>
      <c r="S262" s="370">
        <f>[3]App22!S11</f>
        <v>0</v>
      </c>
      <c r="T262" s="390"/>
      <c r="U262" s="390"/>
      <c r="V262" s="390"/>
      <c r="W262" s="390"/>
      <c r="X262" s="390"/>
      <c r="Y262" s="385"/>
      <c r="Z262" s="385"/>
      <c r="AA262" s="226"/>
      <c r="AB262" s="226"/>
      <c r="AC262" s="247"/>
      <c r="AD262" s="227" t="s">
        <v>643</v>
      </c>
      <c r="AE262" s="247"/>
    </row>
    <row r="263" spans="1:31" ht="12.5">
      <c r="A263" s="193">
        <v>0</v>
      </c>
      <c r="B263" s="194">
        <v>0</v>
      </c>
      <c r="C263" s="198" t="s">
        <v>329</v>
      </c>
      <c r="D263" s="245"/>
      <c r="E263" s="247"/>
      <c r="F263" s="226"/>
      <c r="G263" s="226" t="s">
        <v>1229</v>
      </c>
      <c r="H263" s="226" t="s">
        <v>1230</v>
      </c>
      <c r="I263" s="226" t="s">
        <v>42</v>
      </c>
      <c r="J263" s="248"/>
      <c r="K263" s="22"/>
      <c r="L263" s="371">
        <f>[3]App22!L22</f>
        <v>0</v>
      </c>
      <c r="M263" s="371">
        <f>[3]App22!M22</f>
        <v>0</v>
      </c>
      <c r="N263" s="371">
        <f>[3]App22!N22</f>
        <v>0</v>
      </c>
      <c r="O263" s="370">
        <f>[3]App22!O22</f>
        <v>0</v>
      </c>
      <c r="P263" s="370">
        <f>[3]App22!P22</f>
        <v>0</v>
      </c>
      <c r="Q263" s="370">
        <f>[3]App22!Q22</f>
        <v>0</v>
      </c>
      <c r="R263" s="370">
        <f>[3]App22!R22</f>
        <v>0</v>
      </c>
      <c r="S263" s="370">
        <f>[3]App22!S22</f>
        <v>0</v>
      </c>
      <c r="T263" s="390"/>
      <c r="U263" s="390"/>
      <c r="V263" s="390"/>
      <c r="W263" s="390"/>
      <c r="X263" s="390"/>
      <c r="Y263" s="385"/>
      <c r="Z263" s="385"/>
      <c r="AA263" s="226"/>
      <c r="AB263" s="226"/>
      <c r="AC263" s="247"/>
      <c r="AD263" s="227" t="s">
        <v>643</v>
      </c>
      <c r="AE263" s="247"/>
    </row>
    <row r="264" spans="1:31" ht="12.5">
      <c r="A264" s="193">
        <v>0</v>
      </c>
      <c r="B264" s="194">
        <v>0</v>
      </c>
      <c r="C264" s="198" t="s">
        <v>330</v>
      </c>
      <c r="D264" s="245"/>
      <c r="E264" s="247"/>
      <c r="F264" s="226"/>
      <c r="G264" s="226" t="s">
        <v>1231</v>
      </c>
      <c r="H264" s="226" t="s">
        <v>838</v>
      </c>
      <c r="I264" s="226" t="s">
        <v>42</v>
      </c>
      <c r="J264" s="248"/>
      <c r="K264" s="22"/>
      <c r="L264" s="386"/>
      <c r="M264" s="371">
        <f>[3]App22!M33</f>
        <v>0</v>
      </c>
      <c r="N264" s="371">
        <f>[3]App22!N33</f>
        <v>0</v>
      </c>
      <c r="O264" s="370">
        <f>[3]App22!O33</f>
        <v>0</v>
      </c>
      <c r="P264" s="370">
        <f>[3]App22!P33</f>
        <v>0</v>
      </c>
      <c r="Q264" s="370">
        <f>[3]App22!Q33</f>
        <v>0</v>
      </c>
      <c r="R264" s="370">
        <f>[3]App22!R33</f>
        <v>0</v>
      </c>
      <c r="S264" s="370">
        <f>[3]App22!S33</f>
        <v>0</v>
      </c>
      <c r="T264" s="390"/>
      <c r="U264" s="390"/>
      <c r="V264" s="390"/>
      <c r="W264" s="390"/>
      <c r="X264" s="390"/>
      <c r="Y264" s="385"/>
      <c r="Z264" s="385"/>
      <c r="AA264" s="226"/>
      <c r="AB264" s="226"/>
      <c r="AC264" s="247"/>
      <c r="AD264" s="227" t="s">
        <v>643</v>
      </c>
      <c r="AE264" s="247"/>
    </row>
    <row r="265" spans="1:31" ht="12.5">
      <c r="A265" s="193">
        <v>0</v>
      </c>
      <c r="B265" s="194">
        <v>0</v>
      </c>
      <c r="C265" s="198" t="s">
        <v>331</v>
      </c>
      <c r="D265" s="245"/>
      <c r="E265" s="247"/>
      <c r="F265" s="226"/>
      <c r="G265" s="226" t="s">
        <v>1232</v>
      </c>
      <c r="H265" s="226" t="s">
        <v>1233</v>
      </c>
      <c r="I265" s="226" t="s">
        <v>42</v>
      </c>
      <c r="J265" s="248"/>
      <c r="K265" s="22"/>
      <c r="L265" s="386"/>
      <c r="M265" s="386"/>
      <c r="N265" s="386"/>
      <c r="O265" s="370">
        <f>[3]App29!H86</f>
        <v>0</v>
      </c>
      <c r="P265" s="370">
        <f>[3]App29!I86</f>
        <v>0</v>
      </c>
      <c r="Q265" s="370">
        <f>[3]App29!J86</f>
        <v>0</v>
      </c>
      <c r="R265" s="370">
        <f>[3]App29!K86</f>
        <v>0</v>
      </c>
      <c r="S265" s="370">
        <f>[3]App29!L86</f>
        <v>0</v>
      </c>
      <c r="T265" s="390"/>
      <c r="U265" s="390"/>
      <c r="V265" s="390"/>
      <c r="W265" s="390"/>
      <c r="X265" s="390"/>
      <c r="Y265" s="385"/>
      <c r="Z265" s="385"/>
      <c r="AA265" s="226"/>
      <c r="AB265" s="226"/>
      <c r="AC265" s="247"/>
      <c r="AD265" s="227" t="s">
        <v>644</v>
      </c>
      <c r="AE265" s="247"/>
    </row>
    <row r="266" spans="1:31" ht="12.5">
      <c r="A266" s="193">
        <v>0</v>
      </c>
      <c r="B266" s="194">
        <v>0</v>
      </c>
      <c r="C266" s="198" t="s">
        <v>332</v>
      </c>
      <c r="D266" s="245"/>
      <c r="E266" s="247"/>
      <c r="F266" s="226"/>
      <c r="G266" s="226" t="s">
        <v>1234</v>
      </c>
      <c r="H266" s="226" t="s">
        <v>822</v>
      </c>
      <c r="I266" s="226" t="s">
        <v>42</v>
      </c>
      <c r="J266" s="248"/>
      <c r="K266" s="22"/>
      <c r="L266" s="386"/>
      <c r="M266" s="386"/>
      <c r="N266" s="386"/>
      <c r="O266" s="370">
        <f>[3]App29!H91</f>
        <v>0</v>
      </c>
      <c r="P266" s="370">
        <f>[3]App29!I91</f>
        <v>0</v>
      </c>
      <c r="Q266" s="370">
        <f>[3]App29!J91</f>
        <v>0</v>
      </c>
      <c r="R266" s="370">
        <f>[3]App29!K91</f>
        <v>0</v>
      </c>
      <c r="S266" s="370">
        <f>[3]App29!L91</f>
        <v>0</v>
      </c>
      <c r="T266" s="390"/>
      <c r="U266" s="390"/>
      <c r="V266" s="390"/>
      <c r="W266" s="390"/>
      <c r="X266" s="390"/>
      <c r="Y266" s="385"/>
      <c r="Z266" s="385"/>
      <c r="AA266" s="226"/>
      <c r="AB266" s="226"/>
      <c r="AC266" s="247"/>
      <c r="AD266" s="227" t="s">
        <v>644</v>
      </c>
      <c r="AE266" s="247"/>
    </row>
    <row r="267" spans="1:31" ht="12.5">
      <c r="A267" s="193">
        <v>0</v>
      </c>
      <c r="B267" s="194">
        <v>0</v>
      </c>
      <c r="C267" s="198" t="s">
        <v>333</v>
      </c>
      <c r="D267" s="245"/>
      <c r="E267" s="247"/>
      <c r="F267" s="226" t="s">
        <v>1490</v>
      </c>
      <c r="G267" s="226" t="s">
        <v>333</v>
      </c>
      <c r="H267" s="226" t="s">
        <v>334</v>
      </c>
      <c r="I267" s="226" t="s">
        <v>42</v>
      </c>
      <c r="J267" s="248"/>
      <c r="K267" s="386"/>
      <c r="L267" s="386"/>
      <c r="M267" s="389"/>
      <c r="N267" s="389"/>
      <c r="O267" s="389"/>
      <c r="P267" s="389"/>
      <c r="Q267" s="389"/>
      <c r="R267" s="389"/>
      <c r="S267" s="389"/>
      <c r="T267" s="389"/>
      <c r="U267" s="389"/>
      <c r="V267" s="389"/>
      <c r="W267" s="389"/>
      <c r="X267" s="389"/>
      <c r="Y267" s="385"/>
      <c r="Z267" s="385"/>
      <c r="AA267" s="226"/>
      <c r="AB267" s="226"/>
      <c r="AC267" s="247"/>
      <c r="AD267" s="227" t="s">
        <v>643</v>
      </c>
      <c r="AE267" s="247"/>
    </row>
    <row r="268" spans="1:31" ht="12.5">
      <c r="A268" s="193">
        <v>0</v>
      </c>
      <c r="B268" s="194">
        <v>0</v>
      </c>
      <c r="C268" s="198" t="s">
        <v>335</v>
      </c>
      <c r="D268" s="245"/>
      <c r="E268" s="247"/>
      <c r="F268" s="226" t="s">
        <v>1490</v>
      </c>
      <c r="G268" s="226" t="s">
        <v>335</v>
      </c>
      <c r="H268" s="226" t="s">
        <v>336</v>
      </c>
      <c r="I268" s="226" t="s">
        <v>42</v>
      </c>
      <c r="J268" s="248"/>
      <c r="K268" s="386"/>
      <c r="L268" s="386"/>
      <c r="M268" s="389"/>
      <c r="N268" s="389"/>
      <c r="O268" s="389"/>
      <c r="P268" s="389"/>
      <c r="Q268" s="389"/>
      <c r="R268" s="389"/>
      <c r="S268" s="389"/>
      <c r="T268" s="389"/>
      <c r="U268" s="389"/>
      <c r="V268" s="389"/>
      <c r="W268" s="389"/>
      <c r="X268" s="389"/>
      <c r="Y268" s="385"/>
      <c r="Z268" s="385"/>
      <c r="AA268" s="226"/>
      <c r="AB268" s="226"/>
      <c r="AC268" s="247"/>
      <c r="AD268" s="227" t="s">
        <v>643</v>
      </c>
      <c r="AE268" s="247"/>
    </row>
    <row r="269" spans="1:31" ht="12.5">
      <c r="A269" s="193">
        <v>0</v>
      </c>
      <c r="B269" s="194">
        <v>0</v>
      </c>
      <c r="C269" s="198" t="s">
        <v>337</v>
      </c>
      <c r="D269" s="245"/>
      <c r="E269" s="247"/>
      <c r="F269" s="226" t="s">
        <v>1490</v>
      </c>
      <c r="G269" s="226" t="s">
        <v>337</v>
      </c>
      <c r="H269" s="226" t="s">
        <v>338</v>
      </c>
      <c r="I269" s="226" t="s">
        <v>42</v>
      </c>
      <c r="J269" s="248"/>
      <c r="K269" s="386"/>
      <c r="L269" s="386"/>
      <c r="M269" s="389"/>
      <c r="N269" s="389"/>
      <c r="O269" s="389"/>
      <c r="P269" s="389"/>
      <c r="Q269" s="389"/>
      <c r="R269" s="389"/>
      <c r="S269" s="389"/>
      <c r="T269" s="389"/>
      <c r="U269" s="389"/>
      <c r="V269" s="389"/>
      <c r="W269" s="389"/>
      <c r="X269" s="389"/>
      <c r="Y269" s="385"/>
      <c r="Z269" s="385"/>
      <c r="AA269" s="226"/>
      <c r="AB269" s="226"/>
      <c r="AC269" s="247"/>
      <c r="AD269" s="227" t="s">
        <v>643</v>
      </c>
      <c r="AE269" s="247"/>
    </row>
    <row r="270" spans="1:31" ht="12.5">
      <c r="A270" s="193">
        <v>0</v>
      </c>
      <c r="B270" s="194">
        <v>0</v>
      </c>
      <c r="C270" s="198" t="s">
        <v>339</v>
      </c>
      <c r="D270" s="245"/>
      <c r="E270" s="247"/>
      <c r="F270" s="226" t="s">
        <v>1490</v>
      </c>
      <c r="G270" s="226" t="s">
        <v>339</v>
      </c>
      <c r="H270" s="226" t="s">
        <v>340</v>
      </c>
      <c r="I270" s="226" t="s">
        <v>42</v>
      </c>
      <c r="J270" s="248"/>
      <c r="K270" s="386"/>
      <c r="L270" s="386"/>
      <c r="M270" s="389"/>
      <c r="N270" s="389"/>
      <c r="O270" s="389"/>
      <c r="P270" s="389"/>
      <c r="Q270" s="389"/>
      <c r="R270" s="389"/>
      <c r="S270" s="389"/>
      <c r="T270" s="389"/>
      <c r="U270" s="389"/>
      <c r="V270" s="389"/>
      <c r="W270" s="389"/>
      <c r="X270" s="389"/>
      <c r="Y270" s="385"/>
      <c r="Z270" s="385"/>
      <c r="AA270" s="226"/>
      <c r="AB270" s="226"/>
      <c r="AC270" s="247"/>
      <c r="AD270" s="227" t="s">
        <v>643</v>
      </c>
      <c r="AE270" s="247"/>
    </row>
    <row r="271" spans="1:31" ht="12.5">
      <c r="A271" s="193">
        <v>0</v>
      </c>
      <c r="B271" s="194">
        <v>0</v>
      </c>
      <c r="C271" s="198" t="s">
        <v>341</v>
      </c>
      <c r="D271" s="245"/>
      <c r="E271" s="247"/>
      <c r="F271" s="226" t="s">
        <v>1489</v>
      </c>
      <c r="G271" s="226" t="s">
        <v>341</v>
      </c>
      <c r="H271" s="226" t="s">
        <v>342</v>
      </c>
      <c r="I271" s="226" t="s">
        <v>42</v>
      </c>
      <c r="J271" s="248"/>
      <c r="K271" s="386"/>
      <c r="L271" s="386"/>
      <c r="M271" s="390"/>
      <c r="N271" s="390"/>
      <c r="O271" s="390"/>
      <c r="P271" s="390"/>
      <c r="Q271" s="390"/>
      <c r="R271" s="390"/>
      <c r="S271" s="390"/>
      <c r="T271" s="390"/>
      <c r="U271" s="390"/>
      <c r="V271" s="390"/>
      <c r="W271" s="390"/>
      <c r="X271" s="390"/>
      <c r="Y271" s="385"/>
      <c r="Z271" s="385"/>
      <c r="AA271" s="226"/>
      <c r="AB271" s="226"/>
      <c r="AC271" s="247"/>
      <c r="AD271" s="227" t="s">
        <v>643</v>
      </c>
      <c r="AE271" s="247"/>
    </row>
    <row r="272" spans="1:31" ht="12.5">
      <c r="A272" s="193">
        <v>0</v>
      </c>
      <c r="B272" s="194">
        <v>0</v>
      </c>
      <c r="C272" s="198" t="s">
        <v>343</v>
      </c>
      <c r="D272" s="245"/>
      <c r="E272" s="247"/>
      <c r="F272" s="226" t="s">
        <v>1490</v>
      </c>
      <c r="G272" s="226" t="s">
        <v>343</v>
      </c>
      <c r="H272" s="226" t="s">
        <v>344</v>
      </c>
      <c r="I272" s="226" t="s">
        <v>42</v>
      </c>
      <c r="J272" s="248"/>
      <c r="K272" s="386"/>
      <c r="L272" s="386"/>
      <c r="M272" s="389"/>
      <c r="N272" s="389"/>
      <c r="O272" s="389"/>
      <c r="P272" s="389"/>
      <c r="Q272" s="389"/>
      <c r="R272" s="389"/>
      <c r="S272" s="389"/>
      <c r="T272" s="389"/>
      <c r="U272" s="389"/>
      <c r="V272" s="389"/>
      <c r="W272" s="389"/>
      <c r="X272" s="389"/>
      <c r="Y272" s="385"/>
      <c r="Z272" s="385"/>
      <c r="AA272" s="226"/>
      <c r="AB272" s="226"/>
      <c r="AC272" s="247"/>
      <c r="AD272" s="227" t="s">
        <v>643</v>
      </c>
      <c r="AE272" s="247"/>
    </row>
    <row r="273" spans="1:31" ht="12.5">
      <c r="A273" s="193">
        <v>0</v>
      </c>
      <c r="B273" s="194">
        <v>0</v>
      </c>
      <c r="C273" s="198" t="s">
        <v>345</v>
      </c>
      <c r="D273" s="245"/>
      <c r="E273" s="247"/>
      <c r="F273" s="226" t="s">
        <v>1490</v>
      </c>
      <c r="G273" s="226" t="s">
        <v>345</v>
      </c>
      <c r="H273" s="226" t="s">
        <v>346</v>
      </c>
      <c r="I273" s="226" t="s">
        <v>42</v>
      </c>
      <c r="J273" s="248"/>
      <c r="K273" s="386"/>
      <c r="L273" s="386"/>
      <c r="M273" s="389"/>
      <c r="N273" s="389"/>
      <c r="O273" s="389"/>
      <c r="P273" s="389"/>
      <c r="Q273" s="389"/>
      <c r="R273" s="389"/>
      <c r="S273" s="389"/>
      <c r="T273" s="389"/>
      <c r="U273" s="389"/>
      <c r="V273" s="389"/>
      <c r="W273" s="389"/>
      <c r="X273" s="389"/>
      <c r="Y273" s="385"/>
      <c r="Z273" s="385"/>
      <c r="AA273" s="226"/>
      <c r="AB273" s="226"/>
      <c r="AC273" s="247"/>
      <c r="AD273" s="227" t="s">
        <v>643</v>
      </c>
      <c r="AE273" s="247"/>
    </row>
    <row r="274" spans="1:31" ht="12.5">
      <c r="A274" s="193">
        <v>0</v>
      </c>
      <c r="B274" s="194">
        <v>0</v>
      </c>
      <c r="C274" s="198" t="s">
        <v>347</v>
      </c>
      <c r="D274" s="245"/>
      <c r="E274" s="247"/>
      <c r="F274" s="226"/>
      <c r="G274" s="226" t="s">
        <v>347</v>
      </c>
      <c r="H274" s="226" t="s">
        <v>676</v>
      </c>
      <c r="I274" s="226" t="s">
        <v>42</v>
      </c>
      <c r="J274" s="248"/>
      <c r="K274" s="22"/>
      <c r="L274" s="386"/>
      <c r="M274" s="371">
        <f>SUM([3]WS1!M21:O21)</f>
        <v>0</v>
      </c>
      <c r="N274" s="371">
        <f>SUM([3]WS1!R21:T21)</f>
        <v>0</v>
      </c>
      <c r="O274" s="370">
        <f>SUM([3]WS1!W21:Y21)</f>
        <v>0</v>
      </c>
      <c r="P274" s="370">
        <f>SUM([3]WS1!AB21:AD21)</f>
        <v>0</v>
      </c>
      <c r="Q274" s="370">
        <f>SUM([3]WS1!AG21:AI21)</f>
        <v>0</v>
      </c>
      <c r="R274" s="370">
        <f>SUM([3]WS1!AL21:AN21)</f>
        <v>0</v>
      </c>
      <c r="S274" s="370">
        <f>SUM([3]WS1!AQ21:AS21)</f>
        <v>0</v>
      </c>
      <c r="T274" s="390"/>
      <c r="U274" s="390"/>
      <c r="V274" s="390"/>
      <c r="W274" s="390"/>
      <c r="X274" s="390"/>
      <c r="Y274" s="385"/>
      <c r="Z274" s="385"/>
      <c r="AA274" s="226"/>
      <c r="AB274" s="226"/>
      <c r="AC274" s="247"/>
      <c r="AD274" s="227" t="s">
        <v>643</v>
      </c>
      <c r="AE274" s="247"/>
    </row>
    <row r="275" spans="1:31" ht="12.5">
      <c r="A275" s="193">
        <v>0</v>
      </c>
      <c r="B275" s="194">
        <v>0</v>
      </c>
      <c r="C275" s="198" t="s">
        <v>348</v>
      </c>
      <c r="D275" s="245"/>
      <c r="E275" s="198"/>
      <c r="F275" s="175"/>
      <c r="G275" s="175" t="s">
        <v>1235</v>
      </c>
      <c r="H275" s="175" t="s">
        <v>811</v>
      </c>
      <c r="I275" s="175" t="s">
        <v>41</v>
      </c>
      <c r="J275" s="246"/>
      <c r="K275" s="22"/>
      <c r="L275" s="175"/>
      <c r="M275" s="175"/>
      <c r="N275" s="175"/>
      <c r="O275" s="373">
        <f>[3]Wn4!H23</f>
        <v>0</v>
      </c>
      <c r="P275" s="373">
        <f>[3]Wn4!I23</f>
        <v>0</v>
      </c>
      <c r="Q275" s="373">
        <f>[3]Wn4!J23</f>
        <v>0</v>
      </c>
      <c r="R275" s="373">
        <f>[3]Wn4!K23</f>
        <v>0</v>
      </c>
      <c r="S275" s="373">
        <f>[3]Wn4!L23</f>
        <v>0</v>
      </c>
      <c r="T275" s="373">
        <f>[3]Wn4!N23</f>
        <v>0</v>
      </c>
      <c r="U275" s="373">
        <f>[3]Wn4!O23</f>
        <v>0</v>
      </c>
      <c r="V275" s="373">
        <f>[3]Wn4!P23</f>
        <v>0</v>
      </c>
      <c r="W275" s="373">
        <f>[3]Wn4!Q23</f>
        <v>0</v>
      </c>
      <c r="X275" s="373">
        <f>[3]Wn4!R23</f>
        <v>0</v>
      </c>
      <c r="Y275" s="20"/>
      <c r="Z275" s="20"/>
      <c r="AA275" s="206"/>
      <c r="AB275" s="206"/>
      <c r="AC275" s="198"/>
      <c r="AD275" s="171" t="s">
        <v>642</v>
      </c>
      <c r="AE275" s="198"/>
    </row>
    <row r="276" spans="1:31" ht="12.5">
      <c r="A276" s="193">
        <v>0</v>
      </c>
      <c r="B276" s="194">
        <v>0</v>
      </c>
      <c r="C276" s="198" t="s">
        <v>349</v>
      </c>
      <c r="D276" s="245"/>
      <c r="E276" s="198"/>
      <c r="F276" s="172"/>
      <c r="G276" s="172" t="s">
        <v>1236</v>
      </c>
      <c r="H276" s="172" t="s">
        <v>1237</v>
      </c>
      <c r="I276" s="172" t="s">
        <v>41</v>
      </c>
      <c r="J276" s="246"/>
      <c r="K276" s="22"/>
      <c r="L276" s="172"/>
      <c r="M276" s="172"/>
      <c r="N276" s="172"/>
      <c r="O276" s="373">
        <f>[3]Wn4!H16</f>
        <v>0</v>
      </c>
      <c r="P276" s="373">
        <f>[3]Wn4!I16</f>
        <v>0</v>
      </c>
      <c r="Q276" s="373">
        <f>[3]Wn4!J16</f>
        <v>0</v>
      </c>
      <c r="R276" s="373">
        <f>[3]Wn4!K16</f>
        <v>0</v>
      </c>
      <c r="S276" s="373">
        <f>[3]Wn4!L16</f>
        <v>0</v>
      </c>
      <c r="T276" s="373">
        <f>[3]Wn4!N16</f>
        <v>0</v>
      </c>
      <c r="U276" s="373">
        <f>[3]Wn4!O16</f>
        <v>0</v>
      </c>
      <c r="V276" s="373">
        <f>[3]Wn4!P16</f>
        <v>0</v>
      </c>
      <c r="W276" s="373">
        <f>[3]Wn4!Q16</f>
        <v>0</v>
      </c>
      <c r="X276" s="373">
        <f>[3]Wn4!R16</f>
        <v>0</v>
      </c>
      <c r="Y276" s="20"/>
      <c r="Z276" s="20"/>
      <c r="AA276" s="206"/>
      <c r="AB276" s="206"/>
      <c r="AC276" s="198"/>
      <c r="AD276" s="171" t="s">
        <v>642</v>
      </c>
      <c r="AE276" s="198"/>
    </row>
    <row r="277" spans="1:31" ht="12.5">
      <c r="A277" s="193">
        <v>0</v>
      </c>
      <c r="B277" s="194">
        <v>0</v>
      </c>
      <c r="C277" s="198" t="s">
        <v>677</v>
      </c>
      <c r="D277" s="245"/>
      <c r="E277" s="198"/>
      <c r="F277" s="172"/>
      <c r="G277" s="172" t="s">
        <v>1238</v>
      </c>
      <c r="H277" s="172" t="s">
        <v>1239</v>
      </c>
      <c r="I277" s="172" t="s">
        <v>41</v>
      </c>
      <c r="J277" s="246"/>
      <c r="K277" s="22"/>
      <c r="L277" s="172"/>
      <c r="M277" s="172"/>
      <c r="N277" s="172"/>
      <c r="O277" s="373">
        <f>[3]Wn4!H9</f>
        <v>0</v>
      </c>
      <c r="P277" s="373">
        <f>[3]Wn4!I9</f>
        <v>0</v>
      </c>
      <c r="Q277" s="373">
        <f>[3]Wn4!J9</f>
        <v>0</v>
      </c>
      <c r="R277" s="373">
        <f>[3]Wn4!K9</f>
        <v>0</v>
      </c>
      <c r="S277" s="373">
        <f>[3]Wn4!L9</f>
        <v>0</v>
      </c>
      <c r="T277" s="373">
        <f>[3]Wn4!N9</f>
        <v>0</v>
      </c>
      <c r="U277" s="373">
        <f>[3]Wn4!O9</f>
        <v>0</v>
      </c>
      <c r="V277" s="373">
        <f>[3]Wn4!P9</f>
        <v>0</v>
      </c>
      <c r="W277" s="373">
        <f>[3]Wn4!Q9</f>
        <v>0</v>
      </c>
      <c r="X277" s="373">
        <f>[3]Wn4!R9</f>
        <v>0</v>
      </c>
      <c r="Y277" s="20"/>
      <c r="Z277" s="20"/>
      <c r="AA277" s="206"/>
      <c r="AB277" s="206"/>
      <c r="AC277" s="198"/>
      <c r="AD277" s="171" t="s">
        <v>642</v>
      </c>
      <c r="AE277" s="198"/>
    </row>
    <row r="278" spans="1:31" ht="12.5">
      <c r="A278" s="193">
        <v>0</v>
      </c>
      <c r="B278" s="194">
        <v>0</v>
      </c>
      <c r="C278" s="198" t="s">
        <v>351</v>
      </c>
      <c r="D278" s="245"/>
      <c r="E278" s="198"/>
      <c r="F278" s="172"/>
      <c r="G278" s="172" t="s">
        <v>1240</v>
      </c>
      <c r="H278" s="172" t="s">
        <v>1241</v>
      </c>
      <c r="I278" s="172" t="s">
        <v>350</v>
      </c>
      <c r="J278" s="246"/>
      <c r="K278" s="22"/>
      <c r="L278" s="13"/>
      <c r="M278" s="13"/>
      <c r="N278" s="13"/>
      <c r="O278" s="13"/>
      <c r="P278" s="13"/>
      <c r="Q278" s="13"/>
      <c r="R278" s="13"/>
      <c r="S278" s="13"/>
      <c r="T278" s="13"/>
      <c r="U278" s="13"/>
      <c r="V278" s="13"/>
      <c r="W278" s="13"/>
      <c r="X278" s="13"/>
      <c r="Y278" s="371">
        <f>[3]App16!M59</f>
        <v>0</v>
      </c>
      <c r="Z278" s="20"/>
      <c r="AA278" s="206"/>
      <c r="AB278" s="206"/>
      <c r="AC278" s="198"/>
      <c r="AD278" s="171" t="s">
        <v>642</v>
      </c>
      <c r="AE278" s="198"/>
    </row>
    <row r="279" spans="1:31" ht="12.5">
      <c r="A279" s="193">
        <v>0</v>
      </c>
      <c r="B279" s="194">
        <v>0</v>
      </c>
      <c r="C279" s="198" t="s">
        <v>352</v>
      </c>
      <c r="D279" s="245"/>
      <c r="E279" s="247"/>
      <c r="F279" s="226"/>
      <c r="G279" s="226" t="s">
        <v>1242</v>
      </c>
      <c r="H279" s="226" t="s">
        <v>812</v>
      </c>
      <c r="I279" s="226" t="s">
        <v>42</v>
      </c>
      <c r="J279" s="248"/>
      <c r="K279" s="22"/>
      <c r="L279" s="386"/>
      <c r="M279" s="13"/>
      <c r="N279" s="371" t="e">
        <f>[3]App8!H39</f>
        <v>#DIV/0!</v>
      </c>
      <c r="O279" s="13"/>
      <c r="P279" s="13"/>
      <c r="Q279" s="13"/>
      <c r="R279" s="13"/>
      <c r="S279" s="13"/>
      <c r="T279" s="13"/>
      <c r="U279" s="13"/>
      <c r="V279" s="13"/>
      <c r="W279" s="13"/>
      <c r="X279" s="13"/>
      <c r="Y279" s="13"/>
      <c r="Z279" s="385"/>
      <c r="AA279" s="226"/>
      <c r="AB279" s="226"/>
      <c r="AC279" s="247"/>
      <c r="AD279" s="227" t="s">
        <v>643</v>
      </c>
      <c r="AE279" s="247"/>
    </row>
    <row r="280" spans="1:31" ht="12.5">
      <c r="A280" s="193">
        <v>0</v>
      </c>
      <c r="B280" s="194">
        <v>0</v>
      </c>
      <c r="C280" s="198" t="s">
        <v>353</v>
      </c>
      <c r="D280" s="245"/>
      <c r="E280" s="247"/>
      <c r="F280" s="226"/>
      <c r="G280" s="226" t="s">
        <v>1243</v>
      </c>
      <c r="H280" s="226" t="s">
        <v>1244</v>
      </c>
      <c r="I280" s="226" t="s">
        <v>42</v>
      </c>
      <c r="J280" s="248"/>
      <c r="K280" s="22"/>
      <c r="L280" s="386"/>
      <c r="M280" s="386"/>
      <c r="N280" s="386"/>
      <c r="O280" s="370">
        <f>[3]App29!H103</f>
        <v>0</v>
      </c>
      <c r="P280" s="370">
        <f>[3]App29!I103</f>
        <v>0</v>
      </c>
      <c r="Q280" s="370">
        <f>[3]App29!J103</f>
        <v>0</v>
      </c>
      <c r="R280" s="370">
        <f>[3]App29!K103</f>
        <v>0</v>
      </c>
      <c r="S280" s="370">
        <f>[3]App29!L103</f>
        <v>0</v>
      </c>
      <c r="T280" s="390"/>
      <c r="U280" s="390"/>
      <c r="V280" s="390"/>
      <c r="W280" s="390"/>
      <c r="X280" s="390"/>
      <c r="Y280" s="385"/>
      <c r="Z280" s="385"/>
      <c r="AA280" s="226"/>
      <c r="AB280" s="226"/>
      <c r="AC280" s="247"/>
      <c r="AD280" s="227" t="s">
        <v>644</v>
      </c>
      <c r="AE280" s="247"/>
    </row>
    <row r="281" spans="1:31" ht="12.5">
      <c r="A281" s="193">
        <v>0</v>
      </c>
      <c r="B281" s="194">
        <v>0</v>
      </c>
      <c r="C281" s="198" t="s">
        <v>678</v>
      </c>
      <c r="D281" s="245"/>
      <c r="E281" s="247"/>
      <c r="F281" s="226"/>
      <c r="G281" s="226" t="s">
        <v>1245</v>
      </c>
      <c r="H281" s="226" t="s">
        <v>1246</v>
      </c>
      <c r="I281" s="226" t="s">
        <v>42</v>
      </c>
      <c r="J281" s="248"/>
      <c r="K281" s="22"/>
      <c r="L281" s="386"/>
      <c r="M281" s="386"/>
      <c r="N281" s="371">
        <f>[3]Wn3!G34</f>
        <v>0</v>
      </c>
      <c r="O281" s="370">
        <f>[3]Wn3!H34</f>
        <v>0</v>
      </c>
      <c r="P281" s="370">
        <f>[3]Wn3!I34</f>
        <v>0</v>
      </c>
      <c r="Q281" s="370">
        <f>[3]Wn3!J34</f>
        <v>0</v>
      </c>
      <c r="R281" s="370">
        <f>[3]Wn3!K34</f>
        <v>0</v>
      </c>
      <c r="S281" s="370">
        <f>[3]Wn3!L34</f>
        <v>0</v>
      </c>
      <c r="T281" s="390"/>
      <c r="U281" s="390"/>
      <c r="V281" s="390"/>
      <c r="W281" s="390"/>
      <c r="X281" s="390"/>
      <c r="Y281" s="385"/>
      <c r="Z281" s="385"/>
      <c r="AA281" s="226"/>
      <c r="AB281" s="226"/>
      <c r="AC281" s="247"/>
      <c r="AD281" s="227" t="s">
        <v>643</v>
      </c>
      <c r="AE281" s="247"/>
    </row>
    <row r="282" spans="1:31" ht="12.5">
      <c r="A282" s="193">
        <v>0</v>
      </c>
      <c r="B282" s="194">
        <v>0</v>
      </c>
      <c r="C282" s="198" t="s">
        <v>354</v>
      </c>
      <c r="D282" s="245"/>
      <c r="E282" s="247"/>
      <c r="F282" s="226"/>
      <c r="G282" s="226" t="s">
        <v>1247</v>
      </c>
      <c r="H282" s="226" t="s">
        <v>1248</v>
      </c>
      <c r="I282" s="226" t="s">
        <v>42</v>
      </c>
      <c r="J282" s="248"/>
      <c r="K282" s="22"/>
      <c r="L282" s="386"/>
      <c r="M282" s="386"/>
      <c r="N282" s="371">
        <f>[3]App29!G10</f>
        <v>0</v>
      </c>
      <c r="O282" s="13"/>
      <c r="P282" s="13"/>
      <c r="Q282" s="13"/>
      <c r="R282" s="13"/>
      <c r="S282" s="13"/>
      <c r="T282" s="13"/>
      <c r="U282" s="13"/>
      <c r="V282" s="13"/>
      <c r="W282" s="13"/>
      <c r="X282" s="13"/>
      <c r="Y282" s="385"/>
      <c r="Z282" s="385"/>
      <c r="AA282" s="226"/>
      <c r="AB282" s="226"/>
      <c r="AC282" s="247"/>
      <c r="AD282" s="227" t="s">
        <v>644</v>
      </c>
      <c r="AE282" s="247"/>
    </row>
    <row r="283" spans="1:31" ht="12.5">
      <c r="A283" s="193">
        <v>0</v>
      </c>
      <c r="B283" s="194">
        <v>0</v>
      </c>
      <c r="C283" s="198" t="s">
        <v>355</v>
      </c>
      <c r="D283" s="245"/>
      <c r="E283" s="247"/>
      <c r="F283" s="226"/>
      <c r="G283" s="226" t="s">
        <v>1249</v>
      </c>
      <c r="H283" s="226" t="s">
        <v>1250</v>
      </c>
      <c r="I283" s="226" t="s">
        <v>42</v>
      </c>
      <c r="J283" s="248"/>
      <c r="K283" s="22"/>
      <c r="L283" s="386"/>
      <c r="M283" s="386"/>
      <c r="N283" s="371">
        <f>[3]App29!G18</f>
        <v>0</v>
      </c>
      <c r="O283" s="386"/>
      <c r="P283" s="386"/>
      <c r="Q283" s="386"/>
      <c r="R283" s="386"/>
      <c r="S283" s="386"/>
      <c r="T283" s="386"/>
      <c r="U283" s="386"/>
      <c r="V283" s="386"/>
      <c r="W283" s="386"/>
      <c r="X283" s="386"/>
      <c r="Y283" s="385"/>
      <c r="Z283" s="385"/>
      <c r="AA283" s="226"/>
      <c r="AB283" s="226"/>
      <c r="AC283" s="247"/>
      <c r="AD283" s="227" t="s">
        <v>644</v>
      </c>
      <c r="AE283" s="247"/>
    </row>
    <row r="284" spans="1:31" ht="12.5">
      <c r="A284" s="193">
        <v>0</v>
      </c>
      <c r="B284" s="194">
        <v>0</v>
      </c>
      <c r="C284" s="198" t="s">
        <v>356</v>
      </c>
      <c r="D284" s="245"/>
      <c r="E284" s="198"/>
      <c r="F284" s="172"/>
      <c r="G284" s="172" t="s">
        <v>1251</v>
      </c>
      <c r="H284" s="172" t="s">
        <v>1478</v>
      </c>
      <c r="I284" s="172" t="s">
        <v>41</v>
      </c>
      <c r="J284" s="246"/>
      <c r="K284" s="22"/>
      <c r="L284" s="13"/>
      <c r="M284" s="13"/>
      <c r="N284" s="13"/>
      <c r="O284" s="373">
        <f>[3]App29!H36</f>
        <v>0</v>
      </c>
      <c r="P284" s="373">
        <f>[3]App29!I36</f>
        <v>0</v>
      </c>
      <c r="Q284" s="373">
        <f>[3]App29!J36</f>
        <v>0</v>
      </c>
      <c r="R284" s="373">
        <f>[3]App29!K36</f>
        <v>0</v>
      </c>
      <c r="S284" s="373">
        <f>[3]App29!L36</f>
        <v>0</v>
      </c>
      <c r="T284" s="390"/>
      <c r="U284" s="390"/>
      <c r="V284" s="390"/>
      <c r="W284" s="390"/>
      <c r="X284" s="390"/>
      <c r="Y284" s="20"/>
      <c r="Z284" s="20"/>
      <c r="AA284" s="206"/>
      <c r="AB284" s="206"/>
      <c r="AC284" s="198"/>
      <c r="AD284" s="171" t="s">
        <v>642</v>
      </c>
      <c r="AE284" s="198"/>
    </row>
    <row r="285" spans="1:31" ht="12.5">
      <c r="A285" s="193">
        <v>0</v>
      </c>
      <c r="B285" s="194">
        <v>0</v>
      </c>
      <c r="C285" s="198" t="s">
        <v>357</v>
      </c>
      <c r="D285" s="245"/>
      <c r="E285" s="198"/>
      <c r="F285" s="172"/>
      <c r="G285" s="172" t="s">
        <v>1252</v>
      </c>
      <c r="H285" s="172" t="s">
        <v>1479</v>
      </c>
      <c r="I285" s="172" t="s">
        <v>41</v>
      </c>
      <c r="J285" s="246"/>
      <c r="K285" s="22"/>
      <c r="L285" s="13"/>
      <c r="M285" s="13"/>
      <c r="N285" s="13"/>
      <c r="O285" s="373">
        <f>[3]App29!H37</f>
        <v>0</v>
      </c>
      <c r="P285" s="373">
        <f>[3]App29!I37</f>
        <v>0</v>
      </c>
      <c r="Q285" s="373">
        <f>[3]App29!J37</f>
        <v>0</v>
      </c>
      <c r="R285" s="373">
        <f>[3]App29!K37</f>
        <v>0</v>
      </c>
      <c r="S285" s="373">
        <f>[3]App29!L37</f>
        <v>0</v>
      </c>
      <c r="T285" s="390"/>
      <c r="U285" s="390"/>
      <c r="V285" s="390"/>
      <c r="W285" s="390"/>
      <c r="X285" s="390"/>
      <c r="Y285" s="20"/>
      <c r="Z285" s="20"/>
      <c r="AA285" s="206"/>
      <c r="AB285" s="206"/>
      <c r="AC285" s="198"/>
      <c r="AD285" s="171" t="s">
        <v>642</v>
      </c>
      <c r="AE285" s="198"/>
    </row>
    <row r="286" spans="1:31" ht="12.5">
      <c r="A286" s="193">
        <v>0</v>
      </c>
      <c r="B286" s="194">
        <v>0</v>
      </c>
      <c r="C286" s="198" t="s">
        <v>358</v>
      </c>
      <c r="D286" s="245"/>
      <c r="E286" s="198"/>
      <c r="F286" s="172"/>
      <c r="G286" s="172" t="s">
        <v>1253</v>
      </c>
      <c r="H286" s="172" t="s">
        <v>842</v>
      </c>
      <c r="I286" s="172" t="s">
        <v>41</v>
      </c>
      <c r="J286" s="246"/>
      <c r="K286" s="22"/>
      <c r="L286" s="13"/>
      <c r="M286" s="13"/>
      <c r="N286" s="13"/>
      <c r="O286" s="373">
        <f>[3]App29!H39</f>
        <v>0</v>
      </c>
      <c r="P286" s="373">
        <f>[3]App29!I39</f>
        <v>0</v>
      </c>
      <c r="Q286" s="373">
        <f>[3]App29!J39</f>
        <v>0</v>
      </c>
      <c r="R286" s="373">
        <f>[3]App29!K39</f>
        <v>0</v>
      </c>
      <c r="S286" s="373">
        <f>[3]App29!L39</f>
        <v>0</v>
      </c>
      <c r="T286" s="390"/>
      <c r="U286" s="390"/>
      <c r="V286" s="390"/>
      <c r="W286" s="390"/>
      <c r="X286" s="390"/>
      <c r="Y286" s="20"/>
      <c r="Z286" s="20"/>
      <c r="AA286" s="206"/>
      <c r="AB286" s="206"/>
      <c r="AC286" s="198"/>
      <c r="AD286" s="171" t="s">
        <v>642</v>
      </c>
      <c r="AE286" s="198"/>
    </row>
    <row r="287" spans="1:31" ht="12.5">
      <c r="A287" s="193">
        <v>0</v>
      </c>
      <c r="B287" s="194">
        <v>0</v>
      </c>
      <c r="C287" s="198" t="s">
        <v>359</v>
      </c>
      <c r="D287" s="245"/>
      <c r="E287" s="198"/>
      <c r="F287" s="172"/>
      <c r="G287" s="172" t="s">
        <v>1254</v>
      </c>
      <c r="H287" s="172" t="s">
        <v>1255</v>
      </c>
      <c r="I287" s="172" t="s">
        <v>106</v>
      </c>
      <c r="J287" s="246"/>
      <c r="K287" s="22"/>
      <c r="L287" s="172"/>
      <c r="M287" s="172"/>
      <c r="N287" s="371">
        <f>[3]App14!G24</f>
        <v>0</v>
      </c>
      <c r="O287" s="370">
        <f>[3]App14!H24</f>
        <v>0</v>
      </c>
      <c r="P287" s="370">
        <f>[3]App14!I24</f>
        <v>0</v>
      </c>
      <c r="Q287" s="370">
        <f>[3]App14!J24</f>
        <v>0</v>
      </c>
      <c r="R287" s="370">
        <f>[3]App14!K24</f>
        <v>0</v>
      </c>
      <c r="S287" s="370">
        <f>[3]App14!L24</f>
        <v>0</v>
      </c>
      <c r="T287" s="390"/>
      <c r="U287" s="390"/>
      <c r="V287" s="390"/>
      <c r="W287" s="390"/>
      <c r="X287" s="390"/>
      <c r="Y287" s="20"/>
      <c r="Z287" s="20"/>
      <c r="AA287" s="206"/>
      <c r="AB287" s="206"/>
      <c r="AC287" s="198"/>
      <c r="AD287" s="171" t="s">
        <v>642</v>
      </c>
      <c r="AE287" s="198"/>
    </row>
    <row r="288" spans="1:31" ht="12.5">
      <c r="A288" s="193">
        <v>0</v>
      </c>
      <c r="B288" s="194">
        <v>0</v>
      </c>
      <c r="C288" s="198" t="s">
        <v>360</v>
      </c>
      <c r="D288" s="245"/>
      <c r="E288" s="198"/>
      <c r="F288" s="172"/>
      <c r="G288" s="172" t="s">
        <v>1256</v>
      </c>
      <c r="H288" s="172" t="s">
        <v>1257</v>
      </c>
      <c r="I288" s="172" t="s">
        <v>350</v>
      </c>
      <c r="J288" s="246"/>
      <c r="K288" s="22"/>
      <c r="L288" s="13"/>
      <c r="M288" s="13"/>
      <c r="N288" s="13"/>
      <c r="O288" s="13"/>
      <c r="P288" s="13"/>
      <c r="Q288" s="13"/>
      <c r="R288" s="13"/>
      <c r="S288" s="13"/>
      <c r="T288" s="13"/>
      <c r="U288" s="13"/>
      <c r="V288" s="13"/>
      <c r="W288" s="13"/>
      <c r="X288" s="13"/>
      <c r="Y288" s="371">
        <f>[3]App16!M60</f>
        <v>0</v>
      </c>
      <c r="Z288" s="20"/>
      <c r="AA288" s="206"/>
      <c r="AB288" s="206"/>
      <c r="AC288" s="198"/>
      <c r="AD288" s="171" t="s">
        <v>642</v>
      </c>
      <c r="AE288" s="198"/>
    </row>
    <row r="289" spans="1:31" ht="12.5">
      <c r="A289" s="193">
        <v>0</v>
      </c>
      <c r="B289" s="194">
        <v>0</v>
      </c>
      <c r="C289" s="198" t="s">
        <v>361</v>
      </c>
      <c r="D289" s="245"/>
      <c r="E289" s="247"/>
      <c r="F289" s="226" t="s">
        <v>1490</v>
      </c>
      <c r="G289" s="226" t="s">
        <v>361</v>
      </c>
      <c r="H289" s="226" t="s">
        <v>679</v>
      </c>
      <c r="I289" s="226" t="s">
        <v>42</v>
      </c>
      <c r="J289" s="248"/>
      <c r="K289" s="386"/>
      <c r="L289" s="386"/>
      <c r="M289" s="389"/>
      <c r="N289" s="389"/>
      <c r="O289" s="389"/>
      <c r="P289" s="389"/>
      <c r="Q289" s="389"/>
      <c r="R289" s="389"/>
      <c r="S289" s="389"/>
      <c r="T289" s="389"/>
      <c r="U289" s="389"/>
      <c r="V289" s="389"/>
      <c r="W289" s="389"/>
      <c r="X289" s="389"/>
      <c r="Y289" s="385"/>
      <c r="Z289" s="385"/>
      <c r="AA289" s="226"/>
      <c r="AB289" s="226"/>
      <c r="AC289" s="247"/>
      <c r="AD289" s="227" t="s">
        <v>643</v>
      </c>
      <c r="AE289" s="247"/>
    </row>
    <row r="290" spans="1:31" ht="12.5">
      <c r="A290" s="193">
        <v>0</v>
      </c>
      <c r="B290" s="194">
        <v>0</v>
      </c>
      <c r="C290" s="198" t="s">
        <v>362</v>
      </c>
      <c r="D290" s="245"/>
      <c r="E290" s="247"/>
      <c r="F290" s="226" t="s">
        <v>1490</v>
      </c>
      <c r="G290" s="226" t="s">
        <v>362</v>
      </c>
      <c r="H290" s="226" t="s">
        <v>680</v>
      </c>
      <c r="I290" s="226" t="s">
        <v>42</v>
      </c>
      <c r="J290" s="248"/>
      <c r="K290" s="386"/>
      <c r="L290" s="386"/>
      <c r="M290" s="389"/>
      <c r="N290" s="389"/>
      <c r="O290" s="389"/>
      <c r="P290" s="389"/>
      <c r="Q290" s="389"/>
      <c r="R290" s="389"/>
      <c r="S290" s="389"/>
      <c r="T290" s="389"/>
      <c r="U290" s="389"/>
      <c r="V290" s="389"/>
      <c r="W290" s="389"/>
      <c r="X290" s="389"/>
      <c r="Y290" s="385"/>
      <c r="Z290" s="385"/>
      <c r="AA290" s="226"/>
      <c r="AB290" s="226"/>
      <c r="AC290" s="247"/>
      <c r="AD290" s="227" t="s">
        <v>643</v>
      </c>
      <c r="AE290" s="247"/>
    </row>
    <row r="291" spans="1:31" ht="12.5">
      <c r="A291" s="193">
        <v>0</v>
      </c>
      <c r="B291" s="194">
        <v>0</v>
      </c>
      <c r="C291" s="198" t="s">
        <v>363</v>
      </c>
      <c r="D291" s="245"/>
      <c r="E291" s="247"/>
      <c r="F291" s="226" t="s">
        <v>1490</v>
      </c>
      <c r="G291" s="226" t="s">
        <v>363</v>
      </c>
      <c r="H291" s="226" t="s">
        <v>681</v>
      </c>
      <c r="I291" s="226" t="s">
        <v>42</v>
      </c>
      <c r="J291" s="248"/>
      <c r="K291" s="386"/>
      <c r="L291" s="386"/>
      <c r="M291" s="389"/>
      <c r="N291" s="389"/>
      <c r="O291" s="389"/>
      <c r="P291" s="389"/>
      <c r="Q291" s="389"/>
      <c r="R291" s="389"/>
      <c r="S291" s="389"/>
      <c r="T291" s="389"/>
      <c r="U291" s="389"/>
      <c r="V291" s="389"/>
      <c r="W291" s="389"/>
      <c r="X291" s="389"/>
      <c r="Y291" s="385"/>
      <c r="Z291" s="385"/>
      <c r="AA291" s="226"/>
      <c r="AB291" s="226"/>
      <c r="AC291" s="247"/>
      <c r="AD291" s="227" t="s">
        <v>643</v>
      </c>
      <c r="AE291" s="247"/>
    </row>
    <row r="292" spans="1:31" ht="12.5">
      <c r="A292" s="193">
        <v>0</v>
      </c>
      <c r="B292" s="194">
        <v>0</v>
      </c>
      <c r="C292" s="198" t="s">
        <v>364</v>
      </c>
      <c r="D292" s="245"/>
      <c r="E292" s="247"/>
      <c r="F292" s="226" t="s">
        <v>1490</v>
      </c>
      <c r="G292" s="226" t="s">
        <v>364</v>
      </c>
      <c r="H292" s="226" t="s">
        <v>682</v>
      </c>
      <c r="I292" s="226" t="s">
        <v>42</v>
      </c>
      <c r="J292" s="248"/>
      <c r="K292" s="386"/>
      <c r="L292" s="386"/>
      <c r="M292" s="389"/>
      <c r="N292" s="389"/>
      <c r="O292" s="389"/>
      <c r="P292" s="389"/>
      <c r="Q292" s="389"/>
      <c r="R292" s="389"/>
      <c r="S292" s="389"/>
      <c r="T292" s="389"/>
      <c r="U292" s="389"/>
      <c r="V292" s="389"/>
      <c r="W292" s="389"/>
      <c r="X292" s="389"/>
      <c r="Y292" s="385"/>
      <c r="Z292" s="385"/>
      <c r="AA292" s="226"/>
      <c r="AB292" s="226"/>
      <c r="AC292" s="247"/>
      <c r="AD292" s="227" t="s">
        <v>643</v>
      </c>
      <c r="AE292" s="247"/>
    </row>
    <row r="293" spans="1:31" ht="12.5">
      <c r="A293" s="193">
        <v>0</v>
      </c>
      <c r="B293" s="194">
        <v>0</v>
      </c>
      <c r="C293" s="198" t="s">
        <v>365</v>
      </c>
      <c r="D293" s="245"/>
      <c r="E293" s="247"/>
      <c r="F293" s="226" t="s">
        <v>1489</v>
      </c>
      <c r="G293" s="226" t="s">
        <v>365</v>
      </c>
      <c r="H293" s="226" t="s">
        <v>683</v>
      </c>
      <c r="I293" s="226" t="s">
        <v>42</v>
      </c>
      <c r="J293" s="248"/>
      <c r="K293" s="386"/>
      <c r="L293" s="386"/>
      <c r="M293" s="390"/>
      <c r="N293" s="390"/>
      <c r="O293" s="390"/>
      <c r="P293" s="390"/>
      <c r="Q293" s="390"/>
      <c r="R293" s="390"/>
      <c r="S293" s="390"/>
      <c r="T293" s="390"/>
      <c r="U293" s="390"/>
      <c r="V293" s="390"/>
      <c r="W293" s="390"/>
      <c r="X293" s="390"/>
      <c r="Y293" s="385"/>
      <c r="Z293" s="385"/>
      <c r="AA293" s="226"/>
      <c r="AB293" s="226"/>
      <c r="AC293" s="247"/>
      <c r="AD293" s="227" t="s">
        <v>643</v>
      </c>
      <c r="AE293" s="247"/>
    </row>
    <row r="294" spans="1:31" ht="12.5">
      <c r="A294" s="193">
        <v>0</v>
      </c>
      <c r="B294" s="194">
        <v>0</v>
      </c>
      <c r="C294" s="198" t="s">
        <v>366</v>
      </c>
      <c r="D294" s="245"/>
      <c r="E294" s="247"/>
      <c r="F294" s="226" t="s">
        <v>1490</v>
      </c>
      <c r="G294" s="226" t="s">
        <v>366</v>
      </c>
      <c r="H294" s="226" t="s">
        <v>684</v>
      </c>
      <c r="I294" s="226" t="s">
        <v>42</v>
      </c>
      <c r="J294" s="248"/>
      <c r="K294" s="386"/>
      <c r="L294" s="386"/>
      <c r="M294" s="389"/>
      <c r="N294" s="389"/>
      <c r="O294" s="389"/>
      <c r="P294" s="389"/>
      <c r="Q294" s="389"/>
      <c r="R294" s="389"/>
      <c r="S294" s="389"/>
      <c r="T294" s="389"/>
      <c r="U294" s="389"/>
      <c r="V294" s="389"/>
      <c r="W294" s="389"/>
      <c r="X294" s="389"/>
      <c r="Y294" s="385"/>
      <c r="Z294" s="385"/>
      <c r="AA294" s="226"/>
      <c r="AB294" s="226"/>
      <c r="AC294" s="247"/>
      <c r="AD294" s="227" t="s">
        <v>643</v>
      </c>
      <c r="AE294" s="247"/>
    </row>
    <row r="295" spans="1:31" ht="12.5">
      <c r="A295" s="193">
        <v>0</v>
      </c>
      <c r="B295" s="194">
        <v>0</v>
      </c>
      <c r="C295" s="198" t="s">
        <v>367</v>
      </c>
      <c r="D295" s="245"/>
      <c r="E295" s="247"/>
      <c r="F295" s="226" t="s">
        <v>1490</v>
      </c>
      <c r="G295" s="226" t="s">
        <v>367</v>
      </c>
      <c r="H295" s="226" t="s">
        <v>685</v>
      </c>
      <c r="I295" s="226" t="s">
        <v>42</v>
      </c>
      <c r="J295" s="248"/>
      <c r="K295" s="386"/>
      <c r="L295" s="386"/>
      <c r="M295" s="389"/>
      <c r="N295" s="389"/>
      <c r="O295" s="389"/>
      <c r="P295" s="389"/>
      <c r="Q295" s="389"/>
      <c r="R295" s="389"/>
      <c r="S295" s="389"/>
      <c r="T295" s="389"/>
      <c r="U295" s="389"/>
      <c r="V295" s="389"/>
      <c r="W295" s="389"/>
      <c r="X295" s="389"/>
      <c r="Y295" s="385"/>
      <c r="Z295" s="385"/>
      <c r="AA295" s="226"/>
      <c r="AB295" s="226"/>
      <c r="AC295" s="247"/>
      <c r="AD295" s="227" t="s">
        <v>643</v>
      </c>
      <c r="AE295" s="247"/>
    </row>
    <row r="296" spans="1:31" ht="12.5">
      <c r="A296" s="193">
        <v>0</v>
      </c>
      <c r="B296" s="194">
        <v>0</v>
      </c>
      <c r="C296" s="198" t="s">
        <v>686</v>
      </c>
      <c r="D296" s="245"/>
      <c r="E296" s="247"/>
      <c r="F296" s="226"/>
      <c r="G296" s="226" t="s">
        <v>1258</v>
      </c>
      <c r="H296" s="226" t="s">
        <v>1259</v>
      </c>
      <c r="I296" s="226" t="s">
        <v>42</v>
      </c>
      <c r="J296" s="248"/>
      <c r="K296" s="22"/>
      <c r="L296" s="386"/>
      <c r="M296" s="13"/>
      <c r="N296" s="371">
        <f>[3]WWn5!G34</f>
        <v>0</v>
      </c>
      <c r="O296" s="370">
        <f>[3]WWn5!H34</f>
        <v>0</v>
      </c>
      <c r="P296" s="370">
        <f>[3]WWn5!I34</f>
        <v>0</v>
      </c>
      <c r="Q296" s="370">
        <f>[3]WWn5!J34</f>
        <v>0</v>
      </c>
      <c r="R296" s="370">
        <f>[3]WWn5!K34</f>
        <v>0</v>
      </c>
      <c r="S296" s="370">
        <f>[3]WWn5!L34</f>
        <v>0</v>
      </c>
      <c r="T296" s="390"/>
      <c r="U296" s="390"/>
      <c r="V296" s="390"/>
      <c r="W296" s="390"/>
      <c r="X296" s="390"/>
      <c r="Y296" s="385"/>
      <c r="Z296" s="385"/>
      <c r="AA296" s="226"/>
      <c r="AB296" s="226"/>
      <c r="AC296" s="247"/>
      <c r="AD296" s="227" t="s">
        <v>643</v>
      </c>
      <c r="AE296" s="247"/>
    </row>
    <row r="297" spans="1:31" ht="12.5">
      <c r="A297" s="193">
        <v>0</v>
      </c>
      <c r="B297" s="194">
        <v>0</v>
      </c>
      <c r="C297" s="198" t="s">
        <v>368</v>
      </c>
      <c r="D297" s="245"/>
      <c r="E297" s="198"/>
      <c r="F297" s="250"/>
      <c r="G297" s="250" t="s">
        <v>1260</v>
      </c>
      <c r="H297" s="250" t="s">
        <v>851</v>
      </c>
      <c r="I297" s="250" t="s">
        <v>41</v>
      </c>
      <c r="J297" s="246"/>
      <c r="K297" s="22"/>
      <c r="L297" s="22"/>
      <c r="M297" s="22"/>
      <c r="N297" s="22"/>
      <c r="O297" s="373">
        <f>[3]Bio4!H24</f>
        <v>0</v>
      </c>
      <c r="P297" s="373">
        <f>[3]Bio4!I24</f>
        <v>0</v>
      </c>
      <c r="Q297" s="373">
        <f>[3]Bio4!J24</f>
        <v>0</v>
      </c>
      <c r="R297" s="373">
        <f>[3]Bio4!K24</f>
        <v>0</v>
      </c>
      <c r="S297" s="373">
        <f>[3]Bio4!L24</f>
        <v>0</v>
      </c>
      <c r="T297" s="390"/>
      <c r="U297" s="390"/>
      <c r="V297" s="390"/>
      <c r="W297" s="390"/>
      <c r="X297" s="390"/>
      <c r="Y297" s="20"/>
      <c r="Z297" s="20"/>
      <c r="AA297" s="206"/>
      <c r="AB297" s="206"/>
      <c r="AC297" s="198"/>
      <c r="AD297" s="171" t="s">
        <v>642</v>
      </c>
      <c r="AE297" s="198"/>
    </row>
    <row r="298" spans="1:31" ht="12.5">
      <c r="A298" s="193">
        <v>0</v>
      </c>
      <c r="B298" s="194">
        <v>0</v>
      </c>
      <c r="C298" s="198" t="s">
        <v>369</v>
      </c>
      <c r="D298" s="245"/>
      <c r="E298" s="198"/>
      <c r="F298" s="250"/>
      <c r="G298" s="250" t="s">
        <v>1261</v>
      </c>
      <c r="H298" s="250" t="s">
        <v>852</v>
      </c>
      <c r="I298" s="250" t="s">
        <v>41</v>
      </c>
      <c r="J298" s="246"/>
      <c r="K298" s="22"/>
      <c r="L298" s="22"/>
      <c r="M298" s="22"/>
      <c r="N298" s="22"/>
      <c r="O298" s="373">
        <f>[3]Bio4!H26</f>
        <v>0</v>
      </c>
      <c r="P298" s="373">
        <f>[3]Bio4!I26</f>
        <v>0</v>
      </c>
      <c r="Q298" s="373">
        <f>[3]Bio4!J26</f>
        <v>0</v>
      </c>
      <c r="R298" s="373">
        <f>[3]Bio4!K26</f>
        <v>0</v>
      </c>
      <c r="S298" s="373">
        <f>[3]Bio4!L26</f>
        <v>0</v>
      </c>
      <c r="T298" s="390"/>
      <c r="U298" s="390"/>
      <c r="V298" s="390"/>
      <c r="W298" s="390"/>
      <c r="X298" s="390"/>
      <c r="Y298" s="20"/>
      <c r="Z298" s="20"/>
      <c r="AA298" s="206"/>
      <c r="AB298" s="206"/>
      <c r="AC298" s="198"/>
      <c r="AD298" s="171" t="s">
        <v>642</v>
      </c>
      <c r="AE298" s="198"/>
    </row>
    <row r="299" spans="1:31" ht="12.5">
      <c r="A299" s="193">
        <v>0</v>
      </c>
      <c r="B299" s="194">
        <v>0</v>
      </c>
      <c r="C299" s="198" t="s">
        <v>370</v>
      </c>
      <c r="D299" s="245"/>
      <c r="E299" s="198"/>
      <c r="F299" s="250"/>
      <c r="G299" s="250" t="s">
        <v>1262</v>
      </c>
      <c r="H299" s="250" t="s">
        <v>853</v>
      </c>
      <c r="I299" s="250" t="s">
        <v>41</v>
      </c>
      <c r="J299" s="246"/>
      <c r="K299" s="22"/>
      <c r="L299" s="22"/>
      <c r="M299" s="22"/>
      <c r="N299" s="22"/>
      <c r="O299" s="373">
        <f>[3]Bio4!H25</f>
        <v>0</v>
      </c>
      <c r="P299" s="373">
        <f>[3]Bio4!I25</f>
        <v>0</v>
      </c>
      <c r="Q299" s="373">
        <f>[3]Bio4!J25</f>
        <v>0</v>
      </c>
      <c r="R299" s="373">
        <f>[3]Bio4!K25</f>
        <v>0</v>
      </c>
      <c r="S299" s="373">
        <f>[3]Bio4!L25</f>
        <v>0</v>
      </c>
      <c r="T299" s="390"/>
      <c r="U299" s="390"/>
      <c r="V299" s="390"/>
      <c r="W299" s="390"/>
      <c r="X299" s="390"/>
      <c r="Y299" s="20"/>
      <c r="Z299" s="20"/>
      <c r="AA299" s="206"/>
      <c r="AB299" s="206"/>
      <c r="AC299" s="198"/>
      <c r="AD299" s="171" t="s">
        <v>642</v>
      </c>
      <c r="AE299" s="198"/>
    </row>
    <row r="300" spans="1:31" ht="12.5">
      <c r="A300" s="193">
        <v>0</v>
      </c>
      <c r="B300" s="194">
        <v>0</v>
      </c>
      <c r="C300" s="198" t="s">
        <v>371</v>
      </c>
      <c r="D300" s="245"/>
      <c r="E300" s="198"/>
      <c r="F300" s="250"/>
      <c r="G300" s="250" t="s">
        <v>1263</v>
      </c>
      <c r="H300" s="250" t="s">
        <v>854</v>
      </c>
      <c r="I300" s="250" t="s">
        <v>41</v>
      </c>
      <c r="J300" s="246"/>
      <c r="K300" s="22"/>
      <c r="L300" s="22"/>
      <c r="M300" s="22"/>
      <c r="N300" s="22"/>
      <c r="O300" s="373">
        <f>[3]Bio4!H27</f>
        <v>0</v>
      </c>
      <c r="P300" s="373">
        <f>[3]Bio4!I27</f>
        <v>0</v>
      </c>
      <c r="Q300" s="373">
        <f>[3]Bio4!J27</f>
        <v>0</v>
      </c>
      <c r="R300" s="373">
        <f>[3]Bio4!K27</f>
        <v>0</v>
      </c>
      <c r="S300" s="373">
        <f>[3]Bio4!L27</f>
        <v>0</v>
      </c>
      <c r="T300" s="390"/>
      <c r="U300" s="390"/>
      <c r="V300" s="390"/>
      <c r="W300" s="390"/>
      <c r="X300" s="390"/>
      <c r="Y300" s="20"/>
      <c r="Z300" s="20"/>
      <c r="AA300" s="206"/>
      <c r="AB300" s="206"/>
      <c r="AC300" s="198"/>
      <c r="AD300" s="171" t="s">
        <v>642</v>
      </c>
      <c r="AE300" s="198"/>
    </row>
    <row r="301" spans="1:31" ht="12.5">
      <c r="A301" s="193">
        <v>0</v>
      </c>
      <c r="B301" s="194">
        <v>0</v>
      </c>
      <c r="C301" s="198" t="s">
        <v>372</v>
      </c>
      <c r="D301" s="245"/>
      <c r="E301" s="198"/>
      <c r="F301" s="172"/>
      <c r="G301" s="172" t="s">
        <v>1264</v>
      </c>
      <c r="H301" s="172" t="s">
        <v>1480</v>
      </c>
      <c r="I301" s="172" t="s">
        <v>41</v>
      </c>
      <c r="J301" s="246"/>
      <c r="K301" s="22"/>
      <c r="L301" s="13"/>
      <c r="M301" s="13"/>
      <c r="N301" s="13"/>
      <c r="O301" s="373">
        <f>[3]App29!H42</f>
        <v>0</v>
      </c>
      <c r="P301" s="373">
        <f>[3]App29!I42</f>
        <v>0</v>
      </c>
      <c r="Q301" s="373">
        <f>[3]App29!J42</f>
        <v>0</v>
      </c>
      <c r="R301" s="373">
        <f>[3]App29!K42</f>
        <v>0</v>
      </c>
      <c r="S301" s="373">
        <f>[3]App29!L42</f>
        <v>0</v>
      </c>
      <c r="T301" s="390"/>
      <c r="U301" s="390"/>
      <c r="V301" s="390"/>
      <c r="W301" s="390"/>
      <c r="X301" s="390"/>
      <c r="Y301" s="20"/>
      <c r="Z301" s="20"/>
      <c r="AA301" s="206"/>
      <c r="AB301" s="206"/>
      <c r="AC301" s="198"/>
      <c r="AD301" s="171" t="s">
        <v>642</v>
      </c>
      <c r="AE301" s="198"/>
    </row>
    <row r="302" spans="1:31" ht="12.5">
      <c r="A302" s="193">
        <v>0</v>
      </c>
      <c r="B302" s="194">
        <v>0</v>
      </c>
      <c r="C302" s="198" t="s">
        <v>373</v>
      </c>
      <c r="D302" s="245"/>
      <c r="E302" s="198"/>
      <c r="F302" s="172"/>
      <c r="G302" s="172" t="s">
        <v>1265</v>
      </c>
      <c r="H302" s="172" t="s">
        <v>1481</v>
      </c>
      <c r="I302" s="172" t="s">
        <v>41</v>
      </c>
      <c r="J302" s="246"/>
      <c r="K302" s="22"/>
      <c r="L302" s="13"/>
      <c r="M302" s="13"/>
      <c r="N302" s="13"/>
      <c r="O302" s="373">
        <f>[3]App29!H43</f>
        <v>0</v>
      </c>
      <c r="P302" s="373">
        <f>[3]App29!I43</f>
        <v>0</v>
      </c>
      <c r="Q302" s="373">
        <f>[3]App29!J43</f>
        <v>0</v>
      </c>
      <c r="R302" s="373">
        <f>[3]App29!K43</f>
        <v>0</v>
      </c>
      <c r="S302" s="373">
        <f>[3]App29!L43</f>
        <v>0</v>
      </c>
      <c r="T302" s="390"/>
      <c r="U302" s="390"/>
      <c r="V302" s="390"/>
      <c r="W302" s="390"/>
      <c r="X302" s="390"/>
      <c r="Y302" s="20"/>
      <c r="Z302" s="20"/>
      <c r="AA302" s="206"/>
      <c r="AB302" s="206"/>
      <c r="AC302" s="198"/>
      <c r="AD302" s="171" t="s">
        <v>642</v>
      </c>
      <c r="AE302" s="198"/>
    </row>
    <row r="303" spans="1:31" ht="12.5">
      <c r="A303" s="193">
        <v>0</v>
      </c>
      <c r="B303" s="194">
        <v>0</v>
      </c>
      <c r="C303" s="198" t="s">
        <v>374</v>
      </c>
      <c r="D303" s="245"/>
      <c r="E303" s="198"/>
      <c r="F303" s="172"/>
      <c r="G303" s="172" t="s">
        <v>1266</v>
      </c>
      <c r="H303" s="172" t="s">
        <v>1267</v>
      </c>
      <c r="I303" s="172" t="s">
        <v>41</v>
      </c>
      <c r="J303" s="246"/>
      <c r="K303" s="22"/>
      <c r="L303" s="13"/>
      <c r="M303" s="13"/>
      <c r="N303" s="13"/>
      <c r="O303" s="373">
        <f>[3]App29!H45</f>
        <v>0</v>
      </c>
      <c r="P303" s="373">
        <f>[3]App29!I45</f>
        <v>0</v>
      </c>
      <c r="Q303" s="373">
        <f>[3]App29!J45</f>
        <v>0</v>
      </c>
      <c r="R303" s="373">
        <f>[3]App29!K45</f>
        <v>0</v>
      </c>
      <c r="S303" s="373">
        <f>[3]App29!L45</f>
        <v>0</v>
      </c>
      <c r="T303" s="390"/>
      <c r="U303" s="390"/>
      <c r="V303" s="390"/>
      <c r="W303" s="390"/>
      <c r="X303" s="390"/>
      <c r="Y303" s="20"/>
      <c r="Z303" s="20"/>
      <c r="AA303" s="206"/>
      <c r="AB303" s="206"/>
      <c r="AC303" s="198"/>
      <c r="AD303" s="171" t="s">
        <v>642</v>
      </c>
      <c r="AE303" s="198"/>
    </row>
    <row r="304" spans="1:31" ht="12.5">
      <c r="A304" s="193">
        <v>0</v>
      </c>
      <c r="B304" s="194">
        <v>0</v>
      </c>
      <c r="C304" s="198" t="s">
        <v>375</v>
      </c>
      <c r="D304" s="245"/>
      <c r="E304" s="247"/>
      <c r="F304" s="226"/>
      <c r="G304" s="226" t="s">
        <v>1268</v>
      </c>
      <c r="H304" s="226" t="s">
        <v>1269</v>
      </c>
      <c r="I304" s="226" t="s">
        <v>42</v>
      </c>
      <c r="J304" s="248"/>
      <c r="K304" s="22"/>
      <c r="L304" s="386"/>
      <c r="M304" s="386"/>
      <c r="N304" s="371">
        <f>[3]App29!$G$11</f>
        <v>0</v>
      </c>
      <c r="O304" s="386"/>
      <c r="P304" s="386"/>
      <c r="Q304" s="386"/>
      <c r="R304" s="386"/>
      <c r="S304" s="386"/>
      <c r="T304" s="386"/>
      <c r="U304" s="386"/>
      <c r="V304" s="386"/>
      <c r="W304" s="386"/>
      <c r="X304" s="386"/>
      <c r="Y304" s="385"/>
      <c r="Z304" s="385"/>
      <c r="AA304" s="226"/>
      <c r="AB304" s="226"/>
      <c r="AC304" s="247"/>
      <c r="AD304" s="227" t="s">
        <v>644</v>
      </c>
      <c r="AE304" s="247"/>
    </row>
    <row r="305" spans="1:31" ht="12.5">
      <c r="A305" s="193">
        <v>0</v>
      </c>
      <c r="B305" s="194">
        <v>0</v>
      </c>
      <c r="C305" s="198" t="s">
        <v>376</v>
      </c>
      <c r="D305" s="245"/>
      <c r="E305" s="247"/>
      <c r="F305" s="226"/>
      <c r="G305" s="226" t="s">
        <v>1270</v>
      </c>
      <c r="H305" s="226" t="s">
        <v>1271</v>
      </c>
      <c r="I305" s="226" t="s">
        <v>42</v>
      </c>
      <c r="J305" s="248"/>
      <c r="K305" s="22"/>
      <c r="L305" s="386"/>
      <c r="M305" s="386"/>
      <c r="N305" s="371">
        <f>[3]App29!G19</f>
        <v>0</v>
      </c>
      <c r="O305" s="386"/>
      <c r="P305" s="386"/>
      <c r="Q305" s="386"/>
      <c r="R305" s="386"/>
      <c r="S305" s="386"/>
      <c r="T305" s="386"/>
      <c r="U305" s="386"/>
      <c r="V305" s="386"/>
      <c r="W305" s="386"/>
      <c r="X305" s="386"/>
      <c r="Y305" s="385"/>
      <c r="Z305" s="385"/>
      <c r="AA305" s="226"/>
      <c r="AB305" s="226"/>
      <c r="AC305" s="247"/>
      <c r="AD305" s="227" t="s">
        <v>644</v>
      </c>
      <c r="AE305" s="247"/>
    </row>
    <row r="306" spans="1:31" ht="12.5">
      <c r="A306" s="193">
        <v>0</v>
      </c>
      <c r="B306" s="194">
        <v>0</v>
      </c>
      <c r="C306" s="198" t="s">
        <v>377</v>
      </c>
      <c r="D306" s="245"/>
      <c r="E306" s="247"/>
      <c r="F306" s="226" t="s">
        <v>1490</v>
      </c>
      <c r="G306" s="226" t="s">
        <v>377</v>
      </c>
      <c r="H306" s="226" t="s">
        <v>378</v>
      </c>
      <c r="I306" s="226" t="s">
        <v>42</v>
      </c>
      <c r="J306" s="248"/>
      <c r="K306" s="386"/>
      <c r="L306" s="386"/>
      <c r="M306" s="389"/>
      <c r="N306" s="389"/>
      <c r="O306" s="389"/>
      <c r="P306" s="389"/>
      <c r="Q306" s="389"/>
      <c r="R306" s="389"/>
      <c r="S306" s="389"/>
      <c r="T306" s="389"/>
      <c r="U306" s="389"/>
      <c r="V306" s="389"/>
      <c r="W306" s="389"/>
      <c r="X306" s="389"/>
      <c r="Y306" s="385"/>
      <c r="Z306" s="385"/>
      <c r="AA306" s="226"/>
      <c r="AB306" s="226"/>
      <c r="AC306" s="247"/>
      <c r="AD306" s="227" t="s">
        <v>643</v>
      </c>
      <c r="AE306" s="247"/>
    </row>
    <row r="307" spans="1:31" ht="12.5">
      <c r="A307" s="193">
        <v>0</v>
      </c>
      <c r="B307" s="194">
        <v>0</v>
      </c>
      <c r="C307" s="198" t="s">
        <v>379</v>
      </c>
      <c r="D307" s="245"/>
      <c r="E307" s="247"/>
      <c r="F307" s="226"/>
      <c r="G307" s="226" t="s">
        <v>1272</v>
      </c>
      <c r="H307" s="226" t="s">
        <v>1273</v>
      </c>
      <c r="I307" s="226" t="s">
        <v>42</v>
      </c>
      <c r="J307" s="248"/>
      <c r="K307" s="386"/>
      <c r="L307" s="386"/>
      <c r="M307" s="386"/>
      <c r="N307" s="371">
        <f>[3]Bio4!G33</f>
        <v>0</v>
      </c>
      <c r="O307" s="370">
        <f>[3]Bio4!H33</f>
        <v>0</v>
      </c>
      <c r="P307" s="370">
        <f>[3]Bio4!I33</f>
        <v>0</v>
      </c>
      <c r="Q307" s="370">
        <f>[3]Bio4!J33</f>
        <v>0</v>
      </c>
      <c r="R307" s="370">
        <f>[3]Bio4!K33</f>
        <v>0</v>
      </c>
      <c r="S307" s="370">
        <f>[3]Bio4!L33</f>
        <v>0</v>
      </c>
      <c r="T307" s="390"/>
      <c r="U307" s="390"/>
      <c r="V307" s="390"/>
      <c r="W307" s="390"/>
      <c r="X307" s="390"/>
      <c r="Y307" s="385"/>
      <c r="Z307" s="385"/>
      <c r="AA307" s="226"/>
      <c r="AB307" s="226"/>
      <c r="AC307" s="247"/>
      <c r="AD307" s="227" t="s">
        <v>643</v>
      </c>
      <c r="AE307" s="247"/>
    </row>
    <row r="308" spans="1:31" ht="12.5">
      <c r="A308" s="193">
        <v>0</v>
      </c>
      <c r="B308" s="194">
        <v>0</v>
      </c>
      <c r="C308" s="198" t="s">
        <v>380</v>
      </c>
      <c r="D308" s="245"/>
      <c r="E308" s="247"/>
      <c r="F308" s="226"/>
      <c r="G308" s="226" t="s">
        <v>1274</v>
      </c>
      <c r="H308" s="226" t="s">
        <v>872</v>
      </c>
      <c r="I308" s="226" t="s">
        <v>42</v>
      </c>
      <c r="J308" s="248"/>
      <c r="K308" s="386"/>
      <c r="L308" s="386"/>
      <c r="M308" s="386"/>
      <c r="N308" s="371">
        <f xml:space="preserve"> [3]Bio4!G$21</f>
        <v>0</v>
      </c>
      <c r="O308" s="370">
        <f xml:space="preserve"> [3]Bio4!H$21</f>
        <v>0</v>
      </c>
      <c r="P308" s="370">
        <f xml:space="preserve"> [3]Bio4!I$21</f>
        <v>0</v>
      </c>
      <c r="Q308" s="370">
        <f xml:space="preserve"> [3]Bio4!J$21</f>
        <v>0</v>
      </c>
      <c r="R308" s="370">
        <f xml:space="preserve"> [3]Bio4!K$21</f>
        <v>0</v>
      </c>
      <c r="S308" s="370">
        <f xml:space="preserve"> [3]Bio4!L$21</f>
        <v>0</v>
      </c>
      <c r="T308" s="390"/>
      <c r="U308" s="390"/>
      <c r="V308" s="390"/>
      <c r="W308" s="390"/>
      <c r="X308" s="390"/>
      <c r="Y308" s="385"/>
      <c r="Z308" s="385"/>
      <c r="AA308" s="226"/>
      <c r="AB308" s="226"/>
      <c r="AC308" s="247"/>
      <c r="AD308" s="227" t="s">
        <v>643</v>
      </c>
      <c r="AE308" s="247"/>
    </row>
    <row r="309" spans="1:31" ht="12.5">
      <c r="A309" s="193">
        <v>0</v>
      </c>
      <c r="B309" s="194">
        <v>0</v>
      </c>
      <c r="C309" s="198" t="s">
        <v>381</v>
      </c>
      <c r="D309" s="245"/>
      <c r="E309" s="247"/>
      <c r="F309" s="226"/>
      <c r="G309" s="226" t="s">
        <v>381</v>
      </c>
      <c r="H309" s="226" t="s">
        <v>382</v>
      </c>
      <c r="I309" s="226" t="s">
        <v>42</v>
      </c>
      <c r="J309" s="248"/>
      <c r="K309" s="386"/>
      <c r="L309" s="386"/>
      <c r="M309" s="371">
        <f>SUM([3]WWS1!O32:Q32)</f>
        <v>0</v>
      </c>
      <c r="N309" s="371">
        <f>SUM([3]WWS1!U32:W32)</f>
        <v>0</v>
      </c>
      <c r="O309" s="370">
        <f>SUM([3]WWS1!AA32:AC32)</f>
        <v>0</v>
      </c>
      <c r="P309" s="370">
        <f>SUM([3]WWS1!AG32:AI32)</f>
        <v>0</v>
      </c>
      <c r="Q309" s="370">
        <f>SUM([3]WWS1!AM32:AO32)</f>
        <v>0</v>
      </c>
      <c r="R309" s="370">
        <f>SUM([3]WWS1!AS32:AU32)</f>
        <v>0</v>
      </c>
      <c r="S309" s="370">
        <f>SUM([3]WWS1!AY32:BA32)</f>
        <v>0</v>
      </c>
      <c r="T309" s="390"/>
      <c r="U309" s="390"/>
      <c r="V309" s="390"/>
      <c r="W309" s="390"/>
      <c r="X309" s="390"/>
      <c r="Y309" s="385"/>
      <c r="Z309" s="385"/>
      <c r="AA309" s="226"/>
      <c r="AB309" s="226"/>
      <c r="AC309" s="247"/>
      <c r="AD309" s="227" t="s">
        <v>643</v>
      </c>
      <c r="AE309" s="247"/>
    </row>
    <row r="310" spans="1:31" ht="12.5">
      <c r="A310" s="193">
        <v>0</v>
      </c>
      <c r="B310" s="194">
        <v>0</v>
      </c>
      <c r="C310" s="198" t="s">
        <v>383</v>
      </c>
      <c r="D310" s="245"/>
      <c r="E310" s="247"/>
      <c r="F310" s="226"/>
      <c r="G310" s="226" t="s">
        <v>383</v>
      </c>
      <c r="H310" s="226" t="s">
        <v>1275</v>
      </c>
      <c r="I310" s="226" t="s">
        <v>42</v>
      </c>
      <c r="J310" s="248"/>
      <c r="K310" s="386"/>
      <c r="L310" s="386"/>
      <c r="M310" s="386"/>
      <c r="N310" s="371">
        <f xml:space="preserve"> [3]Bio4!G$41</f>
        <v>0</v>
      </c>
      <c r="O310" s="370">
        <f xml:space="preserve"> [3]Bio4!H$41</f>
        <v>0</v>
      </c>
      <c r="P310" s="370">
        <f xml:space="preserve"> [3]Bio4!I$41</f>
        <v>0</v>
      </c>
      <c r="Q310" s="370">
        <f xml:space="preserve"> [3]Bio4!J$41</f>
        <v>0</v>
      </c>
      <c r="R310" s="370">
        <f xml:space="preserve"> [3]Bio4!K$41</f>
        <v>0</v>
      </c>
      <c r="S310" s="370">
        <f xml:space="preserve"> [3]Bio4!L$41</f>
        <v>0</v>
      </c>
      <c r="T310" s="390"/>
      <c r="U310" s="390"/>
      <c r="V310" s="390"/>
      <c r="W310" s="390"/>
      <c r="X310" s="390"/>
      <c r="Y310" s="385"/>
      <c r="Z310" s="385"/>
      <c r="AA310" s="226"/>
      <c r="AB310" s="226"/>
      <c r="AC310" s="247"/>
      <c r="AD310" s="227" t="s">
        <v>643</v>
      </c>
      <c r="AE310" s="247"/>
    </row>
    <row r="311" spans="1:31" ht="12.5">
      <c r="A311" s="193">
        <v>0</v>
      </c>
      <c r="B311" s="194">
        <v>0</v>
      </c>
      <c r="C311" s="198" t="s">
        <v>384</v>
      </c>
      <c r="D311" s="245"/>
      <c r="E311" s="198"/>
      <c r="F311" s="172"/>
      <c r="G311" s="172" t="s">
        <v>1276</v>
      </c>
      <c r="H311" s="172" t="s">
        <v>1277</v>
      </c>
      <c r="I311" s="172" t="s">
        <v>106</v>
      </c>
      <c r="J311" s="246"/>
      <c r="K311" s="386"/>
      <c r="L311" s="172"/>
      <c r="M311" s="386"/>
      <c r="N311" s="371">
        <f>[3]App14!G25</f>
        <v>0</v>
      </c>
      <c r="O311" s="370">
        <f>[3]App14!H25</f>
        <v>0</v>
      </c>
      <c r="P311" s="370">
        <f>[3]App14!I25</f>
        <v>0</v>
      </c>
      <c r="Q311" s="370">
        <f>[3]App14!J25</f>
        <v>0</v>
      </c>
      <c r="R311" s="370">
        <f>[3]App14!K25</f>
        <v>0</v>
      </c>
      <c r="S311" s="370">
        <f>[3]App14!L25</f>
        <v>0</v>
      </c>
      <c r="T311" s="390"/>
      <c r="U311" s="390"/>
      <c r="V311" s="390"/>
      <c r="W311" s="390"/>
      <c r="X311" s="390"/>
      <c r="Y311" s="20"/>
      <c r="Z311" s="20"/>
      <c r="AA311" s="206"/>
      <c r="AB311" s="206"/>
      <c r="AC311" s="198"/>
      <c r="AD311" s="171" t="s">
        <v>642</v>
      </c>
      <c r="AE311" s="198"/>
    </row>
    <row r="312" spans="1:31" ht="12.5">
      <c r="A312" s="193">
        <v>0</v>
      </c>
      <c r="B312" s="194">
        <v>0</v>
      </c>
      <c r="C312" s="198" t="s">
        <v>385</v>
      </c>
      <c r="D312" s="245"/>
      <c r="E312" s="247"/>
      <c r="F312" s="226" t="s">
        <v>1490</v>
      </c>
      <c r="G312" s="226" t="s">
        <v>385</v>
      </c>
      <c r="H312" s="226" t="s">
        <v>386</v>
      </c>
      <c r="I312" s="226" t="s">
        <v>42</v>
      </c>
      <c r="J312" s="248"/>
      <c r="K312" s="386"/>
      <c r="L312" s="386"/>
      <c r="M312" s="389"/>
      <c r="N312" s="389"/>
      <c r="O312" s="389"/>
      <c r="P312" s="389"/>
      <c r="Q312" s="389"/>
      <c r="R312" s="389"/>
      <c r="S312" s="389"/>
      <c r="T312" s="389"/>
      <c r="U312" s="389"/>
      <c r="V312" s="389"/>
      <c r="W312" s="389"/>
      <c r="X312" s="389"/>
      <c r="Y312" s="385"/>
      <c r="Z312" s="385"/>
      <c r="AA312" s="226"/>
      <c r="AB312" s="226"/>
      <c r="AC312" s="247"/>
      <c r="AD312" s="227" t="s">
        <v>643</v>
      </c>
      <c r="AE312" s="247"/>
    </row>
    <row r="313" spans="1:31" ht="12.5">
      <c r="A313" s="193">
        <v>0</v>
      </c>
      <c r="B313" s="194">
        <v>0</v>
      </c>
      <c r="C313" s="198" t="s">
        <v>687</v>
      </c>
      <c r="D313" s="245"/>
      <c r="E313" s="198"/>
      <c r="F313" s="221"/>
      <c r="G313" s="221" t="s">
        <v>1278</v>
      </c>
      <c r="H313" s="221" t="s">
        <v>1279</v>
      </c>
      <c r="I313" s="221" t="s">
        <v>251</v>
      </c>
      <c r="J313" s="246"/>
      <c r="K313" s="386"/>
      <c r="L313" s="172"/>
      <c r="M313" s="172"/>
      <c r="N313" s="172"/>
      <c r="O313" s="172"/>
      <c r="P313" s="172"/>
      <c r="Q313" s="172"/>
      <c r="R313" s="172"/>
      <c r="S313" s="172"/>
      <c r="T313" s="172"/>
      <c r="U313" s="172"/>
      <c r="V313" s="172"/>
      <c r="W313" s="172"/>
      <c r="X313" s="172"/>
      <c r="Y313" s="371">
        <f>[3]Bio5!$G$17</f>
        <v>0</v>
      </c>
      <c r="Z313" s="371">
        <f>[3]Bio5!$M$17</f>
        <v>0</v>
      </c>
      <c r="AA313" s="206"/>
      <c r="AB313" s="206"/>
      <c r="AC313" s="198"/>
      <c r="AD313" s="171" t="s">
        <v>642</v>
      </c>
      <c r="AE313" s="198"/>
    </row>
    <row r="314" spans="1:31" ht="12.5">
      <c r="A314" s="193">
        <v>0</v>
      </c>
      <c r="B314" s="194">
        <v>0</v>
      </c>
      <c r="C314" s="198" t="s">
        <v>688</v>
      </c>
      <c r="D314" s="245"/>
      <c r="E314" s="198"/>
      <c r="F314" s="221"/>
      <c r="G314" s="221" t="s">
        <v>1280</v>
      </c>
      <c r="H314" s="221" t="s">
        <v>1281</v>
      </c>
      <c r="I314" s="221" t="s">
        <v>251</v>
      </c>
      <c r="J314" s="246"/>
      <c r="K314" s="386"/>
      <c r="L314" s="172"/>
      <c r="M314" s="172"/>
      <c r="N314" s="172"/>
      <c r="O314" s="172"/>
      <c r="P314" s="172"/>
      <c r="Q314" s="172"/>
      <c r="R314" s="172"/>
      <c r="S314" s="172"/>
      <c r="T314" s="172"/>
      <c r="U314" s="172"/>
      <c r="V314" s="172"/>
      <c r="W314" s="172"/>
      <c r="X314" s="172"/>
      <c r="Y314" s="371">
        <f>[3]Bio5!$G$10</f>
        <v>0</v>
      </c>
      <c r="Z314" s="371">
        <f>[3]Bio5!$M$10</f>
        <v>0</v>
      </c>
      <c r="AA314" s="206"/>
      <c r="AB314" s="206"/>
      <c r="AC314" s="198"/>
      <c r="AD314" s="171" t="s">
        <v>642</v>
      </c>
      <c r="AE314" s="198"/>
    </row>
    <row r="315" spans="1:31" ht="12.5">
      <c r="A315" s="193">
        <v>0</v>
      </c>
      <c r="B315" s="194">
        <v>0</v>
      </c>
      <c r="C315" s="198" t="s">
        <v>689</v>
      </c>
      <c r="D315" s="245"/>
      <c r="E315" s="198"/>
      <c r="F315" s="221"/>
      <c r="G315" s="221" t="s">
        <v>1282</v>
      </c>
      <c r="H315" s="221" t="s">
        <v>1283</v>
      </c>
      <c r="I315" s="221" t="s">
        <v>251</v>
      </c>
      <c r="J315" s="246"/>
      <c r="K315" s="386"/>
      <c r="L315" s="172"/>
      <c r="M315" s="172"/>
      <c r="N315" s="172"/>
      <c r="O315" s="172"/>
      <c r="P315" s="172"/>
      <c r="Q315" s="172"/>
      <c r="R315" s="172"/>
      <c r="S315" s="172"/>
      <c r="T315" s="172"/>
      <c r="U315" s="172"/>
      <c r="V315" s="172"/>
      <c r="W315" s="172"/>
      <c r="X315" s="172"/>
      <c r="Y315" s="371">
        <f>[3]Bio5!$G$24</f>
        <v>0</v>
      </c>
      <c r="Z315" s="371">
        <f>[3]Bio5!$M$24</f>
        <v>0</v>
      </c>
      <c r="AA315" s="206"/>
      <c r="AB315" s="206"/>
      <c r="AC315" s="198"/>
      <c r="AD315" s="171" t="s">
        <v>642</v>
      </c>
      <c r="AE315" s="198"/>
    </row>
    <row r="316" spans="1:31" ht="12.5">
      <c r="A316" s="193">
        <v>0</v>
      </c>
      <c r="B316" s="194">
        <v>0</v>
      </c>
      <c r="C316" s="198" t="s">
        <v>387</v>
      </c>
      <c r="D316" s="245"/>
      <c r="E316" s="247"/>
      <c r="F316" s="226"/>
      <c r="G316" s="226" t="s">
        <v>1284</v>
      </c>
      <c r="H316" s="226" t="s">
        <v>1285</v>
      </c>
      <c r="I316" s="226" t="s">
        <v>42</v>
      </c>
      <c r="J316" s="224" t="s">
        <v>322</v>
      </c>
      <c r="K316" s="386"/>
      <c r="L316" s="386"/>
      <c r="M316" s="386"/>
      <c r="N316" s="386"/>
      <c r="O316" s="370">
        <f>[3]App29!H59</f>
        <v>0</v>
      </c>
      <c r="P316" s="370">
        <f>[3]App29!I59</f>
        <v>0</v>
      </c>
      <c r="Q316" s="370">
        <f>[3]App29!J59</f>
        <v>0</v>
      </c>
      <c r="R316" s="370">
        <f>[3]App29!K59</f>
        <v>0</v>
      </c>
      <c r="S316" s="370">
        <f>[3]App29!L59</f>
        <v>0</v>
      </c>
      <c r="T316" s="390"/>
      <c r="U316" s="390"/>
      <c r="V316" s="390"/>
      <c r="W316" s="390"/>
      <c r="X316" s="390"/>
      <c r="Y316" s="385"/>
      <c r="Z316" s="385"/>
      <c r="AA316" s="226"/>
      <c r="AB316" s="226"/>
      <c r="AC316" s="247"/>
      <c r="AD316" s="227" t="s">
        <v>644</v>
      </c>
      <c r="AE316" s="247"/>
    </row>
    <row r="317" spans="1:31" ht="12.5">
      <c r="A317" s="193">
        <v>0</v>
      </c>
      <c r="B317" s="194">
        <v>0</v>
      </c>
      <c r="C317" s="198" t="s">
        <v>388</v>
      </c>
      <c r="D317" s="245"/>
      <c r="E317" s="247"/>
      <c r="F317" s="226" t="s">
        <v>1490</v>
      </c>
      <c r="G317" s="226" t="s">
        <v>388</v>
      </c>
      <c r="H317" s="226" t="s">
        <v>389</v>
      </c>
      <c r="I317" s="226" t="s">
        <v>42</v>
      </c>
      <c r="J317" s="224" t="s">
        <v>322</v>
      </c>
      <c r="K317" s="385"/>
      <c r="L317" s="386"/>
      <c r="M317" s="389"/>
      <c r="N317" s="389"/>
      <c r="O317" s="389"/>
      <c r="P317" s="389"/>
      <c r="Q317" s="389"/>
      <c r="R317" s="389"/>
      <c r="S317" s="389"/>
      <c r="T317" s="389"/>
      <c r="U317" s="389"/>
      <c r="V317" s="389"/>
      <c r="W317" s="389"/>
      <c r="X317" s="389"/>
      <c r="Y317" s="385"/>
      <c r="Z317" s="385"/>
      <c r="AA317" s="226"/>
      <c r="AB317" s="226"/>
      <c r="AC317" s="247"/>
      <c r="AD317" s="227" t="s">
        <v>643</v>
      </c>
      <c r="AE317" s="247"/>
    </row>
    <row r="318" spans="1:31" ht="12.5">
      <c r="A318" s="193">
        <v>0</v>
      </c>
      <c r="B318" s="194">
        <v>0</v>
      </c>
      <c r="C318" s="198" t="s">
        <v>390</v>
      </c>
      <c r="D318" s="245"/>
      <c r="E318" s="247"/>
      <c r="F318" s="226"/>
      <c r="G318" s="226" t="s">
        <v>1286</v>
      </c>
      <c r="H318" s="226" t="s">
        <v>1287</v>
      </c>
      <c r="I318" s="226" t="s">
        <v>42</v>
      </c>
      <c r="J318" s="226"/>
      <c r="K318" s="386"/>
      <c r="L318" s="386"/>
      <c r="M318" s="386"/>
      <c r="N318" s="386"/>
      <c r="O318" s="370">
        <f>[3]App29!H69</f>
        <v>0</v>
      </c>
      <c r="P318" s="370">
        <f>[3]App29!I69</f>
        <v>0</v>
      </c>
      <c r="Q318" s="370">
        <f>[3]App29!J69</f>
        <v>0</v>
      </c>
      <c r="R318" s="370">
        <f>[3]App29!K69</f>
        <v>0</v>
      </c>
      <c r="S318" s="370">
        <f>[3]App29!L69</f>
        <v>0</v>
      </c>
      <c r="T318" s="390"/>
      <c r="U318" s="390"/>
      <c r="V318" s="390"/>
      <c r="W318" s="390"/>
      <c r="X318" s="390"/>
      <c r="Y318" s="385"/>
      <c r="Z318" s="385"/>
      <c r="AA318" s="226"/>
      <c r="AB318" s="226"/>
      <c r="AC318" s="247"/>
      <c r="AD318" s="227" t="s">
        <v>644</v>
      </c>
      <c r="AE318" s="247"/>
    </row>
    <row r="319" spans="1:31" ht="12.5">
      <c r="A319" s="193">
        <v>0</v>
      </c>
      <c r="B319" s="194">
        <v>0</v>
      </c>
      <c r="C319" s="198" t="s">
        <v>391</v>
      </c>
      <c r="D319" s="245"/>
      <c r="E319" s="247"/>
      <c r="F319" s="226"/>
      <c r="G319" s="226" t="s">
        <v>1288</v>
      </c>
      <c r="H319" s="226" t="s">
        <v>821</v>
      </c>
      <c r="I319" s="226" t="s">
        <v>42</v>
      </c>
      <c r="J319" s="224" t="s">
        <v>322</v>
      </c>
      <c r="K319" s="386"/>
      <c r="L319" s="386"/>
      <c r="M319" s="386"/>
      <c r="N319" s="386"/>
      <c r="O319" s="370">
        <f>[3]App29!H98</f>
        <v>0</v>
      </c>
      <c r="P319" s="370">
        <f>[3]App29!I98</f>
        <v>0</v>
      </c>
      <c r="Q319" s="370">
        <f>[3]App29!J98</f>
        <v>0</v>
      </c>
      <c r="R319" s="370">
        <f>[3]App29!K98</f>
        <v>0</v>
      </c>
      <c r="S319" s="370">
        <f>[3]App29!L98</f>
        <v>0</v>
      </c>
      <c r="T319" s="390"/>
      <c r="U319" s="390"/>
      <c r="V319" s="390"/>
      <c r="W319" s="390"/>
      <c r="X319" s="390"/>
      <c r="Y319" s="385"/>
      <c r="Z319" s="385"/>
      <c r="AA319" s="226"/>
      <c r="AB319" s="226"/>
      <c r="AC319" s="247"/>
      <c r="AD319" s="227" t="s">
        <v>644</v>
      </c>
      <c r="AE319" s="247"/>
    </row>
    <row r="320" spans="1:31" ht="12.5">
      <c r="A320" s="193">
        <v>0</v>
      </c>
      <c r="B320" s="194">
        <v>0</v>
      </c>
      <c r="C320" s="198" t="s">
        <v>392</v>
      </c>
      <c r="D320" s="245"/>
      <c r="E320" s="247"/>
      <c r="F320" s="226"/>
      <c r="G320" s="226" t="s">
        <v>1289</v>
      </c>
      <c r="H320" s="226" t="s">
        <v>826</v>
      </c>
      <c r="I320" s="226" t="s">
        <v>42</v>
      </c>
      <c r="J320" s="224" t="s">
        <v>322</v>
      </c>
      <c r="K320" s="386"/>
      <c r="L320" s="386"/>
      <c r="M320" s="386"/>
      <c r="N320" s="386"/>
      <c r="O320" s="370">
        <f>[3]App29!H81</f>
        <v>0</v>
      </c>
      <c r="P320" s="370">
        <f>[3]App29!I81</f>
        <v>0</v>
      </c>
      <c r="Q320" s="370">
        <f>[3]App29!J81</f>
        <v>0</v>
      </c>
      <c r="R320" s="370">
        <f>[3]App29!K81</f>
        <v>0</v>
      </c>
      <c r="S320" s="370">
        <f>[3]App29!L81</f>
        <v>0</v>
      </c>
      <c r="T320" s="390"/>
      <c r="U320" s="390"/>
      <c r="V320" s="390"/>
      <c r="W320" s="390"/>
      <c r="X320" s="390"/>
      <c r="Y320" s="385"/>
      <c r="Z320" s="385"/>
      <c r="AA320" s="226"/>
      <c r="AB320" s="226"/>
      <c r="AC320" s="247"/>
      <c r="AD320" s="227" t="s">
        <v>644</v>
      </c>
      <c r="AE320" s="247"/>
    </row>
    <row r="321" spans="1:31" ht="12.5">
      <c r="A321" s="193">
        <v>0</v>
      </c>
      <c r="B321" s="194">
        <v>0</v>
      </c>
      <c r="C321" s="198" t="s">
        <v>393</v>
      </c>
      <c r="D321" s="245"/>
      <c r="E321" s="247"/>
      <c r="F321" s="226"/>
      <c r="G321" s="226" t="s">
        <v>1290</v>
      </c>
      <c r="H321" s="226" t="s">
        <v>790</v>
      </c>
      <c r="I321" s="226" t="s">
        <v>42</v>
      </c>
      <c r="J321" s="248"/>
      <c r="K321" s="386"/>
      <c r="L321" s="371">
        <f>[3]App22!L12</f>
        <v>0</v>
      </c>
      <c r="M321" s="371">
        <f>[3]App22!M12</f>
        <v>0</v>
      </c>
      <c r="N321" s="371">
        <f>[3]App22!N12</f>
        <v>0</v>
      </c>
      <c r="O321" s="370">
        <f>[3]App22!O12</f>
        <v>0</v>
      </c>
      <c r="P321" s="370">
        <f>[3]App22!P12</f>
        <v>0</v>
      </c>
      <c r="Q321" s="370">
        <f>[3]App22!Q12</f>
        <v>0</v>
      </c>
      <c r="R321" s="370">
        <f>[3]App22!R12</f>
        <v>0</v>
      </c>
      <c r="S321" s="370">
        <f>[3]App22!S12</f>
        <v>0</v>
      </c>
      <c r="T321" s="390"/>
      <c r="U321" s="390"/>
      <c r="V321" s="390"/>
      <c r="W321" s="390"/>
      <c r="X321" s="390"/>
      <c r="Y321" s="385"/>
      <c r="Z321" s="385"/>
      <c r="AA321" s="226"/>
      <c r="AB321" s="226"/>
      <c r="AC321" s="247"/>
      <c r="AD321" s="227" t="s">
        <v>643</v>
      </c>
      <c r="AE321" s="247"/>
    </row>
    <row r="322" spans="1:31" ht="12.5">
      <c r="A322" s="193">
        <v>0</v>
      </c>
      <c r="B322" s="194">
        <v>0</v>
      </c>
      <c r="C322" s="198" t="s">
        <v>394</v>
      </c>
      <c r="D322" s="245"/>
      <c r="E322" s="247"/>
      <c r="F322" s="226"/>
      <c r="G322" s="226" t="s">
        <v>1291</v>
      </c>
      <c r="H322" s="226" t="s">
        <v>791</v>
      </c>
      <c r="I322" s="226" t="s">
        <v>42</v>
      </c>
      <c r="J322" s="248"/>
      <c r="K322" s="386"/>
      <c r="L322" s="371">
        <f>[3]App22!L23</f>
        <v>0</v>
      </c>
      <c r="M322" s="371">
        <f>[3]App22!M23</f>
        <v>0</v>
      </c>
      <c r="N322" s="371">
        <f>[3]App22!N23</f>
        <v>0</v>
      </c>
      <c r="O322" s="370">
        <f>[3]App22!O23</f>
        <v>0</v>
      </c>
      <c r="P322" s="370">
        <f>[3]App22!P23</f>
        <v>0</v>
      </c>
      <c r="Q322" s="370">
        <f>[3]App22!Q23</f>
        <v>0</v>
      </c>
      <c r="R322" s="370">
        <f>[3]App22!R23</f>
        <v>0</v>
      </c>
      <c r="S322" s="370">
        <f>[3]App22!S23</f>
        <v>0</v>
      </c>
      <c r="T322" s="390"/>
      <c r="U322" s="390"/>
      <c r="V322" s="390"/>
      <c r="W322" s="390"/>
      <c r="X322" s="390"/>
      <c r="Y322" s="385"/>
      <c r="Z322" s="385"/>
      <c r="AA322" s="226"/>
      <c r="AB322" s="226"/>
      <c r="AC322" s="247"/>
      <c r="AD322" s="227" t="s">
        <v>643</v>
      </c>
      <c r="AE322" s="247"/>
    </row>
    <row r="323" spans="1:31" ht="12.5">
      <c r="A323" s="193">
        <v>0</v>
      </c>
      <c r="B323" s="194">
        <v>0</v>
      </c>
      <c r="C323" s="198" t="s">
        <v>395</v>
      </c>
      <c r="D323" s="245"/>
      <c r="E323" s="247"/>
      <c r="F323" s="226"/>
      <c r="G323" s="226" t="s">
        <v>1292</v>
      </c>
      <c r="H323" s="226" t="s">
        <v>844</v>
      </c>
      <c r="I323" s="226" t="s">
        <v>42</v>
      </c>
      <c r="J323" s="248"/>
      <c r="K323" s="386"/>
      <c r="L323" s="386"/>
      <c r="M323" s="371">
        <f>[3]App22!M34</f>
        <v>0</v>
      </c>
      <c r="N323" s="371">
        <f>[3]App22!N34</f>
        <v>0</v>
      </c>
      <c r="O323" s="370">
        <f>[3]App22!O34</f>
        <v>0</v>
      </c>
      <c r="P323" s="370">
        <f>[3]App22!P34</f>
        <v>0</v>
      </c>
      <c r="Q323" s="370">
        <f>[3]App22!Q34</f>
        <v>0</v>
      </c>
      <c r="R323" s="370">
        <f>[3]App22!R34</f>
        <v>0</v>
      </c>
      <c r="S323" s="370">
        <f>[3]App22!S34</f>
        <v>0</v>
      </c>
      <c r="T323" s="390"/>
      <c r="U323" s="390"/>
      <c r="V323" s="390"/>
      <c r="W323" s="390"/>
      <c r="X323" s="390"/>
      <c r="Y323" s="385"/>
      <c r="Z323" s="385"/>
      <c r="AA323" s="226"/>
      <c r="AB323" s="226"/>
      <c r="AC323" s="247"/>
      <c r="AD323" s="227" t="s">
        <v>643</v>
      </c>
      <c r="AE323" s="247"/>
    </row>
    <row r="324" spans="1:31" ht="12.5">
      <c r="A324" s="193">
        <v>0</v>
      </c>
      <c r="B324" s="194">
        <v>0</v>
      </c>
      <c r="C324" s="198" t="s">
        <v>396</v>
      </c>
      <c r="D324" s="245"/>
      <c r="E324" s="247"/>
      <c r="F324" s="226"/>
      <c r="G324" s="226" t="s">
        <v>1293</v>
      </c>
      <c r="H324" s="226" t="s">
        <v>1294</v>
      </c>
      <c r="I324" s="226" t="s">
        <v>42</v>
      </c>
      <c r="J324" s="248"/>
      <c r="K324" s="386"/>
      <c r="L324" s="386"/>
      <c r="M324" s="386"/>
      <c r="N324" s="386"/>
      <c r="O324" s="370">
        <f>[3]App29!H88</f>
        <v>0</v>
      </c>
      <c r="P324" s="370">
        <f>[3]App29!I88</f>
        <v>0</v>
      </c>
      <c r="Q324" s="370">
        <f>[3]App29!J88</f>
        <v>0</v>
      </c>
      <c r="R324" s="370">
        <f>[3]App29!K88</f>
        <v>0</v>
      </c>
      <c r="S324" s="370">
        <f>[3]App29!L88</f>
        <v>0</v>
      </c>
      <c r="T324" s="390"/>
      <c r="U324" s="390"/>
      <c r="V324" s="390"/>
      <c r="W324" s="390"/>
      <c r="X324" s="390"/>
      <c r="Y324" s="385"/>
      <c r="Z324" s="385"/>
      <c r="AA324" s="226"/>
      <c r="AB324" s="226"/>
      <c r="AC324" s="247"/>
      <c r="AD324" s="227" t="s">
        <v>644</v>
      </c>
      <c r="AE324" s="247"/>
    </row>
    <row r="325" spans="1:31" ht="12.5">
      <c r="A325" s="193">
        <v>0</v>
      </c>
      <c r="B325" s="194">
        <v>0</v>
      </c>
      <c r="C325" s="198" t="s">
        <v>397</v>
      </c>
      <c r="D325" s="245"/>
      <c r="E325" s="247"/>
      <c r="F325" s="226"/>
      <c r="G325" s="226" t="s">
        <v>1295</v>
      </c>
      <c r="H325" s="226" t="s">
        <v>823</v>
      </c>
      <c r="I325" s="226" t="s">
        <v>42</v>
      </c>
      <c r="J325" s="248"/>
      <c r="K325" s="386"/>
      <c r="L325" s="386"/>
      <c r="M325" s="386"/>
      <c r="N325" s="386"/>
      <c r="O325" s="370">
        <f>[3]App29!H93</f>
        <v>0</v>
      </c>
      <c r="P325" s="370">
        <f>[3]App29!I93</f>
        <v>0</v>
      </c>
      <c r="Q325" s="370">
        <f>[3]App29!J93</f>
        <v>0</v>
      </c>
      <c r="R325" s="370">
        <f>[3]App29!K93</f>
        <v>0</v>
      </c>
      <c r="S325" s="370">
        <f>[3]App29!L93</f>
        <v>0</v>
      </c>
      <c r="T325" s="390"/>
      <c r="U325" s="390"/>
      <c r="V325" s="390"/>
      <c r="W325" s="390"/>
      <c r="X325" s="390"/>
      <c r="Y325" s="385"/>
      <c r="Z325" s="385"/>
      <c r="AA325" s="226"/>
      <c r="AB325" s="226"/>
      <c r="AC325" s="247"/>
      <c r="AD325" s="227" t="s">
        <v>644</v>
      </c>
      <c r="AE325" s="247"/>
    </row>
    <row r="326" spans="1:31" ht="12.5">
      <c r="A326" s="193">
        <v>0</v>
      </c>
      <c r="B326" s="194">
        <v>0</v>
      </c>
      <c r="C326" s="198" t="s">
        <v>398</v>
      </c>
      <c r="D326" s="245"/>
      <c r="E326" s="247"/>
      <c r="F326" s="226" t="s">
        <v>1490</v>
      </c>
      <c r="G326" s="226" t="s">
        <v>398</v>
      </c>
      <c r="H326" s="226" t="s">
        <v>690</v>
      </c>
      <c r="I326" s="226" t="s">
        <v>42</v>
      </c>
      <c r="J326" s="248"/>
      <c r="K326" s="385"/>
      <c r="L326" s="386"/>
      <c r="M326" s="389"/>
      <c r="N326" s="389"/>
      <c r="O326" s="389"/>
      <c r="P326" s="389"/>
      <c r="Q326" s="389"/>
      <c r="R326" s="389"/>
      <c r="S326" s="389"/>
      <c r="T326" s="389"/>
      <c r="U326" s="389"/>
      <c r="V326" s="389"/>
      <c r="W326" s="389"/>
      <c r="X326" s="389"/>
      <c r="Y326" s="385"/>
      <c r="Z326" s="385"/>
      <c r="AA326" s="226"/>
      <c r="AB326" s="226"/>
      <c r="AC326" s="247"/>
      <c r="AD326" s="227" t="s">
        <v>644</v>
      </c>
      <c r="AE326" s="247"/>
    </row>
    <row r="327" spans="1:31" ht="12.5">
      <c r="A327" s="193">
        <v>0</v>
      </c>
      <c r="B327" s="194">
        <v>0</v>
      </c>
      <c r="C327" s="198" t="s">
        <v>399</v>
      </c>
      <c r="D327" s="245"/>
      <c r="E327" s="247"/>
      <c r="F327" s="226"/>
      <c r="G327" s="226" t="s">
        <v>1296</v>
      </c>
      <c r="H327" s="226" t="s">
        <v>813</v>
      </c>
      <c r="I327" s="226" t="s">
        <v>42</v>
      </c>
      <c r="J327" s="248"/>
      <c r="K327" s="385"/>
      <c r="L327" s="386"/>
      <c r="M327" s="386"/>
      <c r="N327" s="371">
        <f>[3]App8!$I$65</f>
        <v>0</v>
      </c>
      <c r="O327" s="386"/>
      <c r="P327" s="386"/>
      <c r="Q327" s="386"/>
      <c r="R327" s="386"/>
      <c r="S327" s="386"/>
      <c r="T327" s="386"/>
      <c r="U327" s="386"/>
      <c r="V327" s="386"/>
      <c r="W327" s="386"/>
      <c r="X327" s="386"/>
      <c r="Y327" s="385"/>
      <c r="Z327" s="385"/>
      <c r="AA327" s="226"/>
      <c r="AB327" s="226"/>
      <c r="AC327" s="247"/>
      <c r="AD327" s="227" t="s">
        <v>643</v>
      </c>
      <c r="AE327" s="247"/>
    </row>
    <row r="328" spans="1:31" ht="12.5">
      <c r="A328" s="193">
        <v>0</v>
      </c>
      <c r="B328" s="194">
        <v>0</v>
      </c>
      <c r="C328" s="198" t="s">
        <v>400</v>
      </c>
      <c r="D328" s="245"/>
      <c r="E328" s="247"/>
      <c r="F328" s="226"/>
      <c r="G328" s="226" t="s">
        <v>1297</v>
      </c>
      <c r="H328" s="226" t="s">
        <v>1298</v>
      </c>
      <c r="I328" s="226" t="s">
        <v>42</v>
      </c>
      <c r="J328" s="248"/>
      <c r="K328" s="385"/>
      <c r="L328" s="386"/>
      <c r="M328" s="386"/>
      <c r="N328" s="386"/>
      <c r="O328" s="370">
        <f>[3]App29!H105</f>
        <v>0</v>
      </c>
      <c r="P328" s="370">
        <f>[3]App29!I105</f>
        <v>0</v>
      </c>
      <c r="Q328" s="370">
        <f>[3]App29!J105</f>
        <v>0</v>
      </c>
      <c r="R328" s="370">
        <f>[3]App29!K105</f>
        <v>0</v>
      </c>
      <c r="S328" s="370">
        <f>[3]App29!L105</f>
        <v>0</v>
      </c>
      <c r="T328" s="390"/>
      <c r="U328" s="390"/>
      <c r="V328" s="390"/>
      <c r="W328" s="390"/>
      <c r="X328" s="390"/>
      <c r="Y328" s="385"/>
      <c r="Z328" s="385"/>
      <c r="AA328" s="226"/>
      <c r="AB328" s="226"/>
      <c r="AC328" s="247"/>
      <c r="AD328" s="227" t="s">
        <v>644</v>
      </c>
      <c r="AE328" s="247"/>
    </row>
    <row r="329" spans="1:31" ht="12.5">
      <c r="A329" s="193">
        <v>0</v>
      </c>
      <c r="B329" s="194">
        <v>0</v>
      </c>
      <c r="C329" s="198" t="s">
        <v>401</v>
      </c>
      <c r="D329" s="245"/>
      <c r="E329" s="247"/>
      <c r="F329" s="226" t="s">
        <v>1490</v>
      </c>
      <c r="G329" s="226" t="s">
        <v>401</v>
      </c>
      <c r="H329" s="226" t="s">
        <v>402</v>
      </c>
      <c r="I329" s="226" t="s">
        <v>42</v>
      </c>
      <c r="J329" s="248"/>
      <c r="K329" s="386"/>
      <c r="L329" s="386"/>
      <c r="M329" s="389"/>
      <c r="N329" s="389"/>
      <c r="O329" s="389"/>
      <c r="P329" s="389"/>
      <c r="Q329" s="389"/>
      <c r="R329" s="389"/>
      <c r="S329" s="389"/>
      <c r="T329" s="389"/>
      <c r="U329" s="389"/>
      <c r="V329" s="389"/>
      <c r="W329" s="389"/>
      <c r="X329" s="389"/>
      <c r="Y329" s="385"/>
      <c r="Z329" s="385"/>
      <c r="AA329" s="226"/>
      <c r="AB329" s="226"/>
      <c r="AC329" s="247"/>
      <c r="AD329" s="227" t="s">
        <v>643</v>
      </c>
      <c r="AE329" s="247"/>
    </row>
    <row r="330" spans="1:31" ht="12.5">
      <c r="A330" s="193">
        <v>0</v>
      </c>
      <c r="B330" s="194">
        <v>0</v>
      </c>
      <c r="C330" s="198" t="s">
        <v>403</v>
      </c>
      <c r="D330" s="245"/>
      <c r="E330" s="247"/>
      <c r="F330" s="226" t="s">
        <v>1490</v>
      </c>
      <c r="G330" s="226" t="s">
        <v>403</v>
      </c>
      <c r="H330" s="226" t="s">
        <v>404</v>
      </c>
      <c r="I330" s="226" t="s">
        <v>42</v>
      </c>
      <c r="J330" s="248"/>
      <c r="K330" s="386"/>
      <c r="L330" s="386"/>
      <c r="M330" s="389"/>
      <c r="N330" s="389"/>
      <c r="O330" s="389"/>
      <c r="P330" s="389"/>
      <c r="Q330" s="389"/>
      <c r="R330" s="389"/>
      <c r="S330" s="389"/>
      <c r="T330" s="389"/>
      <c r="U330" s="389"/>
      <c r="V330" s="389"/>
      <c r="W330" s="389"/>
      <c r="X330" s="389"/>
      <c r="Y330" s="385"/>
      <c r="Z330" s="385"/>
      <c r="AA330" s="226"/>
      <c r="AB330" s="226"/>
      <c r="AC330" s="247"/>
      <c r="AD330" s="227" t="s">
        <v>643</v>
      </c>
      <c r="AE330" s="247"/>
    </row>
    <row r="331" spans="1:31" ht="12.5">
      <c r="A331" s="193">
        <v>0</v>
      </c>
      <c r="B331" s="194">
        <v>0</v>
      </c>
      <c r="C331" s="198" t="s">
        <v>405</v>
      </c>
      <c r="D331" s="245"/>
      <c r="E331" s="247"/>
      <c r="F331" s="226" t="s">
        <v>1490</v>
      </c>
      <c r="G331" s="226" t="s">
        <v>405</v>
      </c>
      <c r="H331" s="226" t="s">
        <v>406</v>
      </c>
      <c r="I331" s="226" t="s">
        <v>42</v>
      </c>
      <c r="J331" s="248"/>
      <c r="K331" s="386"/>
      <c r="L331" s="386"/>
      <c r="M331" s="389"/>
      <c r="N331" s="389"/>
      <c r="O331" s="389"/>
      <c r="P331" s="389"/>
      <c r="Q331" s="389"/>
      <c r="R331" s="389"/>
      <c r="S331" s="389"/>
      <c r="T331" s="389"/>
      <c r="U331" s="389"/>
      <c r="V331" s="389"/>
      <c r="W331" s="389"/>
      <c r="X331" s="389"/>
      <c r="Y331" s="385"/>
      <c r="Z331" s="385"/>
      <c r="AA331" s="226"/>
      <c r="AB331" s="226"/>
      <c r="AC331" s="247"/>
      <c r="AD331" s="227" t="s">
        <v>643</v>
      </c>
      <c r="AE331" s="247"/>
    </row>
    <row r="332" spans="1:31" ht="12.5">
      <c r="A332" s="193">
        <v>0</v>
      </c>
      <c r="B332" s="194">
        <v>0</v>
      </c>
      <c r="C332" s="198" t="s">
        <v>407</v>
      </c>
      <c r="D332" s="245"/>
      <c r="E332" s="247"/>
      <c r="F332" s="226" t="s">
        <v>1490</v>
      </c>
      <c r="G332" s="226" t="s">
        <v>407</v>
      </c>
      <c r="H332" s="226" t="s">
        <v>408</v>
      </c>
      <c r="I332" s="226" t="s">
        <v>42</v>
      </c>
      <c r="J332" s="248"/>
      <c r="K332" s="386"/>
      <c r="L332" s="386"/>
      <c r="M332" s="389"/>
      <c r="N332" s="389"/>
      <c r="O332" s="389"/>
      <c r="P332" s="389"/>
      <c r="Q332" s="389"/>
      <c r="R332" s="389"/>
      <c r="S332" s="389"/>
      <c r="T332" s="389"/>
      <c r="U332" s="389"/>
      <c r="V332" s="389"/>
      <c r="W332" s="389"/>
      <c r="X332" s="389"/>
      <c r="Y332" s="385"/>
      <c r="Z332" s="385"/>
      <c r="AA332" s="226"/>
      <c r="AB332" s="226"/>
      <c r="AC332" s="247"/>
      <c r="AD332" s="227" t="s">
        <v>643</v>
      </c>
      <c r="AE332" s="247"/>
    </row>
    <row r="333" spans="1:31" ht="12.5">
      <c r="A333" s="193">
        <v>0</v>
      </c>
      <c r="B333" s="194">
        <v>0</v>
      </c>
      <c r="C333" s="198" t="s">
        <v>409</v>
      </c>
      <c r="D333" s="245"/>
      <c r="E333" s="247"/>
      <c r="F333" s="226" t="s">
        <v>1489</v>
      </c>
      <c r="G333" s="226" t="s">
        <v>409</v>
      </c>
      <c r="H333" s="226" t="s">
        <v>410</v>
      </c>
      <c r="I333" s="226" t="s">
        <v>42</v>
      </c>
      <c r="J333" s="248"/>
      <c r="K333" s="386"/>
      <c r="L333" s="386"/>
      <c r="M333" s="390"/>
      <c r="N333" s="390"/>
      <c r="O333" s="390"/>
      <c r="P333" s="390"/>
      <c r="Q333" s="390"/>
      <c r="R333" s="390"/>
      <c r="S333" s="390"/>
      <c r="T333" s="390"/>
      <c r="U333" s="390"/>
      <c r="V333" s="390"/>
      <c r="W333" s="390"/>
      <c r="X333" s="390"/>
      <c r="Y333" s="385"/>
      <c r="Z333" s="385"/>
      <c r="AA333" s="226"/>
      <c r="AB333" s="226"/>
      <c r="AC333" s="247"/>
      <c r="AD333" s="227" t="s">
        <v>643</v>
      </c>
      <c r="AE333" s="247"/>
    </row>
    <row r="334" spans="1:31" ht="12.5">
      <c r="A334" s="193">
        <v>0</v>
      </c>
      <c r="B334" s="194">
        <v>0</v>
      </c>
      <c r="C334" s="198" t="s">
        <v>411</v>
      </c>
      <c r="D334" s="245"/>
      <c r="E334" s="247"/>
      <c r="F334" s="226" t="s">
        <v>1490</v>
      </c>
      <c r="G334" s="226" t="s">
        <v>411</v>
      </c>
      <c r="H334" s="226" t="s">
        <v>412</v>
      </c>
      <c r="I334" s="226" t="s">
        <v>42</v>
      </c>
      <c r="J334" s="248"/>
      <c r="K334" s="386"/>
      <c r="L334" s="386"/>
      <c r="M334" s="389"/>
      <c r="N334" s="389"/>
      <c r="O334" s="389"/>
      <c r="P334" s="389"/>
      <c r="Q334" s="389"/>
      <c r="R334" s="389"/>
      <c r="S334" s="389"/>
      <c r="T334" s="389"/>
      <c r="U334" s="389"/>
      <c r="V334" s="389"/>
      <c r="W334" s="389"/>
      <c r="X334" s="389"/>
      <c r="Y334" s="385"/>
      <c r="Z334" s="385"/>
      <c r="AA334" s="226"/>
      <c r="AB334" s="226"/>
      <c r="AC334" s="247"/>
      <c r="AD334" s="227" t="s">
        <v>643</v>
      </c>
      <c r="AE334" s="247"/>
    </row>
    <row r="335" spans="1:31" ht="12.5">
      <c r="A335" s="193">
        <v>0</v>
      </c>
      <c r="B335" s="194">
        <v>0</v>
      </c>
      <c r="C335" s="198" t="s">
        <v>413</v>
      </c>
      <c r="D335" s="245"/>
      <c r="E335" s="247"/>
      <c r="F335" s="226" t="s">
        <v>1490</v>
      </c>
      <c r="G335" s="226" t="s">
        <v>413</v>
      </c>
      <c r="H335" s="226" t="s">
        <v>414</v>
      </c>
      <c r="I335" s="226" t="s">
        <v>42</v>
      </c>
      <c r="J335" s="248"/>
      <c r="K335" s="386"/>
      <c r="L335" s="386"/>
      <c r="M335" s="389"/>
      <c r="N335" s="389"/>
      <c r="O335" s="389"/>
      <c r="P335" s="389"/>
      <c r="Q335" s="389"/>
      <c r="R335" s="389"/>
      <c r="S335" s="389"/>
      <c r="T335" s="389"/>
      <c r="U335" s="389"/>
      <c r="V335" s="389"/>
      <c r="W335" s="389"/>
      <c r="X335" s="389"/>
      <c r="Y335" s="385"/>
      <c r="Z335" s="385"/>
      <c r="AA335" s="226"/>
      <c r="AB335" s="226"/>
      <c r="AC335" s="247"/>
      <c r="AD335" s="227" t="s">
        <v>643</v>
      </c>
      <c r="AE335" s="247"/>
    </row>
    <row r="336" spans="1:31" ht="12.5">
      <c r="A336" s="193">
        <v>0</v>
      </c>
      <c r="B336" s="194">
        <v>0</v>
      </c>
      <c r="C336" s="198" t="s">
        <v>415</v>
      </c>
      <c r="D336" s="245"/>
      <c r="E336" s="247"/>
      <c r="F336" s="226"/>
      <c r="G336" s="226" t="s">
        <v>415</v>
      </c>
      <c r="H336" s="226" t="s">
        <v>691</v>
      </c>
      <c r="I336" s="226" t="s">
        <v>42</v>
      </c>
      <c r="J336" s="248"/>
      <c r="K336" s="386"/>
      <c r="L336" s="386"/>
      <c r="M336" s="371">
        <f>SUM([3]WWS1!O22:Q22)</f>
        <v>0</v>
      </c>
      <c r="N336" s="371">
        <f>SUM([3]WWS1!U22:W22)</f>
        <v>0</v>
      </c>
      <c r="O336" s="370">
        <f>SUM([3]WWS1!AA22:AC22)</f>
        <v>0</v>
      </c>
      <c r="P336" s="370">
        <f>SUM([3]WWS1!AG22:AI22)</f>
        <v>0</v>
      </c>
      <c r="Q336" s="370">
        <f>SUM([3]WWS1!AM22:AO22)</f>
        <v>0</v>
      </c>
      <c r="R336" s="370">
        <f>SUM([3]WWS1!AS22:AU22)</f>
        <v>0</v>
      </c>
      <c r="S336" s="370">
        <f>SUM([3]WWS1!AY22:BA22)</f>
        <v>0</v>
      </c>
      <c r="T336" s="390"/>
      <c r="U336" s="390"/>
      <c r="V336" s="390"/>
      <c r="W336" s="390"/>
      <c r="X336" s="390"/>
      <c r="Y336" s="385"/>
      <c r="Z336" s="385"/>
      <c r="AA336" s="226"/>
      <c r="AB336" s="226"/>
      <c r="AC336" s="247"/>
      <c r="AD336" s="227" t="s">
        <v>643</v>
      </c>
      <c r="AE336" s="247"/>
    </row>
    <row r="337" spans="1:31" ht="12.5">
      <c r="A337" s="193">
        <v>0</v>
      </c>
      <c r="B337" s="194">
        <v>0</v>
      </c>
      <c r="C337" s="198" t="s">
        <v>416</v>
      </c>
      <c r="D337" s="245"/>
      <c r="E337" s="198"/>
      <c r="F337" s="175"/>
      <c r="G337" s="175" t="s">
        <v>1299</v>
      </c>
      <c r="H337" s="175" t="s">
        <v>814</v>
      </c>
      <c r="I337" s="175" t="s">
        <v>41</v>
      </c>
      <c r="J337" s="246"/>
      <c r="K337" s="386"/>
      <c r="L337" s="175"/>
      <c r="M337" s="175"/>
      <c r="N337" s="175"/>
      <c r="O337" s="373">
        <f>[3]Bio5!H30</f>
        <v>0</v>
      </c>
      <c r="P337" s="373">
        <f>[3]Bio5!I30</f>
        <v>0</v>
      </c>
      <c r="Q337" s="373">
        <f>[3]Bio5!J30</f>
        <v>0</v>
      </c>
      <c r="R337" s="373">
        <f>[3]Bio5!K30</f>
        <v>0</v>
      </c>
      <c r="S337" s="373">
        <f>[3]Bio5!L30</f>
        <v>0</v>
      </c>
      <c r="T337" s="373">
        <f>[3]Bio5!N30</f>
        <v>0</v>
      </c>
      <c r="U337" s="373">
        <f>[3]Bio5!O30</f>
        <v>0</v>
      </c>
      <c r="V337" s="373">
        <f>[3]Bio5!P30</f>
        <v>0</v>
      </c>
      <c r="W337" s="373">
        <f>[3]Bio5!Q30</f>
        <v>0</v>
      </c>
      <c r="X337" s="373">
        <f>[3]Bio5!R30</f>
        <v>0</v>
      </c>
      <c r="Y337" s="20"/>
      <c r="Z337" s="20"/>
      <c r="AA337" s="206"/>
      <c r="AB337" s="206"/>
      <c r="AC337" s="198"/>
      <c r="AD337" s="171" t="s">
        <v>642</v>
      </c>
      <c r="AE337" s="198"/>
    </row>
    <row r="338" spans="1:31" ht="12.5">
      <c r="A338" s="193">
        <v>0</v>
      </c>
      <c r="B338" s="194">
        <v>0</v>
      </c>
      <c r="C338" s="198" t="s">
        <v>417</v>
      </c>
      <c r="D338" s="245"/>
      <c r="E338" s="198"/>
      <c r="F338" s="175"/>
      <c r="G338" s="175" t="s">
        <v>1300</v>
      </c>
      <c r="H338" s="175" t="s">
        <v>1301</v>
      </c>
      <c r="I338" s="175" t="s">
        <v>41</v>
      </c>
      <c r="J338" s="246"/>
      <c r="K338" s="386"/>
      <c r="L338" s="175"/>
      <c r="M338" s="175"/>
      <c r="N338" s="175"/>
      <c r="O338" s="373">
        <f>[3]Bio5!H16</f>
        <v>0</v>
      </c>
      <c r="P338" s="373">
        <f>[3]Bio5!I16</f>
        <v>0</v>
      </c>
      <c r="Q338" s="373">
        <f>[3]Bio5!J16</f>
        <v>0</v>
      </c>
      <c r="R338" s="373">
        <f>[3]Bio5!K16</f>
        <v>0</v>
      </c>
      <c r="S338" s="373">
        <f>[3]Bio5!L16</f>
        <v>0</v>
      </c>
      <c r="T338" s="373">
        <f>[3]Bio5!N16</f>
        <v>0</v>
      </c>
      <c r="U338" s="373">
        <f>[3]Bio5!O16</f>
        <v>0</v>
      </c>
      <c r="V338" s="373">
        <f>[3]Bio5!P16</f>
        <v>0</v>
      </c>
      <c r="W338" s="373">
        <f>[3]Bio5!Q16</f>
        <v>0</v>
      </c>
      <c r="X338" s="373">
        <f>[3]Bio5!R16</f>
        <v>0</v>
      </c>
      <c r="Y338" s="20"/>
      <c r="Z338" s="20"/>
      <c r="AA338" s="206"/>
      <c r="AB338" s="206"/>
      <c r="AC338" s="198"/>
      <c r="AD338" s="171" t="s">
        <v>642</v>
      </c>
      <c r="AE338" s="198"/>
    </row>
    <row r="339" spans="1:31" ht="12.5">
      <c r="A339" s="193">
        <v>0</v>
      </c>
      <c r="B339" s="194">
        <v>0</v>
      </c>
      <c r="C339" s="198" t="s">
        <v>692</v>
      </c>
      <c r="D339" s="245"/>
      <c r="E339" s="198"/>
      <c r="F339" s="175"/>
      <c r="G339" s="175" t="s">
        <v>1302</v>
      </c>
      <c r="H339" s="175" t="s">
        <v>1303</v>
      </c>
      <c r="I339" s="175" t="s">
        <v>41</v>
      </c>
      <c r="J339" s="246"/>
      <c r="K339" s="386"/>
      <c r="L339" s="175"/>
      <c r="M339" s="175"/>
      <c r="N339" s="175"/>
      <c r="O339" s="373">
        <f>[3]Bio5!H9</f>
        <v>0</v>
      </c>
      <c r="P339" s="373">
        <f>[3]Bio5!I9</f>
        <v>0</v>
      </c>
      <c r="Q339" s="373">
        <f>[3]Bio5!J9</f>
        <v>0</v>
      </c>
      <c r="R339" s="373">
        <f>[3]Bio5!K9</f>
        <v>0</v>
      </c>
      <c r="S339" s="373">
        <f>[3]Bio5!L9</f>
        <v>0</v>
      </c>
      <c r="T339" s="373">
        <f>[3]Bio5!N9</f>
        <v>0</v>
      </c>
      <c r="U339" s="373">
        <f>[3]Bio5!O9</f>
        <v>0</v>
      </c>
      <c r="V339" s="373">
        <f>[3]Bio5!P9</f>
        <v>0</v>
      </c>
      <c r="W339" s="373">
        <f>[3]Bio5!Q9</f>
        <v>0</v>
      </c>
      <c r="X339" s="373">
        <f>[3]Bio5!R9</f>
        <v>0</v>
      </c>
      <c r="Y339" s="20"/>
      <c r="Z339" s="20"/>
      <c r="AA339" s="206"/>
      <c r="AB339" s="206"/>
      <c r="AC339" s="198"/>
      <c r="AD339" s="171" t="s">
        <v>642</v>
      </c>
      <c r="AE339" s="198"/>
    </row>
    <row r="340" spans="1:31" ht="12.5">
      <c r="A340" s="193">
        <v>0</v>
      </c>
      <c r="B340" s="194">
        <v>0</v>
      </c>
      <c r="C340" s="198" t="s">
        <v>418</v>
      </c>
      <c r="D340" s="245"/>
      <c r="E340" s="198"/>
      <c r="F340" s="172"/>
      <c r="G340" s="172" t="s">
        <v>1304</v>
      </c>
      <c r="H340" s="172" t="s">
        <v>1305</v>
      </c>
      <c r="I340" s="172" t="s">
        <v>350</v>
      </c>
      <c r="J340" s="246"/>
      <c r="K340" s="386"/>
      <c r="L340" s="13"/>
      <c r="M340" s="13"/>
      <c r="N340" s="13"/>
      <c r="O340" s="13"/>
      <c r="P340" s="13"/>
      <c r="Q340" s="13"/>
      <c r="R340" s="13"/>
      <c r="S340" s="13"/>
      <c r="T340" s="13"/>
      <c r="U340" s="13"/>
      <c r="V340" s="13"/>
      <c r="W340" s="13"/>
      <c r="X340" s="13"/>
      <c r="Y340" s="371">
        <f>[3]App16!M61</f>
        <v>0</v>
      </c>
      <c r="Z340" s="20"/>
      <c r="AA340" s="206"/>
      <c r="AB340" s="206"/>
      <c r="AC340" s="198"/>
      <c r="AD340" s="171" t="s">
        <v>642</v>
      </c>
      <c r="AE340" s="198"/>
    </row>
    <row r="341" spans="1:31" ht="12.5">
      <c r="A341" s="193">
        <v>0</v>
      </c>
      <c r="B341" s="194">
        <v>0</v>
      </c>
      <c r="C341" s="198" t="s">
        <v>693</v>
      </c>
      <c r="D341" s="245"/>
      <c r="E341" s="247"/>
      <c r="F341" s="226"/>
      <c r="G341" s="226" t="s">
        <v>1306</v>
      </c>
      <c r="H341" s="226" t="s">
        <v>1307</v>
      </c>
      <c r="I341" s="226" t="s">
        <v>42</v>
      </c>
      <c r="J341" s="248"/>
      <c r="K341" s="386"/>
      <c r="L341" s="386"/>
      <c r="M341" s="13"/>
      <c r="N341" s="371">
        <f>[3]Bio4!G34</f>
        <v>0</v>
      </c>
      <c r="O341" s="370">
        <f>[3]Bio4!H34</f>
        <v>0</v>
      </c>
      <c r="P341" s="370">
        <f>[3]Bio4!I34</f>
        <v>0</v>
      </c>
      <c r="Q341" s="370">
        <f>[3]Bio4!J34</f>
        <v>0</v>
      </c>
      <c r="R341" s="370">
        <f>[3]Bio4!K34</f>
        <v>0</v>
      </c>
      <c r="S341" s="370">
        <f>[3]Bio4!L34</f>
        <v>0</v>
      </c>
      <c r="T341" s="390"/>
      <c r="U341" s="390"/>
      <c r="V341" s="390"/>
      <c r="W341" s="390"/>
      <c r="X341" s="390"/>
      <c r="Y341" s="385"/>
      <c r="Z341" s="385"/>
      <c r="AA341" s="226"/>
      <c r="AB341" s="226"/>
      <c r="AC341" s="247"/>
      <c r="AD341" s="227" t="s">
        <v>643</v>
      </c>
      <c r="AE341" s="247"/>
    </row>
    <row r="342" spans="1:31" ht="12.5">
      <c r="A342" s="193">
        <v>0</v>
      </c>
      <c r="B342" s="194">
        <v>0</v>
      </c>
      <c r="C342" s="198" t="s">
        <v>419</v>
      </c>
      <c r="D342" s="245"/>
      <c r="E342" s="247"/>
      <c r="F342" s="251"/>
      <c r="G342" s="251" t="s">
        <v>1308</v>
      </c>
      <c r="H342" s="251" t="s">
        <v>1309</v>
      </c>
      <c r="I342" s="251" t="s">
        <v>42</v>
      </c>
      <c r="J342" s="248"/>
      <c r="K342" s="386"/>
      <c r="L342" s="387"/>
      <c r="M342" s="387"/>
      <c r="N342" s="387"/>
      <c r="O342" s="370">
        <f>[3]Dmmy7!H24</f>
        <v>0</v>
      </c>
      <c r="P342" s="370">
        <f>[3]Dmmy7!I24</f>
        <v>0</v>
      </c>
      <c r="Q342" s="370">
        <f>[3]Dmmy7!J24</f>
        <v>0</v>
      </c>
      <c r="R342" s="370">
        <f>[3]Dmmy7!K24</f>
        <v>0</v>
      </c>
      <c r="S342" s="370">
        <f>[3]Dmmy7!L24</f>
        <v>0</v>
      </c>
      <c r="T342" s="390"/>
      <c r="U342" s="390"/>
      <c r="V342" s="390"/>
      <c r="W342" s="390"/>
      <c r="X342" s="390"/>
      <c r="Y342" s="385"/>
      <c r="Z342" s="385"/>
      <c r="AA342" s="226"/>
      <c r="AB342" s="226"/>
      <c r="AC342" s="247"/>
      <c r="AD342" s="227" t="s">
        <v>643</v>
      </c>
      <c r="AE342" s="247"/>
    </row>
    <row r="343" spans="1:31" ht="12.5">
      <c r="A343" s="193">
        <v>0</v>
      </c>
      <c r="B343" s="194">
        <v>0</v>
      </c>
      <c r="C343" s="198" t="s">
        <v>420</v>
      </c>
      <c r="D343" s="245"/>
      <c r="E343" s="247"/>
      <c r="F343" s="251"/>
      <c r="G343" s="251" t="s">
        <v>1310</v>
      </c>
      <c r="H343" s="251" t="s">
        <v>1311</v>
      </c>
      <c r="I343" s="251" t="s">
        <v>42</v>
      </c>
      <c r="J343" s="248"/>
      <c r="K343" s="386"/>
      <c r="L343" s="387"/>
      <c r="M343" s="387"/>
      <c r="N343" s="387"/>
      <c r="O343" s="370">
        <f>[3]Dmmy7!H26</f>
        <v>0</v>
      </c>
      <c r="P343" s="370">
        <f>[3]Dmmy7!I26</f>
        <v>0</v>
      </c>
      <c r="Q343" s="370">
        <f>[3]Dmmy7!J26</f>
        <v>0</v>
      </c>
      <c r="R343" s="370">
        <f>[3]Dmmy7!K26</f>
        <v>0</v>
      </c>
      <c r="S343" s="370">
        <f>[3]Dmmy7!L26</f>
        <v>0</v>
      </c>
      <c r="T343" s="390"/>
      <c r="U343" s="390"/>
      <c r="V343" s="390"/>
      <c r="W343" s="390"/>
      <c r="X343" s="390"/>
      <c r="Y343" s="385"/>
      <c r="Z343" s="385"/>
      <c r="AA343" s="226"/>
      <c r="AB343" s="226"/>
      <c r="AC343" s="247"/>
      <c r="AD343" s="227" t="s">
        <v>643</v>
      </c>
      <c r="AE343" s="247"/>
    </row>
    <row r="344" spans="1:31" ht="12.5">
      <c r="A344" s="193">
        <v>0</v>
      </c>
      <c r="B344" s="194">
        <v>0</v>
      </c>
      <c r="C344" s="198" t="s">
        <v>421</v>
      </c>
      <c r="D344" s="245"/>
      <c r="E344" s="247"/>
      <c r="F344" s="251"/>
      <c r="G344" s="251" t="s">
        <v>1312</v>
      </c>
      <c r="H344" s="251" t="s">
        <v>1313</v>
      </c>
      <c r="I344" s="251" t="s">
        <v>42</v>
      </c>
      <c r="J344" s="248"/>
      <c r="K344" s="386"/>
      <c r="L344" s="387"/>
      <c r="M344" s="387"/>
      <c r="N344" s="387"/>
      <c r="O344" s="370">
        <f>[3]Dmmy7!H25</f>
        <v>0</v>
      </c>
      <c r="P344" s="370">
        <f>[3]Dmmy7!I25</f>
        <v>0</v>
      </c>
      <c r="Q344" s="370">
        <f>[3]Dmmy7!J25</f>
        <v>0</v>
      </c>
      <c r="R344" s="370">
        <f>[3]Dmmy7!K25</f>
        <v>0</v>
      </c>
      <c r="S344" s="370">
        <f>[3]Dmmy7!L25</f>
        <v>0</v>
      </c>
      <c r="T344" s="390"/>
      <c r="U344" s="390"/>
      <c r="V344" s="390"/>
      <c r="W344" s="390"/>
      <c r="X344" s="390"/>
      <c r="Y344" s="385"/>
      <c r="Z344" s="385"/>
      <c r="AA344" s="226"/>
      <c r="AB344" s="226"/>
      <c r="AC344" s="247"/>
      <c r="AD344" s="227" t="s">
        <v>643</v>
      </c>
      <c r="AE344" s="247"/>
    </row>
    <row r="345" spans="1:31" ht="12.5">
      <c r="A345" s="193">
        <v>0</v>
      </c>
      <c r="B345" s="194">
        <v>0</v>
      </c>
      <c r="C345" s="198" t="s">
        <v>422</v>
      </c>
      <c r="D345" s="245"/>
      <c r="E345" s="247"/>
      <c r="F345" s="251"/>
      <c r="G345" s="251" t="s">
        <v>1314</v>
      </c>
      <c r="H345" s="251" t="s">
        <v>1315</v>
      </c>
      <c r="I345" s="251" t="s">
        <v>42</v>
      </c>
      <c r="J345" s="248"/>
      <c r="K345" s="386"/>
      <c r="L345" s="387"/>
      <c r="M345" s="387"/>
      <c r="N345" s="387"/>
      <c r="O345" s="370">
        <f>[3]Dmmy7!H27</f>
        <v>0</v>
      </c>
      <c r="P345" s="370">
        <f>[3]Dmmy7!I27</f>
        <v>0</v>
      </c>
      <c r="Q345" s="370">
        <f>[3]Dmmy7!J27</f>
        <v>0</v>
      </c>
      <c r="R345" s="370">
        <f>[3]Dmmy7!K27</f>
        <v>0</v>
      </c>
      <c r="S345" s="370">
        <f>[3]Dmmy7!L27</f>
        <v>0</v>
      </c>
      <c r="T345" s="390"/>
      <c r="U345" s="390"/>
      <c r="V345" s="390"/>
      <c r="W345" s="390"/>
      <c r="X345" s="390"/>
      <c r="Y345" s="385"/>
      <c r="Z345" s="385"/>
      <c r="AA345" s="226"/>
      <c r="AB345" s="226"/>
      <c r="AC345" s="247"/>
      <c r="AD345" s="227" t="s">
        <v>643</v>
      </c>
      <c r="AE345" s="247"/>
    </row>
    <row r="346" spans="1:31" ht="12.5">
      <c r="A346" s="193">
        <v>0</v>
      </c>
      <c r="B346" s="194">
        <v>0</v>
      </c>
      <c r="C346" s="198" t="s">
        <v>423</v>
      </c>
      <c r="D346" s="245"/>
      <c r="E346" s="198"/>
      <c r="F346" s="172"/>
      <c r="G346" s="172" t="s">
        <v>1316</v>
      </c>
      <c r="H346" s="172" t="s">
        <v>1482</v>
      </c>
      <c r="I346" s="172" t="s">
        <v>41</v>
      </c>
      <c r="J346" s="246"/>
      <c r="K346" s="386"/>
      <c r="L346" s="13"/>
      <c r="M346" s="13"/>
      <c r="N346" s="13"/>
      <c r="O346" s="373">
        <f>[3]App29!H48</f>
        <v>0</v>
      </c>
      <c r="P346" s="373">
        <f>[3]App29!I48</f>
        <v>0</v>
      </c>
      <c r="Q346" s="373">
        <f>[3]App29!J48</f>
        <v>0</v>
      </c>
      <c r="R346" s="373">
        <f>[3]App29!K48</f>
        <v>0</v>
      </c>
      <c r="S346" s="373">
        <f>[3]App29!L48</f>
        <v>0</v>
      </c>
      <c r="T346" s="390"/>
      <c r="U346" s="390"/>
      <c r="V346" s="390"/>
      <c r="W346" s="390"/>
      <c r="X346" s="390"/>
      <c r="Y346" s="20"/>
      <c r="Z346" s="20"/>
      <c r="AA346" s="206"/>
      <c r="AB346" s="206"/>
      <c r="AC346" s="198"/>
      <c r="AD346" s="171" t="s">
        <v>642</v>
      </c>
      <c r="AE346" s="198"/>
    </row>
    <row r="347" spans="1:31" ht="12.5">
      <c r="A347" s="193">
        <v>0</v>
      </c>
      <c r="B347" s="194">
        <v>0</v>
      </c>
      <c r="C347" s="198" t="s">
        <v>424</v>
      </c>
      <c r="D347" s="245"/>
      <c r="E347" s="198"/>
      <c r="F347" s="172"/>
      <c r="G347" s="172" t="s">
        <v>1317</v>
      </c>
      <c r="H347" s="172" t="s">
        <v>1483</v>
      </c>
      <c r="I347" s="172" t="s">
        <v>41</v>
      </c>
      <c r="J347" s="246"/>
      <c r="K347" s="386"/>
      <c r="L347" s="13"/>
      <c r="M347" s="13"/>
      <c r="N347" s="13"/>
      <c r="O347" s="373">
        <f>[3]App29!H49</f>
        <v>0</v>
      </c>
      <c r="P347" s="373">
        <f>[3]App29!I49</f>
        <v>0</v>
      </c>
      <c r="Q347" s="373">
        <f>[3]App29!J49</f>
        <v>0</v>
      </c>
      <c r="R347" s="373">
        <f>[3]App29!K49</f>
        <v>0</v>
      </c>
      <c r="S347" s="373">
        <f>[3]App29!L49</f>
        <v>0</v>
      </c>
      <c r="T347" s="390"/>
      <c r="U347" s="390"/>
      <c r="V347" s="390"/>
      <c r="W347" s="390"/>
      <c r="X347" s="390"/>
      <c r="Y347" s="20"/>
      <c r="Z347" s="20"/>
      <c r="AA347" s="206"/>
      <c r="AB347" s="206"/>
      <c r="AC347" s="198"/>
      <c r="AD347" s="171" t="s">
        <v>642</v>
      </c>
      <c r="AE347" s="198"/>
    </row>
    <row r="348" spans="1:31" ht="12.5">
      <c r="A348" s="193">
        <v>0</v>
      </c>
      <c r="B348" s="194">
        <v>0</v>
      </c>
      <c r="C348" s="198" t="s">
        <v>425</v>
      </c>
      <c r="D348" s="245"/>
      <c r="E348" s="198"/>
      <c r="F348" s="172"/>
      <c r="G348" s="172" t="s">
        <v>1484</v>
      </c>
      <c r="H348" s="172" t="s">
        <v>1485</v>
      </c>
      <c r="I348" s="172" t="s">
        <v>41</v>
      </c>
      <c r="J348" s="246"/>
      <c r="K348" s="386"/>
      <c r="L348" s="13"/>
      <c r="M348" s="13"/>
      <c r="N348" s="13"/>
      <c r="O348" s="373">
        <f>[3]App29!H51</f>
        <v>0</v>
      </c>
      <c r="P348" s="373">
        <f>[3]App29!I51</f>
        <v>0</v>
      </c>
      <c r="Q348" s="373">
        <f>[3]App29!J51</f>
        <v>0</v>
      </c>
      <c r="R348" s="373">
        <f>[3]App29!K51</f>
        <v>0</v>
      </c>
      <c r="S348" s="373">
        <f>[3]App29!L51</f>
        <v>0</v>
      </c>
      <c r="T348" s="390"/>
      <c r="U348" s="390"/>
      <c r="V348" s="390"/>
      <c r="W348" s="390"/>
      <c r="X348" s="390"/>
      <c r="Y348" s="20"/>
      <c r="Z348" s="20"/>
      <c r="AA348" s="206"/>
      <c r="AB348" s="206"/>
      <c r="AC348" s="198"/>
      <c r="AD348" s="171" t="s">
        <v>642</v>
      </c>
      <c r="AE348" s="198"/>
    </row>
    <row r="349" spans="1:31" ht="12.5">
      <c r="A349" s="193">
        <v>0</v>
      </c>
      <c r="B349" s="194">
        <v>0</v>
      </c>
      <c r="C349" s="198" t="s">
        <v>426</v>
      </c>
      <c r="D349" s="245"/>
      <c r="E349" s="247"/>
      <c r="F349" s="226"/>
      <c r="G349" s="226" t="s">
        <v>1318</v>
      </c>
      <c r="H349" s="226" t="s">
        <v>1319</v>
      </c>
      <c r="I349" s="226" t="s">
        <v>42</v>
      </c>
      <c r="J349" s="248"/>
      <c r="K349" s="386"/>
      <c r="L349" s="386"/>
      <c r="M349" s="386"/>
      <c r="N349" s="371">
        <f>[3]App29!$G$12</f>
        <v>0</v>
      </c>
      <c r="O349" s="386"/>
      <c r="P349" s="386"/>
      <c r="Q349" s="386"/>
      <c r="R349" s="386"/>
      <c r="S349" s="386"/>
      <c r="T349" s="386"/>
      <c r="U349" s="386"/>
      <c r="V349" s="386"/>
      <c r="W349" s="386"/>
      <c r="X349" s="386"/>
      <c r="Y349" s="386"/>
      <c r="Z349" s="385"/>
      <c r="AA349" s="226"/>
      <c r="AB349" s="226"/>
      <c r="AC349" s="247"/>
      <c r="AD349" s="227" t="s">
        <v>644</v>
      </c>
      <c r="AE349" s="247"/>
    </row>
    <row r="350" spans="1:31" ht="12.5">
      <c r="A350" s="193">
        <v>0</v>
      </c>
      <c r="B350" s="194">
        <v>0</v>
      </c>
      <c r="C350" s="198" t="s">
        <v>427</v>
      </c>
      <c r="D350" s="245"/>
      <c r="E350" s="247"/>
      <c r="F350" s="226"/>
      <c r="G350" s="226" t="s">
        <v>1320</v>
      </c>
      <c r="H350" s="226" t="s">
        <v>1321</v>
      </c>
      <c r="I350" s="226" t="s">
        <v>42</v>
      </c>
      <c r="J350" s="248"/>
      <c r="K350" s="386"/>
      <c r="L350" s="386"/>
      <c r="M350" s="386"/>
      <c r="N350" s="371">
        <f>[3]App29!G20</f>
        <v>0</v>
      </c>
      <c r="O350" s="386"/>
      <c r="P350" s="386"/>
      <c r="Q350" s="386"/>
      <c r="R350" s="386"/>
      <c r="S350" s="386"/>
      <c r="T350" s="386"/>
      <c r="U350" s="386"/>
      <c r="V350" s="386"/>
      <c r="W350" s="386"/>
      <c r="X350" s="386"/>
      <c r="Y350" s="386"/>
      <c r="Z350" s="385"/>
      <c r="AA350" s="226"/>
      <c r="AB350" s="226"/>
      <c r="AC350" s="247"/>
      <c r="AD350" s="227" t="s">
        <v>644</v>
      </c>
      <c r="AE350" s="247"/>
    </row>
    <row r="351" spans="1:31" ht="12.5">
      <c r="A351" s="193">
        <v>0</v>
      </c>
      <c r="B351" s="194">
        <v>0</v>
      </c>
      <c r="C351" s="198" t="s">
        <v>428</v>
      </c>
      <c r="D351" s="245"/>
      <c r="E351" s="247"/>
      <c r="F351" s="226" t="s">
        <v>1490</v>
      </c>
      <c r="G351" s="226" t="s">
        <v>428</v>
      </c>
      <c r="H351" s="226" t="s">
        <v>429</v>
      </c>
      <c r="I351" s="226" t="s">
        <v>42</v>
      </c>
      <c r="J351" s="248"/>
      <c r="K351" s="386"/>
      <c r="L351" s="386"/>
      <c r="M351" s="389"/>
      <c r="N351" s="389"/>
      <c r="O351" s="389"/>
      <c r="P351" s="389"/>
      <c r="Q351" s="389"/>
      <c r="R351" s="389"/>
      <c r="S351" s="389"/>
      <c r="T351" s="389"/>
      <c r="U351" s="389"/>
      <c r="V351" s="389"/>
      <c r="W351" s="389"/>
      <c r="X351" s="389"/>
      <c r="Y351" s="385"/>
      <c r="Z351" s="385"/>
      <c r="AA351" s="226"/>
      <c r="AB351" s="226"/>
      <c r="AC351" s="247"/>
      <c r="AD351" s="227" t="s">
        <v>643</v>
      </c>
      <c r="AE351" s="247"/>
    </row>
    <row r="352" spans="1:31" ht="12.5">
      <c r="A352" s="193">
        <v>0</v>
      </c>
      <c r="B352" s="194">
        <v>0</v>
      </c>
      <c r="C352" s="198" t="s">
        <v>430</v>
      </c>
      <c r="D352" s="245"/>
      <c r="E352" s="247"/>
      <c r="F352" s="226"/>
      <c r="G352" s="226" t="s">
        <v>1322</v>
      </c>
      <c r="H352" s="226" t="s">
        <v>1323</v>
      </c>
      <c r="I352" s="226" t="s">
        <v>42</v>
      </c>
      <c r="J352" s="248"/>
      <c r="K352" s="386"/>
      <c r="L352" s="386"/>
      <c r="M352" s="386"/>
      <c r="N352" s="371">
        <f>[3]Dmmy7!G33</f>
        <v>0</v>
      </c>
      <c r="O352" s="370">
        <f>[3]Dmmy7!H33</f>
        <v>0</v>
      </c>
      <c r="P352" s="370">
        <f>[3]Dmmy7!I33</f>
        <v>0</v>
      </c>
      <c r="Q352" s="370">
        <f>[3]Dmmy7!J33</f>
        <v>0</v>
      </c>
      <c r="R352" s="370">
        <f>[3]Dmmy7!K33</f>
        <v>0</v>
      </c>
      <c r="S352" s="370">
        <f>[3]Dmmy7!L33</f>
        <v>0</v>
      </c>
      <c r="T352" s="390"/>
      <c r="U352" s="390"/>
      <c r="V352" s="390"/>
      <c r="W352" s="390"/>
      <c r="X352" s="390"/>
      <c r="Y352" s="385"/>
      <c r="Z352" s="385"/>
      <c r="AA352" s="226"/>
      <c r="AB352" s="226"/>
      <c r="AC352" s="247"/>
      <c r="AD352" s="227" t="s">
        <v>643</v>
      </c>
      <c r="AE352" s="247"/>
    </row>
    <row r="353" spans="1:31" ht="12.5">
      <c r="A353" s="193">
        <v>0</v>
      </c>
      <c r="B353" s="194">
        <v>0</v>
      </c>
      <c r="C353" s="198" t="s">
        <v>431</v>
      </c>
      <c r="D353" s="245"/>
      <c r="E353" s="247"/>
      <c r="F353" s="226"/>
      <c r="G353" s="226" t="s">
        <v>1324</v>
      </c>
      <c r="H353" s="226" t="s">
        <v>873</v>
      </c>
      <c r="I353" s="226" t="s">
        <v>42</v>
      </c>
      <c r="J353" s="248"/>
      <c r="K353" s="386"/>
      <c r="L353" s="386"/>
      <c r="M353" s="386"/>
      <c r="N353" s="371">
        <f xml:space="preserve"> [3]Dmmy7!G$21</f>
        <v>0</v>
      </c>
      <c r="O353" s="370">
        <f xml:space="preserve"> [3]Dmmy7!H$21</f>
        <v>0</v>
      </c>
      <c r="P353" s="370">
        <f xml:space="preserve"> [3]Dmmy7!I$21</f>
        <v>0</v>
      </c>
      <c r="Q353" s="370">
        <f xml:space="preserve"> [3]Dmmy7!J$21</f>
        <v>0</v>
      </c>
      <c r="R353" s="370">
        <f xml:space="preserve"> [3]Dmmy7!K$21</f>
        <v>0</v>
      </c>
      <c r="S353" s="370">
        <f xml:space="preserve"> [3]Dmmy7!L$21</f>
        <v>0</v>
      </c>
      <c r="T353" s="390"/>
      <c r="U353" s="390"/>
      <c r="V353" s="390"/>
      <c r="W353" s="390"/>
      <c r="X353" s="390"/>
      <c r="Y353" s="385"/>
      <c r="Z353" s="385"/>
      <c r="AA353" s="226"/>
      <c r="AB353" s="226"/>
      <c r="AC353" s="247"/>
      <c r="AD353" s="227" t="s">
        <v>643</v>
      </c>
      <c r="AE353" s="247"/>
    </row>
    <row r="354" spans="1:31" ht="12.5">
      <c r="A354" s="193">
        <v>0</v>
      </c>
      <c r="B354" s="194">
        <v>0</v>
      </c>
      <c r="C354" s="198" t="s">
        <v>432</v>
      </c>
      <c r="D354" s="245"/>
      <c r="E354" s="247"/>
      <c r="F354" s="226"/>
      <c r="G354" s="226" t="s">
        <v>1325</v>
      </c>
      <c r="H354" s="226" t="s">
        <v>433</v>
      </c>
      <c r="I354" s="226" t="s">
        <v>42</v>
      </c>
      <c r="J354" s="248"/>
      <c r="K354" s="386"/>
      <c r="L354" s="386"/>
      <c r="M354" s="386"/>
      <c r="N354" s="386"/>
      <c r="O354" s="370">
        <f>[3]Dmmy1!G30</f>
        <v>0</v>
      </c>
      <c r="P354" s="370">
        <f>[3]Dmmy1!H30</f>
        <v>0</v>
      </c>
      <c r="Q354" s="370">
        <f>[3]Dmmy1!I30</f>
        <v>0</v>
      </c>
      <c r="R354" s="370">
        <f>[3]Dmmy1!J30</f>
        <v>0</v>
      </c>
      <c r="S354" s="370">
        <f>[3]Dmmy1!K30</f>
        <v>0</v>
      </c>
      <c r="T354" s="390"/>
      <c r="U354" s="390"/>
      <c r="V354" s="390"/>
      <c r="W354" s="390"/>
      <c r="X354" s="390"/>
      <c r="Y354" s="385"/>
      <c r="Z354" s="385"/>
      <c r="AA354" s="226"/>
      <c r="AB354" s="226"/>
      <c r="AC354" s="247"/>
      <c r="AD354" s="227" t="s">
        <v>643</v>
      </c>
      <c r="AE354" s="247"/>
    </row>
    <row r="355" spans="1:31" ht="12.5">
      <c r="A355" s="193">
        <v>0</v>
      </c>
      <c r="B355" s="194">
        <v>0</v>
      </c>
      <c r="C355" s="198" t="s">
        <v>434</v>
      </c>
      <c r="D355" s="245"/>
      <c r="E355" s="247"/>
      <c r="F355" s="226"/>
      <c r="G355" s="226" t="s">
        <v>1326</v>
      </c>
      <c r="H355" s="226" t="s">
        <v>850</v>
      </c>
      <c r="I355" s="226" t="s">
        <v>42</v>
      </c>
      <c r="J355" s="248"/>
      <c r="K355" s="386"/>
      <c r="L355" s="386"/>
      <c r="M355" s="386"/>
      <c r="N355" s="371">
        <f>[3]Dmmy7!G41</f>
        <v>0</v>
      </c>
      <c r="O355" s="370">
        <f>[3]Dmmy7!H41</f>
        <v>0</v>
      </c>
      <c r="P355" s="370">
        <f>[3]Dmmy7!I41</f>
        <v>0</v>
      </c>
      <c r="Q355" s="370">
        <f>[3]Dmmy7!J41</f>
        <v>0</v>
      </c>
      <c r="R355" s="370">
        <f>[3]Dmmy7!K41</f>
        <v>0</v>
      </c>
      <c r="S355" s="370">
        <f>[3]Dmmy7!L41</f>
        <v>0</v>
      </c>
      <c r="T355" s="390"/>
      <c r="U355" s="390"/>
      <c r="V355" s="390"/>
      <c r="W355" s="390"/>
      <c r="X355" s="390"/>
      <c r="Y355" s="385"/>
      <c r="Z355" s="385"/>
      <c r="AA355" s="226"/>
      <c r="AB355" s="226"/>
      <c r="AC355" s="247"/>
      <c r="AD355" s="227" t="s">
        <v>643</v>
      </c>
      <c r="AE355" s="247"/>
    </row>
    <row r="356" spans="1:31" ht="12.5">
      <c r="A356" s="193">
        <v>0</v>
      </c>
      <c r="B356" s="194">
        <v>0</v>
      </c>
      <c r="C356" s="198" t="s">
        <v>435</v>
      </c>
      <c r="D356" s="245"/>
      <c r="E356" s="198"/>
      <c r="F356" s="172"/>
      <c r="G356" s="172" t="s">
        <v>1327</v>
      </c>
      <c r="H356" s="172" t="s">
        <v>816</v>
      </c>
      <c r="I356" s="172" t="s">
        <v>106</v>
      </c>
      <c r="J356" s="246"/>
      <c r="K356" s="386"/>
      <c r="L356" s="172"/>
      <c r="M356" s="386"/>
      <c r="N356" s="371">
        <f>[3]App14!G26</f>
        <v>0</v>
      </c>
      <c r="O356" s="370">
        <f>[3]App14!H26</f>
        <v>0</v>
      </c>
      <c r="P356" s="370">
        <f>[3]App14!I26</f>
        <v>0</v>
      </c>
      <c r="Q356" s="370">
        <f>[3]App14!J26</f>
        <v>0</v>
      </c>
      <c r="R356" s="370">
        <f>[3]App14!K26</f>
        <v>0</v>
      </c>
      <c r="S356" s="370">
        <f>[3]App14!L26</f>
        <v>0</v>
      </c>
      <c r="T356" s="390"/>
      <c r="U356" s="390"/>
      <c r="V356" s="390"/>
      <c r="W356" s="390"/>
      <c r="X356" s="390"/>
      <c r="Y356" s="20"/>
      <c r="Z356" s="20"/>
      <c r="AA356" s="206"/>
      <c r="AB356" s="206"/>
      <c r="AC356" s="198"/>
      <c r="AD356" s="171" t="s">
        <v>642</v>
      </c>
      <c r="AE356" s="198"/>
    </row>
    <row r="357" spans="1:31" ht="12.5">
      <c r="A357" s="193">
        <v>0</v>
      </c>
      <c r="B357" s="194">
        <v>0</v>
      </c>
      <c r="C357" s="198" t="s">
        <v>436</v>
      </c>
      <c r="D357" s="245"/>
      <c r="E357" s="247"/>
      <c r="F357" s="226" t="s">
        <v>1490</v>
      </c>
      <c r="G357" s="226" t="s">
        <v>436</v>
      </c>
      <c r="H357" s="226" t="s">
        <v>437</v>
      </c>
      <c r="I357" s="226" t="s">
        <v>42</v>
      </c>
      <c r="J357" s="248"/>
      <c r="K357" s="386"/>
      <c r="L357" s="386"/>
      <c r="M357" s="389"/>
      <c r="N357" s="389"/>
      <c r="O357" s="389"/>
      <c r="P357" s="389"/>
      <c r="Q357" s="389"/>
      <c r="R357" s="389"/>
      <c r="S357" s="389"/>
      <c r="T357" s="389"/>
      <c r="U357" s="389"/>
      <c r="V357" s="389"/>
      <c r="W357" s="389"/>
      <c r="X357" s="389"/>
      <c r="Y357" s="385"/>
      <c r="Z357" s="385"/>
      <c r="AA357" s="226"/>
      <c r="AB357" s="226"/>
      <c r="AC357" s="247"/>
      <c r="AD357" s="227" t="s">
        <v>643</v>
      </c>
      <c r="AE357" s="247"/>
    </row>
    <row r="358" spans="1:31" ht="12.5">
      <c r="A358" s="193">
        <v>0</v>
      </c>
      <c r="B358" s="194">
        <v>0</v>
      </c>
      <c r="C358" s="198" t="s">
        <v>694</v>
      </c>
      <c r="D358" s="245"/>
      <c r="E358" s="198"/>
      <c r="F358" s="221"/>
      <c r="G358" s="221" t="s">
        <v>1328</v>
      </c>
      <c r="H358" s="221" t="s">
        <v>1329</v>
      </c>
      <c r="I358" s="221" t="s">
        <v>251</v>
      </c>
      <c r="J358" s="246"/>
      <c r="K358" s="386"/>
      <c r="L358" s="172"/>
      <c r="M358" s="172"/>
      <c r="N358" s="172"/>
      <c r="O358" s="172"/>
      <c r="P358" s="172"/>
      <c r="Q358" s="172"/>
      <c r="R358" s="172"/>
      <c r="S358" s="172"/>
      <c r="T358" s="172"/>
      <c r="U358" s="172"/>
      <c r="V358" s="172"/>
      <c r="W358" s="172"/>
      <c r="X358" s="172"/>
      <c r="Y358" s="371">
        <f>[3]Dmmy8!G17</f>
        <v>0</v>
      </c>
      <c r="Z358" s="371">
        <f>[3]Dmmy8!M17</f>
        <v>0</v>
      </c>
      <c r="AA358" s="206"/>
      <c r="AB358" s="206"/>
      <c r="AC358" s="198"/>
      <c r="AD358" s="171" t="s">
        <v>642</v>
      </c>
      <c r="AE358" s="198"/>
    </row>
    <row r="359" spans="1:31" ht="12.5">
      <c r="A359" s="193">
        <v>0</v>
      </c>
      <c r="B359" s="194">
        <v>0</v>
      </c>
      <c r="C359" s="198" t="s">
        <v>695</v>
      </c>
      <c r="D359" s="245"/>
      <c r="E359" s="198"/>
      <c r="F359" s="221"/>
      <c r="G359" s="221" t="s">
        <v>1330</v>
      </c>
      <c r="H359" s="221" t="s">
        <v>1331</v>
      </c>
      <c r="I359" s="221" t="s">
        <v>251</v>
      </c>
      <c r="J359" s="246"/>
      <c r="K359" s="386"/>
      <c r="L359" s="172"/>
      <c r="M359" s="172"/>
      <c r="N359" s="172"/>
      <c r="O359" s="172"/>
      <c r="P359" s="172"/>
      <c r="Q359" s="172"/>
      <c r="R359" s="172"/>
      <c r="S359" s="172"/>
      <c r="T359" s="172"/>
      <c r="U359" s="172"/>
      <c r="V359" s="172"/>
      <c r="W359" s="172"/>
      <c r="X359" s="172"/>
      <c r="Y359" s="371">
        <f>[3]Dmmy8!G10</f>
        <v>0</v>
      </c>
      <c r="Z359" s="371">
        <f>[3]Dmmy8!M10</f>
        <v>0</v>
      </c>
      <c r="AA359" s="206"/>
      <c r="AB359" s="206"/>
      <c r="AC359" s="198"/>
      <c r="AD359" s="171" t="s">
        <v>642</v>
      </c>
      <c r="AE359" s="198"/>
    </row>
    <row r="360" spans="1:31" ht="12.5">
      <c r="A360" s="193">
        <v>0</v>
      </c>
      <c r="B360" s="194">
        <v>0</v>
      </c>
      <c r="C360" s="198" t="s">
        <v>696</v>
      </c>
      <c r="D360" s="245"/>
      <c r="E360" s="198"/>
      <c r="F360" s="221"/>
      <c r="G360" s="221" t="s">
        <v>1332</v>
      </c>
      <c r="H360" s="221" t="s">
        <v>1333</v>
      </c>
      <c r="I360" s="221" t="s">
        <v>251</v>
      </c>
      <c r="J360" s="246"/>
      <c r="K360" s="386"/>
      <c r="L360" s="172"/>
      <c r="M360" s="172"/>
      <c r="N360" s="172"/>
      <c r="O360" s="172"/>
      <c r="P360" s="172"/>
      <c r="Q360" s="172"/>
      <c r="R360" s="172"/>
      <c r="S360" s="172"/>
      <c r="T360" s="172"/>
      <c r="U360" s="172"/>
      <c r="V360" s="172"/>
      <c r="W360" s="172"/>
      <c r="X360" s="172"/>
      <c r="Y360" s="371">
        <f>[3]Dmmy8!G24</f>
        <v>0</v>
      </c>
      <c r="Z360" s="371">
        <f>[3]Dmmy8!M24</f>
        <v>0</v>
      </c>
      <c r="AA360" s="206"/>
      <c r="AB360" s="206"/>
      <c r="AC360" s="198"/>
      <c r="AD360" s="171" t="s">
        <v>642</v>
      </c>
      <c r="AE360" s="198"/>
    </row>
    <row r="361" spans="1:31" ht="12.5">
      <c r="A361" s="193">
        <v>0</v>
      </c>
      <c r="B361" s="194">
        <v>0</v>
      </c>
      <c r="C361" s="198" t="s">
        <v>438</v>
      </c>
      <c r="D361" s="245"/>
      <c r="E361" s="247"/>
      <c r="F361" s="226"/>
      <c r="G361" s="226" t="s">
        <v>1334</v>
      </c>
      <c r="H361" s="226" t="s">
        <v>1335</v>
      </c>
      <c r="I361" s="226" t="s">
        <v>42</v>
      </c>
      <c r="J361" s="224" t="s">
        <v>322</v>
      </c>
      <c r="K361" s="386"/>
      <c r="L361" s="386"/>
      <c r="M361" s="386"/>
      <c r="N361" s="386"/>
      <c r="O361" s="370">
        <f>[3]App29!H60</f>
        <v>0</v>
      </c>
      <c r="P361" s="370">
        <f>[3]App29!I60</f>
        <v>0</v>
      </c>
      <c r="Q361" s="370">
        <f>[3]App29!J60</f>
        <v>0</v>
      </c>
      <c r="R361" s="370">
        <f>[3]App29!K60</f>
        <v>0</v>
      </c>
      <c r="S361" s="370">
        <f>[3]App29!L60</f>
        <v>0</v>
      </c>
      <c r="T361" s="390"/>
      <c r="U361" s="390"/>
      <c r="V361" s="390"/>
      <c r="W361" s="390"/>
      <c r="X361" s="390"/>
      <c r="Y361" s="385"/>
      <c r="Z361" s="385"/>
      <c r="AA361" s="226"/>
      <c r="AB361" s="226"/>
      <c r="AC361" s="247"/>
      <c r="AD361" s="227" t="s">
        <v>644</v>
      </c>
      <c r="AE361" s="247"/>
    </row>
    <row r="362" spans="1:31" ht="12.5">
      <c r="A362" s="193">
        <v>0</v>
      </c>
      <c r="B362" s="194">
        <v>0</v>
      </c>
      <c r="C362" s="198" t="s">
        <v>439</v>
      </c>
      <c r="D362" s="245"/>
      <c r="E362" s="247"/>
      <c r="F362" s="226" t="s">
        <v>1490</v>
      </c>
      <c r="G362" s="226" t="s">
        <v>439</v>
      </c>
      <c r="H362" s="226" t="s">
        <v>440</v>
      </c>
      <c r="I362" s="226" t="s">
        <v>42</v>
      </c>
      <c r="J362" s="224" t="s">
        <v>322</v>
      </c>
      <c r="K362" s="385"/>
      <c r="L362" s="386"/>
      <c r="M362" s="389"/>
      <c r="N362" s="389"/>
      <c r="O362" s="389"/>
      <c r="P362" s="389"/>
      <c r="Q362" s="389"/>
      <c r="R362" s="389"/>
      <c r="S362" s="389"/>
      <c r="T362" s="389"/>
      <c r="U362" s="389"/>
      <c r="V362" s="389"/>
      <c r="W362" s="389"/>
      <c r="X362" s="389"/>
      <c r="Y362" s="385"/>
      <c r="Z362" s="385"/>
      <c r="AA362" s="226"/>
      <c r="AB362" s="226"/>
      <c r="AC362" s="247"/>
      <c r="AD362" s="227" t="s">
        <v>643</v>
      </c>
      <c r="AE362" s="247"/>
    </row>
    <row r="363" spans="1:31" ht="12.5">
      <c r="A363" s="193">
        <v>0</v>
      </c>
      <c r="B363" s="194">
        <v>0</v>
      </c>
      <c r="C363" s="198" t="s">
        <v>441</v>
      </c>
      <c r="D363" s="245"/>
      <c r="E363" s="247"/>
      <c r="F363" s="226"/>
      <c r="G363" s="226" t="s">
        <v>1336</v>
      </c>
      <c r="H363" s="226" t="s">
        <v>1337</v>
      </c>
      <c r="I363" s="226" t="s">
        <v>42</v>
      </c>
      <c r="J363" s="226"/>
      <c r="K363" s="385"/>
      <c r="L363" s="386"/>
      <c r="M363" s="386"/>
      <c r="N363" s="386"/>
      <c r="O363" s="370">
        <f>[3]App29!H70</f>
        <v>0</v>
      </c>
      <c r="P363" s="370">
        <f>[3]App29!I70</f>
        <v>0</v>
      </c>
      <c r="Q363" s="370">
        <f>[3]App29!J70</f>
        <v>0</v>
      </c>
      <c r="R363" s="370">
        <f>[3]App29!K70</f>
        <v>0</v>
      </c>
      <c r="S363" s="370">
        <f>[3]App29!L70</f>
        <v>0</v>
      </c>
      <c r="T363" s="390"/>
      <c r="U363" s="390"/>
      <c r="V363" s="390"/>
      <c r="W363" s="390"/>
      <c r="X363" s="390"/>
      <c r="Y363" s="385"/>
      <c r="Z363" s="385"/>
      <c r="AA363" s="226"/>
      <c r="AB363" s="226"/>
      <c r="AC363" s="247"/>
      <c r="AD363" s="227" t="s">
        <v>644</v>
      </c>
      <c r="AE363" s="247"/>
    </row>
    <row r="364" spans="1:31" ht="12.5">
      <c r="A364" s="193">
        <v>0</v>
      </c>
      <c r="B364" s="194">
        <v>0</v>
      </c>
      <c r="C364" s="198" t="s">
        <v>442</v>
      </c>
      <c r="D364" s="245"/>
      <c r="E364" s="247"/>
      <c r="F364" s="226"/>
      <c r="G364" s="226" t="s">
        <v>1338</v>
      </c>
      <c r="H364" s="226" t="s">
        <v>841</v>
      </c>
      <c r="I364" s="226" t="s">
        <v>42</v>
      </c>
      <c r="J364" s="224" t="s">
        <v>322</v>
      </c>
      <c r="K364" s="385"/>
      <c r="L364" s="386"/>
      <c r="M364" s="386"/>
      <c r="N364" s="386"/>
      <c r="O364" s="370">
        <f>[3]App29!H99</f>
        <v>0</v>
      </c>
      <c r="P364" s="370">
        <f>[3]App29!I99</f>
        <v>0</v>
      </c>
      <c r="Q364" s="370">
        <f>[3]App29!J99</f>
        <v>0</v>
      </c>
      <c r="R364" s="370">
        <f>[3]App29!K99</f>
        <v>0</v>
      </c>
      <c r="S364" s="370">
        <f>[3]App29!L99</f>
        <v>0</v>
      </c>
      <c r="T364" s="390"/>
      <c r="U364" s="390"/>
      <c r="V364" s="390"/>
      <c r="W364" s="390"/>
      <c r="X364" s="390"/>
      <c r="Y364" s="385"/>
      <c r="Z364" s="385"/>
      <c r="AA364" s="226"/>
      <c r="AB364" s="226"/>
      <c r="AC364" s="247"/>
      <c r="AD364" s="227" t="s">
        <v>644</v>
      </c>
      <c r="AE364" s="247"/>
    </row>
    <row r="365" spans="1:31" ht="12.5">
      <c r="A365" s="193">
        <v>0</v>
      </c>
      <c r="B365" s="194">
        <v>0</v>
      </c>
      <c r="C365" s="198" t="s">
        <v>443</v>
      </c>
      <c r="D365" s="245"/>
      <c r="E365" s="247"/>
      <c r="F365" s="226"/>
      <c r="G365" s="226" t="s">
        <v>1339</v>
      </c>
      <c r="H365" s="226" t="s">
        <v>839</v>
      </c>
      <c r="I365" s="226" t="s">
        <v>42</v>
      </c>
      <c r="J365" s="224" t="s">
        <v>322</v>
      </c>
      <c r="K365" s="385"/>
      <c r="L365" s="386"/>
      <c r="M365" s="386"/>
      <c r="N365" s="386"/>
      <c r="O365" s="370">
        <f>[3]App29!H82</f>
        <v>0</v>
      </c>
      <c r="P365" s="370">
        <f>[3]App29!I82</f>
        <v>0</v>
      </c>
      <c r="Q365" s="370">
        <f>[3]App29!J82</f>
        <v>0</v>
      </c>
      <c r="R365" s="370">
        <f>[3]App29!K82</f>
        <v>0</v>
      </c>
      <c r="S365" s="370">
        <f>[3]App29!L82</f>
        <v>0</v>
      </c>
      <c r="T365" s="390"/>
      <c r="U365" s="390"/>
      <c r="V365" s="390"/>
      <c r="W365" s="390"/>
      <c r="X365" s="390"/>
      <c r="Y365" s="385"/>
      <c r="Z365" s="385"/>
      <c r="AA365" s="226"/>
      <c r="AB365" s="226"/>
      <c r="AC365" s="247"/>
      <c r="AD365" s="227" t="s">
        <v>644</v>
      </c>
      <c r="AE365" s="247"/>
    </row>
    <row r="366" spans="1:31" ht="12.5">
      <c r="A366" s="193">
        <v>0</v>
      </c>
      <c r="B366" s="194">
        <v>0</v>
      </c>
      <c r="C366" s="198" t="s">
        <v>444</v>
      </c>
      <c r="D366" s="245"/>
      <c r="E366" s="247"/>
      <c r="F366" s="226"/>
      <c r="G366" s="226" t="s">
        <v>1340</v>
      </c>
      <c r="H366" s="226" t="s">
        <v>1341</v>
      </c>
      <c r="I366" s="226" t="s">
        <v>42</v>
      </c>
      <c r="J366" s="248"/>
      <c r="K366" s="385"/>
      <c r="L366" s="386"/>
      <c r="M366" s="371">
        <f>[3]App22!M14</f>
        <v>0</v>
      </c>
      <c r="N366" s="371">
        <f>[3]App22!N14</f>
        <v>0</v>
      </c>
      <c r="O366" s="370">
        <f>[3]App22!O14</f>
        <v>0</v>
      </c>
      <c r="P366" s="370">
        <f>[3]App22!P14</f>
        <v>0</v>
      </c>
      <c r="Q366" s="370">
        <f>[3]App22!Q14</f>
        <v>0</v>
      </c>
      <c r="R366" s="370">
        <f>[3]App22!R14</f>
        <v>0</v>
      </c>
      <c r="S366" s="370">
        <f>[3]App22!S14</f>
        <v>0</v>
      </c>
      <c r="T366" s="390"/>
      <c r="U366" s="390"/>
      <c r="V366" s="390"/>
      <c r="W366" s="390"/>
      <c r="X366" s="390"/>
      <c r="Y366" s="385"/>
      <c r="Z366" s="385"/>
      <c r="AA366" s="226"/>
      <c r="AB366" s="226"/>
      <c r="AC366" s="247"/>
      <c r="AD366" s="227" t="s">
        <v>643</v>
      </c>
      <c r="AE366" s="247"/>
    </row>
    <row r="367" spans="1:31" ht="12.5">
      <c r="A367" s="193">
        <v>0</v>
      </c>
      <c r="B367" s="194">
        <v>0</v>
      </c>
      <c r="C367" s="198" t="s">
        <v>445</v>
      </c>
      <c r="D367" s="245"/>
      <c r="E367" s="247"/>
      <c r="F367" s="226"/>
      <c r="G367" s="226" t="s">
        <v>1342</v>
      </c>
      <c r="H367" s="226" t="s">
        <v>1343</v>
      </c>
      <c r="I367" s="226" t="s">
        <v>42</v>
      </c>
      <c r="J367" s="248"/>
      <c r="K367" s="385"/>
      <c r="L367" s="386"/>
      <c r="M367" s="371">
        <f>[3]App22!M25</f>
        <v>0</v>
      </c>
      <c r="N367" s="371">
        <f>[3]App22!N25</f>
        <v>0</v>
      </c>
      <c r="O367" s="370">
        <f>[3]App22!O25</f>
        <v>0</v>
      </c>
      <c r="P367" s="370">
        <f>[3]App22!P25</f>
        <v>0</v>
      </c>
      <c r="Q367" s="370">
        <f>[3]App22!Q25</f>
        <v>0</v>
      </c>
      <c r="R367" s="370">
        <f>[3]App22!R25</f>
        <v>0</v>
      </c>
      <c r="S367" s="370">
        <f>[3]App22!S25</f>
        <v>0</v>
      </c>
      <c r="T367" s="390"/>
      <c r="U367" s="390"/>
      <c r="V367" s="390"/>
      <c r="W367" s="390"/>
      <c r="X367" s="390"/>
      <c r="Y367" s="385"/>
      <c r="Z367" s="385"/>
      <c r="AA367" s="226"/>
      <c r="AB367" s="226"/>
      <c r="AC367" s="247"/>
      <c r="AD367" s="227" t="s">
        <v>643</v>
      </c>
      <c r="AE367" s="247"/>
    </row>
    <row r="368" spans="1:31" ht="12.5">
      <c r="A368" s="193">
        <v>0</v>
      </c>
      <c r="B368" s="194">
        <v>0</v>
      </c>
      <c r="C368" s="198" t="s">
        <v>446</v>
      </c>
      <c r="D368" s="245"/>
      <c r="E368" s="247"/>
      <c r="F368" s="226"/>
      <c r="G368" s="226" t="s">
        <v>1344</v>
      </c>
      <c r="H368" s="226" t="s">
        <v>1345</v>
      </c>
      <c r="I368" s="226" t="s">
        <v>42</v>
      </c>
      <c r="J368" s="248"/>
      <c r="K368" s="385"/>
      <c r="L368" s="386"/>
      <c r="M368" s="371">
        <f>[3]App22!M36</f>
        <v>0</v>
      </c>
      <c r="N368" s="371">
        <f>[3]App22!N36</f>
        <v>0</v>
      </c>
      <c r="O368" s="370">
        <f>[3]App22!O36</f>
        <v>0</v>
      </c>
      <c r="P368" s="370">
        <f>[3]App22!P36</f>
        <v>0</v>
      </c>
      <c r="Q368" s="370">
        <f>[3]App22!Q36</f>
        <v>0</v>
      </c>
      <c r="R368" s="370">
        <f>[3]App22!R36</f>
        <v>0</v>
      </c>
      <c r="S368" s="370">
        <f>[3]App22!S36</f>
        <v>0</v>
      </c>
      <c r="T368" s="390"/>
      <c r="U368" s="390"/>
      <c r="V368" s="390"/>
      <c r="W368" s="390"/>
      <c r="X368" s="390"/>
      <c r="Y368" s="385"/>
      <c r="Z368" s="385"/>
      <c r="AA368" s="226"/>
      <c r="AB368" s="226"/>
      <c r="AC368" s="247"/>
      <c r="AD368" s="227" t="s">
        <v>643</v>
      </c>
      <c r="AE368" s="247"/>
    </row>
    <row r="369" spans="1:31" ht="12.5">
      <c r="A369" s="193">
        <v>0</v>
      </c>
      <c r="B369" s="194">
        <v>0</v>
      </c>
      <c r="C369" s="198" t="s">
        <v>447</v>
      </c>
      <c r="D369" s="245"/>
      <c r="E369" s="247"/>
      <c r="F369" s="226"/>
      <c r="G369" s="226" t="s">
        <v>1346</v>
      </c>
      <c r="H369" s="226" t="s">
        <v>1347</v>
      </c>
      <c r="I369" s="226" t="s">
        <v>42</v>
      </c>
      <c r="J369" s="248"/>
      <c r="K369" s="385"/>
      <c r="L369" s="386"/>
      <c r="M369" s="386"/>
      <c r="N369" s="386"/>
      <c r="O369" s="370">
        <f>[3]App29!H89</f>
        <v>0</v>
      </c>
      <c r="P369" s="370">
        <f>[3]App29!I89</f>
        <v>0</v>
      </c>
      <c r="Q369" s="370">
        <f>[3]App29!J89</f>
        <v>0</v>
      </c>
      <c r="R369" s="370">
        <f>[3]App29!K89</f>
        <v>0</v>
      </c>
      <c r="S369" s="370">
        <f>[3]App29!L89</f>
        <v>0</v>
      </c>
      <c r="T369" s="390"/>
      <c r="U369" s="390"/>
      <c r="V369" s="390"/>
      <c r="W369" s="390"/>
      <c r="X369" s="390"/>
      <c r="Y369" s="385"/>
      <c r="Z369" s="385"/>
      <c r="AA369" s="226"/>
      <c r="AB369" s="226"/>
      <c r="AC369" s="247"/>
      <c r="AD369" s="227" t="s">
        <v>644</v>
      </c>
      <c r="AE369" s="247"/>
    </row>
    <row r="370" spans="1:31" ht="12.5">
      <c r="A370" s="193">
        <v>0</v>
      </c>
      <c r="B370" s="194">
        <v>0</v>
      </c>
      <c r="C370" s="198" t="s">
        <v>448</v>
      </c>
      <c r="D370" s="245"/>
      <c r="E370" s="247"/>
      <c r="F370" s="226"/>
      <c r="G370" s="226" t="s">
        <v>1348</v>
      </c>
      <c r="H370" s="226" t="s">
        <v>1349</v>
      </c>
      <c r="I370" s="226" t="s">
        <v>42</v>
      </c>
      <c r="J370" s="248"/>
      <c r="K370" s="385"/>
      <c r="L370" s="386"/>
      <c r="M370" s="386"/>
      <c r="N370" s="386"/>
      <c r="O370" s="370">
        <f>[3]App29!H94</f>
        <v>0</v>
      </c>
      <c r="P370" s="370">
        <f>[3]App29!I94</f>
        <v>0</v>
      </c>
      <c r="Q370" s="370">
        <f>[3]App29!J94</f>
        <v>0</v>
      </c>
      <c r="R370" s="370">
        <f>[3]App29!K94</f>
        <v>0</v>
      </c>
      <c r="S370" s="370">
        <f>[3]App29!L94</f>
        <v>0</v>
      </c>
      <c r="T370" s="390"/>
      <c r="U370" s="390"/>
      <c r="V370" s="390"/>
      <c r="W370" s="390"/>
      <c r="X370" s="390"/>
      <c r="Y370" s="385"/>
      <c r="Z370" s="385"/>
      <c r="AA370" s="226"/>
      <c r="AB370" s="226"/>
      <c r="AC370" s="247"/>
      <c r="AD370" s="227" t="s">
        <v>644</v>
      </c>
      <c r="AE370" s="247"/>
    </row>
    <row r="371" spans="1:31" ht="12.5">
      <c r="A371" s="193">
        <v>0</v>
      </c>
      <c r="B371" s="194">
        <v>0</v>
      </c>
      <c r="C371" s="198" t="s">
        <v>449</v>
      </c>
      <c r="D371" s="245"/>
      <c r="E371" s="247"/>
      <c r="F371" s="226" t="s">
        <v>1490</v>
      </c>
      <c r="G371" s="226" t="s">
        <v>449</v>
      </c>
      <c r="H371" s="226" t="s">
        <v>697</v>
      </c>
      <c r="I371" s="226" t="s">
        <v>42</v>
      </c>
      <c r="J371" s="248"/>
      <c r="K371" s="386"/>
      <c r="L371" s="386"/>
      <c r="M371" s="389"/>
      <c r="N371" s="389"/>
      <c r="O371" s="389"/>
      <c r="P371" s="389"/>
      <c r="Q371" s="389"/>
      <c r="R371" s="389"/>
      <c r="S371" s="389"/>
      <c r="T371" s="389"/>
      <c r="U371" s="389"/>
      <c r="V371" s="389"/>
      <c r="W371" s="389"/>
      <c r="X371" s="389"/>
      <c r="Y371" s="385"/>
      <c r="Z371" s="385"/>
      <c r="AA371" s="226"/>
      <c r="AB371" s="226"/>
      <c r="AC371" s="247"/>
      <c r="AD371" s="227" t="s">
        <v>644</v>
      </c>
      <c r="AE371" s="247"/>
    </row>
    <row r="372" spans="1:31" ht="12.5">
      <c r="A372" s="193">
        <v>0</v>
      </c>
      <c r="B372" s="194">
        <v>0</v>
      </c>
      <c r="C372" s="198" t="s">
        <v>450</v>
      </c>
      <c r="D372" s="245"/>
      <c r="E372" s="247"/>
      <c r="F372" s="226"/>
      <c r="G372" s="226" t="s">
        <v>1350</v>
      </c>
      <c r="H372" s="226" t="s">
        <v>815</v>
      </c>
      <c r="I372" s="226" t="s">
        <v>42</v>
      </c>
      <c r="J372" s="248"/>
      <c r="K372" s="385"/>
      <c r="L372" s="386"/>
      <c r="M372" s="386"/>
      <c r="N372" s="371" t="e">
        <f>[3]App8!H95</f>
        <v>#DIV/0!</v>
      </c>
      <c r="O372" s="386"/>
      <c r="P372" s="386"/>
      <c r="Q372" s="386"/>
      <c r="R372" s="386"/>
      <c r="S372" s="386"/>
      <c r="T372" s="386"/>
      <c r="U372" s="386"/>
      <c r="V372" s="386"/>
      <c r="W372" s="386"/>
      <c r="X372" s="386"/>
      <c r="Y372" s="386"/>
      <c r="Z372" s="385"/>
      <c r="AA372" s="226"/>
      <c r="AB372" s="226"/>
      <c r="AC372" s="247"/>
      <c r="AD372" s="227" t="s">
        <v>643</v>
      </c>
      <c r="AE372" s="247"/>
    </row>
    <row r="373" spans="1:31" ht="12.5">
      <c r="A373" s="193">
        <v>0</v>
      </c>
      <c r="B373" s="194">
        <v>0</v>
      </c>
      <c r="C373" s="198" t="s">
        <v>451</v>
      </c>
      <c r="D373" s="245"/>
      <c r="E373" s="247"/>
      <c r="F373" s="226"/>
      <c r="G373" s="226" t="s">
        <v>1351</v>
      </c>
      <c r="H373" s="226" t="s">
        <v>1352</v>
      </c>
      <c r="I373" s="226" t="s">
        <v>42</v>
      </c>
      <c r="J373" s="248"/>
      <c r="K373" s="385"/>
      <c r="L373" s="386"/>
      <c r="M373" s="386"/>
      <c r="N373" s="386"/>
      <c r="O373" s="370">
        <f>[3]App29!H106</f>
        <v>0</v>
      </c>
      <c r="P373" s="370">
        <f>[3]App29!I106</f>
        <v>0</v>
      </c>
      <c r="Q373" s="370">
        <f>[3]App29!J106</f>
        <v>0</v>
      </c>
      <c r="R373" s="370">
        <f>[3]App29!K106</f>
        <v>0</v>
      </c>
      <c r="S373" s="370">
        <f>[3]App29!L106</f>
        <v>0</v>
      </c>
      <c r="T373" s="390"/>
      <c r="U373" s="390"/>
      <c r="V373" s="390"/>
      <c r="W373" s="390"/>
      <c r="X373" s="390"/>
      <c r="Y373" s="385"/>
      <c r="Z373" s="385"/>
      <c r="AA373" s="226"/>
      <c r="AB373" s="226"/>
      <c r="AC373" s="247"/>
      <c r="AD373" s="227" t="s">
        <v>644</v>
      </c>
      <c r="AE373" s="247"/>
    </row>
    <row r="374" spans="1:31" ht="12.5">
      <c r="A374" s="193">
        <v>0</v>
      </c>
      <c r="B374" s="194">
        <v>0</v>
      </c>
      <c r="C374" s="198" t="s">
        <v>452</v>
      </c>
      <c r="D374" s="245"/>
      <c r="E374" s="247"/>
      <c r="F374" s="226" t="s">
        <v>1490</v>
      </c>
      <c r="G374" s="226" t="s">
        <v>452</v>
      </c>
      <c r="H374" s="226" t="s">
        <v>453</v>
      </c>
      <c r="I374" s="226" t="s">
        <v>42</v>
      </c>
      <c r="J374" s="248"/>
      <c r="K374" s="386"/>
      <c r="L374" s="386"/>
      <c r="M374" s="389"/>
      <c r="N374" s="389"/>
      <c r="O374" s="389"/>
      <c r="P374" s="389"/>
      <c r="Q374" s="389"/>
      <c r="R374" s="389"/>
      <c r="S374" s="389"/>
      <c r="T374" s="389"/>
      <c r="U374" s="389"/>
      <c r="V374" s="389"/>
      <c r="W374" s="389"/>
      <c r="X374" s="389"/>
      <c r="Y374" s="385"/>
      <c r="Z374" s="385"/>
      <c r="AA374" s="226"/>
      <c r="AB374" s="226"/>
      <c r="AC374" s="247"/>
      <c r="AD374" s="227" t="s">
        <v>643</v>
      </c>
      <c r="AE374" s="247"/>
    </row>
    <row r="375" spans="1:31" ht="12.5">
      <c r="A375" s="193">
        <v>0</v>
      </c>
      <c r="B375" s="194">
        <v>0</v>
      </c>
      <c r="C375" s="198" t="s">
        <v>454</v>
      </c>
      <c r="D375" s="245"/>
      <c r="E375" s="247"/>
      <c r="F375" s="226" t="s">
        <v>1490</v>
      </c>
      <c r="G375" s="226" t="s">
        <v>454</v>
      </c>
      <c r="H375" s="226" t="s">
        <v>455</v>
      </c>
      <c r="I375" s="226" t="s">
        <v>42</v>
      </c>
      <c r="J375" s="248"/>
      <c r="K375" s="386"/>
      <c r="L375" s="386"/>
      <c r="M375" s="389"/>
      <c r="N375" s="389"/>
      <c r="O375" s="389"/>
      <c r="P375" s="389"/>
      <c r="Q375" s="389"/>
      <c r="R375" s="389"/>
      <c r="S375" s="389"/>
      <c r="T375" s="389"/>
      <c r="U375" s="389"/>
      <c r="V375" s="389"/>
      <c r="W375" s="389"/>
      <c r="X375" s="389"/>
      <c r="Y375" s="385"/>
      <c r="Z375" s="385"/>
      <c r="AA375" s="226"/>
      <c r="AB375" s="226"/>
      <c r="AC375" s="247"/>
      <c r="AD375" s="227" t="s">
        <v>643</v>
      </c>
      <c r="AE375" s="247"/>
    </row>
    <row r="376" spans="1:31" ht="12.5">
      <c r="A376" s="193">
        <v>0</v>
      </c>
      <c r="B376" s="194">
        <v>0</v>
      </c>
      <c r="C376" s="198" t="s">
        <v>456</v>
      </c>
      <c r="D376" s="245"/>
      <c r="E376" s="247"/>
      <c r="F376" s="226" t="s">
        <v>1490</v>
      </c>
      <c r="G376" s="226" t="s">
        <v>456</v>
      </c>
      <c r="H376" s="226" t="s">
        <v>457</v>
      </c>
      <c r="I376" s="226" t="s">
        <v>42</v>
      </c>
      <c r="J376" s="248"/>
      <c r="K376" s="386"/>
      <c r="L376" s="386"/>
      <c r="M376" s="389"/>
      <c r="N376" s="389"/>
      <c r="O376" s="389"/>
      <c r="P376" s="389"/>
      <c r="Q376" s="389"/>
      <c r="R376" s="389"/>
      <c r="S376" s="389"/>
      <c r="T376" s="389"/>
      <c r="U376" s="389"/>
      <c r="V376" s="389"/>
      <c r="W376" s="389"/>
      <c r="X376" s="389"/>
      <c r="Y376" s="385"/>
      <c r="Z376" s="385"/>
      <c r="AA376" s="226"/>
      <c r="AB376" s="226"/>
      <c r="AC376" s="247"/>
      <c r="AD376" s="227" t="s">
        <v>643</v>
      </c>
      <c r="AE376" s="247"/>
    </row>
    <row r="377" spans="1:31" ht="12.5">
      <c r="A377" s="193">
        <v>0</v>
      </c>
      <c r="B377" s="194">
        <v>0</v>
      </c>
      <c r="C377" s="198" t="s">
        <v>458</v>
      </c>
      <c r="D377" s="245"/>
      <c r="E377" s="247"/>
      <c r="F377" s="226" t="s">
        <v>1490</v>
      </c>
      <c r="G377" s="226" t="s">
        <v>458</v>
      </c>
      <c r="H377" s="226" t="s">
        <v>459</v>
      </c>
      <c r="I377" s="226" t="s">
        <v>42</v>
      </c>
      <c r="J377" s="248"/>
      <c r="K377" s="386"/>
      <c r="L377" s="386"/>
      <c r="M377" s="389"/>
      <c r="N377" s="389"/>
      <c r="O377" s="389"/>
      <c r="P377" s="389"/>
      <c r="Q377" s="389"/>
      <c r="R377" s="389"/>
      <c r="S377" s="389"/>
      <c r="T377" s="389"/>
      <c r="U377" s="389"/>
      <c r="V377" s="389"/>
      <c r="W377" s="389"/>
      <c r="X377" s="389"/>
      <c r="Y377" s="385"/>
      <c r="Z377" s="385"/>
      <c r="AA377" s="226"/>
      <c r="AB377" s="226"/>
      <c r="AC377" s="247"/>
      <c r="AD377" s="227" t="s">
        <v>643</v>
      </c>
      <c r="AE377" s="247"/>
    </row>
    <row r="378" spans="1:31" ht="12.5">
      <c r="A378" s="193">
        <v>0</v>
      </c>
      <c r="B378" s="194">
        <v>0</v>
      </c>
      <c r="C378" s="198" t="s">
        <v>460</v>
      </c>
      <c r="D378" s="245"/>
      <c r="E378" s="247"/>
      <c r="F378" s="226" t="s">
        <v>1489</v>
      </c>
      <c r="G378" s="226" t="s">
        <v>460</v>
      </c>
      <c r="H378" s="226" t="s">
        <v>461</v>
      </c>
      <c r="I378" s="226" t="s">
        <v>42</v>
      </c>
      <c r="J378" s="248"/>
      <c r="K378" s="386"/>
      <c r="L378" s="386"/>
      <c r="M378" s="390"/>
      <c r="N378" s="390"/>
      <c r="O378" s="390"/>
      <c r="P378" s="390"/>
      <c r="Q378" s="390"/>
      <c r="R378" s="390"/>
      <c r="S378" s="390"/>
      <c r="T378" s="390"/>
      <c r="U378" s="390"/>
      <c r="V378" s="390"/>
      <c r="W378" s="390"/>
      <c r="X378" s="390"/>
      <c r="Y378" s="385"/>
      <c r="Z378" s="385"/>
      <c r="AA378" s="226"/>
      <c r="AB378" s="226"/>
      <c r="AC378" s="247"/>
      <c r="AD378" s="227" t="s">
        <v>643</v>
      </c>
      <c r="AE378" s="247"/>
    </row>
    <row r="379" spans="1:31" ht="12.5">
      <c r="A379" s="193">
        <v>0</v>
      </c>
      <c r="B379" s="194">
        <v>0</v>
      </c>
      <c r="C379" s="198" t="s">
        <v>462</v>
      </c>
      <c r="D379" s="245"/>
      <c r="E379" s="247"/>
      <c r="F379" s="226" t="s">
        <v>1490</v>
      </c>
      <c r="G379" s="226" t="s">
        <v>462</v>
      </c>
      <c r="H379" s="226" t="s">
        <v>463</v>
      </c>
      <c r="I379" s="226" t="s">
        <v>42</v>
      </c>
      <c r="J379" s="248"/>
      <c r="K379" s="386"/>
      <c r="L379" s="386"/>
      <c r="M379" s="389"/>
      <c r="N379" s="389"/>
      <c r="O379" s="389"/>
      <c r="P379" s="389"/>
      <c r="Q379" s="389"/>
      <c r="R379" s="389"/>
      <c r="S379" s="389"/>
      <c r="T379" s="389"/>
      <c r="U379" s="389"/>
      <c r="V379" s="389"/>
      <c r="W379" s="389"/>
      <c r="X379" s="389"/>
      <c r="Y379" s="385"/>
      <c r="Z379" s="385"/>
      <c r="AA379" s="226"/>
      <c r="AB379" s="226"/>
      <c r="AC379" s="247"/>
      <c r="AD379" s="227" t="s">
        <v>643</v>
      </c>
      <c r="AE379" s="247"/>
    </row>
    <row r="380" spans="1:31" ht="12.5">
      <c r="A380" s="193">
        <v>0</v>
      </c>
      <c r="B380" s="194">
        <v>0</v>
      </c>
      <c r="C380" s="198" t="s">
        <v>464</v>
      </c>
      <c r="D380" s="245"/>
      <c r="E380" s="247"/>
      <c r="F380" s="226" t="s">
        <v>1490</v>
      </c>
      <c r="G380" s="226" t="s">
        <v>464</v>
      </c>
      <c r="H380" s="226" t="s">
        <v>465</v>
      </c>
      <c r="I380" s="226" t="s">
        <v>42</v>
      </c>
      <c r="J380" s="248"/>
      <c r="K380" s="386"/>
      <c r="L380" s="386"/>
      <c r="M380" s="389"/>
      <c r="N380" s="389"/>
      <c r="O380" s="389"/>
      <c r="P380" s="389"/>
      <c r="Q380" s="389"/>
      <c r="R380" s="389"/>
      <c r="S380" s="389"/>
      <c r="T380" s="389"/>
      <c r="U380" s="389"/>
      <c r="V380" s="389"/>
      <c r="W380" s="389"/>
      <c r="X380" s="389"/>
      <c r="Y380" s="385"/>
      <c r="Z380" s="385"/>
      <c r="AA380" s="226"/>
      <c r="AB380" s="226"/>
      <c r="AC380" s="247"/>
      <c r="AD380" s="227" t="s">
        <v>643</v>
      </c>
      <c r="AE380" s="247"/>
    </row>
    <row r="381" spans="1:31" ht="12.5">
      <c r="A381" s="193">
        <v>0</v>
      </c>
      <c r="B381" s="194">
        <v>0</v>
      </c>
      <c r="C381" s="198" t="s">
        <v>466</v>
      </c>
      <c r="D381" s="245"/>
      <c r="E381" s="247"/>
      <c r="F381" s="226"/>
      <c r="G381" s="226" t="s">
        <v>466</v>
      </c>
      <c r="H381" s="226" t="s">
        <v>698</v>
      </c>
      <c r="I381" s="226" t="s">
        <v>42</v>
      </c>
      <c r="J381" s="248"/>
      <c r="K381" s="385"/>
      <c r="L381" s="386"/>
      <c r="M381" s="386"/>
      <c r="N381" s="386"/>
      <c r="O381" s="370">
        <f xml:space="preserve"> [3]Dmmy1!G$20</f>
        <v>0</v>
      </c>
      <c r="P381" s="370">
        <f xml:space="preserve"> [3]Dmmy1!H$20</f>
        <v>0</v>
      </c>
      <c r="Q381" s="370">
        <f xml:space="preserve"> [3]Dmmy1!I$20</f>
        <v>0</v>
      </c>
      <c r="R381" s="370">
        <f xml:space="preserve"> [3]Dmmy1!J$20</f>
        <v>0</v>
      </c>
      <c r="S381" s="370">
        <f xml:space="preserve"> [3]Dmmy1!K$20</f>
        <v>0</v>
      </c>
      <c r="T381" s="390"/>
      <c r="U381" s="390"/>
      <c r="V381" s="390"/>
      <c r="W381" s="390"/>
      <c r="X381" s="390"/>
      <c r="Y381" s="385"/>
      <c r="Z381" s="385"/>
      <c r="AA381" s="226"/>
      <c r="AB381" s="226"/>
      <c r="AC381" s="247"/>
      <c r="AD381" s="227" t="s">
        <v>643</v>
      </c>
      <c r="AE381" s="247"/>
    </row>
    <row r="382" spans="1:31" ht="12.5">
      <c r="A382" s="193">
        <v>0</v>
      </c>
      <c r="B382" s="194">
        <v>0</v>
      </c>
      <c r="C382" s="198" t="s">
        <v>467</v>
      </c>
      <c r="D382" s="245"/>
      <c r="E382" s="198"/>
      <c r="F382" s="175"/>
      <c r="G382" s="175" t="s">
        <v>1353</v>
      </c>
      <c r="H382" s="175" t="s">
        <v>849</v>
      </c>
      <c r="I382" s="175" t="s">
        <v>41</v>
      </c>
      <c r="J382" s="246"/>
      <c r="K382" s="385"/>
      <c r="L382" s="175"/>
      <c r="M382" s="175"/>
      <c r="N382" s="175"/>
      <c r="O382" s="373">
        <f xml:space="preserve"> [3]Dmmy8!H30</f>
        <v>0</v>
      </c>
      <c r="P382" s="373">
        <f xml:space="preserve"> [3]Dmmy8!I30</f>
        <v>0</v>
      </c>
      <c r="Q382" s="373">
        <f xml:space="preserve"> [3]Dmmy8!J30</f>
        <v>0</v>
      </c>
      <c r="R382" s="373">
        <f xml:space="preserve"> [3]Dmmy8!K30</f>
        <v>0</v>
      </c>
      <c r="S382" s="373">
        <f xml:space="preserve"> [3]Dmmy8!L30</f>
        <v>0</v>
      </c>
      <c r="T382" s="373">
        <f xml:space="preserve"> [3]Dmmy8!N30</f>
        <v>0</v>
      </c>
      <c r="U382" s="373">
        <f xml:space="preserve"> [3]Dmmy8!O30</f>
        <v>0</v>
      </c>
      <c r="V382" s="373">
        <f xml:space="preserve"> [3]Dmmy8!P30</f>
        <v>0</v>
      </c>
      <c r="W382" s="373">
        <f xml:space="preserve"> [3]Dmmy8!Q30</f>
        <v>0</v>
      </c>
      <c r="X382" s="373">
        <f xml:space="preserve"> [3]Dmmy8!R30</f>
        <v>0</v>
      </c>
      <c r="Y382" s="20"/>
      <c r="Z382" s="20"/>
      <c r="AA382" s="206"/>
      <c r="AB382" s="206"/>
      <c r="AC382" s="198"/>
      <c r="AD382" s="171" t="s">
        <v>642</v>
      </c>
      <c r="AE382" s="198"/>
    </row>
    <row r="383" spans="1:31" ht="12.5">
      <c r="A383" s="193">
        <v>0</v>
      </c>
      <c r="B383" s="194">
        <v>0</v>
      </c>
      <c r="C383" s="198" t="s">
        <v>468</v>
      </c>
      <c r="D383" s="245"/>
      <c r="E383" s="198"/>
      <c r="F383" s="175"/>
      <c r="G383" s="175" t="s">
        <v>1354</v>
      </c>
      <c r="H383" s="175" t="s">
        <v>1355</v>
      </c>
      <c r="I383" s="175" t="s">
        <v>41</v>
      </c>
      <c r="J383" s="246"/>
      <c r="K383" s="385"/>
      <c r="L383" s="175"/>
      <c r="M383" s="175"/>
      <c r="N383" s="175"/>
      <c r="O383" s="373">
        <f>[3]Dmmy8!H16</f>
        <v>0</v>
      </c>
      <c r="P383" s="373">
        <f>[3]Dmmy8!I16</f>
        <v>0</v>
      </c>
      <c r="Q383" s="373">
        <f>[3]Dmmy8!J16</f>
        <v>0</v>
      </c>
      <c r="R383" s="373">
        <f>[3]Dmmy8!K16</f>
        <v>0</v>
      </c>
      <c r="S383" s="373">
        <f>[3]Dmmy8!L16</f>
        <v>0</v>
      </c>
      <c r="T383" s="373">
        <f>[3]Dmmy8!N16</f>
        <v>0</v>
      </c>
      <c r="U383" s="373">
        <f>[3]Dmmy8!O16</f>
        <v>0</v>
      </c>
      <c r="V383" s="373">
        <f>[3]Dmmy8!P16</f>
        <v>0</v>
      </c>
      <c r="W383" s="373">
        <f>[3]Dmmy8!Q16</f>
        <v>0</v>
      </c>
      <c r="X383" s="373">
        <f>[3]Dmmy8!R16</f>
        <v>0</v>
      </c>
      <c r="Y383" s="20"/>
      <c r="Z383" s="20"/>
      <c r="AA383" s="206"/>
      <c r="AB383" s="206"/>
      <c r="AC383" s="198"/>
      <c r="AD383" s="171" t="s">
        <v>642</v>
      </c>
      <c r="AE383" s="198"/>
    </row>
    <row r="384" spans="1:31" ht="12.5">
      <c r="A384" s="193">
        <v>0</v>
      </c>
      <c r="B384" s="194">
        <v>0</v>
      </c>
      <c r="C384" s="198" t="s">
        <v>699</v>
      </c>
      <c r="D384" s="245"/>
      <c r="E384" s="198"/>
      <c r="F384" s="175"/>
      <c r="G384" s="175" t="s">
        <v>1356</v>
      </c>
      <c r="H384" s="175" t="s">
        <v>1357</v>
      </c>
      <c r="I384" s="175" t="s">
        <v>41</v>
      </c>
      <c r="J384" s="246"/>
      <c r="K384" s="385"/>
      <c r="L384" s="175"/>
      <c r="M384" s="175"/>
      <c r="N384" s="175"/>
      <c r="O384" s="373">
        <f>[3]Dmmy8!H9</f>
        <v>0</v>
      </c>
      <c r="P384" s="373">
        <f>[3]Dmmy8!I9</f>
        <v>0</v>
      </c>
      <c r="Q384" s="373">
        <f>[3]Dmmy8!J9</f>
        <v>0</v>
      </c>
      <c r="R384" s="373">
        <f>[3]Dmmy8!K9</f>
        <v>0</v>
      </c>
      <c r="S384" s="373">
        <f>[3]Dmmy8!L9</f>
        <v>0</v>
      </c>
      <c r="T384" s="373">
        <f>[3]Dmmy8!N9</f>
        <v>0</v>
      </c>
      <c r="U384" s="373">
        <f>[3]Dmmy8!O9</f>
        <v>0</v>
      </c>
      <c r="V384" s="373">
        <f>[3]Dmmy8!P9</f>
        <v>0</v>
      </c>
      <c r="W384" s="373">
        <f>[3]Dmmy8!Q9</f>
        <v>0</v>
      </c>
      <c r="X384" s="373">
        <f>[3]Dmmy8!R9</f>
        <v>0</v>
      </c>
      <c r="Y384" s="20"/>
      <c r="Z384" s="20"/>
      <c r="AA384" s="206"/>
      <c r="AB384" s="206"/>
      <c r="AC384" s="198"/>
      <c r="AD384" s="171" t="s">
        <v>642</v>
      </c>
      <c r="AE384" s="198"/>
    </row>
    <row r="385" spans="1:31" ht="12.5">
      <c r="A385" s="193">
        <v>0</v>
      </c>
      <c r="B385" s="194">
        <v>0</v>
      </c>
      <c r="C385" s="198" t="s">
        <v>469</v>
      </c>
      <c r="D385" s="245"/>
      <c r="E385" s="198"/>
      <c r="F385" s="172"/>
      <c r="G385" s="172" t="s">
        <v>1358</v>
      </c>
      <c r="H385" s="172" t="s">
        <v>1359</v>
      </c>
      <c r="I385" s="172" t="s">
        <v>350</v>
      </c>
      <c r="J385" s="246"/>
      <c r="K385" s="385"/>
      <c r="L385" s="13"/>
      <c r="M385" s="13"/>
      <c r="N385" s="13"/>
      <c r="O385" s="13"/>
      <c r="P385" s="13"/>
      <c r="Q385" s="13"/>
      <c r="R385" s="13"/>
      <c r="S385" s="13"/>
      <c r="T385" s="13"/>
      <c r="U385" s="13"/>
      <c r="V385" s="13"/>
      <c r="W385" s="13"/>
      <c r="X385" s="13"/>
      <c r="Y385" s="371">
        <f>[3]App16!M62</f>
        <v>0</v>
      </c>
      <c r="Z385" s="20"/>
      <c r="AA385" s="206"/>
      <c r="AB385" s="206"/>
      <c r="AC385" s="198"/>
      <c r="AD385" s="171" t="s">
        <v>642</v>
      </c>
      <c r="AE385" s="198"/>
    </row>
    <row r="386" spans="1:31" ht="12.5">
      <c r="A386" s="193">
        <v>0</v>
      </c>
      <c r="B386" s="194">
        <v>0</v>
      </c>
      <c r="C386" s="198" t="s">
        <v>700</v>
      </c>
      <c r="D386" s="245"/>
      <c r="E386" s="247"/>
      <c r="F386" s="226"/>
      <c r="G386" s="226" t="s">
        <v>1360</v>
      </c>
      <c r="H386" s="226" t="s">
        <v>1361</v>
      </c>
      <c r="I386" s="226" t="s">
        <v>42</v>
      </c>
      <c r="J386" s="248"/>
      <c r="K386" s="385"/>
      <c r="L386" s="386"/>
      <c r="M386" s="13"/>
      <c r="N386" s="371">
        <f>[3]Dmmy7!G34</f>
        <v>0</v>
      </c>
      <c r="O386" s="370">
        <f>[3]Dmmy7!H34</f>
        <v>0</v>
      </c>
      <c r="P386" s="370">
        <f>[3]Dmmy7!I34</f>
        <v>0</v>
      </c>
      <c r="Q386" s="370">
        <f>[3]Dmmy7!J34</f>
        <v>0</v>
      </c>
      <c r="R386" s="370">
        <f>[3]Dmmy7!K34</f>
        <v>0</v>
      </c>
      <c r="S386" s="370">
        <f>[3]Dmmy7!L34</f>
        <v>0</v>
      </c>
      <c r="T386" s="390"/>
      <c r="U386" s="390"/>
      <c r="V386" s="390"/>
      <c r="W386" s="390"/>
      <c r="X386" s="390"/>
      <c r="Y386" s="385"/>
      <c r="Z386" s="385"/>
      <c r="AA386" s="226"/>
      <c r="AB386" s="226"/>
      <c r="AC386" s="247"/>
      <c r="AD386" s="227" t="s">
        <v>643</v>
      </c>
      <c r="AE386" s="247"/>
    </row>
    <row r="387" spans="1:31" ht="12.5">
      <c r="A387" s="193">
        <v>0</v>
      </c>
      <c r="B387" s="194">
        <v>0</v>
      </c>
      <c r="C387" s="198" t="s">
        <v>701</v>
      </c>
      <c r="D387" s="245"/>
      <c r="E387" s="198"/>
      <c r="F387" s="176"/>
      <c r="G387" s="176" t="s">
        <v>1362</v>
      </c>
      <c r="H387" s="176" t="s">
        <v>1363</v>
      </c>
      <c r="I387" s="176" t="s">
        <v>41</v>
      </c>
      <c r="J387" s="176"/>
      <c r="K387" s="385"/>
      <c r="L387" s="176"/>
      <c r="M387" s="371" t="e">
        <f>[3]App23!N$51</f>
        <v>#DIV/0!</v>
      </c>
      <c r="N387" s="371" t="e">
        <f>[3]App23!O$51</f>
        <v>#DIV/0!</v>
      </c>
      <c r="O387" s="370" t="e">
        <f>[3]App23!P$51</f>
        <v>#DIV/0!</v>
      </c>
      <c r="P387" s="370" t="e">
        <f>[3]App23!Q$51</f>
        <v>#DIV/0!</v>
      </c>
      <c r="Q387" s="370" t="e">
        <f>[3]App23!R$51</f>
        <v>#DIV/0!</v>
      </c>
      <c r="R387" s="370" t="e">
        <f>[3]App23!S$51</f>
        <v>#DIV/0!</v>
      </c>
      <c r="S387" s="370" t="e">
        <f>[3]App23!T$51</f>
        <v>#DIV/0!</v>
      </c>
      <c r="T387" s="371" t="e">
        <f>[3]App23!U$51</f>
        <v>#DIV/0!</v>
      </c>
      <c r="U387" s="371" t="e">
        <f>[3]App23!V$51</f>
        <v>#DIV/0!</v>
      </c>
      <c r="V387" s="371" t="e">
        <f>[3]App23!W$51</f>
        <v>#DIV/0!</v>
      </c>
      <c r="W387" s="371" t="e">
        <f>[3]App23!X$51</f>
        <v>#DIV/0!</v>
      </c>
      <c r="X387" s="371" t="e">
        <f>[3]App23!Y$51</f>
        <v>#DIV/0!</v>
      </c>
      <c r="Y387" s="20"/>
      <c r="Z387" s="20"/>
      <c r="AA387" s="206"/>
      <c r="AB387" s="206"/>
      <c r="AC387" s="198"/>
      <c r="AD387" s="171" t="s">
        <v>642</v>
      </c>
      <c r="AE387" s="198"/>
    </row>
    <row r="388" spans="1:31" ht="12.5">
      <c r="A388" s="193">
        <v>0</v>
      </c>
      <c r="B388" s="194">
        <v>0</v>
      </c>
      <c r="C388" s="198" t="s">
        <v>702</v>
      </c>
      <c r="D388" s="245"/>
      <c r="E388" s="198"/>
      <c r="F388" s="176"/>
      <c r="G388" s="176" t="s">
        <v>1364</v>
      </c>
      <c r="H388" s="176" t="s">
        <v>1365</v>
      </c>
      <c r="I388" s="176" t="s">
        <v>41</v>
      </c>
      <c r="J388" s="176"/>
      <c r="K388" s="176"/>
      <c r="L388" s="176"/>
      <c r="M388" s="172"/>
      <c r="N388" s="172"/>
      <c r="O388" s="172"/>
      <c r="P388" s="172"/>
      <c r="Q388" s="172"/>
      <c r="R388" s="172"/>
      <c r="S388" s="172"/>
      <c r="T388" s="172"/>
      <c r="U388" s="172"/>
      <c r="V388" s="172"/>
      <c r="W388" s="172"/>
      <c r="X388" s="172"/>
      <c r="Y388" s="373">
        <f xml:space="preserve"> [3]Wr5!$G$26</f>
        <v>0</v>
      </c>
      <c r="Z388" s="373">
        <f xml:space="preserve"> [3]Wr5!$H$26</f>
        <v>0</v>
      </c>
      <c r="AA388" s="206"/>
      <c r="AB388" s="206"/>
      <c r="AC388" s="198"/>
      <c r="AD388" s="171" t="s">
        <v>642</v>
      </c>
      <c r="AE388" s="198"/>
    </row>
    <row r="389" spans="1:31" ht="12.5">
      <c r="A389" s="193">
        <v>0</v>
      </c>
      <c r="B389" s="194">
        <v>0</v>
      </c>
      <c r="C389" s="198" t="s">
        <v>703</v>
      </c>
      <c r="D389" s="245"/>
      <c r="E389" s="198"/>
      <c r="F389" s="176"/>
      <c r="G389" s="176" t="s">
        <v>1366</v>
      </c>
      <c r="H389" s="176" t="s">
        <v>1367</v>
      </c>
      <c r="I389" s="176" t="s">
        <v>41</v>
      </c>
      <c r="J389" s="176"/>
      <c r="K389" s="176"/>
      <c r="L389" s="176"/>
      <c r="M389" s="172"/>
      <c r="N389" s="172"/>
      <c r="O389" s="172"/>
      <c r="P389" s="172"/>
      <c r="Q389" s="172"/>
      <c r="R389" s="172"/>
      <c r="S389" s="172"/>
      <c r="T389" s="172"/>
      <c r="U389" s="172"/>
      <c r="V389" s="172"/>
      <c r="W389" s="172"/>
      <c r="X389" s="172"/>
      <c r="Y389" s="373">
        <f xml:space="preserve"> [3]Wn5!$G$26</f>
        <v>0</v>
      </c>
      <c r="Z389" s="373">
        <f xml:space="preserve"> [3]Wn5!$H$26</f>
        <v>0</v>
      </c>
      <c r="AA389" s="206"/>
      <c r="AB389" s="206"/>
      <c r="AC389" s="198"/>
      <c r="AD389" s="171" t="s">
        <v>642</v>
      </c>
      <c r="AE389" s="198"/>
    </row>
    <row r="390" spans="1:31" ht="12.5">
      <c r="A390" s="193">
        <v>0</v>
      </c>
      <c r="B390" s="194">
        <v>0</v>
      </c>
      <c r="C390" s="198" t="s">
        <v>704</v>
      </c>
      <c r="D390" s="245"/>
      <c r="E390" s="198"/>
      <c r="F390" s="176"/>
      <c r="G390" s="176" t="s">
        <v>1368</v>
      </c>
      <c r="H390" s="176" t="s">
        <v>1369</v>
      </c>
      <c r="I390" s="176" t="s">
        <v>41</v>
      </c>
      <c r="J390" s="176"/>
      <c r="K390" s="176"/>
      <c r="L390" s="176"/>
      <c r="M390" s="172"/>
      <c r="N390" s="172"/>
      <c r="O390" s="172"/>
      <c r="P390" s="172"/>
      <c r="Q390" s="172"/>
      <c r="R390" s="172"/>
      <c r="S390" s="172"/>
      <c r="T390" s="172"/>
      <c r="U390" s="172"/>
      <c r="V390" s="172"/>
      <c r="W390" s="172"/>
      <c r="X390" s="172"/>
      <c r="Y390" s="373">
        <f xml:space="preserve"> [3]WWn7!$G$26</f>
        <v>0</v>
      </c>
      <c r="Z390" s="373">
        <f xml:space="preserve"> [3]WWn7!$H$26</f>
        <v>0</v>
      </c>
      <c r="AA390" s="206"/>
      <c r="AB390" s="206"/>
      <c r="AC390" s="198"/>
      <c r="AD390" s="171" t="s">
        <v>642</v>
      </c>
      <c r="AE390" s="198"/>
    </row>
    <row r="391" spans="1:31" ht="12.5">
      <c r="A391" s="193">
        <v>0</v>
      </c>
      <c r="B391" s="194">
        <v>0</v>
      </c>
      <c r="C391" s="198" t="s">
        <v>705</v>
      </c>
      <c r="D391" s="245"/>
      <c r="E391" s="198"/>
      <c r="F391" s="176"/>
      <c r="G391" s="176" t="s">
        <v>1370</v>
      </c>
      <c r="H391" s="176" t="s">
        <v>1371</v>
      </c>
      <c r="I391" s="176" t="s">
        <v>41</v>
      </c>
      <c r="J391" s="176"/>
      <c r="K391" s="176"/>
      <c r="L391" s="176"/>
      <c r="M391" s="172"/>
      <c r="N391" s="172"/>
      <c r="O391" s="172"/>
      <c r="P391" s="172"/>
      <c r="Q391" s="172"/>
      <c r="R391" s="172"/>
      <c r="S391" s="172"/>
      <c r="T391" s="172"/>
      <c r="U391" s="172"/>
      <c r="V391" s="172"/>
      <c r="W391" s="172"/>
      <c r="X391" s="172"/>
      <c r="Y391" s="373">
        <f xml:space="preserve"> [3]Bio6!$G$26</f>
        <v>0</v>
      </c>
      <c r="Z391" s="373">
        <f xml:space="preserve"> [3]Bio6!$H$26</f>
        <v>0</v>
      </c>
      <c r="AA391" s="206"/>
      <c r="AB391" s="206"/>
      <c r="AC391" s="198"/>
      <c r="AD391" s="171" t="s">
        <v>642</v>
      </c>
      <c r="AE391" s="198"/>
    </row>
    <row r="392" spans="1:31" ht="12.5">
      <c r="A392" s="193">
        <v>0</v>
      </c>
      <c r="B392" s="194">
        <v>0</v>
      </c>
      <c r="C392" s="198" t="s">
        <v>706</v>
      </c>
      <c r="D392" s="245"/>
      <c r="E392" s="198"/>
      <c r="F392" s="176"/>
      <c r="G392" s="176" t="s">
        <v>1372</v>
      </c>
      <c r="H392" s="176" t="s">
        <v>1373</v>
      </c>
      <c r="I392" s="176" t="s">
        <v>41</v>
      </c>
      <c r="J392" s="176"/>
      <c r="K392" s="176"/>
      <c r="L392" s="176"/>
      <c r="M392" s="172"/>
      <c r="N392" s="172"/>
      <c r="O392" s="172"/>
      <c r="P392" s="172"/>
      <c r="Q392" s="172"/>
      <c r="R392" s="172"/>
      <c r="S392" s="172"/>
      <c r="T392" s="172"/>
      <c r="U392" s="172"/>
      <c r="V392" s="172"/>
      <c r="W392" s="172"/>
      <c r="X392" s="172"/>
      <c r="Y392" s="373">
        <f xml:space="preserve"> [3]Dmmy9!$G$26</f>
        <v>0</v>
      </c>
      <c r="Z392" s="373">
        <f xml:space="preserve"> [3]Dmmy9!$H$26</f>
        <v>0</v>
      </c>
      <c r="AA392" s="206"/>
      <c r="AB392" s="206"/>
      <c r="AC392" s="198"/>
      <c r="AD392" s="171" t="s">
        <v>642</v>
      </c>
      <c r="AE392" s="198"/>
    </row>
    <row r="393" spans="1:31" ht="12.5">
      <c r="A393" s="193">
        <v>0</v>
      </c>
      <c r="B393" s="194">
        <v>0</v>
      </c>
      <c r="C393" s="198" t="s">
        <v>707</v>
      </c>
      <c r="D393" s="245"/>
      <c r="E393" s="198"/>
      <c r="F393" s="176"/>
      <c r="G393" s="176" t="s">
        <v>1374</v>
      </c>
      <c r="H393" s="176" t="s">
        <v>1375</v>
      </c>
      <c r="I393" s="176" t="s">
        <v>41</v>
      </c>
      <c r="J393" s="176"/>
      <c r="K393" s="176"/>
      <c r="L393" s="176"/>
      <c r="M393" s="172"/>
      <c r="N393" s="172"/>
      <c r="O393" s="172"/>
      <c r="P393" s="172"/>
      <c r="Q393" s="172"/>
      <c r="R393" s="172"/>
      <c r="S393" s="172"/>
      <c r="T393" s="172"/>
      <c r="U393" s="172"/>
      <c r="V393" s="172"/>
      <c r="W393" s="172"/>
      <c r="X393" s="172"/>
      <c r="Y393" s="373">
        <f xml:space="preserve"> [3]Wr5!$G$25</f>
        <v>0</v>
      </c>
      <c r="Z393" s="373">
        <f xml:space="preserve"> [3]Wr5!$H$25</f>
        <v>0</v>
      </c>
      <c r="AA393" s="206"/>
      <c r="AB393" s="206"/>
      <c r="AC393" s="198"/>
      <c r="AD393" s="171" t="s">
        <v>642</v>
      </c>
      <c r="AE393" s="198"/>
    </row>
    <row r="394" spans="1:31" ht="12.5">
      <c r="A394" s="193">
        <v>0</v>
      </c>
      <c r="B394" s="194">
        <v>0</v>
      </c>
      <c r="C394" s="198" t="s">
        <v>708</v>
      </c>
      <c r="D394" s="245"/>
      <c r="E394" s="198"/>
      <c r="F394" s="176"/>
      <c r="G394" s="176" t="s">
        <v>1376</v>
      </c>
      <c r="H394" s="176" t="s">
        <v>1377</v>
      </c>
      <c r="I394" s="176" t="s">
        <v>41</v>
      </c>
      <c r="J394" s="176"/>
      <c r="K394" s="176"/>
      <c r="L394" s="176"/>
      <c r="M394" s="172"/>
      <c r="N394" s="172"/>
      <c r="O394" s="172"/>
      <c r="P394" s="172"/>
      <c r="Q394" s="172"/>
      <c r="R394" s="172"/>
      <c r="S394" s="172"/>
      <c r="T394" s="172"/>
      <c r="U394" s="172"/>
      <c r="V394" s="172"/>
      <c r="W394" s="172"/>
      <c r="X394" s="172"/>
      <c r="Y394" s="373">
        <f xml:space="preserve"> [3]Wn5!$G$25</f>
        <v>0</v>
      </c>
      <c r="Z394" s="373">
        <f xml:space="preserve"> [3]Wn5!$H$25</f>
        <v>0</v>
      </c>
      <c r="AA394" s="206"/>
      <c r="AB394" s="206"/>
      <c r="AC394" s="198"/>
      <c r="AD394" s="171" t="s">
        <v>642</v>
      </c>
      <c r="AE394" s="198"/>
    </row>
    <row r="395" spans="1:31" ht="12.5">
      <c r="A395" s="193">
        <v>0</v>
      </c>
      <c r="B395" s="194">
        <v>0</v>
      </c>
      <c r="C395" s="198" t="s">
        <v>709</v>
      </c>
      <c r="D395" s="245"/>
      <c r="E395" s="198"/>
      <c r="F395" s="176"/>
      <c r="G395" s="176" t="s">
        <v>1378</v>
      </c>
      <c r="H395" s="176" t="s">
        <v>1379</v>
      </c>
      <c r="I395" s="176" t="s">
        <v>41</v>
      </c>
      <c r="J395" s="176"/>
      <c r="K395" s="176"/>
      <c r="L395" s="176"/>
      <c r="M395" s="172"/>
      <c r="N395" s="172"/>
      <c r="O395" s="172"/>
      <c r="P395" s="172"/>
      <c r="Q395" s="172"/>
      <c r="R395" s="172"/>
      <c r="S395" s="172"/>
      <c r="T395" s="172"/>
      <c r="U395" s="172"/>
      <c r="V395" s="172"/>
      <c r="W395" s="172"/>
      <c r="X395" s="172"/>
      <c r="Y395" s="373">
        <f xml:space="preserve"> [3]WWn7!$G$25</f>
        <v>0</v>
      </c>
      <c r="Z395" s="373">
        <f xml:space="preserve"> [3]WWn7!$H$25</f>
        <v>0</v>
      </c>
      <c r="AA395" s="206"/>
      <c r="AB395" s="206"/>
      <c r="AC395" s="198"/>
      <c r="AD395" s="171" t="s">
        <v>642</v>
      </c>
      <c r="AE395" s="198"/>
    </row>
    <row r="396" spans="1:31" ht="12.5">
      <c r="A396" s="193">
        <v>0</v>
      </c>
      <c r="B396" s="194">
        <v>0</v>
      </c>
      <c r="C396" s="198" t="s">
        <v>710</v>
      </c>
      <c r="D396" s="245"/>
      <c r="E396" s="198"/>
      <c r="F396" s="176"/>
      <c r="G396" s="176" t="s">
        <v>1380</v>
      </c>
      <c r="H396" s="176" t="s">
        <v>1381</v>
      </c>
      <c r="I396" s="176" t="s">
        <v>41</v>
      </c>
      <c r="J396" s="176"/>
      <c r="K396" s="176"/>
      <c r="L396" s="176"/>
      <c r="M396" s="172"/>
      <c r="N396" s="172"/>
      <c r="O396" s="172"/>
      <c r="P396" s="172"/>
      <c r="Q396" s="172"/>
      <c r="R396" s="172"/>
      <c r="S396" s="172"/>
      <c r="T396" s="172"/>
      <c r="U396" s="172"/>
      <c r="V396" s="172"/>
      <c r="W396" s="172"/>
      <c r="X396" s="172"/>
      <c r="Y396" s="373">
        <f xml:space="preserve"> [3]Bio6!$G$25</f>
        <v>0</v>
      </c>
      <c r="Z396" s="373">
        <f xml:space="preserve"> [3]Bio6!$H$25</f>
        <v>0</v>
      </c>
      <c r="AA396" s="206"/>
      <c r="AB396" s="206"/>
      <c r="AC396" s="198"/>
      <c r="AD396" s="171" t="s">
        <v>642</v>
      </c>
      <c r="AE396" s="198"/>
    </row>
    <row r="397" spans="1:31" ht="12.5">
      <c r="A397" s="193">
        <v>0</v>
      </c>
      <c r="B397" s="194">
        <v>0</v>
      </c>
      <c r="C397" s="198" t="s">
        <v>711</v>
      </c>
      <c r="D397" s="245"/>
      <c r="E397" s="198"/>
      <c r="F397" s="176"/>
      <c r="G397" s="176" t="s">
        <v>1382</v>
      </c>
      <c r="H397" s="176" t="s">
        <v>1383</v>
      </c>
      <c r="I397" s="176" t="s">
        <v>41</v>
      </c>
      <c r="J397" s="176"/>
      <c r="K397" s="176"/>
      <c r="L397" s="176"/>
      <c r="M397" s="172"/>
      <c r="N397" s="172"/>
      <c r="O397" s="172"/>
      <c r="P397" s="172"/>
      <c r="Q397" s="172"/>
      <c r="R397" s="172"/>
      <c r="S397" s="172"/>
      <c r="T397" s="172"/>
      <c r="U397" s="172"/>
      <c r="V397" s="172"/>
      <c r="W397" s="172"/>
      <c r="X397" s="172"/>
      <c r="Y397" s="373">
        <f xml:space="preserve"> [3]Dmmy9!$G$25</f>
        <v>0</v>
      </c>
      <c r="Z397" s="373">
        <f xml:space="preserve"> [3]Dmmy9!$H$25</f>
        <v>0</v>
      </c>
      <c r="AA397" s="206"/>
      <c r="AB397" s="206"/>
      <c r="AC397" s="198"/>
      <c r="AD397" s="171" t="s">
        <v>642</v>
      </c>
      <c r="AE397" s="198"/>
    </row>
    <row r="398" spans="1:31" ht="12.5">
      <c r="A398" s="193">
        <v>0</v>
      </c>
      <c r="B398" s="194">
        <v>0</v>
      </c>
      <c r="C398" s="198" t="s">
        <v>712</v>
      </c>
      <c r="D398" s="245"/>
      <c r="E398" s="198"/>
      <c r="F398" s="176"/>
      <c r="G398" s="176" t="s">
        <v>1384</v>
      </c>
      <c r="H398" s="176" t="s">
        <v>1385</v>
      </c>
      <c r="I398" s="176" t="s">
        <v>41</v>
      </c>
      <c r="J398" s="176"/>
      <c r="K398" s="176"/>
      <c r="L398" s="176"/>
      <c r="M398" s="172"/>
      <c r="N398" s="172"/>
      <c r="O398" s="172"/>
      <c r="P398" s="172"/>
      <c r="Q398" s="172"/>
      <c r="R398" s="172"/>
      <c r="S398" s="172"/>
      <c r="T398" s="172"/>
      <c r="U398" s="172"/>
      <c r="V398" s="172"/>
      <c r="W398" s="172"/>
      <c r="X398" s="172"/>
      <c r="Y398" s="373">
        <f xml:space="preserve"> [3]Wr5!$G$18</f>
        <v>0</v>
      </c>
      <c r="Z398" s="373">
        <f xml:space="preserve"> [3]Wr5!$H$18</f>
        <v>0</v>
      </c>
      <c r="AA398" s="206"/>
      <c r="AB398" s="206"/>
      <c r="AC398" s="198"/>
      <c r="AD398" s="171" t="s">
        <v>642</v>
      </c>
      <c r="AE398" s="198"/>
    </row>
    <row r="399" spans="1:31" ht="12.5">
      <c r="A399" s="193">
        <v>0</v>
      </c>
      <c r="B399" s="194">
        <v>0</v>
      </c>
      <c r="C399" s="198" t="s">
        <v>713</v>
      </c>
      <c r="D399" s="245"/>
      <c r="E399" s="198"/>
      <c r="F399" s="176"/>
      <c r="G399" s="176" t="s">
        <v>1386</v>
      </c>
      <c r="H399" s="176" t="s">
        <v>1387</v>
      </c>
      <c r="I399" s="176" t="s">
        <v>41</v>
      </c>
      <c r="J399" s="176"/>
      <c r="K399" s="176"/>
      <c r="L399" s="176"/>
      <c r="M399" s="172"/>
      <c r="N399" s="172"/>
      <c r="O399" s="172"/>
      <c r="P399" s="172"/>
      <c r="Q399" s="172"/>
      <c r="R399" s="172"/>
      <c r="S399" s="172"/>
      <c r="T399" s="172"/>
      <c r="U399" s="172"/>
      <c r="V399" s="172"/>
      <c r="W399" s="172"/>
      <c r="X399" s="172"/>
      <c r="Y399" s="373">
        <f xml:space="preserve"> [3]Wn5!$G$18</f>
        <v>0</v>
      </c>
      <c r="Z399" s="373">
        <f xml:space="preserve"> [3]Wn5!$H$18</f>
        <v>0</v>
      </c>
      <c r="AA399" s="206"/>
      <c r="AB399" s="206"/>
      <c r="AC399" s="198"/>
      <c r="AD399" s="171" t="s">
        <v>642</v>
      </c>
      <c r="AE399" s="198"/>
    </row>
    <row r="400" spans="1:31" ht="12.5">
      <c r="A400" s="193">
        <v>0</v>
      </c>
      <c r="B400" s="194">
        <v>0</v>
      </c>
      <c r="C400" s="198" t="s">
        <v>714</v>
      </c>
      <c r="D400" s="245"/>
      <c r="E400" s="198"/>
      <c r="F400" s="176"/>
      <c r="G400" s="176" t="s">
        <v>1388</v>
      </c>
      <c r="H400" s="176" t="s">
        <v>1389</v>
      </c>
      <c r="I400" s="176" t="s">
        <v>41</v>
      </c>
      <c r="J400" s="176"/>
      <c r="K400" s="176"/>
      <c r="L400" s="176"/>
      <c r="M400" s="172"/>
      <c r="N400" s="172"/>
      <c r="O400" s="172"/>
      <c r="P400" s="172"/>
      <c r="Q400" s="172"/>
      <c r="R400" s="172"/>
      <c r="S400" s="172"/>
      <c r="T400" s="172"/>
      <c r="U400" s="172"/>
      <c r="V400" s="172"/>
      <c r="W400" s="172"/>
      <c r="X400" s="172"/>
      <c r="Y400" s="373">
        <f xml:space="preserve"> [3]WWn7!$G$18</f>
        <v>0</v>
      </c>
      <c r="Z400" s="373">
        <f xml:space="preserve"> [3]WWn7!$H$18</f>
        <v>0</v>
      </c>
      <c r="AA400" s="206"/>
      <c r="AB400" s="206"/>
      <c r="AC400" s="198"/>
      <c r="AD400" s="171" t="s">
        <v>642</v>
      </c>
      <c r="AE400" s="198"/>
    </row>
    <row r="401" spans="1:31" ht="12.5">
      <c r="A401" s="193">
        <v>0</v>
      </c>
      <c r="B401" s="194">
        <v>0</v>
      </c>
      <c r="C401" s="198" t="s">
        <v>715</v>
      </c>
      <c r="D401" s="245"/>
      <c r="E401" s="198"/>
      <c r="F401" s="176"/>
      <c r="G401" s="176" t="s">
        <v>1390</v>
      </c>
      <c r="H401" s="176" t="s">
        <v>1391</v>
      </c>
      <c r="I401" s="176" t="s">
        <v>41</v>
      </c>
      <c r="J401" s="176"/>
      <c r="K401" s="176"/>
      <c r="L401" s="176"/>
      <c r="M401" s="172"/>
      <c r="N401" s="172"/>
      <c r="O401" s="172"/>
      <c r="P401" s="172"/>
      <c r="Q401" s="172"/>
      <c r="R401" s="172"/>
      <c r="S401" s="172"/>
      <c r="T401" s="172"/>
      <c r="U401" s="172"/>
      <c r="V401" s="172"/>
      <c r="W401" s="172"/>
      <c r="X401" s="172"/>
      <c r="Y401" s="373">
        <f xml:space="preserve"> [3]Bio6!$G$18</f>
        <v>0</v>
      </c>
      <c r="Z401" s="373">
        <f xml:space="preserve"> [3]Bio6!$H$18</f>
        <v>0</v>
      </c>
      <c r="AA401" s="206"/>
      <c r="AB401" s="206"/>
      <c r="AC401" s="198"/>
      <c r="AD401" s="171" t="s">
        <v>642</v>
      </c>
      <c r="AE401" s="198"/>
    </row>
    <row r="402" spans="1:31" ht="12.5">
      <c r="A402" s="193">
        <v>0</v>
      </c>
      <c r="B402" s="194">
        <v>0</v>
      </c>
      <c r="C402" s="198" t="s">
        <v>716</v>
      </c>
      <c r="D402" s="245"/>
      <c r="E402" s="198"/>
      <c r="F402" s="176"/>
      <c r="G402" s="176" t="s">
        <v>1392</v>
      </c>
      <c r="H402" s="176" t="s">
        <v>1393</v>
      </c>
      <c r="I402" s="176" t="s">
        <v>41</v>
      </c>
      <c r="J402" s="176"/>
      <c r="K402" s="176"/>
      <c r="L402" s="176"/>
      <c r="M402" s="172"/>
      <c r="N402" s="172"/>
      <c r="O402" s="172"/>
      <c r="P402" s="172"/>
      <c r="Q402" s="172"/>
      <c r="R402" s="172"/>
      <c r="S402" s="172"/>
      <c r="T402" s="172"/>
      <c r="U402" s="172"/>
      <c r="V402" s="172"/>
      <c r="W402" s="172"/>
      <c r="X402" s="172"/>
      <c r="Y402" s="373">
        <f xml:space="preserve"> [3]Dmmy9!$G$18</f>
        <v>0</v>
      </c>
      <c r="Z402" s="373">
        <f xml:space="preserve"> [3]Dmmy9!$H$18</f>
        <v>0</v>
      </c>
      <c r="AA402" s="206"/>
      <c r="AB402" s="206"/>
      <c r="AC402" s="198"/>
      <c r="AD402" s="171" t="s">
        <v>642</v>
      </c>
      <c r="AE402" s="198"/>
    </row>
    <row r="403" spans="1:31" ht="12.5">
      <c r="A403" s="193">
        <v>0</v>
      </c>
      <c r="B403" s="194">
        <v>0</v>
      </c>
      <c r="C403" s="198" t="s">
        <v>717</v>
      </c>
      <c r="D403" s="245"/>
      <c r="E403" s="247"/>
      <c r="F403" s="248"/>
      <c r="G403" s="248" t="s">
        <v>717</v>
      </c>
      <c r="H403" s="248" t="s">
        <v>718</v>
      </c>
      <c r="I403" s="248" t="s">
        <v>42</v>
      </c>
      <c r="J403" s="248"/>
      <c r="K403" s="385"/>
      <c r="L403" s="385"/>
      <c r="M403" s="371">
        <f>SUM([3]WWS1!$M$32:$N$32)</f>
        <v>0</v>
      </c>
      <c r="N403" s="371">
        <f>SUM([3]WWS1!$S$32:$T$32)</f>
        <v>0</v>
      </c>
      <c r="O403" s="370">
        <f>SUM([3]WWS1!$Y$32:$Z$32)</f>
        <v>0</v>
      </c>
      <c r="P403" s="370">
        <f>SUM([3]WWS1!$AE32:$AF32)</f>
        <v>0</v>
      </c>
      <c r="Q403" s="370">
        <f>SUM([3]WWS1!$AK32:$AL32)</f>
        <v>0</v>
      </c>
      <c r="R403" s="370">
        <f>SUM([3]WWS1!$AQ32:$AR32)</f>
        <v>0</v>
      </c>
      <c r="S403" s="370">
        <f>SUM([3]WWS1!$AW32:$AX32)</f>
        <v>0</v>
      </c>
      <c r="T403" s="390"/>
      <c r="U403" s="390"/>
      <c r="V403" s="390"/>
      <c r="W403" s="390"/>
      <c r="X403" s="390"/>
      <c r="Y403" s="385"/>
      <c r="Z403" s="385"/>
      <c r="AA403" s="226"/>
      <c r="AB403" s="226"/>
      <c r="AC403" s="247"/>
      <c r="AD403" s="227" t="s">
        <v>643</v>
      </c>
      <c r="AE403" s="247"/>
    </row>
    <row r="404" spans="1:31" ht="12.5">
      <c r="A404" s="193">
        <v>0</v>
      </c>
      <c r="B404" s="194">
        <v>0</v>
      </c>
      <c r="C404" s="198" t="s">
        <v>719</v>
      </c>
      <c r="D404" s="245"/>
      <c r="E404" s="247"/>
      <c r="F404" s="248"/>
      <c r="G404" s="248" t="s">
        <v>719</v>
      </c>
      <c r="H404" s="248" t="s">
        <v>1394</v>
      </c>
      <c r="I404" s="248" t="s">
        <v>42</v>
      </c>
      <c r="J404" s="248"/>
      <c r="K404" s="385"/>
      <c r="L404" s="385"/>
      <c r="M404" s="385"/>
      <c r="N404" s="371">
        <f xml:space="preserve"> [3]WWn5!G$41</f>
        <v>0</v>
      </c>
      <c r="O404" s="370">
        <f xml:space="preserve"> [3]WWn5!H$41</f>
        <v>0</v>
      </c>
      <c r="P404" s="370">
        <f xml:space="preserve"> [3]WWn5!I$41</f>
        <v>0</v>
      </c>
      <c r="Q404" s="370">
        <f xml:space="preserve"> [3]WWn5!J$41</f>
        <v>0</v>
      </c>
      <c r="R404" s="370">
        <f xml:space="preserve"> [3]WWn5!K$41</f>
        <v>0</v>
      </c>
      <c r="S404" s="370">
        <f xml:space="preserve"> [3]WWn5!L$41</f>
        <v>0</v>
      </c>
      <c r="T404" s="390"/>
      <c r="U404" s="390"/>
      <c r="V404" s="390"/>
      <c r="W404" s="390"/>
      <c r="X404" s="390"/>
      <c r="Y404" s="385"/>
      <c r="Z404" s="385"/>
      <c r="AA404" s="226"/>
      <c r="AB404" s="226"/>
      <c r="AC404" s="247"/>
      <c r="AD404" s="227" t="s">
        <v>643</v>
      </c>
      <c r="AE404" s="247"/>
    </row>
    <row r="405" spans="1:31" ht="12.5">
      <c r="A405" s="193">
        <v>0</v>
      </c>
      <c r="B405" s="194">
        <v>0</v>
      </c>
      <c r="C405" s="198" t="s">
        <v>720</v>
      </c>
      <c r="D405" s="245"/>
      <c r="E405" s="198"/>
      <c r="F405" s="246"/>
      <c r="G405" s="246" t="s">
        <v>1395</v>
      </c>
      <c r="H405" s="246" t="s">
        <v>1396</v>
      </c>
      <c r="I405" s="246" t="s">
        <v>721</v>
      </c>
      <c r="J405" s="246"/>
      <c r="K405" s="385"/>
      <c r="L405" s="21"/>
      <c r="M405" s="8"/>
      <c r="N405" s="8"/>
      <c r="O405" s="8"/>
      <c r="P405" s="8"/>
      <c r="Q405" s="8"/>
      <c r="R405" s="8"/>
      <c r="S405" s="8"/>
      <c r="T405" s="8"/>
      <c r="U405" s="8"/>
      <c r="V405" s="8"/>
      <c r="W405" s="8"/>
      <c r="X405" s="8"/>
      <c r="Y405" s="371">
        <f>[3]R4!$G$44</f>
        <v>0</v>
      </c>
      <c r="Z405" s="20"/>
      <c r="AA405" s="206"/>
      <c r="AB405" s="206"/>
      <c r="AC405" s="198"/>
      <c r="AD405" s="171" t="s">
        <v>642</v>
      </c>
      <c r="AE405" s="198"/>
    </row>
    <row r="406" spans="1:31" ht="12.5">
      <c r="A406" s="193">
        <v>0</v>
      </c>
      <c r="B406" s="194">
        <v>0</v>
      </c>
      <c r="C406" s="198" t="s">
        <v>722</v>
      </c>
      <c r="D406" s="245"/>
      <c r="E406" s="198"/>
      <c r="F406" s="246"/>
      <c r="G406" s="246" t="s">
        <v>1397</v>
      </c>
      <c r="H406" s="246" t="s">
        <v>1398</v>
      </c>
      <c r="I406" s="246" t="s">
        <v>721</v>
      </c>
      <c r="J406" s="246"/>
      <c r="K406" s="385"/>
      <c r="L406" s="21"/>
      <c r="M406" s="8"/>
      <c r="N406" s="8"/>
      <c r="O406" s="8"/>
      <c r="P406" s="8"/>
      <c r="Q406" s="8"/>
      <c r="R406" s="8"/>
      <c r="S406" s="8"/>
      <c r="T406" s="8"/>
      <c r="U406" s="8"/>
      <c r="V406" s="8"/>
      <c r="W406" s="8"/>
      <c r="X406" s="8"/>
      <c r="Y406" s="371">
        <f>[3]R4!$G$55</f>
        <v>0</v>
      </c>
      <c r="Z406" s="20"/>
      <c r="AA406" s="206"/>
      <c r="AB406" s="206"/>
      <c r="AC406" s="198"/>
      <c r="AD406" s="171" t="s">
        <v>642</v>
      </c>
      <c r="AE406" s="198"/>
    </row>
    <row r="407" spans="1:31" ht="12.5">
      <c r="A407" s="193">
        <v>0</v>
      </c>
      <c r="B407" s="194">
        <v>0</v>
      </c>
      <c r="C407" s="198" t="s">
        <v>723</v>
      </c>
      <c r="D407" s="245"/>
      <c r="E407" s="198"/>
      <c r="F407" s="246"/>
      <c r="G407" s="246" t="s">
        <v>1399</v>
      </c>
      <c r="H407" s="246" t="s">
        <v>1400</v>
      </c>
      <c r="I407" s="246" t="s">
        <v>721</v>
      </c>
      <c r="J407" s="246"/>
      <c r="K407" s="385"/>
      <c r="L407" s="21"/>
      <c r="M407" s="8"/>
      <c r="N407" s="8"/>
      <c r="O407" s="8"/>
      <c r="P407" s="8"/>
      <c r="Q407" s="8"/>
      <c r="R407" s="8"/>
      <c r="S407" s="8"/>
      <c r="T407" s="8"/>
      <c r="U407" s="8"/>
      <c r="V407" s="8"/>
      <c r="W407" s="8"/>
      <c r="X407" s="8"/>
      <c r="Y407" s="371">
        <f>[3]R4!$G$66</f>
        <v>0</v>
      </c>
      <c r="Z407" s="20"/>
      <c r="AA407" s="206"/>
      <c r="AB407" s="206"/>
      <c r="AC407" s="198"/>
      <c r="AD407" s="171" t="s">
        <v>642</v>
      </c>
      <c r="AE407" s="198"/>
    </row>
    <row r="408" spans="1:31" ht="12.5">
      <c r="A408" s="193">
        <v>0</v>
      </c>
      <c r="B408" s="194">
        <v>0</v>
      </c>
      <c r="C408" s="198" t="s">
        <v>724</v>
      </c>
      <c r="D408" s="245"/>
      <c r="E408" s="198"/>
      <c r="F408" s="246"/>
      <c r="G408" s="246" t="s">
        <v>1401</v>
      </c>
      <c r="H408" s="246" t="s">
        <v>1402</v>
      </c>
      <c r="I408" s="246" t="s">
        <v>721</v>
      </c>
      <c r="J408" s="246"/>
      <c r="K408" s="385"/>
      <c r="L408" s="21"/>
      <c r="M408" s="8"/>
      <c r="N408" s="8"/>
      <c r="O408" s="8"/>
      <c r="P408" s="8"/>
      <c r="Q408" s="8"/>
      <c r="R408" s="8"/>
      <c r="S408" s="8"/>
      <c r="T408" s="8"/>
      <c r="U408" s="8"/>
      <c r="V408" s="8"/>
      <c r="W408" s="8"/>
      <c r="X408" s="8"/>
      <c r="Y408" s="371">
        <f>[3]R4!$G$77</f>
        <v>0</v>
      </c>
      <c r="Z408" s="20"/>
      <c r="AA408" s="206"/>
      <c r="AB408" s="206"/>
      <c r="AC408" s="198"/>
      <c r="AD408" s="171" t="s">
        <v>642</v>
      </c>
      <c r="AE408" s="198"/>
    </row>
    <row r="409" spans="1:31" ht="12.5">
      <c r="A409" s="193">
        <v>0</v>
      </c>
      <c r="B409" s="194">
        <v>0</v>
      </c>
      <c r="C409" s="198" t="s">
        <v>725</v>
      </c>
      <c r="D409" s="245"/>
      <c r="E409" s="198"/>
      <c r="F409" s="246"/>
      <c r="G409" s="246" t="s">
        <v>1403</v>
      </c>
      <c r="H409" s="246" t="s">
        <v>1404</v>
      </c>
      <c r="I409" s="246" t="s">
        <v>721</v>
      </c>
      <c r="J409" s="246"/>
      <c r="K409" s="385"/>
      <c r="L409" s="21"/>
      <c r="M409" s="8"/>
      <c r="N409" s="8"/>
      <c r="O409" s="8"/>
      <c r="P409" s="8"/>
      <c r="Q409" s="8"/>
      <c r="R409" s="8"/>
      <c r="S409" s="8"/>
      <c r="T409" s="8"/>
      <c r="U409" s="8"/>
      <c r="V409" s="8"/>
      <c r="W409" s="8"/>
      <c r="X409" s="8"/>
      <c r="Y409" s="371">
        <f>[3]R4!$G$88</f>
        <v>0</v>
      </c>
      <c r="Z409" s="20"/>
      <c r="AA409" s="206"/>
      <c r="AB409" s="206"/>
      <c r="AC409" s="198"/>
      <c r="AD409" s="171" t="s">
        <v>642</v>
      </c>
      <c r="AE409" s="198"/>
    </row>
    <row r="410" spans="1:31" ht="12.5">
      <c r="A410" s="193">
        <v>0</v>
      </c>
      <c r="B410" s="194">
        <v>0</v>
      </c>
      <c r="C410" s="198" t="s">
        <v>726</v>
      </c>
      <c r="D410" s="245"/>
      <c r="E410" s="198"/>
      <c r="F410" s="246"/>
      <c r="G410" s="246" t="s">
        <v>1405</v>
      </c>
      <c r="H410" s="246" t="s">
        <v>1406</v>
      </c>
      <c r="I410" s="246" t="s">
        <v>721</v>
      </c>
      <c r="J410" s="246"/>
      <c r="K410" s="385"/>
      <c r="L410" s="21"/>
      <c r="M410" s="8"/>
      <c r="N410" s="8"/>
      <c r="O410" s="8"/>
      <c r="P410" s="8"/>
      <c r="Q410" s="8"/>
      <c r="R410" s="8"/>
      <c r="S410" s="8"/>
      <c r="T410" s="8"/>
      <c r="U410" s="8"/>
      <c r="V410" s="8"/>
      <c r="W410" s="8"/>
      <c r="X410" s="8"/>
      <c r="Y410" s="371">
        <f>[3]R4!$G$99</f>
        <v>0</v>
      </c>
      <c r="Z410" s="20"/>
      <c r="AA410" s="206"/>
      <c r="AB410" s="206"/>
      <c r="AC410" s="198"/>
      <c r="AD410" s="171" t="s">
        <v>642</v>
      </c>
      <c r="AE410" s="198"/>
    </row>
    <row r="411" spans="1:31" ht="12.5">
      <c r="A411" s="193">
        <v>0</v>
      </c>
      <c r="B411" s="194">
        <v>0</v>
      </c>
      <c r="C411" s="198" t="s">
        <v>727</v>
      </c>
      <c r="D411" s="245"/>
      <c r="E411" s="198"/>
      <c r="F411" s="246"/>
      <c r="G411" s="246" t="s">
        <v>1407</v>
      </c>
      <c r="H411" s="246" t="s">
        <v>1408</v>
      </c>
      <c r="I411" s="246" t="s">
        <v>721</v>
      </c>
      <c r="J411" s="246"/>
      <c r="K411" s="385"/>
      <c r="L411" s="21"/>
      <c r="M411" s="8"/>
      <c r="N411" s="8"/>
      <c r="O411" s="8"/>
      <c r="P411" s="8"/>
      <c r="Q411" s="8"/>
      <c r="R411" s="8"/>
      <c r="S411" s="8"/>
      <c r="T411" s="8"/>
      <c r="U411" s="8"/>
      <c r="V411" s="8"/>
      <c r="W411" s="8"/>
      <c r="X411" s="8"/>
      <c r="Y411" s="371">
        <f>[3]R4!$G$110</f>
        <v>0</v>
      </c>
      <c r="Z411" s="20"/>
      <c r="AA411" s="206"/>
      <c r="AB411" s="206"/>
      <c r="AC411" s="198"/>
      <c r="AD411" s="171" t="s">
        <v>642</v>
      </c>
      <c r="AE411" s="198"/>
    </row>
    <row r="412" spans="1:31" ht="12.5">
      <c r="A412" s="193">
        <v>0</v>
      </c>
      <c r="B412" s="194">
        <v>0</v>
      </c>
      <c r="C412" s="198" t="s">
        <v>728</v>
      </c>
      <c r="D412" s="245"/>
      <c r="E412" s="198"/>
      <c r="F412" s="246"/>
      <c r="G412" s="246" t="s">
        <v>1409</v>
      </c>
      <c r="H412" s="246" t="s">
        <v>1410</v>
      </c>
      <c r="I412" s="246" t="s">
        <v>721</v>
      </c>
      <c r="J412" s="246"/>
      <c r="K412" s="385"/>
      <c r="L412" s="21"/>
      <c r="M412" s="8"/>
      <c r="N412" s="8"/>
      <c r="O412" s="8"/>
      <c r="P412" s="8"/>
      <c r="Q412" s="8"/>
      <c r="R412" s="8"/>
      <c r="S412" s="8"/>
      <c r="T412" s="8"/>
      <c r="U412" s="8"/>
      <c r="V412" s="8"/>
      <c r="W412" s="8"/>
      <c r="X412" s="8"/>
      <c r="Y412" s="371">
        <f>[3]R4!$G$121</f>
        <v>0</v>
      </c>
      <c r="Z412" s="20"/>
      <c r="AA412" s="206"/>
      <c r="AB412" s="206"/>
      <c r="AC412" s="198"/>
      <c r="AD412" s="171" t="s">
        <v>642</v>
      </c>
      <c r="AE412" s="198"/>
    </row>
    <row r="413" spans="1:31" ht="12.5">
      <c r="A413" s="193">
        <v>0</v>
      </c>
      <c r="B413" s="194">
        <v>0</v>
      </c>
      <c r="C413" s="198" t="s">
        <v>729</v>
      </c>
      <c r="D413" s="245"/>
      <c r="E413" s="198"/>
      <c r="F413" s="246"/>
      <c r="G413" s="246" t="s">
        <v>1411</v>
      </c>
      <c r="H413" s="246" t="s">
        <v>1412</v>
      </c>
      <c r="I413" s="246" t="s">
        <v>721</v>
      </c>
      <c r="J413" s="246"/>
      <c r="K413" s="385"/>
      <c r="L413" s="21"/>
      <c r="M413" s="8"/>
      <c r="N413" s="8"/>
      <c r="O413" s="8"/>
      <c r="P413" s="8"/>
      <c r="Q413" s="8"/>
      <c r="R413" s="8"/>
      <c r="S413" s="8"/>
      <c r="T413" s="8"/>
      <c r="U413" s="8"/>
      <c r="V413" s="8"/>
      <c r="W413" s="8"/>
      <c r="X413" s="8"/>
      <c r="Y413" s="371">
        <f>[3]R4!$G$132</f>
        <v>0</v>
      </c>
      <c r="Z413" s="20"/>
      <c r="AA413" s="206"/>
      <c r="AB413" s="206"/>
      <c r="AC413" s="198"/>
      <c r="AD413" s="171" t="s">
        <v>642</v>
      </c>
      <c r="AE413" s="198"/>
    </row>
    <row r="414" spans="1:31" ht="12.5">
      <c r="A414" s="193">
        <v>0</v>
      </c>
      <c r="B414" s="194">
        <v>0</v>
      </c>
      <c r="C414" s="198" t="s">
        <v>730</v>
      </c>
      <c r="D414" s="245"/>
      <c r="E414" s="198"/>
      <c r="F414" s="246"/>
      <c r="G414" s="246" t="s">
        <v>1413</v>
      </c>
      <c r="H414" s="246" t="s">
        <v>1414</v>
      </c>
      <c r="I414" s="246" t="s">
        <v>721</v>
      </c>
      <c r="J414" s="246"/>
      <c r="K414" s="385"/>
      <c r="L414" s="21"/>
      <c r="M414" s="8"/>
      <c r="N414" s="8"/>
      <c r="O414" s="8"/>
      <c r="P414" s="8"/>
      <c r="Q414" s="8"/>
      <c r="R414" s="8"/>
      <c r="S414" s="8"/>
      <c r="T414" s="8"/>
      <c r="U414" s="8"/>
      <c r="V414" s="8"/>
      <c r="W414" s="8"/>
      <c r="X414" s="8"/>
      <c r="Y414" s="371">
        <f>[3]R4!$G$143</f>
        <v>0</v>
      </c>
      <c r="Z414" s="20"/>
      <c r="AA414" s="206"/>
      <c r="AB414" s="206"/>
      <c r="AC414" s="198"/>
      <c r="AD414" s="171" t="s">
        <v>642</v>
      </c>
      <c r="AE414" s="198"/>
    </row>
    <row r="415" spans="1:31" ht="12.5">
      <c r="A415" s="193">
        <v>0</v>
      </c>
      <c r="B415" s="194">
        <v>0</v>
      </c>
      <c r="C415" s="198" t="s">
        <v>731</v>
      </c>
      <c r="D415" s="245"/>
      <c r="E415" s="198"/>
      <c r="F415" s="21"/>
      <c r="G415" s="21" t="s">
        <v>1415</v>
      </c>
      <c r="H415" s="21" t="s">
        <v>1416</v>
      </c>
      <c r="I415" s="21" t="s">
        <v>41</v>
      </c>
      <c r="J415" s="246"/>
      <c r="K415" s="385"/>
      <c r="L415" s="21"/>
      <c r="M415" s="373">
        <f>[3]R4!M$49</f>
        <v>0</v>
      </c>
      <c r="N415" s="373">
        <f>[3]R4!N$49</f>
        <v>0</v>
      </c>
      <c r="O415" s="373">
        <f>[3]R4!O$49</f>
        <v>0</v>
      </c>
      <c r="P415" s="373">
        <f>[3]R4!P$49</f>
        <v>0</v>
      </c>
      <c r="Q415" s="373">
        <f>[3]R4!Q$49</f>
        <v>0</v>
      </c>
      <c r="R415" s="373">
        <f>[3]R4!R$49</f>
        <v>0</v>
      </c>
      <c r="S415" s="373">
        <f>[3]R4!S$49</f>
        <v>0</v>
      </c>
      <c r="T415" s="390"/>
      <c r="U415" s="390"/>
      <c r="V415" s="390"/>
      <c r="W415" s="390"/>
      <c r="X415" s="390"/>
      <c r="Y415" s="20"/>
      <c r="Z415" s="20"/>
      <c r="AA415" s="206"/>
      <c r="AB415" s="206"/>
      <c r="AC415" s="198"/>
      <c r="AD415" s="171" t="s">
        <v>642</v>
      </c>
      <c r="AE415" s="198"/>
    </row>
    <row r="416" spans="1:31" ht="12.5">
      <c r="A416" s="193">
        <v>0</v>
      </c>
      <c r="B416" s="194">
        <v>0</v>
      </c>
      <c r="C416" s="198" t="s">
        <v>732</v>
      </c>
      <c r="D416" s="245"/>
      <c r="E416" s="198"/>
      <c r="F416" s="21"/>
      <c r="G416" s="21" t="s">
        <v>1417</v>
      </c>
      <c r="H416" s="21" t="s">
        <v>1418</v>
      </c>
      <c r="I416" s="21" t="s">
        <v>41</v>
      </c>
      <c r="J416" s="246"/>
      <c r="K416" s="385"/>
      <c r="L416" s="21"/>
      <c r="M416" s="373">
        <f>[3]R4!M$60</f>
        <v>0</v>
      </c>
      <c r="N416" s="373">
        <f>[3]R4!N$60</f>
        <v>0</v>
      </c>
      <c r="O416" s="373">
        <f>[3]R4!O$60</f>
        <v>0</v>
      </c>
      <c r="P416" s="373">
        <f>[3]R4!P$60</f>
        <v>0</v>
      </c>
      <c r="Q416" s="373">
        <f>[3]R4!Q$60</f>
        <v>0</v>
      </c>
      <c r="R416" s="373">
        <f>[3]R4!R$60</f>
        <v>0</v>
      </c>
      <c r="S416" s="373">
        <f>[3]R4!S$60</f>
        <v>0</v>
      </c>
      <c r="T416" s="390"/>
      <c r="U416" s="390"/>
      <c r="V416" s="390"/>
      <c r="W416" s="390"/>
      <c r="X416" s="390"/>
      <c r="Y416" s="20"/>
      <c r="Z416" s="20"/>
      <c r="AA416" s="206"/>
      <c r="AB416" s="206"/>
      <c r="AC416" s="198"/>
      <c r="AD416" s="171" t="s">
        <v>642</v>
      </c>
      <c r="AE416" s="198"/>
    </row>
    <row r="417" spans="1:31" ht="12.5">
      <c r="A417" s="193">
        <v>0</v>
      </c>
      <c r="B417" s="194">
        <v>0</v>
      </c>
      <c r="C417" s="198" t="s">
        <v>733</v>
      </c>
      <c r="D417" s="245"/>
      <c r="E417" s="198"/>
      <c r="F417" s="21"/>
      <c r="G417" s="21" t="s">
        <v>1419</v>
      </c>
      <c r="H417" s="21" t="s">
        <v>1420</v>
      </c>
      <c r="I417" s="21" t="s">
        <v>41</v>
      </c>
      <c r="J417" s="246"/>
      <c r="K417" s="385"/>
      <c r="L417" s="21"/>
      <c r="M417" s="373">
        <f>[3]R4!M$71</f>
        <v>0</v>
      </c>
      <c r="N417" s="373">
        <f>[3]R4!N$71</f>
        <v>0</v>
      </c>
      <c r="O417" s="373">
        <f>[3]R4!O$71</f>
        <v>0</v>
      </c>
      <c r="P417" s="373">
        <f>[3]R4!P$71</f>
        <v>0</v>
      </c>
      <c r="Q417" s="373">
        <f>[3]R4!Q$71</f>
        <v>0</v>
      </c>
      <c r="R417" s="373">
        <f>[3]R4!R$71</f>
        <v>0</v>
      </c>
      <c r="S417" s="373">
        <f>[3]R4!S$71</f>
        <v>0</v>
      </c>
      <c r="T417" s="390"/>
      <c r="U417" s="390"/>
      <c r="V417" s="390"/>
      <c r="W417" s="390"/>
      <c r="X417" s="390"/>
      <c r="Y417" s="20"/>
      <c r="Z417" s="20"/>
      <c r="AA417" s="206"/>
      <c r="AB417" s="206"/>
      <c r="AC417" s="198"/>
      <c r="AD417" s="171" t="s">
        <v>642</v>
      </c>
      <c r="AE417" s="198"/>
    </row>
    <row r="418" spans="1:31" ht="12.5">
      <c r="A418" s="193">
        <v>0</v>
      </c>
      <c r="B418" s="194">
        <v>0</v>
      </c>
      <c r="C418" s="198" t="s">
        <v>734</v>
      </c>
      <c r="D418" s="245"/>
      <c r="E418" s="198"/>
      <c r="F418" s="21"/>
      <c r="G418" s="21" t="s">
        <v>1421</v>
      </c>
      <c r="H418" s="21" t="s">
        <v>1422</v>
      </c>
      <c r="I418" s="21" t="s">
        <v>41</v>
      </c>
      <c r="J418" s="246"/>
      <c r="K418" s="385"/>
      <c r="L418" s="21"/>
      <c r="M418" s="373">
        <f>[3]R4!M$82</f>
        <v>0</v>
      </c>
      <c r="N418" s="373">
        <f>[3]R4!N$82</f>
        <v>0</v>
      </c>
      <c r="O418" s="373">
        <f>[3]R4!O$82</f>
        <v>0</v>
      </c>
      <c r="P418" s="373">
        <f>[3]R4!P$82</f>
        <v>0</v>
      </c>
      <c r="Q418" s="373">
        <f>[3]R4!Q$82</f>
        <v>0</v>
      </c>
      <c r="R418" s="373">
        <f>[3]R4!R$82</f>
        <v>0</v>
      </c>
      <c r="S418" s="373">
        <f>[3]R4!S$82</f>
        <v>0</v>
      </c>
      <c r="T418" s="390"/>
      <c r="U418" s="390"/>
      <c r="V418" s="390"/>
      <c r="W418" s="390"/>
      <c r="X418" s="390"/>
      <c r="Y418" s="20"/>
      <c r="Z418" s="20"/>
      <c r="AA418" s="206"/>
      <c r="AB418" s="206"/>
      <c r="AC418" s="198"/>
      <c r="AD418" s="171" t="s">
        <v>642</v>
      </c>
      <c r="AE418" s="198"/>
    </row>
    <row r="419" spans="1:31" ht="12.5">
      <c r="A419" s="193">
        <v>0</v>
      </c>
      <c r="B419" s="194">
        <v>0</v>
      </c>
      <c r="C419" s="198" t="s">
        <v>735</v>
      </c>
      <c r="D419" s="245"/>
      <c r="E419" s="198"/>
      <c r="F419" s="21"/>
      <c r="G419" s="21" t="s">
        <v>1423</v>
      </c>
      <c r="H419" s="21" t="s">
        <v>1424</v>
      </c>
      <c r="I419" s="21" t="s">
        <v>41</v>
      </c>
      <c r="J419" s="246"/>
      <c r="K419" s="385"/>
      <c r="L419" s="21"/>
      <c r="M419" s="373">
        <f>[3]R4!M$93</f>
        <v>0</v>
      </c>
      <c r="N419" s="373">
        <f>[3]R4!N$93</f>
        <v>0</v>
      </c>
      <c r="O419" s="373">
        <f>[3]R4!O$93</f>
        <v>0</v>
      </c>
      <c r="P419" s="373">
        <f>[3]R4!P$93</f>
        <v>0</v>
      </c>
      <c r="Q419" s="373">
        <f>[3]R4!Q$93</f>
        <v>0</v>
      </c>
      <c r="R419" s="373">
        <f>[3]R4!R$93</f>
        <v>0</v>
      </c>
      <c r="S419" s="373">
        <f>[3]R4!S$93</f>
        <v>0</v>
      </c>
      <c r="T419" s="390"/>
      <c r="U419" s="390"/>
      <c r="V419" s="390"/>
      <c r="W419" s="390"/>
      <c r="X419" s="390"/>
      <c r="Y419" s="20"/>
      <c r="Z419" s="20"/>
      <c r="AA419" s="206"/>
      <c r="AB419" s="206"/>
      <c r="AC419" s="198"/>
      <c r="AD419" s="171" t="s">
        <v>642</v>
      </c>
      <c r="AE419" s="198"/>
    </row>
    <row r="420" spans="1:31" ht="12.5">
      <c r="A420" s="193">
        <v>0</v>
      </c>
      <c r="B420" s="194">
        <v>0</v>
      </c>
      <c r="C420" s="198" t="s">
        <v>736</v>
      </c>
      <c r="D420" s="245"/>
      <c r="E420" s="198"/>
      <c r="F420" s="21"/>
      <c r="G420" s="21" t="s">
        <v>1425</v>
      </c>
      <c r="H420" s="21" t="s">
        <v>1426</v>
      </c>
      <c r="I420" s="21" t="s">
        <v>41</v>
      </c>
      <c r="J420" s="246"/>
      <c r="K420" s="385"/>
      <c r="L420" s="21"/>
      <c r="M420" s="373">
        <f>[3]R4!M$104</f>
        <v>0</v>
      </c>
      <c r="N420" s="373">
        <f>[3]R4!N$104</f>
        <v>0</v>
      </c>
      <c r="O420" s="373">
        <f>[3]R4!O$104</f>
        <v>0</v>
      </c>
      <c r="P420" s="373">
        <f>[3]R4!P$104</f>
        <v>0</v>
      </c>
      <c r="Q420" s="373">
        <f>[3]R4!Q$104</f>
        <v>0</v>
      </c>
      <c r="R420" s="373">
        <f>[3]R4!R$104</f>
        <v>0</v>
      </c>
      <c r="S420" s="373">
        <f>[3]R4!S$104</f>
        <v>0</v>
      </c>
      <c r="T420" s="390"/>
      <c r="U420" s="390"/>
      <c r="V420" s="390"/>
      <c r="W420" s="390"/>
      <c r="X420" s="390"/>
      <c r="Y420" s="20"/>
      <c r="Z420" s="20"/>
      <c r="AA420" s="206"/>
      <c r="AB420" s="206"/>
      <c r="AC420" s="198"/>
      <c r="AD420" s="171" t="s">
        <v>642</v>
      </c>
      <c r="AE420" s="198"/>
    </row>
    <row r="421" spans="1:31" ht="12.5">
      <c r="A421" s="193">
        <v>0</v>
      </c>
      <c r="B421" s="194">
        <v>0</v>
      </c>
      <c r="C421" s="198" t="s">
        <v>737</v>
      </c>
      <c r="D421" s="245"/>
      <c r="E421" s="198"/>
      <c r="F421" s="21"/>
      <c r="G421" s="21" t="s">
        <v>1427</v>
      </c>
      <c r="H421" s="21" t="s">
        <v>1428</v>
      </c>
      <c r="I421" s="21" t="s">
        <v>41</v>
      </c>
      <c r="J421" s="246"/>
      <c r="K421" s="385"/>
      <c r="L421" s="21"/>
      <c r="M421" s="373">
        <f>[3]R4!M$115</f>
        <v>0</v>
      </c>
      <c r="N421" s="373">
        <f>[3]R4!N$115</f>
        <v>0</v>
      </c>
      <c r="O421" s="373">
        <f>[3]R4!O$115</f>
        <v>0</v>
      </c>
      <c r="P421" s="373">
        <f>[3]R4!P$115</f>
        <v>0</v>
      </c>
      <c r="Q421" s="373">
        <f>[3]R4!Q$115</f>
        <v>0</v>
      </c>
      <c r="R421" s="373">
        <f>[3]R4!R$115</f>
        <v>0</v>
      </c>
      <c r="S421" s="373">
        <f>[3]R4!S$115</f>
        <v>0</v>
      </c>
      <c r="T421" s="390"/>
      <c r="U421" s="390"/>
      <c r="V421" s="390"/>
      <c r="W421" s="390"/>
      <c r="X421" s="390"/>
      <c r="Y421" s="20"/>
      <c r="Z421" s="20"/>
      <c r="AA421" s="206"/>
      <c r="AB421" s="206"/>
      <c r="AC421" s="198"/>
      <c r="AD421" s="171" t="s">
        <v>642</v>
      </c>
      <c r="AE421" s="198"/>
    </row>
    <row r="422" spans="1:31" ht="12.5">
      <c r="A422" s="193">
        <v>0</v>
      </c>
      <c r="B422" s="194">
        <v>0</v>
      </c>
      <c r="C422" s="198" t="s">
        <v>738</v>
      </c>
      <c r="D422" s="245"/>
      <c r="E422" s="198"/>
      <c r="F422" s="21"/>
      <c r="G422" s="21" t="s">
        <v>1429</v>
      </c>
      <c r="H422" s="21" t="s">
        <v>1430</v>
      </c>
      <c r="I422" s="21" t="s">
        <v>41</v>
      </c>
      <c r="J422" s="246"/>
      <c r="K422" s="385"/>
      <c r="L422" s="21"/>
      <c r="M422" s="373">
        <f>[3]R4!M$126</f>
        <v>0</v>
      </c>
      <c r="N422" s="373">
        <f>[3]R4!N$126</f>
        <v>0</v>
      </c>
      <c r="O422" s="373">
        <f>[3]R4!O$126</f>
        <v>0</v>
      </c>
      <c r="P422" s="373">
        <f>[3]R4!P$126</f>
        <v>0</v>
      </c>
      <c r="Q422" s="373">
        <f>[3]R4!Q$126</f>
        <v>0</v>
      </c>
      <c r="R422" s="373">
        <f>[3]R4!R$126</f>
        <v>0</v>
      </c>
      <c r="S422" s="373">
        <f>[3]R4!S$126</f>
        <v>0</v>
      </c>
      <c r="T422" s="390"/>
      <c r="U422" s="390"/>
      <c r="V422" s="390"/>
      <c r="W422" s="390"/>
      <c r="X422" s="390"/>
      <c r="Y422" s="20"/>
      <c r="Z422" s="20"/>
      <c r="AA422" s="206"/>
      <c r="AB422" s="206"/>
      <c r="AC422" s="198"/>
      <c r="AD422" s="171" t="s">
        <v>642</v>
      </c>
      <c r="AE422" s="198"/>
    </row>
    <row r="423" spans="1:31" ht="12.5">
      <c r="A423" s="193">
        <v>0</v>
      </c>
      <c r="B423" s="194">
        <v>0</v>
      </c>
      <c r="C423" s="198" t="s">
        <v>739</v>
      </c>
      <c r="D423" s="245"/>
      <c r="E423" s="198"/>
      <c r="F423" s="21"/>
      <c r="G423" s="21" t="s">
        <v>1431</v>
      </c>
      <c r="H423" s="21" t="s">
        <v>1432</v>
      </c>
      <c r="I423" s="21" t="s">
        <v>41</v>
      </c>
      <c r="J423" s="246"/>
      <c r="K423" s="385"/>
      <c r="L423" s="21"/>
      <c r="M423" s="373">
        <f>[3]R4!M$137</f>
        <v>0</v>
      </c>
      <c r="N423" s="373">
        <f>[3]R4!N$137</f>
        <v>0</v>
      </c>
      <c r="O423" s="373">
        <f>[3]R4!O$137</f>
        <v>0</v>
      </c>
      <c r="P423" s="373">
        <f>[3]R4!P$137</f>
        <v>0</v>
      </c>
      <c r="Q423" s="373">
        <f>[3]R4!Q$137</f>
        <v>0</v>
      </c>
      <c r="R423" s="373">
        <f>[3]R4!R$137</f>
        <v>0</v>
      </c>
      <c r="S423" s="373">
        <f>[3]R4!S$137</f>
        <v>0</v>
      </c>
      <c r="T423" s="390"/>
      <c r="U423" s="390"/>
      <c r="V423" s="390"/>
      <c r="W423" s="390"/>
      <c r="X423" s="390"/>
      <c r="Y423" s="20"/>
      <c r="Z423" s="20"/>
      <c r="AA423" s="206"/>
      <c r="AB423" s="206"/>
      <c r="AC423" s="198"/>
      <c r="AD423" s="171" t="s">
        <v>642</v>
      </c>
      <c r="AE423" s="198"/>
    </row>
    <row r="424" spans="1:31" ht="12.5">
      <c r="A424" s="193">
        <v>0</v>
      </c>
      <c r="B424" s="194">
        <v>0</v>
      </c>
      <c r="C424" s="198" t="s">
        <v>740</v>
      </c>
      <c r="D424" s="245"/>
      <c r="E424" s="198"/>
      <c r="F424" s="21"/>
      <c r="G424" s="21" t="s">
        <v>1433</v>
      </c>
      <c r="H424" s="21" t="s">
        <v>1434</v>
      </c>
      <c r="I424" s="21" t="s">
        <v>41</v>
      </c>
      <c r="J424" s="246"/>
      <c r="K424" s="385"/>
      <c r="L424" s="21"/>
      <c r="M424" s="373">
        <f>[3]R4!M$148</f>
        <v>0</v>
      </c>
      <c r="N424" s="373">
        <f>[3]R4!N$148</f>
        <v>0</v>
      </c>
      <c r="O424" s="373">
        <f>[3]R4!O$148</f>
        <v>0</v>
      </c>
      <c r="P424" s="373">
        <f>[3]R4!P$148</f>
        <v>0</v>
      </c>
      <c r="Q424" s="373">
        <f>[3]R4!Q$148</f>
        <v>0</v>
      </c>
      <c r="R424" s="373">
        <f>[3]R4!R$148</f>
        <v>0</v>
      </c>
      <c r="S424" s="373">
        <f>[3]R4!S$148</f>
        <v>0</v>
      </c>
      <c r="T424" s="390"/>
      <c r="U424" s="390"/>
      <c r="V424" s="390"/>
      <c r="W424" s="390"/>
      <c r="X424" s="390"/>
      <c r="Y424" s="20"/>
      <c r="Z424" s="20"/>
      <c r="AA424" s="206"/>
      <c r="AB424" s="206"/>
      <c r="AC424" s="198"/>
      <c r="AD424" s="171" t="s">
        <v>642</v>
      </c>
      <c r="AE424" s="198"/>
    </row>
    <row r="425" spans="1:31" ht="12.5">
      <c r="A425" s="193">
        <v>0</v>
      </c>
      <c r="B425" s="194">
        <v>0</v>
      </c>
      <c r="C425" s="198" t="s">
        <v>741</v>
      </c>
      <c r="D425" s="245"/>
      <c r="E425" s="247"/>
      <c r="F425" s="226"/>
      <c r="G425" s="226" t="s">
        <v>1435</v>
      </c>
      <c r="H425" s="226" t="s">
        <v>1436</v>
      </c>
      <c r="I425" s="226" t="s">
        <v>42</v>
      </c>
      <c r="J425" s="248"/>
      <c r="K425" s="385"/>
      <c r="L425" s="386"/>
      <c r="M425" s="386"/>
      <c r="N425" s="371">
        <f>[3]App16!$G$8</f>
        <v>0</v>
      </c>
      <c r="O425" s="386"/>
      <c r="P425" s="386"/>
      <c r="Q425" s="386"/>
      <c r="R425" s="386"/>
      <c r="S425" s="386"/>
      <c r="T425" s="386"/>
      <c r="U425" s="386"/>
      <c r="V425" s="386"/>
      <c r="W425" s="386"/>
      <c r="X425" s="386"/>
      <c r="Y425" s="20"/>
      <c r="Z425" s="385"/>
      <c r="AA425" s="226"/>
      <c r="AB425" s="226"/>
      <c r="AC425" s="247"/>
      <c r="AD425" s="227" t="s">
        <v>644</v>
      </c>
      <c r="AE425" s="247"/>
    </row>
    <row r="426" spans="1:31" ht="12.5">
      <c r="A426" s="193">
        <v>0</v>
      </c>
      <c r="B426" s="194">
        <v>0</v>
      </c>
      <c r="C426" s="198" t="s">
        <v>742</v>
      </c>
      <c r="D426" s="245"/>
      <c r="E426" s="247"/>
      <c r="F426" s="226"/>
      <c r="G426" s="226" t="s">
        <v>1437</v>
      </c>
      <c r="H426" s="226" t="s">
        <v>1438</v>
      </c>
      <c r="I426" s="226" t="s">
        <v>42</v>
      </c>
      <c r="J426" s="248"/>
      <c r="K426" s="385"/>
      <c r="L426" s="386"/>
      <c r="M426" s="386"/>
      <c r="N426" s="371">
        <f>[3]App16!$G$38</f>
        <v>0</v>
      </c>
      <c r="O426" s="386"/>
      <c r="P426" s="386"/>
      <c r="Q426" s="386"/>
      <c r="R426" s="386"/>
      <c r="S426" s="386"/>
      <c r="T426" s="386"/>
      <c r="U426" s="386"/>
      <c r="V426" s="386"/>
      <c r="W426" s="386"/>
      <c r="X426" s="386"/>
      <c r="Y426" s="20"/>
      <c r="Z426" s="385"/>
      <c r="AA426" s="226"/>
      <c r="AB426" s="226"/>
      <c r="AC426" s="247"/>
      <c r="AD426" s="227" t="s">
        <v>644</v>
      </c>
      <c r="AE426" s="247"/>
    </row>
    <row r="427" spans="1:31" ht="12.5">
      <c r="A427" s="193">
        <v>0</v>
      </c>
      <c r="B427" s="194">
        <v>0</v>
      </c>
      <c r="C427" s="198" t="s">
        <v>743</v>
      </c>
      <c r="D427" s="245"/>
      <c r="E427" s="247"/>
      <c r="F427" s="226"/>
      <c r="G427" s="226" t="s">
        <v>1439</v>
      </c>
      <c r="H427" s="226" t="s">
        <v>1440</v>
      </c>
      <c r="I427" s="226" t="s">
        <v>42</v>
      </c>
      <c r="J427" s="248"/>
      <c r="K427" s="385"/>
      <c r="L427" s="386"/>
      <c r="M427" s="386"/>
      <c r="N427" s="371">
        <f>[3]App16!$G$9</f>
        <v>0</v>
      </c>
      <c r="O427" s="386"/>
      <c r="P427" s="386"/>
      <c r="Q427" s="386"/>
      <c r="R427" s="386"/>
      <c r="S427" s="386"/>
      <c r="T427" s="386"/>
      <c r="U427" s="386"/>
      <c r="V427" s="386"/>
      <c r="W427" s="386"/>
      <c r="X427" s="386"/>
      <c r="Y427" s="20"/>
      <c r="Z427" s="385"/>
      <c r="AA427" s="226"/>
      <c r="AB427" s="226"/>
      <c r="AC427" s="247"/>
      <c r="AD427" s="227" t="s">
        <v>644</v>
      </c>
      <c r="AE427" s="247"/>
    </row>
    <row r="428" spans="1:31" ht="12.5">
      <c r="A428" s="193">
        <v>0</v>
      </c>
      <c r="B428" s="194">
        <v>0</v>
      </c>
      <c r="C428" s="198" t="s">
        <v>744</v>
      </c>
      <c r="D428" s="245"/>
      <c r="E428" s="247"/>
      <c r="F428" s="226"/>
      <c r="G428" s="226" t="s">
        <v>1441</v>
      </c>
      <c r="H428" s="226" t="s">
        <v>1442</v>
      </c>
      <c r="I428" s="226" t="s">
        <v>42</v>
      </c>
      <c r="J428" s="248"/>
      <c r="K428" s="385"/>
      <c r="L428" s="386"/>
      <c r="M428" s="386"/>
      <c r="N428" s="371">
        <f>[3]App16!$G$39</f>
        <v>0</v>
      </c>
      <c r="O428" s="386"/>
      <c r="P428" s="386"/>
      <c r="Q428" s="386"/>
      <c r="R428" s="386"/>
      <c r="S428" s="386"/>
      <c r="T428" s="386"/>
      <c r="U428" s="386"/>
      <c r="V428" s="386"/>
      <c r="W428" s="386"/>
      <c r="X428" s="386"/>
      <c r="Y428" s="20"/>
      <c r="Z428" s="385"/>
      <c r="AA428" s="226"/>
      <c r="AB428" s="226"/>
      <c r="AC428" s="247"/>
      <c r="AD428" s="227" t="s">
        <v>644</v>
      </c>
      <c r="AE428" s="247"/>
    </row>
    <row r="429" spans="1:31" ht="12.5">
      <c r="A429" s="193">
        <v>0</v>
      </c>
      <c r="B429" s="194">
        <v>0</v>
      </c>
      <c r="C429" s="198" t="s">
        <v>745</v>
      </c>
      <c r="D429" s="245"/>
      <c r="E429" s="247"/>
      <c r="F429" s="226"/>
      <c r="G429" s="226" t="s">
        <v>1443</v>
      </c>
      <c r="H429" s="226" t="s">
        <v>1444</v>
      </c>
      <c r="I429" s="226" t="s">
        <v>42</v>
      </c>
      <c r="J429" s="248"/>
      <c r="K429" s="385"/>
      <c r="L429" s="386"/>
      <c r="M429" s="386"/>
      <c r="N429" s="371">
        <f>[3]App16!$G$10</f>
        <v>0</v>
      </c>
      <c r="O429" s="386"/>
      <c r="P429" s="386"/>
      <c r="Q429" s="386"/>
      <c r="R429" s="386"/>
      <c r="S429" s="386"/>
      <c r="T429" s="386"/>
      <c r="U429" s="386"/>
      <c r="V429" s="386"/>
      <c r="W429" s="386"/>
      <c r="X429" s="386"/>
      <c r="Y429" s="20"/>
      <c r="Z429" s="385"/>
      <c r="AA429" s="226"/>
      <c r="AB429" s="226"/>
      <c r="AC429" s="247"/>
      <c r="AD429" s="227" t="s">
        <v>644</v>
      </c>
      <c r="AE429" s="247"/>
    </row>
    <row r="430" spans="1:31" ht="12.5">
      <c r="A430" s="193">
        <v>0</v>
      </c>
      <c r="B430" s="194">
        <v>0</v>
      </c>
      <c r="C430" s="198" t="s">
        <v>746</v>
      </c>
      <c r="D430" s="245"/>
      <c r="E430" s="247"/>
      <c r="F430" s="226"/>
      <c r="G430" s="226" t="s">
        <v>1445</v>
      </c>
      <c r="H430" s="226" t="s">
        <v>1446</v>
      </c>
      <c r="I430" s="226" t="s">
        <v>42</v>
      </c>
      <c r="J430" s="248"/>
      <c r="K430" s="385"/>
      <c r="L430" s="386"/>
      <c r="M430" s="386"/>
      <c r="N430" s="371">
        <f>[3]App16!$G$40</f>
        <v>0</v>
      </c>
      <c r="O430" s="386"/>
      <c r="P430" s="386"/>
      <c r="Q430" s="386"/>
      <c r="R430" s="386"/>
      <c r="S430" s="386"/>
      <c r="T430" s="386"/>
      <c r="U430" s="386"/>
      <c r="V430" s="386"/>
      <c r="W430" s="386"/>
      <c r="X430" s="386"/>
      <c r="Y430" s="20"/>
      <c r="Z430" s="385"/>
      <c r="AA430" s="226"/>
      <c r="AB430" s="226"/>
      <c r="AC430" s="247"/>
      <c r="AD430" s="227" t="s">
        <v>644</v>
      </c>
      <c r="AE430" s="247"/>
    </row>
    <row r="431" spans="1:31" ht="12.5">
      <c r="A431" s="193">
        <v>0</v>
      </c>
      <c r="B431" s="194">
        <v>0</v>
      </c>
      <c r="C431" s="198" t="s">
        <v>747</v>
      </c>
      <c r="D431" s="245"/>
      <c r="E431" s="247"/>
      <c r="F431" s="226"/>
      <c r="G431" s="226" t="s">
        <v>1447</v>
      </c>
      <c r="H431" s="226" t="s">
        <v>1448</v>
      </c>
      <c r="I431" s="226" t="s">
        <v>42</v>
      </c>
      <c r="J431" s="248"/>
      <c r="K431" s="385"/>
      <c r="L431" s="386"/>
      <c r="M431" s="386"/>
      <c r="N431" s="371">
        <f>[3]App16!$G$11</f>
        <v>0</v>
      </c>
      <c r="O431" s="386"/>
      <c r="P431" s="386"/>
      <c r="Q431" s="386"/>
      <c r="R431" s="386"/>
      <c r="S431" s="386"/>
      <c r="T431" s="386"/>
      <c r="U431" s="386"/>
      <c r="V431" s="386"/>
      <c r="W431" s="386"/>
      <c r="X431" s="386"/>
      <c r="Y431" s="20"/>
      <c r="Z431" s="385"/>
      <c r="AA431" s="226"/>
      <c r="AB431" s="226"/>
      <c r="AC431" s="247"/>
      <c r="AD431" s="227" t="s">
        <v>644</v>
      </c>
      <c r="AE431" s="247"/>
    </row>
    <row r="432" spans="1:31" ht="12.5">
      <c r="A432" s="193">
        <v>0</v>
      </c>
      <c r="B432" s="194">
        <v>0</v>
      </c>
      <c r="C432" s="198" t="s">
        <v>748</v>
      </c>
      <c r="D432" s="245"/>
      <c r="E432" s="247"/>
      <c r="F432" s="226"/>
      <c r="G432" s="226" t="s">
        <v>1449</v>
      </c>
      <c r="H432" s="226" t="s">
        <v>1450</v>
      </c>
      <c r="I432" s="226" t="s">
        <v>42</v>
      </c>
      <c r="J432" s="248"/>
      <c r="K432" s="385"/>
      <c r="L432" s="386"/>
      <c r="M432" s="386"/>
      <c r="N432" s="371">
        <f>[3]App16!$G$41</f>
        <v>0</v>
      </c>
      <c r="O432" s="386"/>
      <c r="P432" s="386"/>
      <c r="Q432" s="386"/>
      <c r="R432" s="386"/>
      <c r="S432" s="386"/>
      <c r="T432" s="386"/>
      <c r="U432" s="386"/>
      <c r="V432" s="386"/>
      <c r="W432" s="386"/>
      <c r="X432" s="386"/>
      <c r="Y432" s="20"/>
      <c r="Z432" s="385"/>
      <c r="AA432" s="226"/>
      <c r="AB432" s="226"/>
      <c r="AC432" s="247"/>
      <c r="AD432" s="227" t="s">
        <v>644</v>
      </c>
      <c r="AE432" s="247"/>
    </row>
    <row r="433" spans="1:31" ht="12.5">
      <c r="A433" s="193">
        <v>0</v>
      </c>
      <c r="B433" s="194">
        <v>0</v>
      </c>
      <c r="C433" s="198" t="s">
        <v>749</v>
      </c>
      <c r="D433" s="245"/>
      <c r="E433" s="247"/>
      <c r="F433" s="226"/>
      <c r="G433" s="226" t="s">
        <v>1451</v>
      </c>
      <c r="H433" s="226" t="s">
        <v>1452</v>
      </c>
      <c r="I433" s="226" t="s">
        <v>42</v>
      </c>
      <c r="J433" s="248"/>
      <c r="K433" s="385"/>
      <c r="L433" s="386"/>
      <c r="M433" s="386"/>
      <c r="N433" s="371">
        <f>[3]App16!$G$12</f>
        <v>0</v>
      </c>
      <c r="O433" s="386"/>
      <c r="P433" s="386"/>
      <c r="Q433" s="386"/>
      <c r="R433" s="386"/>
      <c r="S433" s="386"/>
      <c r="T433" s="386"/>
      <c r="U433" s="386"/>
      <c r="V433" s="386"/>
      <c r="W433" s="386"/>
      <c r="X433" s="386"/>
      <c r="Y433" s="20"/>
      <c r="Z433" s="385"/>
      <c r="AA433" s="226"/>
      <c r="AB433" s="226"/>
      <c r="AC433" s="247"/>
      <c r="AD433" s="227" t="s">
        <v>644</v>
      </c>
      <c r="AE433" s="247"/>
    </row>
    <row r="434" spans="1:31" ht="12.5">
      <c r="A434" s="193">
        <v>0</v>
      </c>
      <c r="B434" s="194">
        <v>0</v>
      </c>
      <c r="C434" s="198" t="s">
        <v>750</v>
      </c>
      <c r="D434" s="245"/>
      <c r="E434" s="247"/>
      <c r="F434" s="226"/>
      <c r="G434" s="226" t="s">
        <v>1453</v>
      </c>
      <c r="H434" s="226" t="s">
        <v>1454</v>
      </c>
      <c r="I434" s="226" t="s">
        <v>42</v>
      </c>
      <c r="J434" s="248"/>
      <c r="K434" s="385"/>
      <c r="L434" s="386"/>
      <c r="M434" s="386"/>
      <c r="N434" s="371">
        <f>[3]App16!$G$42</f>
        <v>0</v>
      </c>
      <c r="O434" s="386"/>
      <c r="P434" s="386"/>
      <c r="Q434" s="386"/>
      <c r="R434" s="386"/>
      <c r="S434" s="386"/>
      <c r="T434" s="386"/>
      <c r="U434" s="386"/>
      <c r="V434" s="386"/>
      <c r="W434" s="386"/>
      <c r="X434" s="386"/>
      <c r="Y434" s="20"/>
      <c r="Z434" s="385"/>
      <c r="AA434" s="226"/>
      <c r="AB434" s="226"/>
      <c r="AC434" s="247"/>
      <c r="AD434" s="227" t="s">
        <v>644</v>
      </c>
      <c r="AE434" s="247"/>
    </row>
    <row r="435" spans="1:31" ht="12.5">
      <c r="A435" s="193">
        <v>0</v>
      </c>
      <c r="B435" s="194">
        <v>0</v>
      </c>
      <c r="C435" s="177" t="s">
        <v>751</v>
      </c>
      <c r="D435" s="178"/>
      <c r="E435" s="177"/>
      <c r="F435" s="173"/>
      <c r="G435" s="173" t="s">
        <v>1455</v>
      </c>
      <c r="H435" s="173" t="s">
        <v>1456</v>
      </c>
      <c r="I435" s="173" t="s">
        <v>41</v>
      </c>
      <c r="J435" s="174"/>
      <c r="K435" s="385"/>
      <c r="L435" s="173"/>
      <c r="M435" s="173"/>
      <c r="N435" s="173"/>
      <c r="O435" s="373">
        <f>[3]Wr4!H23</f>
        <v>0</v>
      </c>
      <c r="P435" s="373">
        <f>[3]Wr4!I23</f>
        <v>0</v>
      </c>
      <c r="Q435" s="373">
        <f>[3]Wr4!J23</f>
        <v>0</v>
      </c>
      <c r="R435" s="373">
        <f>[3]Wr4!K23</f>
        <v>0</v>
      </c>
      <c r="S435" s="373">
        <f>[3]Wr4!L23</f>
        <v>0</v>
      </c>
      <c r="T435" s="373">
        <f>[3]Wr4!N23</f>
        <v>0</v>
      </c>
      <c r="U435" s="373">
        <f>[3]Wr4!O23</f>
        <v>0</v>
      </c>
      <c r="V435" s="373">
        <f>[3]Wr4!P23</f>
        <v>0</v>
      </c>
      <c r="W435" s="373">
        <f>[3]Wr4!Q23</f>
        <v>0</v>
      </c>
      <c r="X435" s="373">
        <f>[3]Wr4!R23</f>
        <v>0</v>
      </c>
      <c r="Y435" s="174"/>
      <c r="Z435" s="174"/>
      <c r="AA435" s="172"/>
      <c r="AB435" s="172"/>
      <c r="AC435" s="177"/>
      <c r="AD435" s="179" t="s">
        <v>642</v>
      </c>
      <c r="AE435" s="177"/>
    </row>
    <row r="436" spans="1:31" s="180" customFormat="1" ht="14">
      <c r="A436" s="193">
        <v>0</v>
      </c>
      <c r="B436" s="194">
        <v>0</v>
      </c>
      <c r="C436" s="177" t="s">
        <v>752</v>
      </c>
      <c r="D436" s="178"/>
      <c r="E436" s="177"/>
      <c r="F436" s="173"/>
      <c r="G436" s="173" t="s">
        <v>1457</v>
      </c>
      <c r="H436" s="173" t="s">
        <v>1458</v>
      </c>
      <c r="I436" s="173" t="s">
        <v>41</v>
      </c>
      <c r="J436" s="174"/>
      <c r="K436" s="385"/>
      <c r="L436" s="173"/>
      <c r="M436" s="173"/>
      <c r="N436" s="173"/>
      <c r="O436" s="373">
        <f>[3]Bio5!H23</f>
        <v>0</v>
      </c>
      <c r="P436" s="373">
        <f>[3]Bio5!I23</f>
        <v>0</v>
      </c>
      <c r="Q436" s="373">
        <f>[3]Bio5!J23</f>
        <v>0</v>
      </c>
      <c r="R436" s="373">
        <f>[3]Bio5!K23</f>
        <v>0</v>
      </c>
      <c r="S436" s="373">
        <f>[3]Bio5!L23</f>
        <v>0</v>
      </c>
      <c r="T436" s="373">
        <f>[3]Bio5!N23</f>
        <v>0</v>
      </c>
      <c r="U436" s="373">
        <f>[3]Bio5!O23</f>
        <v>0</v>
      </c>
      <c r="V436" s="373">
        <f>[3]Bio5!P23</f>
        <v>0</v>
      </c>
      <c r="W436" s="373">
        <f>[3]Bio5!Q23</f>
        <v>0</v>
      </c>
      <c r="X436" s="373">
        <f>[3]Bio5!R23</f>
        <v>0</v>
      </c>
      <c r="Y436" s="174"/>
      <c r="Z436" s="174"/>
      <c r="AA436" s="172"/>
      <c r="AB436" s="172"/>
      <c r="AC436" s="177"/>
      <c r="AD436" s="179" t="s">
        <v>642</v>
      </c>
      <c r="AE436" s="177"/>
    </row>
    <row r="437" spans="1:31" s="180" customFormat="1" ht="14">
      <c r="A437" s="193">
        <v>0</v>
      </c>
      <c r="B437" s="194">
        <v>0</v>
      </c>
      <c r="C437" s="198" t="s">
        <v>753</v>
      </c>
      <c r="D437" s="178"/>
      <c r="E437" s="177"/>
      <c r="F437" s="173"/>
      <c r="G437" s="173" t="s">
        <v>1459</v>
      </c>
      <c r="H437" s="173" t="s">
        <v>1460</v>
      </c>
      <c r="I437" s="173" t="s">
        <v>41</v>
      </c>
      <c r="J437" s="174"/>
      <c r="K437" s="385"/>
      <c r="L437" s="173"/>
      <c r="M437" s="173"/>
      <c r="N437" s="173"/>
      <c r="O437" s="373">
        <f>[3]Dmmy8!H23</f>
        <v>0</v>
      </c>
      <c r="P437" s="373">
        <f>[3]Dmmy8!I23</f>
        <v>0</v>
      </c>
      <c r="Q437" s="373">
        <f>[3]Dmmy8!J23</f>
        <v>0</v>
      </c>
      <c r="R437" s="373">
        <f>[3]Dmmy8!K23</f>
        <v>0</v>
      </c>
      <c r="S437" s="373">
        <f>[3]Dmmy8!L23</f>
        <v>0</v>
      </c>
      <c r="T437" s="373">
        <f>[3]Dmmy8!N23</f>
        <v>0</v>
      </c>
      <c r="U437" s="373">
        <f>[3]Dmmy8!O23</f>
        <v>0</v>
      </c>
      <c r="V437" s="373">
        <f>[3]Dmmy8!P23</f>
        <v>0</v>
      </c>
      <c r="W437" s="373">
        <f>[3]Dmmy8!Q23</f>
        <v>0</v>
      </c>
      <c r="X437" s="373">
        <f>[3]Dmmy8!R23</f>
        <v>0</v>
      </c>
      <c r="Y437" s="174"/>
      <c r="Z437" s="174"/>
      <c r="AA437" s="172"/>
      <c r="AB437" s="172"/>
      <c r="AC437" s="177"/>
      <c r="AD437" s="179" t="s">
        <v>642</v>
      </c>
      <c r="AE437" s="177"/>
    </row>
    <row r="438" spans="1:31" s="180" customFormat="1" ht="14">
      <c r="A438" s="193">
        <v>0</v>
      </c>
      <c r="B438" s="194">
        <v>0</v>
      </c>
      <c r="C438" s="198" t="s">
        <v>754</v>
      </c>
      <c r="D438" s="245"/>
      <c r="E438" s="198"/>
      <c r="F438" s="246"/>
      <c r="G438" s="246" t="s">
        <v>754</v>
      </c>
      <c r="H438" s="246" t="s">
        <v>755</v>
      </c>
      <c r="I438" s="246" t="s">
        <v>217</v>
      </c>
      <c r="J438" s="246"/>
      <c r="K438" s="385"/>
      <c r="L438" s="20"/>
      <c r="M438" s="371">
        <f xml:space="preserve"> [3]App7!G$48</f>
        <v>0</v>
      </c>
      <c r="N438" s="371">
        <f xml:space="preserve"> [3]App7!H$48</f>
        <v>0</v>
      </c>
      <c r="O438" s="370" t="e">
        <f xml:space="preserve"> [3]App7!I$48</f>
        <v>#DIV/0!</v>
      </c>
      <c r="P438" s="370" t="e">
        <f xml:space="preserve"> [3]App7!J$48</f>
        <v>#DIV/0!</v>
      </c>
      <c r="Q438" s="370" t="e">
        <f xml:space="preserve"> [3]App7!K$48</f>
        <v>#DIV/0!</v>
      </c>
      <c r="R438" s="370" t="e">
        <f xml:space="preserve"> [3]App7!L$48</f>
        <v>#DIV/0!</v>
      </c>
      <c r="S438" s="370" t="e">
        <f xml:space="preserve"> [3]App7!M$48</f>
        <v>#DIV/0!</v>
      </c>
      <c r="T438" s="390"/>
      <c r="U438" s="390"/>
      <c r="V438" s="390"/>
      <c r="W438" s="390"/>
      <c r="X438" s="390"/>
      <c r="Y438" s="20"/>
      <c r="Z438" s="20"/>
      <c r="AA438" s="206"/>
      <c r="AB438" s="206"/>
      <c r="AC438" s="198"/>
      <c r="AD438" s="171" t="s">
        <v>643</v>
      </c>
      <c r="AE438" s="198"/>
    </row>
    <row r="439" spans="1:31" s="180" customFormat="1" ht="14">
      <c r="A439" s="193">
        <v>0</v>
      </c>
      <c r="B439" s="194">
        <v>0</v>
      </c>
      <c r="C439" s="198" t="s">
        <v>756</v>
      </c>
      <c r="D439" s="245"/>
      <c r="E439" s="247"/>
      <c r="F439" s="226"/>
      <c r="G439" s="226" t="s">
        <v>1461</v>
      </c>
      <c r="H439" s="226" t="s">
        <v>1462</v>
      </c>
      <c r="I439" s="226" t="s">
        <v>42</v>
      </c>
      <c r="J439" s="248" t="s">
        <v>757</v>
      </c>
      <c r="K439" s="385"/>
      <c r="L439" s="385"/>
      <c r="M439" s="385"/>
      <c r="N439" s="385"/>
      <c r="O439" s="370">
        <f>[3]App29!H$61</f>
        <v>0</v>
      </c>
      <c r="P439" s="370">
        <f>[3]App29!I$61</f>
        <v>0</v>
      </c>
      <c r="Q439" s="370">
        <f>[3]App29!J$61</f>
        <v>0</v>
      </c>
      <c r="R439" s="370">
        <f>[3]App29!K$61</f>
        <v>0</v>
      </c>
      <c r="S439" s="370">
        <f>[3]App29!L$61</f>
        <v>0</v>
      </c>
      <c r="T439" s="390"/>
      <c r="U439" s="390"/>
      <c r="V439" s="390"/>
      <c r="W439" s="390"/>
      <c r="X439" s="390"/>
      <c r="Y439" s="385"/>
      <c r="Z439" s="385"/>
      <c r="AA439" s="226"/>
      <c r="AB439" s="226"/>
      <c r="AC439" s="247"/>
      <c r="AD439" s="227" t="s">
        <v>644</v>
      </c>
      <c r="AE439" s="247"/>
    </row>
    <row r="440" spans="1:31" ht="12.5">
      <c r="A440" s="193">
        <v>0</v>
      </c>
      <c r="B440" s="194">
        <v>0</v>
      </c>
      <c r="C440" s="198" t="s">
        <v>758</v>
      </c>
      <c r="D440" s="245"/>
      <c r="E440" s="247"/>
      <c r="F440" s="226"/>
      <c r="G440" s="226" t="s">
        <v>1463</v>
      </c>
      <c r="H440" s="226" t="s">
        <v>832</v>
      </c>
      <c r="I440" s="226" t="s">
        <v>42</v>
      </c>
      <c r="J440" s="248" t="s">
        <v>757</v>
      </c>
      <c r="K440" s="385"/>
      <c r="L440" s="385"/>
      <c r="M440" s="385"/>
      <c r="N440" s="385"/>
      <c r="O440" s="370">
        <f>[3]App29!H$73</f>
        <v>0</v>
      </c>
      <c r="P440" s="370">
        <f>[3]App29!I$73</f>
        <v>0</v>
      </c>
      <c r="Q440" s="370">
        <f>[3]App29!J$73</f>
        <v>0</v>
      </c>
      <c r="R440" s="370">
        <f>[3]App29!K$73</f>
        <v>0</v>
      </c>
      <c r="S440" s="370">
        <f>[3]App29!L$73</f>
        <v>0</v>
      </c>
      <c r="T440" s="390"/>
      <c r="U440" s="390"/>
      <c r="V440" s="390"/>
      <c r="W440" s="390"/>
      <c r="X440" s="390"/>
      <c r="Y440" s="385"/>
      <c r="Z440" s="385"/>
      <c r="AA440" s="226"/>
      <c r="AB440" s="226"/>
      <c r="AC440" s="247"/>
      <c r="AD440" s="227" t="s">
        <v>644</v>
      </c>
      <c r="AE440" s="247"/>
    </row>
    <row r="441" spans="1:31" ht="12.5">
      <c r="A441" s="193">
        <v>0</v>
      </c>
      <c r="B441" s="194">
        <v>0</v>
      </c>
      <c r="C441" s="198" t="s">
        <v>759</v>
      </c>
      <c r="D441" s="245"/>
      <c r="E441" s="247"/>
      <c r="F441" s="226"/>
      <c r="G441" s="226" t="s">
        <v>1464</v>
      </c>
      <c r="H441" s="226" t="s">
        <v>825</v>
      </c>
      <c r="I441" s="226" t="s">
        <v>42</v>
      </c>
      <c r="J441" s="248" t="s">
        <v>757</v>
      </c>
      <c r="K441" s="385"/>
      <c r="L441" s="385"/>
      <c r="M441" s="385"/>
      <c r="N441" s="385"/>
      <c r="O441" s="370">
        <f>[3]App29!H$62</f>
        <v>0</v>
      </c>
      <c r="P441" s="370">
        <f>[3]App29!I$62</f>
        <v>0</v>
      </c>
      <c r="Q441" s="370">
        <f>[3]App29!J$62</f>
        <v>0</v>
      </c>
      <c r="R441" s="370">
        <f>[3]App29!K$62</f>
        <v>0</v>
      </c>
      <c r="S441" s="370">
        <f>[3]App29!L$62</f>
        <v>0</v>
      </c>
      <c r="T441" s="390"/>
      <c r="U441" s="390"/>
      <c r="V441" s="390"/>
      <c r="W441" s="390"/>
      <c r="X441" s="390"/>
      <c r="Y441" s="385"/>
      <c r="Z441" s="385"/>
      <c r="AA441" s="226"/>
      <c r="AB441" s="226"/>
      <c r="AC441" s="247"/>
      <c r="AD441" s="227" t="s">
        <v>644</v>
      </c>
      <c r="AE441" s="247"/>
    </row>
    <row r="442" spans="1:31" ht="12.5">
      <c r="A442" s="193">
        <v>0</v>
      </c>
      <c r="B442" s="194">
        <v>0</v>
      </c>
      <c r="C442" s="198" t="s">
        <v>760</v>
      </c>
      <c r="D442" s="245"/>
      <c r="E442" s="247"/>
      <c r="F442" s="226"/>
      <c r="G442" s="226" t="s">
        <v>1465</v>
      </c>
      <c r="H442" s="226" t="s">
        <v>824</v>
      </c>
      <c r="I442" s="226" t="s">
        <v>42</v>
      </c>
      <c r="J442" s="248" t="s">
        <v>757</v>
      </c>
      <c r="K442" s="385"/>
      <c r="L442" s="385"/>
      <c r="M442" s="385"/>
      <c r="N442" s="385"/>
      <c r="O442" s="370">
        <f>[3]App29!H$74</f>
        <v>0</v>
      </c>
      <c r="P442" s="370">
        <f>[3]App29!I$74</f>
        <v>0</v>
      </c>
      <c r="Q442" s="370">
        <f>[3]App29!J$74</f>
        <v>0</v>
      </c>
      <c r="R442" s="370">
        <f>[3]App29!K$74</f>
        <v>0</v>
      </c>
      <c r="S442" s="370">
        <f>[3]App29!L$74</f>
        <v>0</v>
      </c>
      <c r="T442" s="390"/>
      <c r="U442" s="390"/>
      <c r="V442" s="390"/>
      <c r="W442" s="390"/>
      <c r="X442" s="390"/>
      <c r="Y442" s="385"/>
      <c r="Z442" s="385"/>
      <c r="AA442" s="226"/>
      <c r="AB442" s="226"/>
      <c r="AC442" s="247"/>
      <c r="AD442" s="227" t="s">
        <v>644</v>
      </c>
      <c r="AE442" s="247"/>
    </row>
    <row r="443" spans="1:31" ht="12.5">
      <c r="A443" s="193">
        <v>0</v>
      </c>
      <c r="B443" s="194">
        <v>0</v>
      </c>
      <c r="C443" s="198" t="s">
        <v>761</v>
      </c>
      <c r="D443" s="245"/>
      <c r="E443" s="247"/>
      <c r="F443" s="226"/>
      <c r="G443" s="226" t="s">
        <v>1466</v>
      </c>
      <c r="H443" s="226" t="s">
        <v>836</v>
      </c>
      <c r="I443" s="226" t="s">
        <v>42</v>
      </c>
      <c r="J443" s="248" t="s">
        <v>757</v>
      </c>
      <c r="K443" s="385"/>
      <c r="L443" s="385"/>
      <c r="M443" s="385"/>
      <c r="N443" s="385"/>
      <c r="O443" s="370">
        <f>[3]App29!H$63</f>
        <v>0</v>
      </c>
      <c r="P443" s="370">
        <f>[3]App29!I$63</f>
        <v>0</v>
      </c>
      <c r="Q443" s="370">
        <f>[3]App29!J$63</f>
        <v>0</v>
      </c>
      <c r="R443" s="370">
        <f>[3]App29!K$63</f>
        <v>0</v>
      </c>
      <c r="S443" s="370">
        <f>[3]App29!L$63</f>
        <v>0</v>
      </c>
      <c r="T443" s="390"/>
      <c r="U443" s="390"/>
      <c r="V443" s="390"/>
      <c r="W443" s="390"/>
      <c r="X443" s="390"/>
      <c r="Y443" s="385"/>
      <c r="Z443" s="385"/>
      <c r="AA443" s="226"/>
      <c r="AB443" s="226"/>
      <c r="AC443" s="247"/>
      <c r="AD443" s="227" t="s">
        <v>644</v>
      </c>
      <c r="AE443" s="247"/>
    </row>
    <row r="444" spans="1:31" ht="12.5">
      <c r="A444" s="193">
        <v>0</v>
      </c>
      <c r="B444" s="194">
        <v>0</v>
      </c>
      <c r="C444" s="198" t="s">
        <v>762</v>
      </c>
      <c r="D444" s="245"/>
      <c r="E444" s="247"/>
      <c r="F444" s="226"/>
      <c r="G444" s="226" t="s">
        <v>1467</v>
      </c>
      <c r="H444" s="226" t="s">
        <v>833</v>
      </c>
      <c r="I444" s="226" t="s">
        <v>42</v>
      </c>
      <c r="J444" s="248" t="s">
        <v>757</v>
      </c>
      <c r="K444" s="385"/>
      <c r="L444" s="385"/>
      <c r="M444" s="385"/>
      <c r="N444" s="385"/>
      <c r="O444" s="370">
        <f>[3]App29!H$75</f>
        <v>0</v>
      </c>
      <c r="P444" s="370">
        <f>[3]App29!I$75</f>
        <v>0</v>
      </c>
      <c r="Q444" s="370">
        <f>[3]App29!J$75</f>
        <v>0</v>
      </c>
      <c r="R444" s="370">
        <f>[3]App29!K$75</f>
        <v>0</v>
      </c>
      <c r="S444" s="370">
        <f>[3]App29!L$75</f>
        <v>0</v>
      </c>
      <c r="T444" s="390"/>
      <c r="U444" s="390"/>
      <c r="V444" s="390"/>
      <c r="W444" s="390"/>
      <c r="X444" s="390"/>
      <c r="Y444" s="385"/>
      <c r="Z444" s="385"/>
      <c r="AA444" s="226"/>
      <c r="AB444" s="226"/>
      <c r="AC444" s="247"/>
      <c r="AD444" s="227" t="s">
        <v>644</v>
      </c>
      <c r="AE444" s="247"/>
    </row>
    <row r="445" spans="1:31" ht="12.5">
      <c r="A445" s="193">
        <v>0</v>
      </c>
      <c r="B445" s="194">
        <v>0</v>
      </c>
      <c r="C445" s="198" t="s">
        <v>763</v>
      </c>
      <c r="D445" s="245"/>
      <c r="E445" s="247"/>
      <c r="F445" s="226"/>
      <c r="G445" s="226" t="s">
        <v>1468</v>
      </c>
      <c r="H445" s="226" t="s">
        <v>828</v>
      </c>
      <c r="I445" s="226" t="s">
        <v>42</v>
      </c>
      <c r="J445" s="248" t="s">
        <v>757</v>
      </c>
      <c r="K445" s="385"/>
      <c r="L445" s="385"/>
      <c r="M445" s="385"/>
      <c r="N445" s="385"/>
      <c r="O445" s="370">
        <f>[3]App29!H$64</f>
        <v>0</v>
      </c>
      <c r="P445" s="370">
        <f>[3]App29!I$64</f>
        <v>0</v>
      </c>
      <c r="Q445" s="370">
        <f>[3]App29!J$64</f>
        <v>0</v>
      </c>
      <c r="R445" s="370">
        <f>[3]App29!K$64</f>
        <v>0</v>
      </c>
      <c r="S445" s="370">
        <f>[3]App29!L$64</f>
        <v>0</v>
      </c>
      <c r="T445" s="390"/>
      <c r="U445" s="390"/>
      <c r="V445" s="390"/>
      <c r="W445" s="390"/>
      <c r="X445" s="390"/>
      <c r="Y445" s="385"/>
      <c r="Z445" s="385"/>
      <c r="AA445" s="226"/>
      <c r="AB445" s="226"/>
      <c r="AC445" s="247"/>
      <c r="AD445" s="227" t="s">
        <v>644</v>
      </c>
      <c r="AE445" s="247"/>
    </row>
    <row r="446" spans="1:31" ht="12.5">
      <c r="A446" s="193">
        <v>0</v>
      </c>
      <c r="B446" s="194">
        <v>0</v>
      </c>
      <c r="C446" s="198" t="s">
        <v>764</v>
      </c>
      <c r="D446" s="245"/>
      <c r="E446" s="247"/>
      <c r="F446" s="226"/>
      <c r="G446" s="226" t="s">
        <v>1469</v>
      </c>
      <c r="H446" s="226" t="s">
        <v>827</v>
      </c>
      <c r="I446" s="226" t="s">
        <v>42</v>
      </c>
      <c r="J446" s="248" t="s">
        <v>757</v>
      </c>
      <c r="K446" s="385"/>
      <c r="L446" s="385"/>
      <c r="M446" s="385"/>
      <c r="N446" s="385"/>
      <c r="O446" s="370">
        <f>[3]App29!H$76</f>
        <v>0</v>
      </c>
      <c r="P446" s="370">
        <f>[3]App29!I$76</f>
        <v>0</v>
      </c>
      <c r="Q446" s="370">
        <f>[3]App29!J$76</f>
        <v>0</v>
      </c>
      <c r="R446" s="370">
        <f>[3]App29!K$76</f>
        <v>0</v>
      </c>
      <c r="S446" s="370">
        <f>[3]App29!L$76</f>
        <v>0</v>
      </c>
      <c r="T446" s="390"/>
      <c r="U446" s="390"/>
      <c r="V446" s="390"/>
      <c r="W446" s="390"/>
      <c r="X446" s="390"/>
      <c r="Y446" s="385"/>
      <c r="Z446" s="385"/>
      <c r="AA446" s="226"/>
      <c r="AB446" s="226"/>
      <c r="AC446" s="247"/>
      <c r="AD446" s="227" t="s">
        <v>644</v>
      </c>
      <c r="AE446" s="247"/>
    </row>
    <row r="447" spans="1:31" ht="12.5">
      <c r="A447" s="193">
        <v>0</v>
      </c>
      <c r="B447" s="194">
        <v>0</v>
      </c>
      <c r="C447" s="198" t="s">
        <v>765</v>
      </c>
      <c r="D447" s="245"/>
      <c r="E447" s="247"/>
      <c r="F447" s="226"/>
      <c r="G447" s="226" t="s">
        <v>1470</v>
      </c>
      <c r="H447" s="226" t="s">
        <v>1471</v>
      </c>
      <c r="I447" s="226" t="s">
        <v>42</v>
      </c>
      <c r="J447" s="248" t="s">
        <v>757</v>
      </c>
      <c r="K447" s="385"/>
      <c r="L447" s="385"/>
      <c r="M447" s="385"/>
      <c r="N447" s="385"/>
      <c r="O447" s="370">
        <f>[3]App29!H$65</f>
        <v>0</v>
      </c>
      <c r="P447" s="370">
        <f>[3]App29!I$65</f>
        <v>0</v>
      </c>
      <c r="Q447" s="370">
        <f>[3]App29!J$65</f>
        <v>0</v>
      </c>
      <c r="R447" s="370">
        <f>[3]App29!K$65</f>
        <v>0</v>
      </c>
      <c r="S447" s="370">
        <f>[3]App29!L$65</f>
        <v>0</v>
      </c>
      <c r="T447" s="390"/>
      <c r="U447" s="390"/>
      <c r="V447" s="390"/>
      <c r="W447" s="390"/>
      <c r="X447" s="390"/>
      <c r="Y447" s="385"/>
      <c r="Z447" s="385"/>
      <c r="AA447" s="226"/>
      <c r="AB447" s="226"/>
      <c r="AC447" s="247"/>
      <c r="AD447" s="227" t="s">
        <v>644</v>
      </c>
      <c r="AE447" s="247"/>
    </row>
    <row r="448" spans="1:31" ht="12.5">
      <c r="A448" s="193">
        <v>0</v>
      </c>
      <c r="B448" s="194">
        <v>0</v>
      </c>
      <c r="C448" s="198" t="s">
        <v>766</v>
      </c>
      <c r="D448" s="245"/>
      <c r="E448" s="247"/>
      <c r="F448" s="226"/>
      <c r="G448" s="226" t="s">
        <v>1472</v>
      </c>
      <c r="H448" s="226" t="s">
        <v>1473</v>
      </c>
      <c r="I448" s="226" t="s">
        <v>42</v>
      </c>
      <c r="J448" s="248" t="s">
        <v>757</v>
      </c>
      <c r="K448" s="385"/>
      <c r="L448" s="385"/>
      <c r="M448" s="385"/>
      <c r="N448" s="385"/>
      <c r="O448" s="370">
        <f>[3]App29!H$77</f>
        <v>0</v>
      </c>
      <c r="P448" s="370">
        <f>[3]App29!I$77</f>
        <v>0</v>
      </c>
      <c r="Q448" s="370">
        <f>[3]App29!J$77</f>
        <v>0</v>
      </c>
      <c r="R448" s="370">
        <f>[3]App29!K$77</f>
        <v>0</v>
      </c>
      <c r="S448" s="370">
        <f>[3]App29!L$77</f>
        <v>0</v>
      </c>
      <c r="T448" s="390"/>
      <c r="U448" s="390"/>
      <c r="V448" s="390"/>
      <c r="W448" s="390"/>
      <c r="X448" s="390"/>
      <c r="Y448" s="385"/>
      <c r="Z448" s="385"/>
      <c r="AA448" s="226"/>
      <c r="AB448" s="226"/>
      <c r="AC448" s="247"/>
      <c r="AD448" s="227" t="s">
        <v>644</v>
      </c>
      <c r="AE448" s="247"/>
    </row>
    <row r="449" spans="1:31" ht="12.5">
      <c r="A449" s="193">
        <v>0</v>
      </c>
      <c r="B449" s="194">
        <v>0</v>
      </c>
      <c r="C449" s="198" t="s">
        <v>767</v>
      </c>
      <c r="D449" s="245"/>
      <c r="E449" s="247"/>
      <c r="F449" s="226" t="s">
        <v>1490</v>
      </c>
      <c r="G449" s="226" t="s">
        <v>767</v>
      </c>
      <c r="H449" s="226" t="s">
        <v>1493</v>
      </c>
      <c r="I449" s="226" t="s">
        <v>42</v>
      </c>
      <c r="J449" s="248"/>
      <c r="K449" s="385"/>
      <c r="L449" s="385"/>
      <c r="M449" s="389"/>
      <c r="N449" s="389"/>
      <c r="O449" s="389"/>
      <c r="P449" s="389"/>
      <c r="Q449" s="389"/>
      <c r="R449" s="389"/>
      <c r="S449" s="389"/>
      <c r="T449" s="389"/>
      <c r="U449" s="389"/>
      <c r="V449" s="389"/>
      <c r="W449" s="389"/>
      <c r="X449" s="389"/>
      <c r="Y449" s="385"/>
      <c r="Z449" s="385"/>
      <c r="AA449" s="226"/>
      <c r="AB449" s="226"/>
      <c r="AC449" s="247"/>
      <c r="AD449" s="227" t="s">
        <v>643</v>
      </c>
      <c r="AE449" s="247"/>
    </row>
    <row r="450" spans="1:31" ht="12.5">
      <c r="A450" s="193">
        <v>0</v>
      </c>
      <c r="B450" s="194">
        <v>0</v>
      </c>
      <c r="C450" s="198"/>
      <c r="D450" s="245"/>
      <c r="E450" s="247"/>
      <c r="F450" s="226"/>
      <c r="G450" s="226" t="s">
        <v>1494</v>
      </c>
      <c r="H450" s="226" t="s">
        <v>1495</v>
      </c>
      <c r="I450" s="226" t="s">
        <v>42</v>
      </c>
      <c r="J450" s="248"/>
      <c r="K450" s="385"/>
      <c r="L450" s="385"/>
      <c r="M450" s="385"/>
      <c r="N450" s="371">
        <f xml:space="preserve"> [3]App14!$G$11</f>
        <v>0</v>
      </c>
      <c r="O450" s="385"/>
      <c r="P450" s="385"/>
      <c r="Q450" s="385"/>
      <c r="R450" s="385"/>
      <c r="S450" s="385"/>
      <c r="T450" s="385"/>
      <c r="U450" s="385"/>
      <c r="V450" s="385"/>
      <c r="W450" s="385"/>
      <c r="X450" s="385"/>
      <c r="Y450" s="385"/>
      <c r="Z450" s="385"/>
      <c r="AA450" s="226"/>
      <c r="AB450" s="226"/>
      <c r="AC450" s="247"/>
      <c r="AD450" s="227"/>
      <c r="AE450" s="247"/>
    </row>
    <row r="451" spans="1:31" ht="12.5">
      <c r="A451" s="193">
        <v>0</v>
      </c>
      <c r="B451" s="194">
        <v>0</v>
      </c>
      <c r="C451" s="198"/>
      <c r="D451" s="245"/>
      <c r="E451" s="247"/>
      <c r="F451" s="226"/>
      <c r="G451" s="226" t="s">
        <v>1496</v>
      </c>
      <c r="H451" s="226" t="s">
        <v>1497</v>
      </c>
      <c r="I451" s="226" t="s">
        <v>42</v>
      </c>
      <c r="J451" s="248"/>
      <c r="K451" s="385"/>
      <c r="L451" s="385"/>
      <c r="M451" s="385"/>
      <c r="N451" s="371">
        <f xml:space="preserve"> [3]App14!$G$12</f>
        <v>0</v>
      </c>
      <c r="O451" s="385"/>
      <c r="P451" s="385"/>
      <c r="Q451" s="385"/>
      <c r="R451" s="385"/>
      <c r="S451" s="385"/>
      <c r="T451" s="385"/>
      <c r="U451" s="385"/>
      <c r="V451" s="385"/>
      <c r="W451" s="385"/>
      <c r="X451" s="385"/>
      <c r="Y451" s="385"/>
      <c r="Z451" s="385"/>
      <c r="AA451" s="226"/>
      <c r="AB451" s="226"/>
      <c r="AC451" s="247"/>
      <c r="AD451" s="227"/>
      <c r="AE451" s="247"/>
    </row>
    <row r="452" spans="1:31" ht="12.5">
      <c r="A452" s="193">
        <v>0</v>
      </c>
      <c r="B452" s="194">
        <v>0</v>
      </c>
      <c r="C452" s="198"/>
      <c r="D452" s="245"/>
      <c r="E452" s="247"/>
      <c r="F452" s="226"/>
      <c r="G452" s="226" t="s">
        <v>1498</v>
      </c>
      <c r="H452" s="226" t="s">
        <v>1499</v>
      </c>
      <c r="I452" s="226" t="s">
        <v>42</v>
      </c>
      <c r="J452" s="248"/>
      <c r="K452" s="385"/>
      <c r="L452" s="385"/>
      <c r="M452" s="385"/>
      <c r="N452" s="371">
        <f xml:space="preserve"> [3]App13!$G$23</f>
        <v>0</v>
      </c>
      <c r="O452" s="385"/>
      <c r="P452" s="385"/>
      <c r="Q452" s="385"/>
      <c r="R452" s="385"/>
      <c r="S452" s="385"/>
      <c r="T452" s="385"/>
      <c r="U452" s="385"/>
      <c r="V452" s="385"/>
      <c r="W452" s="385"/>
      <c r="X452" s="385"/>
      <c r="Y452" s="385"/>
      <c r="Z452" s="385"/>
      <c r="AA452" s="226"/>
      <c r="AB452" s="226"/>
      <c r="AC452" s="247"/>
      <c r="AD452" s="227"/>
      <c r="AE452" s="247"/>
    </row>
    <row r="453" spans="1:31" ht="12.5">
      <c r="A453" s="193">
        <v>0</v>
      </c>
      <c r="B453" s="194">
        <v>0</v>
      </c>
      <c r="C453" s="198"/>
      <c r="D453" s="245"/>
      <c r="E453" s="247"/>
      <c r="F453" s="226"/>
      <c r="G453" s="226" t="s">
        <v>1500</v>
      </c>
      <c r="H453" s="226" t="s">
        <v>1501</v>
      </c>
      <c r="I453" s="226" t="s">
        <v>42</v>
      </c>
      <c r="J453" s="248"/>
      <c r="K453" s="385"/>
      <c r="L453" s="385"/>
      <c r="M453" s="385"/>
      <c r="N453" s="371">
        <f xml:space="preserve"> [3]App12!$G$63</f>
        <v>0</v>
      </c>
      <c r="O453" s="385"/>
      <c r="P453" s="385"/>
      <c r="Q453" s="385"/>
      <c r="R453" s="385"/>
      <c r="S453" s="385"/>
      <c r="T453" s="385"/>
      <c r="U453" s="385"/>
      <c r="V453" s="385"/>
      <c r="W453" s="385"/>
      <c r="X453" s="385"/>
      <c r="Y453" s="385"/>
      <c r="Z453" s="385"/>
      <c r="AA453" s="226"/>
      <c r="AB453" s="226"/>
      <c r="AC453" s="247"/>
      <c r="AD453" s="227"/>
      <c r="AE453" s="247"/>
    </row>
    <row r="454" spans="1:31" ht="12.5">
      <c r="A454" s="193">
        <v>0</v>
      </c>
      <c r="B454" s="194">
        <v>0</v>
      </c>
      <c r="C454" s="198"/>
      <c r="D454" s="245"/>
      <c r="E454" s="247"/>
      <c r="F454" s="226"/>
      <c r="G454" s="226" t="s">
        <v>720</v>
      </c>
      <c r="H454" s="226" t="s">
        <v>1502</v>
      </c>
      <c r="I454" s="226" t="s">
        <v>42</v>
      </c>
      <c r="J454" s="248"/>
      <c r="K454" s="385"/>
      <c r="L454" s="385"/>
      <c r="M454" s="385"/>
      <c r="N454" s="371">
        <f xml:space="preserve"> [3]App12!$G$64</f>
        <v>0</v>
      </c>
      <c r="O454" s="385"/>
      <c r="P454" s="385"/>
      <c r="Q454" s="385"/>
      <c r="R454" s="385"/>
      <c r="S454" s="385"/>
      <c r="T454" s="385"/>
      <c r="U454" s="385"/>
      <c r="V454" s="385"/>
      <c r="W454" s="385"/>
      <c r="X454" s="385"/>
      <c r="Y454" s="385"/>
      <c r="Z454" s="385"/>
      <c r="AA454" s="226"/>
      <c r="AB454" s="226"/>
      <c r="AC454" s="247"/>
      <c r="AD454" s="227"/>
      <c r="AE454" s="247"/>
    </row>
    <row r="455" spans="1:31" ht="12.5">
      <c r="A455" s="193">
        <v>0</v>
      </c>
      <c r="B455" s="194">
        <v>0</v>
      </c>
      <c r="C455" s="198"/>
      <c r="D455" s="245"/>
      <c r="E455" s="247"/>
      <c r="F455" s="226"/>
      <c r="G455" s="226" t="s">
        <v>1503</v>
      </c>
      <c r="H455" s="226" t="s">
        <v>1504</v>
      </c>
      <c r="I455" s="226" t="s">
        <v>42</v>
      </c>
      <c r="J455" s="248"/>
      <c r="K455" s="385"/>
      <c r="L455" s="385"/>
      <c r="M455" s="385"/>
      <c r="N455" s="371">
        <f xml:space="preserve"> [3]App16!$G$53</f>
        <v>0</v>
      </c>
      <c r="O455" s="385"/>
      <c r="P455" s="385"/>
      <c r="Q455" s="385"/>
      <c r="R455" s="385"/>
      <c r="S455" s="385"/>
      <c r="T455" s="385"/>
      <c r="U455" s="385"/>
      <c r="V455" s="385"/>
      <c r="W455" s="385"/>
      <c r="X455" s="385"/>
      <c r="Y455" s="385"/>
      <c r="Z455" s="385"/>
      <c r="AA455" s="226"/>
      <c r="AB455" s="226"/>
      <c r="AC455" s="247"/>
      <c r="AD455" s="227"/>
      <c r="AE455" s="247"/>
    </row>
    <row r="456" spans="1:31" ht="12.5">
      <c r="A456" s="193">
        <v>0</v>
      </c>
      <c r="B456" s="194">
        <v>0</v>
      </c>
      <c r="C456" s="198"/>
      <c r="D456" s="245"/>
      <c r="E456" s="247"/>
      <c r="F456" s="226"/>
      <c r="G456" s="226" t="s">
        <v>722</v>
      </c>
      <c r="H456" s="226" t="s">
        <v>1505</v>
      </c>
      <c r="I456" s="226" t="s">
        <v>42</v>
      </c>
      <c r="J456" s="248"/>
      <c r="K456" s="385"/>
      <c r="L456" s="385"/>
      <c r="M456" s="385"/>
      <c r="N456" s="371">
        <f xml:space="preserve"> [3]App16!$G$54</f>
        <v>0</v>
      </c>
      <c r="O456" s="385"/>
      <c r="P456" s="385"/>
      <c r="Q456" s="385"/>
      <c r="R456" s="385"/>
      <c r="S456" s="385"/>
      <c r="T456" s="385"/>
      <c r="U456" s="385"/>
      <c r="V456" s="385"/>
      <c r="W456" s="385"/>
      <c r="X456" s="385"/>
      <c r="Y456" s="385"/>
      <c r="Z456" s="385"/>
      <c r="AA456" s="226"/>
      <c r="AB456" s="226"/>
      <c r="AC456" s="247"/>
      <c r="AD456" s="227"/>
      <c r="AE456" s="247"/>
    </row>
    <row r="457" spans="1:31" ht="12.5">
      <c r="A457" s="193">
        <v>0</v>
      </c>
      <c r="B457" s="194">
        <v>0</v>
      </c>
      <c r="C457" s="198"/>
      <c r="D457" s="245"/>
      <c r="E457" s="247"/>
      <c r="F457" s="226"/>
      <c r="G457" s="226" t="s">
        <v>1506</v>
      </c>
      <c r="H457" s="226" t="s">
        <v>1507</v>
      </c>
      <c r="I457" s="226" t="s">
        <v>42</v>
      </c>
      <c r="J457" s="248"/>
      <c r="K457" s="385"/>
      <c r="L457" s="385"/>
      <c r="M457" s="385"/>
      <c r="N457" s="371">
        <f xml:space="preserve"> [3]App14!$G$13</f>
        <v>0</v>
      </c>
      <c r="O457" s="385"/>
      <c r="P457" s="385"/>
      <c r="Q457" s="385"/>
      <c r="R457" s="385"/>
      <c r="S457" s="385"/>
      <c r="T457" s="385"/>
      <c r="U457" s="385"/>
      <c r="V457" s="385"/>
      <c r="W457" s="385"/>
      <c r="X457" s="385"/>
      <c r="Y457" s="385"/>
      <c r="Z457" s="385"/>
      <c r="AA457" s="226"/>
      <c r="AB457" s="226"/>
      <c r="AC457" s="247"/>
      <c r="AD457" s="227"/>
      <c r="AE457" s="247"/>
    </row>
    <row r="458" spans="1:31" ht="12.5">
      <c r="A458" s="193">
        <v>0</v>
      </c>
      <c r="B458" s="194">
        <v>0</v>
      </c>
      <c r="C458" s="198"/>
      <c r="D458" s="245"/>
      <c r="E458" s="247"/>
      <c r="F458" s="226"/>
      <c r="G458" s="226" t="s">
        <v>1508</v>
      </c>
      <c r="H458" s="226" t="s">
        <v>1509</v>
      </c>
      <c r="I458" s="226" t="s">
        <v>42</v>
      </c>
      <c r="J458" s="248"/>
      <c r="K458" s="385"/>
      <c r="L458" s="385"/>
      <c r="M458" s="385"/>
      <c r="N458" s="371">
        <f xml:space="preserve"> [3]App14!$G$14</f>
        <v>0</v>
      </c>
      <c r="O458" s="385"/>
      <c r="P458" s="385"/>
      <c r="Q458" s="385"/>
      <c r="R458" s="385"/>
      <c r="S458" s="385"/>
      <c r="T458" s="385"/>
      <c r="U458" s="385"/>
      <c r="V458" s="385"/>
      <c r="W458" s="385"/>
      <c r="X458" s="385"/>
      <c r="Y458" s="385"/>
      <c r="Z458" s="385"/>
      <c r="AA458" s="226"/>
      <c r="AB458" s="226"/>
      <c r="AC458" s="247"/>
      <c r="AD458" s="227"/>
      <c r="AE458" s="247"/>
    </row>
    <row r="459" spans="1:31" ht="12.5">
      <c r="A459" s="193">
        <v>0</v>
      </c>
      <c r="B459" s="194">
        <v>0</v>
      </c>
      <c r="C459" s="198"/>
      <c r="D459" s="245"/>
      <c r="E459" s="247"/>
      <c r="F459" s="226"/>
      <c r="G459" s="226" t="s">
        <v>723</v>
      </c>
      <c r="H459" s="226" t="s">
        <v>1510</v>
      </c>
      <c r="I459" s="226" t="s">
        <v>42</v>
      </c>
      <c r="J459" s="248"/>
      <c r="K459" s="385"/>
      <c r="L459" s="385"/>
      <c r="M459" s="385"/>
      <c r="N459" s="371">
        <f xml:space="preserve"> [3]App14!$G$15</f>
        <v>0</v>
      </c>
      <c r="O459" s="385"/>
      <c r="P459" s="385"/>
      <c r="Q459" s="385"/>
      <c r="R459" s="385"/>
      <c r="S459" s="385"/>
      <c r="T459" s="385"/>
      <c r="U459" s="385"/>
      <c r="V459" s="385"/>
      <c r="W459" s="385"/>
      <c r="X459" s="385"/>
      <c r="Y459" s="385"/>
      <c r="Z459" s="385"/>
      <c r="AA459" s="226"/>
      <c r="AB459" s="226"/>
      <c r="AC459" s="247"/>
      <c r="AD459" s="227"/>
      <c r="AE459" s="247"/>
    </row>
    <row r="460" spans="1:31" ht="12.5">
      <c r="A460" s="193">
        <v>0</v>
      </c>
      <c r="B460" s="194">
        <v>0</v>
      </c>
      <c r="C460" s="198"/>
      <c r="D460" s="245"/>
      <c r="E460" s="247"/>
      <c r="F460" s="226"/>
      <c r="G460" s="226" t="s">
        <v>724</v>
      </c>
      <c r="H460" s="226" t="s">
        <v>1511</v>
      </c>
      <c r="I460" s="226" t="s">
        <v>42</v>
      </c>
      <c r="J460" s="248"/>
      <c r="K460" s="385"/>
      <c r="L460" s="385"/>
      <c r="M460" s="385"/>
      <c r="N460" s="371">
        <f xml:space="preserve"> [3]App14!$G$16</f>
        <v>0</v>
      </c>
      <c r="O460" s="385"/>
      <c r="P460" s="385"/>
      <c r="Q460" s="385"/>
      <c r="R460" s="385"/>
      <c r="S460" s="385"/>
      <c r="T460" s="385"/>
      <c r="U460" s="385"/>
      <c r="V460" s="385"/>
      <c r="W460" s="385"/>
      <c r="X460" s="385"/>
      <c r="Y460" s="385"/>
      <c r="Z460" s="385"/>
      <c r="AA460" s="226"/>
      <c r="AB460" s="226"/>
      <c r="AC460" s="247"/>
      <c r="AD460" s="227"/>
      <c r="AE460" s="247"/>
    </row>
    <row r="461" spans="1:31" ht="12.5">
      <c r="A461" s="193">
        <v>0</v>
      </c>
      <c r="B461" s="194">
        <v>0</v>
      </c>
      <c r="C461" s="198"/>
      <c r="D461" s="245"/>
      <c r="E461" s="247"/>
      <c r="F461" s="226"/>
      <c r="G461" s="226" t="s">
        <v>1512</v>
      </c>
      <c r="H461" s="226" t="s">
        <v>1513</v>
      </c>
      <c r="I461" s="226" t="s">
        <v>42</v>
      </c>
      <c r="J461" s="248"/>
      <c r="K461" s="385"/>
      <c r="L461" s="385"/>
      <c r="M461" s="385"/>
      <c r="N461" s="371">
        <f xml:space="preserve"> [3]App12!$G$67</f>
        <v>0</v>
      </c>
      <c r="O461" s="385"/>
      <c r="P461" s="385"/>
      <c r="Q461" s="385"/>
      <c r="R461" s="385"/>
      <c r="S461" s="385"/>
      <c r="T461" s="385"/>
      <c r="U461" s="385"/>
      <c r="V461" s="385"/>
      <c r="W461" s="385"/>
      <c r="X461" s="385"/>
      <c r="Y461" s="385"/>
      <c r="Z461" s="385"/>
      <c r="AA461" s="226"/>
      <c r="AB461" s="226"/>
      <c r="AC461" s="247"/>
      <c r="AD461" s="227"/>
      <c r="AE461" s="247"/>
    </row>
    <row r="462" spans="1:31" ht="12.5">
      <c r="A462" s="193">
        <v>0</v>
      </c>
      <c r="B462" s="194">
        <v>0</v>
      </c>
      <c r="C462" s="198"/>
      <c r="D462" s="245"/>
      <c r="E462" s="247"/>
      <c r="F462" s="226"/>
      <c r="G462" s="226" t="s">
        <v>725</v>
      </c>
      <c r="H462" s="226" t="s">
        <v>1514</v>
      </c>
      <c r="I462" s="226" t="s">
        <v>42</v>
      </c>
      <c r="J462" s="248"/>
      <c r="K462" s="385"/>
      <c r="L462" s="385"/>
      <c r="M462" s="385"/>
      <c r="N462" s="371">
        <f xml:space="preserve"> [3]App12!$G$68</f>
        <v>0</v>
      </c>
      <c r="O462" s="385"/>
      <c r="P462" s="385"/>
      <c r="Q462" s="385"/>
      <c r="R462" s="385"/>
      <c r="S462" s="385"/>
      <c r="T462" s="385"/>
      <c r="U462" s="385"/>
      <c r="V462" s="385"/>
      <c r="W462" s="385"/>
      <c r="X462" s="385"/>
      <c r="Y462" s="385"/>
      <c r="Z462" s="385"/>
      <c r="AA462" s="226"/>
      <c r="AB462" s="226"/>
      <c r="AC462" s="247"/>
      <c r="AD462" s="227"/>
      <c r="AE462" s="247"/>
    </row>
    <row r="463" spans="1:31" ht="12.5">
      <c r="A463" s="193">
        <v>0</v>
      </c>
      <c r="B463" s="194">
        <v>0</v>
      </c>
      <c r="C463" s="198"/>
      <c r="D463" s="245"/>
      <c r="E463" s="247"/>
      <c r="F463" s="226"/>
      <c r="G463" s="226" t="s">
        <v>1515</v>
      </c>
      <c r="H463" s="226" t="s">
        <v>1516</v>
      </c>
      <c r="I463" s="226" t="s">
        <v>42</v>
      </c>
      <c r="J463" s="248"/>
      <c r="K463" s="385"/>
      <c r="L463" s="385"/>
      <c r="M463" s="385"/>
      <c r="N463" s="371">
        <f xml:space="preserve"> [3]App14!$G$39</f>
        <v>0</v>
      </c>
      <c r="O463" s="385"/>
      <c r="P463" s="385"/>
      <c r="Q463" s="385"/>
      <c r="R463" s="385"/>
      <c r="S463" s="385"/>
      <c r="T463" s="385"/>
      <c r="U463" s="385"/>
      <c r="V463" s="385"/>
      <c r="W463" s="385"/>
      <c r="X463" s="385"/>
      <c r="Y463" s="385"/>
      <c r="Z463" s="385"/>
      <c r="AA463" s="226"/>
      <c r="AB463" s="226"/>
      <c r="AC463" s="247"/>
      <c r="AD463" s="227"/>
      <c r="AE463" s="247"/>
    </row>
    <row r="464" spans="1:31" ht="12.5">
      <c r="A464" s="193">
        <v>0</v>
      </c>
      <c r="B464" s="194">
        <v>0</v>
      </c>
      <c r="C464" s="198"/>
      <c r="D464" s="245"/>
      <c r="E464" s="247"/>
      <c r="F464" s="226"/>
      <c r="G464" s="226" t="s">
        <v>726</v>
      </c>
      <c r="H464" s="226" t="s">
        <v>1517</v>
      </c>
      <c r="I464" s="226" t="s">
        <v>42</v>
      </c>
      <c r="J464" s="248"/>
      <c r="K464" s="385"/>
      <c r="L464" s="385"/>
      <c r="M464" s="385"/>
      <c r="N464" s="371">
        <f xml:space="preserve"> [3]App14!$G$40</f>
        <v>0</v>
      </c>
      <c r="O464" s="385"/>
      <c r="P464" s="385"/>
      <c r="Q464" s="385"/>
      <c r="R464" s="385"/>
      <c r="S464" s="385"/>
      <c r="T464" s="385"/>
      <c r="U464" s="385"/>
      <c r="V464" s="385"/>
      <c r="W464" s="385"/>
      <c r="X464" s="385"/>
      <c r="Y464" s="385"/>
      <c r="Z464" s="385"/>
      <c r="AA464" s="226"/>
      <c r="AB464" s="226"/>
      <c r="AC464" s="247"/>
      <c r="AD464" s="227"/>
      <c r="AE464" s="247"/>
    </row>
    <row r="465" spans="1:31 16203:16358" ht="12.5">
      <c r="A465" s="193">
        <v>0</v>
      </c>
      <c r="B465" s="194">
        <v>0</v>
      </c>
      <c r="C465" s="198"/>
      <c r="D465" s="245"/>
      <c r="E465" s="247"/>
      <c r="F465" s="226"/>
      <c r="G465" s="226" t="s">
        <v>1518</v>
      </c>
      <c r="H465" s="226" t="s">
        <v>1519</v>
      </c>
      <c r="I465" s="226" t="s">
        <v>42</v>
      </c>
      <c r="J465" s="248"/>
      <c r="K465" s="385"/>
      <c r="L465" s="385"/>
      <c r="M465" s="385"/>
      <c r="N465" s="371">
        <f xml:space="preserve"> [3]App12!$G$71</f>
        <v>0</v>
      </c>
      <c r="O465" s="385"/>
      <c r="P465" s="385"/>
      <c r="Q465" s="385"/>
      <c r="R465" s="385"/>
      <c r="S465" s="385"/>
      <c r="T465" s="385"/>
      <c r="U465" s="385"/>
      <c r="V465" s="385"/>
      <c r="W465" s="385"/>
      <c r="X465" s="385"/>
      <c r="Y465" s="385"/>
      <c r="Z465" s="385"/>
      <c r="AA465" s="226"/>
      <c r="AB465" s="226"/>
      <c r="AC465" s="247"/>
      <c r="AD465" s="227"/>
      <c r="AE465" s="247"/>
    </row>
    <row r="466" spans="1:31 16203:16358" ht="12.5">
      <c r="A466" s="193">
        <v>0</v>
      </c>
      <c r="B466" s="194">
        <v>0</v>
      </c>
      <c r="C466" s="217"/>
      <c r="D466" s="219"/>
      <c r="E466" s="247"/>
      <c r="F466" s="221"/>
      <c r="G466" s="221" t="s">
        <v>727</v>
      </c>
      <c r="H466" s="221" t="s">
        <v>1520</v>
      </c>
      <c r="I466" s="226" t="s">
        <v>42</v>
      </c>
      <c r="J466" s="221"/>
      <c r="K466" s="385"/>
      <c r="L466" s="221"/>
      <c r="M466" s="221"/>
      <c r="N466" s="371">
        <f xml:space="preserve"> [3]App12!$G$72</f>
        <v>0</v>
      </c>
      <c r="O466" s="221"/>
      <c r="P466" s="221"/>
      <c r="Q466" s="221"/>
      <c r="R466" s="221"/>
      <c r="S466" s="221"/>
      <c r="T466" s="221"/>
      <c r="U466" s="221"/>
      <c r="V466" s="221"/>
      <c r="W466" s="221"/>
      <c r="X466" s="221"/>
      <c r="Y466" s="172"/>
      <c r="Z466" s="172"/>
      <c r="AA466" s="228"/>
      <c r="AB466" s="221"/>
      <c r="AC466" s="221"/>
      <c r="AD466" s="314"/>
      <c r="AE466" s="221"/>
    </row>
    <row r="467" spans="1:31 16203:16358">
      <c r="A467" s="193">
        <v>0</v>
      </c>
      <c r="B467" s="194">
        <v>0</v>
      </c>
      <c r="C467" s="214"/>
      <c r="D467" s="215"/>
      <c r="E467" s="247"/>
      <c r="F467" s="216"/>
      <c r="G467" s="216"/>
      <c r="H467" s="216"/>
      <c r="I467" s="216"/>
      <c r="J467" s="216"/>
      <c r="K467" s="216"/>
      <c r="L467" s="216"/>
      <c r="M467" s="216"/>
      <c r="N467" s="216"/>
      <c r="O467" s="216"/>
      <c r="P467" s="216"/>
      <c r="Q467" s="216"/>
      <c r="R467" s="216"/>
      <c r="S467" s="216"/>
      <c r="T467" s="216"/>
      <c r="U467" s="216"/>
      <c r="V467" s="216"/>
      <c r="W467" s="216"/>
      <c r="X467" s="216"/>
      <c r="Y467" s="216"/>
      <c r="Z467" s="206"/>
      <c r="AA467" s="206"/>
      <c r="AB467" s="206"/>
      <c r="AC467" s="214"/>
      <c r="AD467" s="262"/>
      <c r="AE467" s="214"/>
    </row>
    <row r="468" spans="1:31 16203:16358">
      <c r="A468" s="193">
        <v>0</v>
      </c>
      <c r="B468" s="194">
        <v>0</v>
      </c>
      <c r="C468" s="198"/>
      <c r="D468" s="245"/>
      <c r="E468" s="198"/>
      <c r="F468" s="246"/>
      <c r="G468" s="246"/>
      <c r="H468" s="246"/>
      <c r="I468" s="246"/>
      <c r="J468" s="246"/>
      <c r="K468" s="246"/>
      <c r="L468" s="246"/>
      <c r="M468" s="246"/>
      <c r="N468" s="246"/>
      <c r="O468" s="246"/>
      <c r="P468" s="246"/>
      <c r="Q468" s="246"/>
      <c r="R468" s="246"/>
      <c r="S468" s="246"/>
      <c r="T468" s="246"/>
      <c r="U468" s="246"/>
      <c r="V468" s="246"/>
      <c r="W468" s="246"/>
      <c r="X468" s="246"/>
      <c r="Y468" s="246"/>
      <c r="Z468" s="206"/>
      <c r="AA468" s="206"/>
      <c r="AB468" s="206"/>
      <c r="AC468" s="198"/>
      <c r="AD468" s="188"/>
      <c r="AE468" s="198"/>
    </row>
    <row r="469" spans="1:31 16203:16358">
      <c r="A469" s="198"/>
      <c r="B469" s="198"/>
      <c r="C469" s="198"/>
      <c r="D469" s="198"/>
      <c r="E469" s="198"/>
      <c r="F469" s="198"/>
      <c r="G469" s="198"/>
      <c r="H469" s="198"/>
      <c r="I469" s="198"/>
      <c r="J469" s="198"/>
      <c r="K469" s="198"/>
      <c r="L469" s="198"/>
      <c r="M469" s="198"/>
      <c r="N469" s="198"/>
      <c r="O469" s="198"/>
      <c r="P469" s="198"/>
      <c r="Q469" s="198"/>
      <c r="R469" s="198"/>
      <c r="S469" s="198"/>
      <c r="T469" s="198"/>
      <c r="U469" s="198"/>
      <c r="V469" s="198"/>
      <c r="W469" s="198"/>
      <c r="X469" s="198"/>
      <c r="Y469" s="198"/>
      <c r="Z469" s="198"/>
      <c r="AA469" s="198"/>
      <c r="AB469" s="198"/>
      <c r="AC469" s="198"/>
      <c r="AD469" s="213"/>
      <c r="AE469" s="198"/>
    </row>
    <row r="470" spans="1:31 16203:16358">
      <c r="AD470" s="188"/>
    </row>
    <row r="471" spans="1:31 16203:16358">
      <c r="F471" s="254"/>
      <c r="G471" s="254"/>
      <c r="H471" s="254"/>
      <c r="I471" s="254">
        <f xml:space="preserve"> IF(COUNTIF(B6:B469,"&lt; 0") + COUNTIF(B6:B469,"&gt;0") &lt;&gt; 0, 1, 0)</f>
        <v>0</v>
      </c>
      <c r="J471" s="253" t="s">
        <v>470</v>
      </c>
      <c r="AD471" s="188"/>
    </row>
    <row r="472" spans="1:31 16203:16358">
      <c r="F472" s="255"/>
      <c r="G472" s="255"/>
      <c r="H472" s="255"/>
      <c r="I472" s="255">
        <f xml:space="preserve"> IF(COUNTIF(A6:A469,"&lt; 0") + COUNTIF(A6:A469,"&gt;0") &lt;&gt; 0, 1, 0)</f>
        <v>0</v>
      </c>
      <c r="J472" s="256" t="s">
        <v>471</v>
      </c>
      <c r="AD472" s="188"/>
    </row>
    <row r="473" spans="1:31 16203:16358">
      <c r="AD473" s="188"/>
    </row>
    <row r="474" spans="1:31 16203:16358" s="257" customFormat="1">
      <c r="A474" s="257" t="s">
        <v>472</v>
      </c>
      <c r="C474" s="258"/>
      <c r="D474" s="259"/>
      <c r="E474" s="258"/>
      <c r="WYE474" s="189"/>
      <c r="WYF474" s="189"/>
      <c r="WYG474" s="189"/>
      <c r="WYH474" s="189"/>
      <c r="WYI474" s="189"/>
      <c r="WYJ474" s="189"/>
      <c r="WYK474" s="189"/>
      <c r="WYL474" s="189"/>
      <c r="WYM474" s="189"/>
      <c r="WYN474" s="189"/>
      <c r="WYO474" s="189"/>
      <c r="WYP474" s="189"/>
      <c r="WYQ474" s="189"/>
      <c r="WYR474" s="189"/>
      <c r="WYS474" s="189"/>
      <c r="WYT474" s="189"/>
      <c r="WYU474" s="189"/>
      <c r="WYV474" s="189"/>
      <c r="WYW474" s="189"/>
      <c r="WYX474" s="189"/>
      <c r="WYY474" s="189"/>
      <c r="WYZ474" s="189"/>
      <c r="WZA474" s="189"/>
      <c r="WZB474" s="189"/>
      <c r="WZC474" s="189"/>
      <c r="WZD474" s="189"/>
      <c r="WZE474" s="189"/>
      <c r="WZF474" s="189"/>
      <c r="WZG474" s="189"/>
      <c r="WZH474" s="189"/>
      <c r="WZI474" s="189"/>
      <c r="WZJ474" s="189"/>
      <c r="WZK474" s="189"/>
      <c r="WZL474" s="189"/>
      <c r="WZM474" s="189"/>
      <c r="WZN474" s="189"/>
      <c r="WZO474" s="189"/>
      <c r="WZP474" s="189"/>
      <c r="WZQ474" s="189"/>
      <c r="WZR474" s="189"/>
      <c r="WZS474" s="189"/>
      <c r="WZT474" s="189"/>
      <c r="WZU474" s="189"/>
      <c r="WZV474" s="189"/>
      <c r="WZW474" s="189"/>
      <c r="WZX474" s="189"/>
      <c r="WZY474" s="189"/>
      <c r="WZZ474" s="189"/>
      <c r="XAA474" s="189"/>
      <c r="XAB474" s="189"/>
      <c r="XAC474" s="189"/>
      <c r="XAD474" s="189"/>
      <c r="XAE474" s="189"/>
      <c r="XAF474" s="189"/>
      <c r="XAG474" s="189"/>
      <c r="XAH474" s="189"/>
      <c r="XAI474" s="189"/>
      <c r="XAJ474" s="189"/>
      <c r="XAK474" s="189"/>
      <c r="XAL474" s="189"/>
      <c r="XAM474" s="189"/>
      <c r="XAN474" s="189"/>
      <c r="XAO474" s="189"/>
      <c r="XAP474" s="189"/>
      <c r="XAQ474" s="189"/>
      <c r="XAR474" s="189"/>
      <c r="XAS474" s="189"/>
      <c r="XAT474" s="189"/>
      <c r="XAU474" s="189"/>
      <c r="XAV474" s="189"/>
      <c r="XAW474" s="189"/>
      <c r="XAX474" s="189"/>
      <c r="XAY474" s="189"/>
      <c r="XAZ474" s="189"/>
      <c r="XBA474" s="189"/>
      <c r="XBB474" s="189"/>
      <c r="XBC474" s="189"/>
      <c r="XBD474" s="189"/>
      <c r="XBE474" s="189"/>
      <c r="XBF474" s="189"/>
      <c r="XBG474" s="189"/>
      <c r="XBH474" s="189"/>
      <c r="XBI474" s="189"/>
      <c r="XBJ474" s="189"/>
      <c r="XBK474" s="189"/>
      <c r="XBL474" s="189"/>
      <c r="XBM474" s="189"/>
      <c r="XBN474" s="189"/>
      <c r="XBO474" s="189"/>
      <c r="XBP474" s="189"/>
      <c r="XBQ474" s="189"/>
      <c r="XBR474" s="189"/>
      <c r="XBS474" s="189"/>
      <c r="XBT474" s="189"/>
      <c r="XBU474" s="189"/>
      <c r="XBV474" s="189"/>
      <c r="XBW474" s="189"/>
      <c r="XBX474" s="189"/>
      <c r="XBY474" s="189"/>
      <c r="XBZ474" s="189"/>
      <c r="XCA474" s="189"/>
      <c r="XCB474" s="189"/>
      <c r="XCC474" s="189"/>
      <c r="XCD474" s="189"/>
      <c r="XCE474" s="189"/>
      <c r="XCF474" s="189"/>
      <c r="XCG474" s="189"/>
      <c r="XCH474" s="189"/>
      <c r="XCI474" s="189"/>
      <c r="XCJ474" s="189"/>
      <c r="XCK474" s="189"/>
      <c r="XCL474" s="189"/>
      <c r="XCM474" s="189"/>
      <c r="XCN474" s="189"/>
      <c r="XCO474" s="189"/>
      <c r="XCP474" s="189"/>
      <c r="XCQ474" s="189"/>
      <c r="XCR474" s="189"/>
      <c r="XCS474" s="189"/>
      <c r="XCT474" s="189"/>
      <c r="XCU474" s="189"/>
      <c r="XCV474" s="189"/>
      <c r="XCW474" s="189"/>
      <c r="XCX474" s="189"/>
      <c r="XCY474" s="189"/>
      <c r="XCZ474" s="189"/>
      <c r="XDA474" s="189"/>
      <c r="XDB474" s="189"/>
      <c r="XDC474" s="189"/>
      <c r="XDD474" s="189"/>
      <c r="XDE474" s="189"/>
      <c r="XDF474" s="189"/>
      <c r="XDG474" s="189"/>
      <c r="XDH474" s="189"/>
      <c r="XDI474" s="189"/>
      <c r="XDJ474" s="189"/>
      <c r="XDK474" s="189"/>
      <c r="XDL474" s="189"/>
      <c r="XDM474" s="189"/>
      <c r="XDN474" s="189"/>
      <c r="XDO474" s="189"/>
      <c r="XDP474" s="189"/>
      <c r="XDQ474" s="189"/>
      <c r="XDR474" s="189"/>
      <c r="XDS474" s="189"/>
      <c r="XDT474" s="189"/>
      <c r="XDU474" s="189"/>
      <c r="XDV474" s="189"/>
      <c r="XDW474" s="189"/>
      <c r="XDX474" s="189"/>
      <c r="XDY474" s="189"/>
      <c r="XDZ474" s="189"/>
      <c r="XEA474" s="189"/>
      <c r="XEB474" s="189"/>
      <c r="XEC474" s="189"/>
      <c r="XED474" s="189"/>
    </row>
  </sheetData>
  <autoFilter ref="A6:AE468"/>
  <dataConsolidate/>
  <conditionalFormatting sqref="A3 A7:A468">
    <cfRule type="cellIs" dxfId="165" priority="192" stopIfTrue="1" operator="notEqual">
      <formula>0</formula>
    </cfRule>
    <cfRule type="cellIs" dxfId="164" priority="193" stopIfTrue="1" operator="equal">
      <formula>""</formula>
    </cfRule>
  </conditionalFormatting>
  <conditionalFormatting sqref="B7:B468">
    <cfRule type="cellIs" dxfId="163" priority="190" stopIfTrue="1" operator="notEqual">
      <formula>0</formula>
    </cfRule>
    <cfRule type="cellIs" dxfId="162" priority="191" stopIfTrue="1" operator="equal">
      <formula>""</formula>
    </cfRule>
  </conditionalFormatting>
  <conditionalFormatting sqref="I471">
    <cfRule type="cellIs" dxfId="161" priority="188" stopIfTrue="1" operator="notEqual">
      <formula>0</formula>
    </cfRule>
    <cfRule type="cellIs" dxfId="160" priority="189" stopIfTrue="1" operator="equal">
      <formula>""</formula>
    </cfRule>
  </conditionalFormatting>
  <conditionalFormatting sqref="I472">
    <cfRule type="cellIs" dxfId="159" priority="186" stopIfTrue="1" operator="notEqual">
      <formula>0</formula>
    </cfRule>
    <cfRule type="cellIs" dxfId="158" priority="187" stopIfTrue="1" operator="equal">
      <formula>""</formula>
    </cfRule>
  </conditionalFormatting>
  <conditionalFormatting sqref="B3">
    <cfRule type="cellIs" dxfId="157" priority="184" stopIfTrue="1" operator="notEqual">
      <formula>0</formula>
    </cfRule>
    <cfRule type="cellIs" dxfId="156" priority="185" stopIfTrue="1" operator="equal">
      <formula>""</formula>
    </cfRule>
  </conditionalFormatting>
  <conditionalFormatting sqref="A224">
    <cfRule type="cellIs" dxfId="155" priority="182" stopIfTrue="1" operator="notEqual">
      <formula>0</formula>
    </cfRule>
    <cfRule type="cellIs" dxfId="154" priority="183" stopIfTrue="1" operator="equal">
      <formula>""</formula>
    </cfRule>
  </conditionalFormatting>
  <conditionalFormatting sqref="B224">
    <cfRule type="cellIs" dxfId="153" priority="180" stopIfTrue="1" operator="notEqual">
      <formula>0</formula>
    </cfRule>
    <cfRule type="cellIs" dxfId="152" priority="181" stopIfTrue="1" operator="equal">
      <formula>""</formula>
    </cfRule>
  </conditionalFormatting>
  <conditionalFormatting sqref="A288:A289">
    <cfRule type="cellIs" dxfId="151" priority="178" stopIfTrue="1" operator="notEqual">
      <formula>0</formula>
    </cfRule>
    <cfRule type="cellIs" dxfId="150" priority="179" stopIfTrue="1" operator="equal">
      <formula>""</formula>
    </cfRule>
  </conditionalFormatting>
  <conditionalFormatting sqref="B288:B289">
    <cfRule type="cellIs" dxfId="149" priority="176" stopIfTrue="1" operator="notEqual">
      <formula>0</formula>
    </cfRule>
    <cfRule type="cellIs" dxfId="148" priority="177" stopIfTrue="1" operator="equal">
      <formula>""</formula>
    </cfRule>
  </conditionalFormatting>
  <conditionalFormatting sqref="A236">
    <cfRule type="cellIs" dxfId="147" priority="173" stopIfTrue="1" operator="notEqual">
      <formula>0</formula>
    </cfRule>
    <cfRule type="cellIs" dxfId="146" priority="174" stopIfTrue="1" operator="equal">
      <formula>""</formula>
    </cfRule>
  </conditionalFormatting>
  <conditionalFormatting sqref="B236">
    <cfRule type="cellIs" dxfId="145" priority="171" stopIfTrue="1" operator="notEqual">
      <formula>0</formula>
    </cfRule>
    <cfRule type="cellIs" dxfId="144" priority="172" stopIfTrue="1" operator="equal">
      <formula>""</formula>
    </cfRule>
  </conditionalFormatting>
  <conditionalFormatting sqref="B283">
    <cfRule type="cellIs" dxfId="143" priority="169" stopIfTrue="1" operator="notEqual">
      <formula>0</formula>
    </cfRule>
    <cfRule type="cellIs" dxfId="142" priority="170" stopIfTrue="1" operator="equal">
      <formula>""</formula>
    </cfRule>
  </conditionalFormatting>
  <conditionalFormatting sqref="A283">
    <cfRule type="cellIs" dxfId="141" priority="167" stopIfTrue="1" operator="notEqual">
      <formula>0</formula>
    </cfRule>
    <cfRule type="cellIs" dxfId="140" priority="168" stopIfTrue="1" operator="equal">
      <formula>""</formula>
    </cfRule>
  </conditionalFormatting>
  <conditionalFormatting sqref="B298">
    <cfRule type="cellIs" dxfId="139" priority="165" stopIfTrue="1" operator="notEqual">
      <formula>0</formula>
    </cfRule>
    <cfRule type="cellIs" dxfId="138" priority="166" stopIfTrue="1" operator="equal">
      <formula>""</formula>
    </cfRule>
  </conditionalFormatting>
  <conditionalFormatting sqref="A298">
    <cfRule type="cellIs" dxfId="137" priority="163" stopIfTrue="1" operator="notEqual">
      <formula>0</formula>
    </cfRule>
    <cfRule type="cellIs" dxfId="136" priority="164" stopIfTrue="1" operator="equal">
      <formula>""</formula>
    </cfRule>
  </conditionalFormatting>
  <conditionalFormatting sqref="B343">
    <cfRule type="cellIs" dxfId="135" priority="161" stopIfTrue="1" operator="notEqual">
      <formula>0</formula>
    </cfRule>
    <cfRule type="cellIs" dxfId="134" priority="162" stopIfTrue="1" operator="equal">
      <formula>""</formula>
    </cfRule>
  </conditionalFormatting>
  <conditionalFormatting sqref="A343">
    <cfRule type="cellIs" dxfId="133" priority="159" stopIfTrue="1" operator="notEqual">
      <formula>0</formula>
    </cfRule>
    <cfRule type="cellIs" dxfId="132" priority="160" stopIfTrue="1" operator="equal">
      <formula>""</formula>
    </cfRule>
  </conditionalFormatting>
  <conditionalFormatting sqref="B388">
    <cfRule type="cellIs" dxfId="131" priority="157" stopIfTrue="1" operator="notEqual">
      <formula>0</formula>
    </cfRule>
    <cfRule type="cellIs" dxfId="130" priority="158" stopIfTrue="1" operator="equal">
      <formula>""</formula>
    </cfRule>
  </conditionalFormatting>
  <conditionalFormatting sqref="A388">
    <cfRule type="cellIs" dxfId="129" priority="155" stopIfTrue="1" operator="notEqual">
      <formula>0</formula>
    </cfRule>
    <cfRule type="cellIs" dxfId="128" priority="156" stopIfTrue="1" operator="equal">
      <formula>""</formula>
    </cfRule>
  </conditionalFormatting>
  <conditionalFormatting sqref="A390:A394">
    <cfRule type="cellIs" dxfId="127" priority="149" stopIfTrue="1" operator="notEqual">
      <formula>0</formula>
    </cfRule>
    <cfRule type="cellIs" dxfId="126" priority="150" stopIfTrue="1" operator="equal">
      <formula>""</formula>
    </cfRule>
  </conditionalFormatting>
  <conditionalFormatting sqref="B390:B394">
    <cfRule type="cellIs" dxfId="125" priority="147" stopIfTrue="1" operator="notEqual">
      <formula>0</formula>
    </cfRule>
    <cfRule type="cellIs" dxfId="124" priority="148" stopIfTrue="1" operator="equal">
      <formula>""</formula>
    </cfRule>
  </conditionalFormatting>
  <conditionalFormatting sqref="A395:A399">
    <cfRule type="cellIs" dxfId="123" priority="145" stopIfTrue="1" operator="notEqual">
      <formula>0</formula>
    </cfRule>
    <cfRule type="cellIs" dxfId="122" priority="146" stopIfTrue="1" operator="equal">
      <formula>""</formula>
    </cfRule>
  </conditionalFormatting>
  <conditionalFormatting sqref="B395:B399">
    <cfRule type="cellIs" dxfId="121" priority="143" stopIfTrue="1" operator="notEqual">
      <formula>0</formula>
    </cfRule>
    <cfRule type="cellIs" dxfId="120" priority="144" stopIfTrue="1" operator="equal">
      <formula>""</formula>
    </cfRule>
  </conditionalFormatting>
  <conditionalFormatting sqref="A400:A404">
    <cfRule type="cellIs" dxfId="119" priority="141" stopIfTrue="1" operator="notEqual">
      <formula>0</formula>
    </cfRule>
    <cfRule type="cellIs" dxfId="118" priority="142" stopIfTrue="1" operator="equal">
      <formula>""</formula>
    </cfRule>
  </conditionalFormatting>
  <conditionalFormatting sqref="B400:B404">
    <cfRule type="cellIs" dxfId="117" priority="139" stopIfTrue="1" operator="notEqual">
      <formula>0</formula>
    </cfRule>
    <cfRule type="cellIs" dxfId="116" priority="140" stopIfTrue="1" operator="equal">
      <formula>""</formula>
    </cfRule>
  </conditionalFormatting>
  <conditionalFormatting sqref="A468">
    <cfRule type="cellIs" dxfId="115" priority="137" stopIfTrue="1" operator="notEqual">
      <formula>0</formula>
    </cfRule>
    <cfRule type="cellIs" dxfId="114" priority="138" stopIfTrue="1" operator="equal">
      <formula>""</formula>
    </cfRule>
  </conditionalFormatting>
  <conditionalFormatting sqref="A186">
    <cfRule type="cellIs" dxfId="113" priority="133" stopIfTrue="1" operator="notEqual">
      <formula>0</formula>
    </cfRule>
    <cfRule type="cellIs" dxfId="112" priority="134" stopIfTrue="1" operator="equal">
      <formula>""</formula>
    </cfRule>
  </conditionalFormatting>
  <conditionalFormatting sqref="B186">
    <cfRule type="cellIs" dxfId="111" priority="131" stopIfTrue="1" operator="notEqual">
      <formula>0</formula>
    </cfRule>
    <cfRule type="cellIs" dxfId="110" priority="132" stopIfTrue="1" operator="equal">
      <formula>""</formula>
    </cfRule>
  </conditionalFormatting>
  <conditionalFormatting sqref="A187">
    <cfRule type="cellIs" dxfId="109" priority="129" stopIfTrue="1" operator="notEqual">
      <formula>0</formula>
    </cfRule>
    <cfRule type="cellIs" dxfId="108" priority="130" stopIfTrue="1" operator="equal">
      <formula>""</formula>
    </cfRule>
  </conditionalFormatting>
  <conditionalFormatting sqref="B187">
    <cfRule type="cellIs" dxfId="107" priority="127" stopIfTrue="1" operator="notEqual">
      <formula>0</formula>
    </cfRule>
    <cfRule type="cellIs" dxfId="106" priority="128" stopIfTrue="1" operator="equal">
      <formula>""</formula>
    </cfRule>
  </conditionalFormatting>
  <conditionalFormatting sqref="A256">
    <cfRule type="cellIs" dxfId="105" priority="125" stopIfTrue="1" operator="notEqual">
      <formula>0</formula>
    </cfRule>
    <cfRule type="cellIs" dxfId="104" priority="126" stopIfTrue="1" operator="equal">
      <formula>""</formula>
    </cfRule>
  </conditionalFormatting>
  <conditionalFormatting sqref="B256">
    <cfRule type="cellIs" dxfId="103" priority="123" stopIfTrue="1" operator="notEqual">
      <formula>0</formula>
    </cfRule>
    <cfRule type="cellIs" dxfId="102" priority="124" stopIfTrue="1" operator="equal">
      <formula>""</formula>
    </cfRule>
  </conditionalFormatting>
  <conditionalFormatting sqref="A257">
    <cfRule type="cellIs" dxfId="101" priority="121" stopIfTrue="1" operator="notEqual">
      <formula>0</formula>
    </cfRule>
    <cfRule type="cellIs" dxfId="100" priority="122" stopIfTrue="1" operator="equal">
      <formula>""</formula>
    </cfRule>
  </conditionalFormatting>
  <conditionalFormatting sqref="B257">
    <cfRule type="cellIs" dxfId="99" priority="119" stopIfTrue="1" operator="notEqual">
      <formula>0</formula>
    </cfRule>
    <cfRule type="cellIs" dxfId="98" priority="120" stopIfTrue="1" operator="equal">
      <formula>""</formula>
    </cfRule>
  </conditionalFormatting>
  <conditionalFormatting sqref="A189">
    <cfRule type="cellIs" dxfId="97" priority="117" stopIfTrue="1" operator="notEqual">
      <formula>0</formula>
    </cfRule>
    <cfRule type="cellIs" dxfId="96" priority="118" stopIfTrue="1" operator="equal">
      <formula>""</formula>
    </cfRule>
  </conditionalFormatting>
  <conditionalFormatting sqref="B189">
    <cfRule type="cellIs" dxfId="95" priority="115" stopIfTrue="1" operator="notEqual">
      <formula>0</formula>
    </cfRule>
    <cfRule type="cellIs" dxfId="94" priority="116" stopIfTrue="1" operator="equal">
      <formula>""</formula>
    </cfRule>
  </conditionalFormatting>
  <conditionalFormatting sqref="A190">
    <cfRule type="cellIs" dxfId="93" priority="113" stopIfTrue="1" operator="notEqual">
      <formula>0</formula>
    </cfRule>
    <cfRule type="cellIs" dxfId="92" priority="114" stopIfTrue="1" operator="equal">
      <formula>""</formula>
    </cfRule>
  </conditionalFormatting>
  <conditionalFormatting sqref="B190">
    <cfRule type="cellIs" dxfId="91" priority="111" stopIfTrue="1" operator="notEqual">
      <formula>0</formula>
    </cfRule>
    <cfRule type="cellIs" dxfId="90" priority="112" stopIfTrue="1" operator="equal">
      <formula>""</formula>
    </cfRule>
  </conditionalFormatting>
  <conditionalFormatting sqref="A316">
    <cfRule type="cellIs" dxfId="89" priority="109" stopIfTrue="1" operator="notEqual">
      <formula>0</formula>
    </cfRule>
    <cfRule type="cellIs" dxfId="88" priority="110" stopIfTrue="1" operator="equal">
      <formula>""</formula>
    </cfRule>
  </conditionalFormatting>
  <conditionalFormatting sqref="B316">
    <cfRule type="cellIs" dxfId="87" priority="107" stopIfTrue="1" operator="notEqual">
      <formula>0</formula>
    </cfRule>
    <cfRule type="cellIs" dxfId="86" priority="108" stopIfTrue="1" operator="equal">
      <formula>""</formula>
    </cfRule>
  </conditionalFormatting>
  <conditionalFormatting sqref="A317">
    <cfRule type="cellIs" dxfId="85" priority="105" stopIfTrue="1" operator="notEqual">
      <formula>0</formula>
    </cfRule>
    <cfRule type="cellIs" dxfId="84" priority="106" stopIfTrue="1" operator="equal">
      <formula>""</formula>
    </cfRule>
  </conditionalFormatting>
  <conditionalFormatting sqref="B317">
    <cfRule type="cellIs" dxfId="83" priority="103" stopIfTrue="1" operator="notEqual">
      <formula>0</formula>
    </cfRule>
    <cfRule type="cellIs" dxfId="82" priority="104" stopIfTrue="1" operator="equal">
      <formula>""</formula>
    </cfRule>
  </conditionalFormatting>
  <conditionalFormatting sqref="A361">
    <cfRule type="cellIs" dxfId="81" priority="101" stopIfTrue="1" operator="notEqual">
      <formula>0</formula>
    </cfRule>
    <cfRule type="cellIs" dxfId="80" priority="102" stopIfTrue="1" operator="equal">
      <formula>""</formula>
    </cfRule>
  </conditionalFormatting>
  <conditionalFormatting sqref="B361">
    <cfRule type="cellIs" dxfId="79" priority="99" stopIfTrue="1" operator="notEqual">
      <formula>0</formula>
    </cfRule>
    <cfRule type="cellIs" dxfId="78" priority="100" stopIfTrue="1" operator="equal">
      <formula>""</formula>
    </cfRule>
  </conditionalFormatting>
  <conditionalFormatting sqref="A362">
    <cfRule type="cellIs" dxfId="77" priority="97" stopIfTrue="1" operator="notEqual">
      <formula>0</formula>
    </cfRule>
    <cfRule type="cellIs" dxfId="76" priority="98" stopIfTrue="1" operator="equal">
      <formula>""</formula>
    </cfRule>
  </conditionalFormatting>
  <conditionalFormatting sqref="B362">
    <cfRule type="cellIs" dxfId="75" priority="95" stopIfTrue="1" operator="notEqual">
      <formula>0</formula>
    </cfRule>
    <cfRule type="cellIs" dxfId="74" priority="96" stopIfTrue="1" operator="equal">
      <formula>""</formula>
    </cfRule>
  </conditionalFormatting>
  <conditionalFormatting sqref="B407:B426">
    <cfRule type="cellIs" dxfId="73" priority="93" stopIfTrue="1" operator="notEqual">
      <formula>0</formula>
    </cfRule>
    <cfRule type="cellIs" dxfId="72" priority="94" stopIfTrue="1" operator="equal">
      <formula>""</formula>
    </cfRule>
  </conditionalFormatting>
  <conditionalFormatting sqref="A407:A426">
    <cfRule type="cellIs" dxfId="71" priority="91" stopIfTrue="1" operator="notEqual">
      <formula>0</formula>
    </cfRule>
    <cfRule type="cellIs" dxfId="70" priority="92" stopIfTrue="1" operator="equal">
      <formula>""</formula>
    </cfRule>
  </conditionalFormatting>
  <conditionalFormatting sqref="A441:A442">
    <cfRule type="cellIs" dxfId="69" priority="89" stopIfTrue="1" operator="notEqual">
      <formula>0</formula>
    </cfRule>
    <cfRule type="cellIs" dxfId="68" priority="90" stopIfTrue="1" operator="equal">
      <formula>""</formula>
    </cfRule>
  </conditionalFormatting>
  <conditionalFormatting sqref="B441:B442">
    <cfRule type="cellIs" dxfId="67" priority="87" stopIfTrue="1" operator="notEqual">
      <formula>0</formula>
    </cfRule>
    <cfRule type="cellIs" dxfId="66" priority="88" stopIfTrue="1" operator="equal">
      <formula>""</formula>
    </cfRule>
  </conditionalFormatting>
  <conditionalFormatting sqref="A182">
    <cfRule type="cellIs" dxfId="65" priority="85" stopIfTrue="1" operator="notEqual">
      <formula>0</formula>
    </cfRule>
    <cfRule type="cellIs" dxfId="64" priority="86" stopIfTrue="1" operator="equal">
      <formula>""</formula>
    </cfRule>
  </conditionalFormatting>
  <conditionalFormatting sqref="B182">
    <cfRule type="cellIs" dxfId="63" priority="83" stopIfTrue="1" operator="notEqual">
      <formula>0</formula>
    </cfRule>
    <cfRule type="cellIs" dxfId="62" priority="84" stopIfTrue="1" operator="equal">
      <formula>""</formula>
    </cfRule>
  </conditionalFormatting>
  <conditionalFormatting sqref="A279">
    <cfRule type="cellIs" dxfId="61" priority="81" stopIfTrue="1" operator="notEqual">
      <formula>0</formula>
    </cfRule>
    <cfRule type="cellIs" dxfId="60" priority="82" stopIfTrue="1" operator="equal">
      <formula>""</formula>
    </cfRule>
  </conditionalFormatting>
  <conditionalFormatting sqref="B279">
    <cfRule type="cellIs" dxfId="59" priority="79" stopIfTrue="1" operator="notEqual">
      <formula>0</formula>
    </cfRule>
    <cfRule type="cellIs" dxfId="58" priority="80" stopIfTrue="1" operator="equal">
      <formula>""</formula>
    </cfRule>
  </conditionalFormatting>
  <conditionalFormatting sqref="A184">
    <cfRule type="cellIs" dxfId="57" priority="77" stopIfTrue="1" operator="notEqual">
      <formula>0</formula>
    </cfRule>
    <cfRule type="cellIs" dxfId="56" priority="78" stopIfTrue="1" operator="equal">
      <formula>""</formula>
    </cfRule>
  </conditionalFormatting>
  <conditionalFormatting sqref="B184">
    <cfRule type="cellIs" dxfId="55" priority="75" stopIfTrue="1" operator="notEqual">
      <formula>0</formula>
    </cfRule>
    <cfRule type="cellIs" dxfId="54" priority="76" stopIfTrue="1" operator="equal">
      <formula>""</formula>
    </cfRule>
  </conditionalFormatting>
  <conditionalFormatting sqref="A341">
    <cfRule type="cellIs" dxfId="53" priority="73" stopIfTrue="1" operator="notEqual">
      <formula>0</formula>
    </cfRule>
    <cfRule type="cellIs" dxfId="52" priority="74" stopIfTrue="1" operator="equal">
      <formula>""</formula>
    </cfRule>
  </conditionalFormatting>
  <conditionalFormatting sqref="B341">
    <cfRule type="cellIs" dxfId="51" priority="71" stopIfTrue="1" operator="notEqual">
      <formula>0</formula>
    </cfRule>
    <cfRule type="cellIs" dxfId="50" priority="72" stopIfTrue="1" operator="equal">
      <formula>""</formula>
    </cfRule>
  </conditionalFormatting>
  <conditionalFormatting sqref="A386">
    <cfRule type="cellIs" dxfId="49" priority="69" stopIfTrue="1" operator="notEqual">
      <formula>0</formula>
    </cfRule>
    <cfRule type="cellIs" dxfId="48" priority="70" stopIfTrue="1" operator="equal">
      <formula>""</formula>
    </cfRule>
  </conditionalFormatting>
  <conditionalFormatting sqref="B386">
    <cfRule type="cellIs" dxfId="47" priority="67" stopIfTrue="1" operator="notEqual">
      <formula>0</formula>
    </cfRule>
    <cfRule type="cellIs" dxfId="46" priority="68" stopIfTrue="1" operator="equal">
      <formula>""</formula>
    </cfRule>
  </conditionalFormatting>
  <conditionalFormatting sqref="A427:A428">
    <cfRule type="cellIs" dxfId="45" priority="65" stopIfTrue="1" operator="notEqual">
      <formula>0</formula>
    </cfRule>
    <cfRule type="cellIs" dxfId="44" priority="66" stopIfTrue="1" operator="equal">
      <formula>""</formula>
    </cfRule>
  </conditionalFormatting>
  <conditionalFormatting sqref="B427:B428">
    <cfRule type="cellIs" dxfId="43" priority="63" stopIfTrue="1" operator="notEqual">
      <formula>0</formula>
    </cfRule>
    <cfRule type="cellIs" dxfId="42" priority="64" stopIfTrue="1" operator="equal">
      <formula>""</formula>
    </cfRule>
  </conditionalFormatting>
  <conditionalFormatting sqref="A429:A434">
    <cfRule type="cellIs" dxfId="41" priority="61" stopIfTrue="1" operator="notEqual">
      <formula>0</formula>
    </cfRule>
    <cfRule type="cellIs" dxfId="40" priority="62" stopIfTrue="1" operator="equal">
      <formula>""</formula>
    </cfRule>
  </conditionalFormatting>
  <conditionalFormatting sqref="B429:B434">
    <cfRule type="cellIs" dxfId="39" priority="59" stopIfTrue="1" operator="notEqual">
      <formula>0</formula>
    </cfRule>
    <cfRule type="cellIs" dxfId="38" priority="60" stopIfTrue="1" operator="equal">
      <formula>""</formula>
    </cfRule>
  </conditionalFormatting>
  <conditionalFormatting sqref="A435 A440">
    <cfRule type="cellIs" dxfId="37" priority="57" stopIfTrue="1" operator="notEqual">
      <formula>0</formula>
    </cfRule>
    <cfRule type="cellIs" dxfId="36" priority="58" stopIfTrue="1" operator="equal">
      <formula>""</formula>
    </cfRule>
  </conditionalFormatting>
  <conditionalFormatting sqref="B435 B440">
    <cfRule type="cellIs" dxfId="35" priority="55" stopIfTrue="1" operator="notEqual">
      <formula>0</formula>
    </cfRule>
    <cfRule type="cellIs" dxfId="34" priority="56" stopIfTrue="1" operator="equal">
      <formula>""</formula>
    </cfRule>
  </conditionalFormatting>
  <conditionalFormatting sqref="A435 A440">
    <cfRule type="cellIs" dxfId="33" priority="53" stopIfTrue="1" operator="notEqual">
      <formula>0</formula>
    </cfRule>
    <cfRule type="cellIs" dxfId="32" priority="54" stopIfTrue="1" operator="equal">
      <formula>""</formula>
    </cfRule>
  </conditionalFormatting>
  <conditionalFormatting sqref="A439">
    <cfRule type="cellIs" dxfId="31" priority="47" stopIfTrue="1" operator="notEqual">
      <formula>0</formula>
    </cfRule>
    <cfRule type="cellIs" dxfId="30" priority="48" stopIfTrue="1" operator="equal">
      <formula>""</formula>
    </cfRule>
  </conditionalFormatting>
  <conditionalFormatting sqref="B439">
    <cfRule type="cellIs" dxfId="29" priority="45" stopIfTrue="1" operator="notEqual">
      <formula>0</formula>
    </cfRule>
    <cfRule type="cellIs" dxfId="28" priority="46" stopIfTrue="1" operator="equal">
      <formula>""</formula>
    </cfRule>
  </conditionalFormatting>
  <conditionalFormatting sqref="A443:A466">
    <cfRule type="cellIs" dxfId="27" priority="43" stopIfTrue="1" operator="notEqual">
      <formula>0</formula>
    </cfRule>
    <cfRule type="cellIs" dxfId="26" priority="44" stopIfTrue="1" operator="equal">
      <formula>""</formula>
    </cfRule>
  </conditionalFormatting>
  <conditionalFormatting sqref="B443:B466">
    <cfRule type="cellIs" dxfId="25" priority="41" stopIfTrue="1" operator="notEqual">
      <formula>0</formula>
    </cfRule>
    <cfRule type="cellIs" dxfId="24" priority="42" stopIfTrue="1" operator="equal">
      <formula>""</formula>
    </cfRule>
  </conditionalFormatting>
  <conditionalFormatting sqref="A443:A466">
    <cfRule type="cellIs" dxfId="23" priority="39" stopIfTrue="1" operator="notEqual">
      <formula>0</formula>
    </cfRule>
    <cfRule type="cellIs" dxfId="22" priority="40" stopIfTrue="1" operator="equal">
      <formula>""</formula>
    </cfRule>
  </conditionalFormatting>
  <conditionalFormatting sqref="A114">
    <cfRule type="cellIs" dxfId="21" priority="37" stopIfTrue="1" operator="notEqual">
      <formula>0</formula>
    </cfRule>
    <cfRule type="cellIs" dxfId="20" priority="38" stopIfTrue="1" operator="equal">
      <formula>""</formula>
    </cfRule>
  </conditionalFormatting>
  <conditionalFormatting sqref="B114">
    <cfRule type="cellIs" dxfId="19" priority="35" stopIfTrue="1" operator="notEqual">
      <formula>0</formula>
    </cfRule>
    <cfRule type="cellIs" dxfId="18" priority="36" stopIfTrue="1" operator="equal">
      <formula>""</formula>
    </cfRule>
  </conditionalFormatting>
  <conditionalFormatting sqref="A467">
    <cfRule type="cellIs" dxfId="17" priority="33" stopIfTrue="1" operator="notEqual">
      <formula>0</formula>
    </cfRule>
    <cfRule type="cellIs" dxfId="16" priority="34" stopIfTrue="1" operator="equal">
      <formula>""</formula>
    </cfRule>
  </conditionalFormatting>
  <conditionalFormatting sqref="B467">
    <cfRule type="cellIs" dxfId="15" priority="31" stopIfTrue="1" operator="notEqual">
      <formula>0</formula>
    </cfRule>
    <cfRule type="cellIs" dxfId="14" priority="32" stopIfTrue="1" operator="equal">
      <formula>""</formula>
    </cfRule>
  </conditionalFormatting>
  <conditionalFormatting sqref="A467">
    <cfRule type="cellIs" dxfId="13" priority="29" stopIfTrue="1" operator="notEqual">
      <formula>0</formula>
    </cfRule>
    <cfRule type="cellIs" dxfId="12" priority="30" stopIfTrue="1" operator="equal">
      <formula>""</formula>
    </cfRule>
  </conditionalFormatting>
  <conditionalFormatting sqref="H471">
    <cfRule type="cellIs" dxfId="11" priority="11" stopIfTrue="1" operator="notEqual">
      <formula>0</formula>
    </cfRule>
    <cfRule type="cellIs" dxfId="10" priority="12" stopIfTrue="1" operator="equal">
      <formula>""</formula>
    </cfRule>
  </conditionalFormatting>
  <conditionalFormatting sqref="H472">
    <cfRule type="cellIs" dxfId="9" priority="9" stopIfTrue="1" operator="notEqual">
      <formula>0</formula>
    </cfRule>
    <cfRule type="cellIs" dxfId="8" priority="10" stopIfTrue="1" operator="equal">
      <formula>""</formula>
    </cfRule>
  </conditionalFormatting>
  <conditionalFormatting sqref="G471">
    <cfRule type="cellIs" dxfId="7" priority="7" stopIfTrue="1" operator="notEqual">
      <formula>0</formula>
    </cfRule>
    <cfRule type="cellIs" dxfId="6" priority="8" stopIfTrue="1" operator="equal">
      <formula>""</formula>
    </cfRule>
  </conditionalFormatting>
  <conditionalFormatting sqref="G472">
    <cfRule type="cellIs" dxfId="5" priority="5" stopIfTrue="1" operator="notEqual">
      <formula>0</formula>
    </cfRule>
    <cfRule type="cellIs" dxfId="4" priority="6" stopIfTrue="1" operator="equal">
      <formula>""</formula>
    </cfRule>
  </conditionalFormatting>
  <conditionalFormatting sqref="F471">
    <cfRule type="cellIs" dxfId="3" priority="3" stopIfTrue="1" operator="notEqual">
      <formula>0</formula>
    </cfRule>
    <cfRule type="cellIs" dxfId="2" priority="4" stopIfTrue="1" operator="equal">
      <formula>""</formula>
    </cfRule>
  </conditionalFormatting>
  <conditionalFormatting sqref="F472">
    <cfRule type="cellIs" dxfId="1" priority="1" stopIfTrue="1" operator="notEqual">
      <formula>0</formula>
    </cfRule>
    <cfRule type="cellIs" dxfId="0" priority="2" stopIfTrue="1" operator="equal">
      <formula>""</formula>
    </cfRule>
  </conditionalFormatting>
  <printOptions headings="1"/>
  <pageMargins left="0.70866141732283472" right="0.70866141732283472" top="0.74803149606299213" bottom="0.74803149606299213" header="0.31496062992125984" footer="0.31496062992125984"/>
  <pageSetup paperSize="9" scale="30" fitToHeight="0" orientation="landscape" blackAndWhite="1" r:id="rId1"/>
  <headerFooter>
    <oddHeader>&amp;L&amp;10&amp;K000000Page &amp;P of &amp;N&amp;C&amp;10&amp;K000000Sheet: &amp;A&amp;R&amp;10&amp;K000000Official</oddHeader>
    <oddFooter>&amp;L&amp;F ( Printed on &amp;D at &amp;T ) &amp;R&amp;10&amp;K000000Ofwat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0.499984740745262"/>
    <pageSetUpPr fitToPage="1"/>
  </sheetPr>
  <dimension ref="A1"/>
  <sheetViews>
    <sheetView zoomScale="90" zoomScaleNormal="90" workbookViewId="0">
      <selection activeCell="G24" sqref="G24"/>
    </sheetView>
  </sheetViews>
  <sheetFormatPr defaultRowHeight="14"/>
  <cols>
    <col min="13" max="13" width="22.4140625" customWidth="1"/>
  </cols>
  <sheetData/>
  <printOptions headings="1"/>
  <pageMargins left="0.70866141732283472" right="0.70866141732283472" top="0.74803149606299213" bottom="0.74803149606299213" header="0.31496062992125984" footer="0.31496062992125984"/>
  <pageSetup paperSize="9" orientation="landscape" blackAndWhite="1" r:id="rId1"/>
  <headerFooter>
    <oddHeader>&amp;L&amp;10&amp;K000000Page &amp;P of &amp;N&amp;C&amp;10&amp;K000000Sheet: &amp;A&amp;R&amp;10&amp;K000000Official</oddHeader>
    <oddFooter>&amp;L&amp;F ( Printed on &amp;D at &amp;T ) &amp;R&amp;10&amp;K000000Ofwat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pageSetUpPr fitToPage="1"/>
  </sheetPr>
  <dimension ref="A1:P162"/>
  <sheetViews>
    <sheetView zoomScale="90" zoomScaleNormal="90" workbookViewId="0">
      <pane ySplit="12" topLeftCell="A13" activePane="bottomLeft" state="frozen"/>
      <selection activeCell="G24" sqref="G24"/>
      <selection pane="bottomLeft" activeCell="G24" sqref="G24"/>
    </sheetView>
  </sheetViews>
  <sheetFormatPr defaultColWidth="9.58203125" defaultRowHeight="14" outlineLevelRow="1"/>
  <cols>
    <col min="1" max="1" width="1.58203125" style="25" customWidth="1"/>
    <col min="2" max="2" width="6.6640625" style="25" customWidth="1"/>
    <col min="3" max="3" width="63.1640625" style="25" customWidth="1"/>
    <col min="4" max="4" width="11.58203125" style="25" customWidth="1"/>
    <col min="5" max="7" width="5.58203125" style="25" customWidth="1"/>
    <col min="8" max="12" width="9.58203125" style="25" customWidth="1"/>
    <col min="13" max="13" width="10" style="25" customWidth="1"/>
    <col min="14" max="14" width="1.9140625" style="25" customWidth="1"/>
    <col min="15" max="15" width="25.58203125" style="25" customWidth="1"/>
    <col min="16" max="16" width="17.1640625" style="25" customWidth="1"/>
    <col min="17" max="17" width="9.58203125" style="25"/>
    <col min="18" max="18" width="9.58203125" style="25" customWidth="1"/>
    <col min="19" max="16384" width="9.58203125" style="25"/>
  </cols>
  <sheetData>
    <row r="1" spans="1:16" s="339" customFormat="1" ht="25">
      <c r="A1" s="340" t="str">
        <f ca="1" xml:space="preserve"> RIGHT(CELL("FILENAME", $A$1), LEN(CELL("FILENAME", $A$1)) - SEARCH("]", CELL("FILENAME", $A$1)))</f>
        <v>BPT Extracts</v>
      </c>
      <c r="B1" s="113"/>
      <c r="C1" s="113"/>
      <c r="D1" s="113"/>
      <c r="E1" s="113"/>
      <c r="F1" s="113"/>
      <c r="G1" s="113"/>
      <c r="H1" s="113"/>
      <c r="I1" s="113"/>
      <c r="J1" s="113"/>
      <c r="K1" s="113"/>
      <c r="L1" s="114"/>
      <c r="M1" s="115"/>
      <c r="N1" s="115"/>
      <c r="O1" s="116"/>
      <c r="P1" s="116"/>
    </row>
    <row r="2" spans="1:16">
      <c r="B2" s="117"/>
      <c r="C2" s="117"/>
      <c r="D2" s="117"/>
      <c r="E2" s="117"/>
      <c r="F2" s="117"/>
      <c r="G2" s="117"/>
      <c r="H2" s="117"/>
      <c r="I2" s="117"/>
      <c r="J2" s="117"/>
      <c r="K2" s="117"/>
      <c r="L2" s="117"/>
      <c r="M2" s="117"/>
      <c r="N2" s="117"/>
      <c r="O2" s="117"/>
      <c r="P2" s="117"/>
    </row>
    <row r="3" spans="1:16">
      <c r="B3" s="99" t="s">
        <v>544</v>
      </c>
      <c r="C3" s="100"/>
      <c r="D3" s="117"/>
      <c r="E3" s="117"/>
      <c r="F3" s="117"/>
      <c r="G3" s="117"/>
      <c r="H3" s="117"/>
      <c r="I3" s="117"/>
      <c r="J3" s="117"/>
      <c r="K3" s="117"/>
      <c r="L3" s="117"/>
      <c r="M3" s="117"/>
      <c r="N3" s="117"/>
      <c r="O3" s="117"/>
      <c r="P3" s="117"/>
    </row>
    <row r="4" spans="1:16">
      <c r="B4" s="101"/>
      <c r="C4" s="102" t="s">
        <v>545</v>
      </c>
      <c r="D4" s="273"/>
      <c r="E4" s="117"/>
      <c r="F4" s="117"/>
      <c r="G4" s="117"/>
      <c r="H4" s="117"/>
      <c r="I4" s="117"/>
      <c r="J4" s="117"/>
      <c r="K4" s="117"/>
      <c r="L4" s="117"/>
      <c r="M4" s="117"/>
      <c r="N4" s="117"/>
      <c r="O4" s="117"/>
      <c r="P4" s="117"/>
    </row>
    <row r="5" spans="1:16">
      <c r="B5" s="103"/>
      <c r="C5" s="102" t="s">
        <v>546</v>
      </c>
      <c r="D5" s="117"/>
      <c r="E5" s="117"/>
      <c r="F5" s="117"/>
      <c r="G5" s="117"/>
      <c r="H5" s="117"/>
      <c r="I5" s="117"/>
      <c r="J5" s="117"/>
      <c r="K5" s="117"/>
      <c r="L5" s="117"/>
      <c r="M5" s="117"/>
      <c r="N5" s="117"/>
      <c r="O5" s="117"/>
      <c r="P5" s="117"/>
    </row>
    <row r="6" spans="1:16">
      <c r="B6" s="104"/>
      <c r="C6" s="102" t="s">
        <v>547</v>
      </c>
      <c r="D6" s="117"/>
      <c r="E6" s="117"/>
      <c r="F6" s="117"/>
      <c r="G6" s="117"/>
      <c r="H6" s="117"/>
      <c r="I6" s="117"/>
      <c r="J6" s="117"/>
      <c r="K6" s="117"/>
      <c r="L6" s="117"/>
      <c r="M6" s="117"/>
      <c r="N6" s="117"/>
      <c r="O6" s="117"/>
      <c r="P6" s="117"/>
    </row>
    <row r="7" spans="1:16">
      <c r="B7" s="169"/>
      <c r="C7" s="102" t="s">
        <v>548</v>
      </c>
      <c r="D7" s="117"/>
      <c r="E7" s="117"/>
      <c r="F7" s="117"/>
      <c r="G7" s="117"/>
      <c r="H7" s="117"/>
      <c r="I7" s="117"/>
      <c r="J7" s="117"/>
      <c r="K7" s="117"/>
      <c r="L7" s="117"/>
      <c r="M7" s="117"/>
      <c r="N7" s="117"/>
      <c r="O7" s="117"/>
      <c r="P7" s="117"/>
    </row>
    <row r="8" spans="1:16">
      <c r="B8" s="102"/>
      <c r="C8" s="102"/>
      <c r="D8" s="117"/>
      <c r="E8" s="117"/>
      <c r="F8" s="117"/>
      <c r="G8" s="117"/>
      <c r="H8" s="117"/>
      <c r="I8" s="117"/>
      <c r="J8" s="117"/>
      <c r="K8" s="117"/>
      <c r="L8" s="117"/>
      <c r="M8" s="117"/>
      <c r="N8" s="117"/>
      <c r="O8" s="117"/>
      <c r="P8" s="117"/>
    </row>
    <row r="9" spans="1:16">
      <c r="B9" s="338" t="s">
        <v>933</v>
      </c>
      <c r="C9" s="102"/>
      <c r="D9" s="117"/>
      <c r="E9" s="117"/>
      <c r="F9" s="117"/>
      <c r="G9" s="117"/>
      <c r="H9" s="117"/>
      <c r="I9" s="117"/>
      <c r="J9" s="117"/>
      <c r="K9" s="117"/>
      <c r="L9" s="117"/>
      <c r="M9" s="117"/>
      <c r="N9" s="117"/>
      <c r="O9" s="117"/>
      <c r="P9" s="117"/>
    </row>
    <row r="10" spans="1:16">
      <c r="B10" s="273" t="s">
        <v>932</v>
      </c>
      <c r="C10" s="102"/>
      <c r="D10" s="117"/>
      <c r="E10" s="117"/>
      <c r="F10" s="117"/>
      <c r="G10" s="117"/>
      <c r="H10" s="117"/>
      <c r="I10" s="117"/>
      <c r="J10" s="117"/>
      <c r="K10" s="117"/>
      <c r="L10" s="117"/>
      <c r="M10" s="117"/>
      <c r="N10" s="117"/>
      <c r="O10" s="117"/>
      <c r="P10" s="117"/>
    </row>
    <row r="11" spans="1:16" ht="14.5" thickBot="1">
      <c r="A11" s="102"/>
      <c r="B11" s="102"/>
      <c r="C11" s="102"/>
      <c r="D11" s="117"/>
      <c r="E11" s="117"/>
      <c r="F11" s="117"/>
      <c r="G11" s="117"/>
      <c r="H11" s="117"/>
      <c r="I11" s="117"/>
      <c r="J11" s="117"/>
      <c r="K11" s="117"/>
      <c r="L11" s="117"/>
      <c r="M11" s="117"/>
      <c r="N11" s="117"/>
      <c r="O11" s="117"/>
      <c r="P11" s="117"/>
    </row>
    <row r="12" spans="1:16" ht="27.5" thickBot="1">
      <c r="B12" s="415" t="s">
        <v>474</v>
      </c>
      <c r="C12" s="416"/>
      <c r="D12" s="118" t="s">
        <v>475</v>
      </c>
      <c r="E12" s="119" t="s">
        <v>476</v>
      </c>
      <c r="F12" s="122" t="s">
        <v>477</v>
      </c>
      <c r="G12" s="117"/>
      <c r="H12" s="120" t="s">
        <v>14</v>
      </c>
      <c r="I12" s="121" t="s">
        <v>15</v>
      </c>
      <c r="J12" s="119" t="s">
        <v>16</v>
      </c>
      <c r="K12" s="119" t="s">
        <v>17</v>
      </c>
      <c r="L12" s="119" t="s">
        <v>18</v>
      </c>
      <c r="M12" s="122" t="s">
        <v>550</v>
      </c>
      <c r="N12" s="117"/>
      <c r="O12" s="27" t="s">
        <v>478</v>
      </c>
      <c r="P12" s="123" t="s">
        <v>479</v>
      </c>
    </row>
    <row r="13" spans="1:16" ht="8.4" customHeight="1">
      <c r="G13" s="117"/>
    </row>
    <row r="14" spans="1:16" ht="12" customHeight="1" thickBot="1">
      <c r="G14" s="117"/>
    </row>
    <row r="15" spans="1:16" ht="15.5" thickBot="1">
      <c r="B15" s="412" t="s">
        <v>549</v>
      </c>
      <c r="C15" s="413"/>
      <c r="D15" s="413"/>
      <c r="E15" s="413"/>
      <c r="F15" s="413"/>
      <c r="G15" s="413"/>
      <c r="H15" s="413"/>
      <c r="I15" s="413"/>
      <c r="J15" s="413"/>
      <c r="K15" s="413"/>
      <c r="L15" s="413"/>
      <c r="M15" s="413"/>
      <c r="N15" s="413"/>
      <c r="O15" s="413"/>
      <c r="P15" s="414"/>
    </row>
    <row r="16" spans="1:16" ht="6" hidden="1" customHeight="1" outlineLevel="1" thickBot="1">
      <c r="B16" s="117"/>
      <c r="C16" s="117"/>
      <c r="D16" s="117"/>
      <c r="E16" s="117"/>
      <c r="F16" s="117"/>
      <c r="G16" s="117"/>
      <c r="H16" s="117"/>
      <c r="I16" s="117"/>
      <c r="J16" s="117"/>
      <c r="K16" s="117"/>
      <c r="L16" s="117"/>
      <c r="M16" s="117"/>
      <c r="N16" s="117"/>
      <c r="O16" s="117"/>
      <c r="P16" s="117"/>
    </row>
    <row r="17" spans="2:16" ht="14.5" hidden="1" outlineLevel="1" thickBot="1">
      <c r="B17" s="403" t="s">
        <v>480</v>
      </c>
      <c r="C17" s="404"/>
      <c r="D17" s="404"/>
      <c r="E17" s="404"/>
      <c r="F17" s="405"/>
      <c r="I17" s="409" t="s">
        <v>551</v>
      </c>
      <c r="J17" s="410"/>
      <c r="K17" s="410"/>
      <c r="L17" s="411"/>
      <c r="M17" s="117"/>
      <c r="N17" s="117"/>
      <c r="O17" s="117"/>
      <c r="P17" s="117"/>
    </row>
    <row r="18" spans="2:16" ht="6" hidden="1" customHeight="1" outlineLevel="1" thickBot="1">
      <c r="B18" s="117"/>
      <c r="C18" s="117"/>
      <c r="D18" s="117"/>
      <c r="E18" s="117"/>
      <c r="F18" s="117"/>
      <c r="G18" s="117"/>
      <c r="H18" s="117"/>
      <c r="I18" s="117"/>
      <c r="J18" s="117"/>
      <c r="K18" s="117"/>
      <c r="L18" s="117"/>
      <c r="M18" s="117"/>
      <c r="N18" s="117"/>
      <c r="O18" s="117"/>
      <c r="P18" s="117"/>
    </row>
    <row r="19" spans="2:16" ht="14.5" hidden="1" outlineLevel="1" thickBot="1">
      <c r="B19" s="107" t="s">
        <v>503</v>
      </c>
      <c r="C19" s="108" t="s">
        <v>552</v>
      </c>
      <c r="D19" s="26"/>
      <c r="E19" s="26"/>
      <c r="F19" s="26"/>
      <c r="G19" s="117"/>
      <c r="H19" s="292"/>
      <c r="I19" s="292"/>
      <c r="J19" s="292"/>
      <c r="K19" s="292"/>
      <c r="L19" s="292"/>
      <c r="M19" s="292"/>
      <c r="N19" s="292"/>
      <c r="O19" s="26"/>
      <c r="P19" s="105"/>
    </row>
    <row r="20" spans="2:16" hidden="1" outlineLevel="1">
      <c r="B20" s="30">
        <v>11</v>
      </c>
      <c r="C20" s="31" t="s">
        <v>553</v>
      </c>
      <c r="D20" s="289" t="s">
        <v>638</v>
      </c>
      <c r="E20" s="32" t="s">
        <v>41</v>
      </c>
      <c r="F20" s="33">
        <v>1</v>
      </c>
      <c r="G20" s="109"/>
      <c r="H20" s="167"/>
      <c r="I20" s="293">
        <f>'[4]Exec Summary'!M18</f>
        <v>0</v>
      </c>
      <c r="J20" s="294">
        <f>'[4]Exec Summary'!N18</f>
        <v>0</v>
      </c>
      <c r="K20" s="294">
        <f>'[4]Exec Summary'!O18</f>
        <v>0</v>
      </c>
      <c r="L20" s="295">
        <f>'[4]Exec Summary'!P18</f>
        <v>0</v>
      </c>
      <c r="M20" s="167"/>
      <c r="N20" s="167"/>
      <c r="O20" s="34"/>
      <c r="P20" s="35"/>
    </row>
    <row r="21" spans="2:16" hidden="1" outlineLevel="1">
      <c r="B21" s="50">
        <v>12</v>
      </c>
      <c r="C21" s="51" t="s">
        <v>554</v>
      </c>
      <c r="D21" s="296" t="s">
        <v>639</v>
      </c>
      <c r="E21" s="52" t="s">
        <v>41</v>
      </c>
      <c r="F21" s="53">
        <v>1</v>
      </c>
      <c r="G21" s="109"/>
      <c r="H21" s="167"/>
      <c r="I21" s="297">
        <f>'[4]Exec Summary'!M21</f>
        <v>0</v>
      </c>
      <c r="J21" s="298">
        <f>'[4]Exec Summary'!N21</f>
        <v>0</v>
      </c>
      <c r="K21" s="298">
        <f>'[4]Exec Summary'!O21</f>
        <v>0</v>
      </c>
      <c r="L21" s="299">
        <f>'[4]Exec Summary'!P21</f>
        <v>0</v>
      </c>
      <c r="M21" s="167"/>
      <c r="N21" s="167"/>
      <c r="O21" s="110"/>
      <c r="P21" s="304"/>
    </row>
    <row r="22" spans="2:16" ht="14.5" hidden="1" outlineLevel="1" thickBot="1">
      <c r="B22" s="36">
        <v>13</v>
      </c>
      <c r="C22" s="37" t="s">
        <v>555</v>
      </c>
      <c r="D22" s="291" t="s">
        <v>640</v>
      </c>
      <c r="E22" s="38" t="s">
        <v>41</v>
      </c>
      <c r="F22" s="39">
        <v>1</v>
      </c>
      <c r="G22" s="109"/>
      <c r="H22" s="167"/>
      <c r="I22" s="300">
        <f>'[4]Exec Summary'!M28</f>
        <v>0</v>
      </c>
      <c r="J22" s="301">
        <f>'[4]Exec Summary'!N28</f>
        <v>0</v>
      </c>
      <c r="K22" s="301">
        <f>'[4]Exec Summary'!O28</f>
        <v>0</v>
      </c>
      <c r="L22" s="302">
        <f>'[4]Exec Summary'!P28</f>
        <v>0</v>
      </c>
      <c r="M22" s="167"/>
      <c r="N22" s="167"/>
      <c r="O22" s="42"/>
      <c r="P22" s="43"/>
    </row>
    <row r="23" spans="2:16" collapsed="1">
      <c r="B23" s="117"/>
      <c r="C23" s="117"/>
      <c r="D23" s="117"/>
      <c r="E23" s="117"/>
      <c r="F23" s="117"/>
      <c r="G23" s="117"/>
      <c r="H23" s="117"/>
      <c r="I23" s="117"/>
      <c r="J23" s="117"/>
      <c r="K23" s="117"/>
      <c r="L23" s="117"/>
      <c r="M23" s="117"/>
      <c r="N23" s="117"/>
      <c r="O23" s="117"/>
      <c r="P23" s="117"/>
    </row>
    <row r="24" spans="2:16" ht="14.5" thickBot="1">
      <c r="B24" s="117"/>
      <c r="C24" s="117"/>
      <c r="D24" s="117"/>
      <c r="E24" s="117"/>
      <c r="F24" s="117"/>
      <c r="G24" s="117"/>
      <c r="H24" s="117"/>
      <c r="I24" s="117"/>
      <c r="J24" s="117"/>
      <c r="K24" s="117"/>
      <c r="L24" s="117"/>
      <c r="M24" s="117"/>
      <c r="N24" s="117"/>
      <c r="O24" s="117"/>
      <c r="P24" s="117"/>
    </row>
    <row r="25" spans="2:16" ht="15.5" thickBot="1">
      <c r="B25" s="412" t="s">
        <v>556</v>
      </c>
      <c r="C25" s="413"/>
      <c r="D25" s="413"/>
      <c r="E25" s="413"/>
      <c r="F25" s="413"/>
      <c r="G25" s="413"/>
      <c r="H25" s="413"/>
      <c r="I25" s="413"/>
      <c r="J25" s="413"/>
      <c r="K25" s="413"/>
      <c r="L25" s="413"/>
      <c r="M25" s="413"/>
      <c r="N25" s="413"/>
      <c r="O25" s="413"/>
      <c r="P25" s="414"/>
    </row>
    <row r="26" spans="2:16" ht="6" hidden="1" customHeight="1" outlineLevel="1" thickBot="1">
      <c r="B26" s="117"/>
      <c r="C26" s="117"/>
      <c r="D26" s="117"/>
      <c r="E26" s="117"/>
      <c r="F26" s="117"/>
      <c r="G26" s="117"/>
      <c r="H26" s="117"/>
      <c r="I26" s="117"/>
      <c r="J26" s="117"/>
      <c r="K26" s="117"/>
      <c r="L26" s="117"/>
      <c r="M26" s="117"/>
      <c r="N26" s="117"/>
      <c r="O26" s="117"/>
      <c r="P26" s="117"/>
    </row>
    <row r="27" spans="2:16" ht="14.5" hidden="1" outlineLevel="1" thickBot="1">
      <c r="B27" s="120" t="s">
        <v>482</v>
      </c>
      <c r="C27" s="124" t="s">
        <v>557</v>
      </c>
      <c r="D27" s="117"/>
      <c r="E27" s="117"/>
      <c r="F27" s="117"/>
      <c r="G27" s="117"/>
      <c r="H27" s="117"/>
      <c r="I27" s="117"/>
      <c r="J27" s="117"/>
      <c r="K27" s="117"/>
      <c r="L27" s="117"/>
      <c r="M27" s="117"/>
      <c r="N27" s="117"/>
      <c r="O27" s="125"/>
      <c r="P27" s="125"/>
    </row>
    <row r="28" spans="2:16" hidden="1" outlineLevel="1">
      <c r="B28" s="126">
        <v>1</v>
      </c>
      <c r="C28" s="127" t="s">
        <v>558</v>
      </c>
      <c r="D28" s="306" t="s">
        <v>559</v>
      </c>
      <c r="E28" s="306" t="s">
        <v>41</v>
      </c>
      <c r="F28" s="33">
        <v>2</v>
      </c>
      <c r="G28" s="117"/>
      <c r="H28" s="128">
        <f xml:space="preserve"> [4]F_Outputs!L$504</f>
        <v>0</v>
      </c>
      <c r="I28" s="129">
        <f xml:space="preserve"> [4]F_Outputs!M$504</f>
        <v>0</v>
      </c>
      <c r="J28" s="129">
        <f xml:space="preserve"> [4]F_Outputs!N$504</f>
        <v>0</v>
      </c>
      <c r="K28" s="129">
        <f xml:space="preserve"> [4]F_Outputs!O$504</f>
        <v>0</v>
      </c>
      <c r="L28" s="130">
        <f xml:space="preserve"> [4]F_Outputs!P$504</f>
        <v>0</v>
      </c>
      <c r="M28" s="117"/>
      <c r="N28" s="117"/>
      <c r="O28" s="131"/>
      <c r="P28" s="132"/>
    </row>
    <row r="29" spans="2:16" hidden="1" outlineLevel="1">
      <c r="B29" s="133">
        <v>2</v>
      </c>
      <c r="C29" s="134" t="s">
        <v>560</v>
      </c>
      <c r="D29" s="140" t="s">
        <v>561</v>
      </c>
      <c r="E29" s="140" t="s">
        <v>562</v>
      </c>
      <c r="F29" s="53">
        <v>2</v>
      </c>
      <c r="G29" s="117"/>
      <c r="H29" s="135">
        <f xml:space="preserve"> [4]F_Outputs!L$493</f>
        <v>0</v>
      </c>
      <c r="I29" s="136">
        <f xml:space="preserve"> [4]F_Outputs!M$493</f>
        <v>0</v>
      </c>
      <c r="J29" s="136">
        <f xml:space="preserve"> [4]F_Outputs!N$493</f>
        <v>0</v>
      </c>
      <c r="K29" s="136">
        <f xml:space="preserve"> [4]F_Outputs!O$493</f>
        <v>0</v>
      </c>
      <c r="L29" s="137">
        <f xml:space="preserve"> [4]F_Outputs!P$493</f>
        <v>0</v>
      </c>
      <c r="M29" s="117"/>
      <c r="N29" s="117"/>
      <c r="O29" s="138"/>
      <c r="P29" s="139"/>
    </row>
    <row r="30" spans="2:16" hidden="1" outlineLevel="1">
      <c r="B30" s="133">
        <v>3</v>
      </c>
      <c r="C30" s="134" t="s">
        <v>563</v>
      </c>
      <c r="D30" s="140" t="s">
        <v>564</v>
      </c>
      <c r="E30" s="140" t="s">
        <v>562</v>
      </c>
      <c r="F30" s="53">
        <v>2</v>
      </c>
      <c r="G30" s="117"/>
      <c r="H30" s="135">
        <f xml:space="preserve"> [4]F_Outputs!L$494</f>
        <v>0</v>
      </c>
      <c r="I30" s="136">
        <f xml:space="preserve"> [4]F_Outputs!M$494</f>
        <v>0</v>
      </c>
      <c r="J30" s="136">
        <f xml:space="preserve"> [4]F_Outputs!N$494</f>
        <v>0</v>
      </c>
      <c r="K30" s="136">
        <f xml:space="preserve"> [4]F_Outputs!O$494</f>
        <v>0</v>
      </c>
      <c r="L30" s="137">
        <f xml:space="preserve"> [4]F_Outputs!P$494</f>
        <v>0</v>
      </c>
      <c r="M30" s="117"/>
      <c r="N30" s="117"/>
      <c r="O30" s="138"/>
      <c r="P30" s="139"/>
    </row>
    <row r="31" spans="2:16" hidden="1" outlineLevel="1">
      <c r="B31" s="133">
        <v>4</v>
      </c>
      <c r="C31" s="134" t="s">
        <v>565</v>
      </c>
      <c r="D31" s="140" t="s">
        <v>566</v>
      </c>
      <c r="E31" s="140" t="s">
        <v>562</v>
      </c>
      <c r="F31" s="53">
        <v>2</v>
      </c>
      <c r="G31" s="117"/>
      <c r="H31" s="135">
        <f xml:space="preserve"> [4]F_Outputs!L$495</f>
        <v>0</v>
      </c>
      <c r="I31" s="136">
        <f xml:space="preserve"> [4]F_Outputs!M$495</f>
        <v>0</v>
      </c>
      <c r="J31" s="136">
        <f xml:space="preserve"> [4]F_Outputs!N$495</f>
        <v>0</v>
      </c>
      <c r="K31" s="136">
        <f xml:space="preserve"> [4]F_Outputs!O$495</f>
        <v>0</v>
      </c>
      <c r="L31" s="137">
        <f xml:space="preserve"> [4]F_Outputs!P$495</f>
        <v>0</v>
      </c>
      <c r="M31" s="117"/>
      <c r="N31" s="117"/>
      <c r="O31" s="138"/>
      <c r="P31" s="139"/>
    </row>
    <row r="32" spans="2:16" hidden="1" outlineLevel="1">
      <c r="B32" s="133">
        <v>5</v>
      </c>
      <c r="C32" s="134" t="s">
        <v>567</v>
      </c>
      <c r="D32" s="140" t="s">
        <v>568</v>
      </c>
      <c r="E32" s="140" t="s">
        <v>41</v>
      </c>
      <c r="F32" s="53">
        <v>2</v>
      </c>
      <c r="G32" s="117"/>
      <c r="H32" s="141">
        <f xml:space="preserve"> [4]F_Outputs!L$496</f>
        <v>0</v>
      </c>
      <c r="I32" s="142">
        <f xml:space="preserve"> [4]F_Outputs!M$496</f>
        <v>0</v>
      </c>
      <c r="J32" s="142">
        <f xml:space="preserve"> [4]F_Outputs!N$496</f>
        <v>0</v>
      </c>
      <c r="K32" s="142">
        <f xml:space="preserve"> [4]F_Outputs!O$496</f>
        <v>0</v>
      </c>
      <c r="L32" s="143">
        <f xml:space="preserve"> [4]F_Outputs!P$496</f>
        <v>0</v>
      </c>
      <c r="M32" s="117"/>
      <c r="N32" s="117"/>
      <c r="O32" s="138"/>
      <c r="P32" s="139"/>
    </row>
    <row r="33" spans="2:16" hidden="1" outlineLevel="1">
      <c r="B33" s="133">
        <v>6</v>
      </c>
      <c r="C33" s="134" t="s">
        <v>569</v>
      </c>
      <c r="D33" s="140" t="s">
        <v>641</v>
      </c>
      <c r="E33" s="140" t="s">
        <v>41</v>
      </c>
      <c r="F33" s="53">
        <v>2</v>
      </c>
      <c r="G33" s="117"/>
      <c r="H33" s="141">
        <f xml:space="preserve"> [4]F_Outputs!L$497</f>
        <v>0</v>
      </c>
      <c r="I33" s="142">
        <f xml:space="preserve"> [4]F_Outputs!M$497</f>
        <v>0</v>
      </c>
      <c r="J33" s="142">
        <f xml:space="preserve"> [4]F_Outputs!N$497</f>
        <v>0</v>
      </c>
      <c r="K33" s="142">
        <f xml:space="preserve"> [4]F_Outputs!O$497</f>
        <v>0</v>
      </c>
      <c r="L33" s="143">
        <f xml:space="preserve"> [4]F_Outputs!P$497</f>
        <v>0</v>
      </c>
      <c r="M33" s="117"/>
      <c r="N33" s="117"/>
      <c r="O33" s="138"/>
      <c r="P33" s="139"/>
    </row>
    <row r="34" spans="2:16" hidden="1" outlineLevel="1">
      <c r="B34" s="133">
        <v>7</v>
      </c>
      <c r="C34" s="134" t="s">
        <v>570</v>
      </c>
      <c r="D34" s="140" t="s">
        <v>571</v>
      </c>
      <c r="E34" s="140" t="s">
        <v>562</v>
      </c>
      <c r="F34" s="53">
        <v>2</v>
      </c>
      <c r="G34" s="117"/>
      <c r="H34" s="135">
        <f xml:space="preserve"> [4]F_Outputs!L$499</f>
        <v>0</v>
      </c>
      <c r="I34" s="136">
        <f xml:space="preserve"> [4]F_Outputs!M$499</f>
        <v>0</v>
      </c>
      <c r="J34" s="136">
        <f xml:space="preserve"> [4]F_Outputs!N$499</f>
        <v>0</v>
      </c>
      <c r="K34" s="136">
        <f xml:space="preserve"> [4]F_Outputs!O$499</f>
        <v>0</v>
      </c>
      <c r="L34" s="137">
        <f xml:space="preserve"> [4]F_Outputs!P$499</f>
        <v>0</v>
      </c>
      <c r="M34" s="117"/>
      <c r="N34" s="117"/>
      <c r="O34" s="138"/>
      <c r="P34" s="139"/>
    </row>
    <row r="35" spans="2:16" hidden="1" outlineLevel="1">
      <c r="B35" s="133">
        <v>8</v>
      </c>
      <c r="C35" s="134" t="s">
        <v>572</v>
      </c>
      <c r="D35" s="307" t="s">
        <v>573</v>
      </c>
      <c r="E35" s="140" t="s">
        <v>41</v>
      </c>
      <c r="F35" s="53">
        <v>2</v>
      </c>
      <c r="G35" s="117"/>
      <c r="H35" s="141">
        <f xml:space="preserve"> [4]F_Outputs!L$498</f>
        <v>0</v>
      </c>
      <c r="I35" s="142">
        <f xml:space="preserve"> [4]F_Outputs!M$498</f>
        <v>0</v>
      </c>
      <c r="J35" s="142">
        <f xml:space="preserve"> [4]F_Outputs!N$498</f>
        <v>0</v>
      </c>
      <c r="K35" s="142">
        <f xml:space="preserve"> [4]F_Outputs!O$498</f>
        <v>0</v>
      </c>
      <c r="L35" s="143">
        <f xml:space="preserve"> [4]F_Outputs!P$498</f>
        <v>0</v>
      </c>
      <c r="M35" s="117"/>
      <c r="N35" s="117"/>
      <c r="O35" s="138"/>
      <c r="P35" s="139"/>
    </row>
    <row r="36" spans="2:16" hidden="1" outlineLevel="1">
      <c r="B36" s="133">
        <v>9</v>
      </c>
      <c r="C36" s="144" t="s">
        <v>574</v>
      </c>
      <c r="D36" s="145" t="s">
        <v>575</v>
      </c>
      <c r="E36" s="140" t="s">
        <v>41</v>
      </c>
      <c r="F36" s="53">
        <v>2</v>
      </c>
      <c r="G36" s="117"/>
      <c r="H36" s="141">
        <f xml:space="preserve"> [4]F_Outputs!L$502</f>
        <v>0</v>
      </c>
      <c r="I36" s="142">
        <f xml:space="preserve"> [4]F_Outputs!M$502</f>
        <v>0</v>
      </c>
      <c r="J36" s="142">
        <f xml:space="preserve"> [4]F_Outputs!N$502</f>
        <v>0</v>
      </c>
      <c r="K36" s="142">
        <f xml:space="preserve"> [4]F_Outputs!O$502</f>
        <v>0</v>
      </c>
      <c r="L36" s="143">
        <f xml:space="preserve"> [4]F_Outputs!P$502</f>
        <v>0</v>
      </c>
      <c r="M36" s="117"/>
      <c r="N36" s="117"/>
      <c r="O36" s="138"/>
      <c r="P36" s="139"/>
    </row>
    <row r="37" spans="2:16" hidden="1" outlineLevel="1">
      <c r="B37" s="133">
        <v>10</v>
      </c>
      <c r="C37" s="146" t="s">
        <v>576</v>
      </c>
      <c r="D37" s="140" t="s">
        <v>577</v>
      </c>
      <c r="E37" s="140" t="s">
        <v>41</v>
      </c>
      <c r="F37" s="53">
        <v>2</v>
      </c>
      <c r="G37" s="117"/>
      <c r="H37" s="147">
        <f xml:space="preserve"> [4]F_Outputs!L$505</f>
        <v>0</v>
      </c>
      <c r="I37" s="148">
        <f xml:space="preserve"> [4]F_Outputs!M$505</f>
        <v>0</v>
      </c>
      <c r="J37" s="148">
        <f xml:space="preserve"> [4]F_Outputs!N$505</f>
        <v>0</v>
      </c>
      <c r="K37" s="148">
        <f xml:space="preserve"> [4]F_Outputs!O$505</f>
        <v>0</v>
      </c>
      <c r="L37" s="149">
        <f xml:space="preserve"> [4]F_Outputs!P$505</f>
        <v>0</v>
      </c>
      <c r="M37" s="117"/>
      <c r="N37" s="117"/>
      <c r="O37" s="56"/>
      <c r="P37" s="64"/>
    </row>
    <row r="38" spans="2:16" ht="14.5" hidden="1" outlineLevel="1" thickBot="1">
      <c r="B38" s="150">
        <v>11</v>
      </c>
      <c r="C38" s="151" t="s">
        <v>578</v>
      </c>
      <c r="D38" s="308" t="s">
        <v>579</v>
      </c>
      <c r="E38" s="170" t="s">
        <v>41</v>
      </c>
      <c r="F38" s="39">
        <v>2</v>
      </c>
      <c r="G38" s="117"/>
      <c r="H38" s="337">
        <f xml:space="preserve"> [4]F_Outputs!L$507</f>
        <v>0</v>
      </c>
      <c r="I38" s="336">
        <f xml:space="preserve"> [4]F_Outputs!M$507</f>
        <v>0</v>
      </c>
      <c r="J38" s="336">
        <f xml:space="preserve"> [4]F_Outputs!N$507</f>
        <v>0</v>
      </c>
      <c r="K38" s="336">
        <f xml:space="preserve"> [4]F_Outputs!O$507</f>
        <v>0</v>
      </c>
      <c r="L38" s="335">
        <f xml:space="preserve"> [4]F_Outputs!P$507</f>
        <v>0</v>
      </c>
      <c r="M38" s="117"/>
      <c r="N38" s="117"/>
      <c r="O38" s="42"/>
      <c r="P38" s="72"/>
    </row>
    <row r="39" spans="2:16" collapsed="1">
      <c r="B39" s="117"/>
      <c r="C39" s="117"/>
      <c r="D39" s="117"/>
      <c r="E39" s="117"/>
      <c r="F39" s="117"/>
      <c r="G39" s="117"/>
      <c r="H39" s="117"/>
      <c r="I39" s="117"/>
      <c r="J39" s="117"/>
      <c r="K39" s="117"/>
      <c r="L39" s="117"/>
      <c r="M39" s="117"/>
      <c r="N39" s="117"/>
      <c r="O39" s="117"/>
    </row>
    <row r="40" spans="2:16" ht="14.5" thickBot="1">
      <c r="B40" s="117"/>
      <c r="C40" s="117"/>
      <c r="D40" s="117"/>
      <c r="E40" s="117"/>
      <c r="F40" s="117"/>
      <c r="G40" s="117"/>
      <c r="H40" s="117"/>
      <c r="I40" s="117"/>
      <c r="J40" s="117"/>
      <c r="K40" s="117"/>
      <c r="L40" s="117"/>
      <c r="M40" s="117"/>
      <c r="N40" s="117"/>
      <c r="O40" s="117"/>
    </row>
    <row r="41" spans="2:16" ht="15.5" thickBot="1">
      <c r="B41" s="412" t="s">
        <v>580</v>
      </c>
      <c r="C41" s="413"/>
      <c r="D41" s="413"/>
      <c r="E41" s="413"/>
      <c r="F41" s="413"/>
      <c r="G41" s="413"/>
      <c r="H41" s="413"/>
      <c r="I41" s="413"/>
      <c r="J41" s="413"/>
      <c r="K41" s="413"/>
      <c r="L41" s="413"/>
      <c r="M41" s="413"/>
      <c r="N41" s="413"/>
      <c r="O41" s="413"/>
      <c r="P41" s="414"/>
    </row>
    <row r="42" spans="2:16" ht="6" hidden="1" customHeight="1" outlineLevel="1" thickBot="1">
      <c r="D42" s="102"/>
      <c r="E42" s="100"/>
      <c r="F42" s="100"/>
      <c r="G42" s="117"/>
      <c r="H42" s="100"/>
      <c r="I42" s="100"/>
      <c r="J42" s="100"/>
      <c r="K42" s="100"/>
      <c r="L42" s="100"/>
      <c r="M42" s="100"/>
      <c r="N42" s="100"/>
      <c r="O42" s="112"/>
    </row>
    <row r="43" spans="2:16" ht="14.5" hidden="1" outlineLevel="1" thickBot="1">
      <c r="B43" s="403" t="s">
        <v>480</v>
      </c>
      <c r="C43" s="404"/>
      <c r="D43" s="404"/>
      <c r="E43" s="404"/>
      <c r="F43" s="405"/>
      <c r="H43" s="409" t="s">
        <v>481</v>
      </c>
      <c r="I43" s="410"/>
      <c r="J43" s="410"/>
      <c r="K43" s="410"/>
      <c r="L43" s="411"/>
      <c r="M43" s="100"/>
      <c r="N43" s="100"/>
      <c r="O43" s="112"/>
    </row>
    <row r="44" spans="2:16" ht="6" hidden="1" customHeight="1" outlineLevel="1" thickBot="1">
      <c r="D44" s="102"/>
      <c r="E44" s="100"/>
      <c r="F44" s="100"/>
      <c r="G44" s="117"/>
      <c r="H44" s="100"/>
      <c r="I44" s="100"/>
      <c r="J44" s="100"/>
      <c r="K44" s="100"/>
      <c r="L44" s="100"/>
      <c r="M44" s="100"/>
      <c r="N44" s="100"/>
      <c r="O44" s="112"/>
    </row>
    <row r="45" spans="2:16" ht="14.5" hidden="1" outlineLevel="1" thickBot="1">
      <c r="B45" s="28" t="s">
        <v>482</v>
      </c>
      <c r="C45" s="29" t="s">
        <v>581</v>
      </c>
      <c r="D45" s="26"/>
      <c r="E45" s="26"/>
      <c r="F45" s="26"/>
      <c r="G45" s="26"/>
      <c r="H45" s="26"/>
      <c r="I45" s="26"/>
      <c r="J45" s="26"/>
      <c r="K45" s="26"/>
      <c r="L45" s="26"/>
      <c r="M45" s="100"/>
      <c r="N45" s="100"/>
      <c r="O45" s="100"/>
    </row>
    <row r="46" spans="2:16" hidden="1" outlineLevel="1">
      <c r="B46" s="30">
        <v>1</v>
      </c>
      <c r="C46" s="31" t="s">
        <v>582</v>
      </c>
      <c r="D46" s="289" t="s">
        <v>583</v>
      </c>
      <c r="E46" s="32" t="s">
        <v>42</v>
      </c>
      <c r="F46" s="33">
        <v>3</v>
      </c>
      <c r="G46" s="26"/>
      <c r="H46" s="327">
        <f xml:space="preserve"> [4]F_Outputs!L$212</f>
        <v>0</v>
      </c>
      <c r="I46" s="91">
        <f xml:space="preserve"> [4]F_Outputs!M$212</f>
        <v>0</v>
      </c>
      <c r="J46" s="91">
        <f xml:space="preserve"> [4]F_Outputs!N$212</f>
        <v>0</v>
      </c>
      <c r="K46" s="91">
        <f xml:space="preserve"> [4]F_Outputs!O$212</f>
        <v>0</v>
      </c>
      <c r="L46" s="92">
        <f xml:space="preserve"> [4]F_Outputs!P$212</f>
        <v>0</v>
      </c>
      <c r="M46" s="100"/>
      <c r="N46" s="100"/>
      <c r="O46" s="153"/>
      <c r="P46" s="49"/>
    </row>
    <row r="47" spans="2:16" hidden="1" outlineLevel="1">
      <c r="B47" s="50">
        <f t="shared" ref="B47:B61" si="0">B46+1</f>
        <v>2</v>
      </c>
      <c r="C47" s="51" t="s">
        <v>584</v>
      </c>
      <c r="D47" s="296" t="s">
        <v>585</v>
      </c>
      <c r="E47" s="52" t="s">
        <v>42</v>
      </c>
      <c r="F47" s="53">
        <v>3</v>
      </c>
      <c r="G47" s="26"/>
      <c r="H47" s="135">
        <f xml:space="preserve"> [4]F_Outputs!L$214</f>
        <v>0</v>
      </c>
      <c r="I47" s="93">
        <f xml:space="preserve"> [4]F_Outputs!M$214</f>
        <v>0</v>
      </c>
      <c r="J47" s="93">
        <f xml:space="preserve"> [4]F_Outputs!N$214</f>
        <v>0</v>
      </c>
      <c r="K47" s="93">
        <f xml:space="preserve"> [4]F_Outputs!O$214</f>
        <v>0</v>
      </c>
      <c r="L47" s="94">
        <f xml:space="preserve"> [4]F_Outputs!P$214</f>
        <v>0</v>
      </c>
      <c r="M47" s="100"/>
      <c r="N47" s="100"/>
      <c r="O47" s="56"/>
      <c r="P47" s="57"/>
    </row>
    <row r="48" spans="2:16" hidden="1" outlineLevel="1">
      <c r="B48" s="58">
        <f t="shared" si="0"/>
        <v>3</v>
      </c>
      <c r="C48" s="59" t="s">
        <v>586</v>
      </c>
      <c r="D48" s="290" t="s">
        <v>587</v>
      </c>
      <c r="E48" s="52" t="s">
        <v>42</v>
      </c>
      <c r="F48" s="53">
        <v>3</v>
      </c>
      <c r="G48" s="26"/>
      <c r="H48" s="135">
        <f xml:space="preserve"> [4]F_Outputs!L$215</f>
        <v>0</v>
      </c>
      <c r="I48" s="60">
        <f xml:space="preserve"> [4]F_Outputs!M$215</f>
        <v>0</v>
      </c>
      <c r="J48" s="60">
        <f xml:space="preserve"> [4]F_Outputs!N$215</f>
        <v>0</v>
      </c>
      <c r="K48" s="60">
        <f xml:space="preserve"> [4]F_Outputs!O$215</f>
        <v>0</v>
      </c>
      <c r="L48" s="61">
        <f xml:space="preserve"> [4]F_Outputs!P$215</f>
        <v>0</v>
      </c>
      <c r="O48" s="56"/>
      <c r="P48" s="311"/>
    </row>
    <row r="49" spans="2:16" hidden="1" outlineLevel="1">
      <c r="B49" s="343">
        <f t="shared" si="0"/>
        <v>4</v>
      </c>
      <c r="C49" s="344" t="s">
        <v>492</v>
      </c>
      <c r="D49" s="345" t="s">
        <v>588</v>
      </c>
      <c r="E49" s="346" t="s">
        <v>42</v>
      </c>
      <c r="F49" s="347">
        <v>3</v>
      </c>
      <c r="G49" s="26"/>
      <c r="H49" s="348"/>
      <c r="I49" s="349"/>
      <c r="J49" s="349"/>
      <c r="K49" s="349"/>
      <c r="L49" s="350"/>
      <c r="O49" s="56" t="s">
        <v>931</v>
      </c>
      <c r="P49" s="57"/>
    </row>
    <row r="50" spans="2:16" hidden="1" outlineLevel="1">
      <c r="B50" s="58">
        <f t="shared" si="0"/>
        <v>5</v>
      </c>
      <c r="C50" s="59" t="s">
        <v>896</v>
      </c>
      <c r="D50" s="290" t="s">
        <v>589</v>
      </c>
      <c r="E50" s="52" t="s">
        <v>42</v>
      </c>
      <c r="F50" s="53">
        <v>3</v>
      </c>
      <c r="G50" s="26"/>
      <c r="H50" s="135">
        <f xml:space="preserve"> [4]F_Outputs!L$213</f>
        <v>0</v>
      </c>
      <c r="I50" s="60">
        <f xml:space="preserve"> [4]F_Outputs!M$213</f>
        <v>0</v>
      </c>
      <c r="J50" s="60">
        <f xml:space="preserve"> [4]F_Outputs!N$213</f>
        <v>0</v>
      </c>
      <c r="K50" s="60">
        <f xml:space="preserve"> [4]F_Outputs!O$213</f>
        <v>0</v>
      </c>
      <c r="L50" s="61">
        <f xml:space="preserve"> [4]F_Outputs!P$213</f>
        <v>0</v>
      </c>
      <c r="O50" s="56"/>
      <c r="P50" s="57"/>
    </row>
    <row r="51" spans="2:16" hidden="1" outlineLevel="1">
      <c r="B51" s="58">
        <f t="shared" si="0"/>
        <v>6</v>
      </c>
      <c r="C51" s="59" t="s">
        <v>484</v>
      </c>
      <c r="D51" s="290" t="s">
        <v>590</v>
      </c>
      <c r="E51" s="52" t="s">
        <v>42</v>
      </c>
      <c r="F51" s="53">
        <v>3</v>
      </c>
      <c r="G51" s="26"/>
      <c r="H51" s="328">
        <f>SUM(H46:H50)</f>
        <v>0</v>
      </c>
      <c r="I51" s="154">
        <f>SUM(I46:I50)</f>
        <v>0</v>
      </c>
      <c r="J51" s="154">
        <f>SUM(J46:J50)</f>
        <v>0</v>
      </c>
      <c r="K51" s="154">
        <f>SUM(K46:K50)</f>
        <v>0</v>
      </c>
      <c r="L51" s="106">
        <f>SUM(L46:L50)</f>
        <v>0</v>
      </c>
      <c r="O51" s="56" t="s">
        <v>613</v>
      </c>
      <c r="P51" s="57"/>
    </row>
    <row r="52" spans="2:16" hidden="1" outlineLevel="1">
      <c r="B52" s="58">
        <f t="shared" si="0"/>
        <v>7</v>
      </c>
      <c r="C52" s="59" t="s">
        <v>137</v>
      </c>
      <c r="D52" s="290" t="s">
        <v>486</v>
      </c>
      <c r="E52" s="52" t="s">
        <v>42</v>
      </c>
      <c r="F52" s="53">
        <v>3</v>
      </c>
      <c r="G52" s="26"/>
      <c r="H52" s="135">
        <f xml:space="preserve"> [4]F_Outputs!L$218</f>
        <v>0</v>
      </c>
      <c r="I52" s="60">
        <f xml:space="preserve"> [4]F_Outputs!M$218</f>
        <v>0</v>
      </c>
      <c r="J52" s="60">
        <f xml:space="preserve"> [4]F_Outputs!N$218</f>
        <v>0</v>
      </c>
      <c r="K52" s="60">
        <f xml:space="preserve"> [4]F_Outputs!O$218</f>
        <v>0</v>
      </c>
      <c r="L52" s="61">
        <f xml:space="preserve"> [4]F_Outputs!P$218</f>
        <v>0</v>
      </c>
      <c r="O52" s="56"/>
      <c r="P52" s="57"/>
    </row>
    <row r="53" spans="2:16" hidden="1" outlineLevel="1">
      <c r="B53" s="58">
        <f t="shared" si="0"/>
        <v>8</v>
      </c>
      <c r="C53" s="59" t="s">
        <v>591</v>
      </c>
      <c r="D53" s="290" t="s">
        <v>592</v>
      </c>
      <c r="E53" s="52" t="s">
        <v>42</v>
      </c>
      <c r="F53" s="53">
        <v>3</v>
      </c>
      <c r="G53" s="26"/>
      <c r="H53" s="135">
        <f xml:space="preserve"> IF([4]F_Outputs!L$219 &gt; 0, [4]F_Outputs!L$219, 0)</f>
        <v>0</v>
      </c>
      <c r="I53" s="60">
        <f xml:space="preserve"> IF([4]F_Outputs!M$219 &gt; 0, [4]F_Outputs!M$219, 0)</f>
        <v>0</v>
      </c>
      <c r="J53" s="60">
        <f xml:space="preserve"> IF([4]F_Outputs!N$219 &gt; 0, [4]F_Outputs!N$219, 0)</f>
        <v>0</v>
      </c>
      <c r="K53" s="60">
        <f xml:space="preserve"> IF([4]F_Outputs!O$219 &gt; 0, [4]F_Outputs!O$219, 0)</f>
        <v>0</v>
      </c>
      <c r="L53" s="61">
        <f xml:space="preserve"> IF([4]F_Outputs!P$219 &gt; 0, [4]F_Outputs!P$219, 0)</f>
        <v>0</v>
      </c>
      <c r="O53" s="56"/>
      <c r="P53" s="57"/>
    </row>
    <row r="54" spans="2:16" hidden="1" outlineLevel="1">
      <c r="B54" s="58">
        <f t="shared" si="0"/>
        <v>9</v>
      </c>
      <c r="C54" s="59" t="s">
        <v>593</v>
      </c>
      <c r="D54" s="290" t="s">
        <v>594</v>
      </c>
      <c r="E54" s="52" t="s">
        <v>42</v>
      </c>
      <c r="F54" s="53">
        <v>3</v>
      </c>
      <c r="G54" s="26"/>
      <c r="H54" s="135">
        <f xml:space="preserve"> IF([4]F_Outputs!L$219 &lt; 0, [4]F_Outputs!L$219, 0)</f>
        <v>0</v>
      </c>
      <c r="I54" s="60">
        <f xml:space="preserve"> IF([4]F_Outputs!M$219 &lt; 0, [4]F_Outputs!M$219, 0)</f>
        <v>0</v>
      </c>
      <c r="J54" s="60">
        <f xml:space="preserve"> IF([4]F_Outputs!N$219 &lt; 0, [4]F_Outputs!N$219, 0)</f>
        <v>0</v>
      </c>
      <c r="K54" s="60">
        <f xml:space="preserve"> IF([4]F_Outputs!O$219 &lt; 0, [4]F_Outputs!O$219, 0)</f>
        <v>0</v>
      </c>
      <c r="L54" s="61">
        <f xml:space="preserve"> IF([4]F_Outputs!P$219 &lt; 0, [4]F_Outputs!P$219, 0)</f>
        <v>0</v>
      </c>
      <c r="O54" s="56"/>
      <c r="P54" s="57"/>
    </row>
    <row r="55" spans="2:16" hidden="1" outlineLevel="1">
      <c r="B55" s="343">
        <f t="shared" si="0"/>
        <v>10</v>
      </c>
      <c r="C55" s="344" t="s">
        <v>595</v>
      </c>
      <c r="D55" s="345" t="s">
        <v>596</v>
      </c>
      <c r="E55" s="346" t="s">
        <v>42</v>
      </c>
      <c r="F55" s="347">
        <v>3</v>
      </c>
      <c r="G55" s="26"/>
      <c r="H55" s="348"/>
      <c r="I55" s="349"/>
      <c r="J55" s="349"/>
      <c r="K55" s="349"/>
      <c r="L55" s="350"/>
      <c r="O55" s="56" t="s">
        <v>931</v>
      </c>
      <c r="P55" s="57"/>
    </row>
    <row r="56" spans="2:16" hidden="1" outlineLevel="1">
      <c r="B56" s="58">
        <f t="shared" si="0"/>
        <v>11</v>
      </c>
      <c r="C56" s="59" t="s">
        <v>597</v>
      </c>
      <c r="D56" s="290" t="s">
        <v>598</v>
      </c>
      <c r="E56" s="52" t="s">
        <v>42</v>
      </c>
      <c r="F56" s="53">
        <v>3</v>
      </c>
      <c r="G56" s="26"/>
      <c r="H56" s="328">
        <f>SUM(H51:H55)</f>
        <v>0</v>
      </c>
      <c r="I56" s="154">
        <f>SUM(I51:I55)</f>
        <v>0</v>
      </c>
      <c r="J56" s="154">
        <f>SUM(J51:J55)</f>
        <v>0</v>
      </c>
      <c r="K56" s="154">
        <f>SUM(K51:K55)</f>
        <v>0</v>
      </c>
      <c r="L56" s="106">
        <f>SUM(L51:L55)</f>
        <v>0</v>
      </c>
      <c r="O56" s="56" t="s">
        <v>895</v>
      </c>
      <c r="P56" s="57"/>
    </row>
    <row r="57" spans="2:16" hidden="1" outlineLevel="1">
      <c r="B57" s="343">
        <f t="shared" si="0"/>
        <v>12</v>
      </c>
      <c r="C57" s="344" t="s">
        <v>599</v>
      </c>
      <c r="D57" s="345" t="s">
        <v>600</v>
      </c>
      <c r="E57" s="346" t="s">
        <v>42</v>
      </c>
      <c r="F57" s="347">
        <v>3</v>
      </c>
      <c r="G57" s="26"/>
      <c r="H57" s="348"/>
      <c r="I57" s="349"/>
      <c r="J57" s="349"/>
      <c r="K57" s="349"/>
      <c r="L57" s="350"/>
      <c r="O57" s="56" t="s">
        <v>931</v>
      </c>
      <c r="P57" s="57"/>
    </row>
    <row r="58" spans="2:16" hidden="1" outlineLevel="1">
      <c r="B58" s="50">
        <f t="shared" si="0"/>
        <v>13</v>
      </c>
      <c r="C58" s="155" t="s">
        <v>601</v>
      </c>
      <c r="D58" s="309" t="s">
        <v>602</v>
      </c>
      <c r="E58" s="52" t="s">
        <v>42</v>
      </c>
      <c r="F58" s="53">
        <v>3</v>
      </c>
      <c r="G58" s="26"/>
      <c r="H58" s="328">
        <f>SUM(H56:H57)</f>
        <v>0</v>
      </c>
      <c r="I58" s="54">
        <f>SUM(I56:I57)</f>
        <v>0</v>
      </c>
      <c r="J58" s="54">
        <f>SUM(J56:J57)</f>
        <v>0</v>
      </c>
      <c r="K58" s="54">
        <f>SUM(K56:K57)</f>
        <v>0</v>
      </c>
      <c r="L58" s="55">
        <f>SUM(L56:L57)</f>
        <v>0</v>
      </c>
      <c r="O58" s="56" t="s">
        <v>897</v>
      </c>
      <c r="P58" s="311"/>
    </row>
    <row r="59" spans="2:16" hidden="1" outlineLevel="1">
      <c r="B59" s="58">
        <f t="shared" si="0"/>
        <v>14</v>
      </c>
      <c r="C59" s="59" t="s">
        <v>603</v>
      </c>
      <c r="D59" s="290" t="s">
        <v>604</v>
      </c>
      <c r="E59" s="52" t="s">
        <v>42</v>
      </c>
      <c r="F59" s="53">
        <v>3</v>
      </c>
      <c r="G59" s="26"/>
      <c r="H59" s="135">
        <f xml:space="preserve"> [4]F_Outputs!L$223</f>
        <v>0</v>
      </c>
      <c r="I59" s="60">
        <f xml:space="preserve"> [4]F_Outputs!M$223</f>
        <v>0</v>
      </c>
      <c r="J59" s="60">
        <f xml:space="preserve"> [4]F_Outputs!N$223</f>
        <v>0</v>
      </c>
      <c r="K59" s="60">
        <f xml:space="preserve"> [4]F_Outputs!O$223</f>
        <v>0</v>
      </c>
      <c r="L59" s="61">
        <f xml:space="preserve"> [4]F_Outputs!P$223</f>
        <v>0</v>
      </c>
      <c r="O59" s="56"/>
      <c r="P59" s="57"/>
    </row>
    <row r="60" spans="2:16" hidden="1" outlineLevel="1">
      <c r="B60" s="50">
        <f t="shared" si="0"/>
        <v>15</v>
      </c>
      <c r="C60" s="51" t="s">
        <v>230</v>
      </c>
      <c r="D60" s="296" t="s">
        <v>605</v>
      </c>
      <c r="E60" s="52" t="s">
        <v>42</v>
      </c>
      <c r="F60" s="53">
        <v>3</v>
      </c>
      <c r="G60" s="26"/>
      <c r="H60" s="135">
        <f xml:space="preserve"> [4]F_Outputs!L$224</f>
        <v>0</v>
      </c>
      <c r="I60" s="93">
        <f xml:space="preserve"> [4]F_Outputs!M$224</f>
        <v>0</v>
      </c>
      <c r="J60" s="93">
        <f xml:space="preserve"> [4]F_Outputs!N$224</f>
        <v>0</v>
      </c>
      <c r="K60" s="93">
        <f xml:space="preserve"> [4]F_Outputs!O$224</f>
        <v>0</v>
      </c>
      <c r="L60" s="94">
        <f xml:space="preserve"> [4]F_Outputs!P$224</f>
        <v>0</v>
      </c>
      <c r="O60" s="56"/>
      <c r="P60" s="64"/>
    </row>
    <row r="61" spans="2:16" ht="14.5" hidden="1" outlineLevel="1" thickBot="1">
      <c r="B61" s="65">
        <f t="shared" si="0"/>
        <v>16</v>
      </c>
      <c r="C61" s="66" t="s">
        <v>606</v>
      </c>
      <c r="D61" s="310" t="s">
        <v>607</v>
      </c>
      <c r="E61" s="67" t="s">
        <v>42</v>
      </c>
      <c r="F61" s="68">
        <v>3</v>
      </c>
      <c r="G61" s="26"/>
      <c r="H61" s="334">
        <f>SUM(H58:H60)</f>
        <v>0</v>
      </c>
      <c r="I61" s="69">
        <f>SUM(I58:I60)</f>
        <v>0</v>
      </c>
      <c r="J61" s="69">
        <f>SUM(J58:J60)</f>
        <v>0</v>
      </c>
      <c r="K61" s="69">
        <f>SUM(K58:K60)</f>
        <v>0</v>
      </c>
      <c r="L61" s="70">
        <f>SUM(L58:L60)</f>
        <v>0</v>
      </c>
      <c r="O61" s="42" t="s">
        <v>898</v>
      </c>
      <c r="P61" s="72"/>
    </row>
    <row r="62" spans="2:16" ht="14.5" hidden="1" outlineLevel="1" thickBot="1">
      <c r="B62" s="26"/>
      <c r="C62" s="26"/>
      <c r="D62" s="26"/>
      <c r="E62" s="26"/>
      <c r="F62" s="26"/>
      <c r="G62" s="26"/>
      <c r="H62" s="44"/>
      <c r="I62" s="44"/>
      <c r="J62" s="44"/>
      <c r="K62" s="44"/>
      <c r="L62" s="44"/>
      <c r="O62" s="45"/>
    </row>
    <row r="63" spans="2:16" ht="14.5" hidden="1" outlineLevel="1" thickBot="1">
      <c r="B63" s="28" t="s">
        <v>487</v>
      </c>
      <c r="C63" s="29" t="s">
        <v>608</v>
      </c>
      <c r="D63" s="26"/>
      <c r="E63" s="26"/>
      <c r="F63" s="26"/>
      <c r="G63" s="26"/>
      <c r="H63" s="44"/>
      <c r="I63" s="44"/>
      <c r="J63" s="44"/>
      <c r="K63" s="44"/>
      <c r="L63" s="44"/>
      <c r="O63" s="45"/>
    </row>
    <row r="64" spans="2:16" ht="14.5" hidden="1" outlineLevel="1" thickBot="1">
      <c r="B64" s="73">
        <v>17</v>
      </c>
      <c r="C64" s="74" t="s">
        <v>608</v>
      </c>
      <c r="D64" s="305" t="s">
        <v>609</v>
      </c>
      <c r="E64" s="75" t="s">
        <v>42</v>
      </c>
      <c r="F64" s="76">
        <v>3</v>
      </c>
      <c r="G64" s="26"/>
      <c r="H64" s="333">
        <f xml:space="preserve"> [4]F_Outputs!L$227</f>
        <v>0</v>
      </c>
      <c r="I64" s="156">
        <f xml:space="preserve"> [4]F_Outputs!M$227</f>
        <v>0</v>
      </c>
      <c r="J64" s="156">
        <f xml:space="preserve"> [4]F_Outputs!N$227</f>
        <v>0</v>
      </c>
      <c r="K64" s="156">
        <f xml:space="preserve"> [4]F_Outputs!O$227</f>
        <v>0</v>
      </c>
      <c r="L64" s="157">
        <f xml:space="preserve"> [4]F_Outputs!P$227</f>
        <v>0</v>
      </c>
      <c r="O64" s="79"/>
      <c r="P64" s="80"/>
    </row>
    <row r="65" spans="2:16" ht="14.5" hidden="1" outlineLevel="1" thickBot="1">
      <c r="B65" s="26"/>
      <c r="C65" s="26"/>
      <c r="D65" s="26"/>
      <c r="E65" s="26"/>
      <c r="F65" s="26"/>
      <c r="G65" s="26"/>
      <c r="H65" s="26"/>
      <c r="I65" s="26"/>
      <c r="J65" s="26"/>
      <c r="K65" s="26"/>
      <c r="L65" s="26"/>
      <c r="O65" s="45"/>
      <c r="P65" s="158"/>
    </row>
    <row r="66" spans="2:16" ht="14.5" hidden="1" outlineLevel="1" thickBot="1">
      <c r="B66" s="28" t="s">
        <v>503</v>
      </c>
      <c r="C66" s="29" t="s">
        <v>610</v>
      </c>
      <c r="D66" s="26"/>
      <c r="E66" s="26"/>
      <c r="F66" s="26"/>
      <c r="G66" s="26"/>
      <c r="H66" s="26"/>
      <c r="I66" s="26"/>
      <c r="J66" s="26"/>
      <c r="K66" s="26"/>
      <c r="L66" s="26"/>
      <c r="O66" s="45"/>
      <c r="P66" s="158"/>
    </row>
    <row r="67" spans="2:16" ht="14.5" hidden="1" outlineLevel="1" thickBot="1">
      <c r="B67" s="73">
        <v>18</v>
      </c>
      <c r="C67" s="74" t="s">
        <v>611</v>
      </c>
      <c r="D67" s="305" t="s">
        <v>612</v>
      </c>
      <c r="E67" s="75" t="s">
        <v>41</v>
      </c>
      <c r="F67" s="76">
        <v>2</v>
      </c>
      <c r="G67" s="26"/>
      <c r="H67" s="332">
        <f>IF(H58=0,0,MAX(-H59/H58,0))</f>
        <v>0</v>
      </c>
      <c r="I67" s="159">
        <f>IF(I58=0,0,MAX(-I59/I58,0))</f>
        <v>0</v>
      </c>
      <c r="J67" s="159">
        <f>IF(J58=0,0,MAX(-J59/J58,0))</f>
        <v>0</v>
      </c>
      <c r="K67" s="159">
        <f>IF(K58=0,0,MAX(-K59/K58,0))</f>
        <v>0</v>
      </c>
      <c r="L67" s="160">
        <f>IF(L58=0,0,MAX(-L59/L58,0))</f>
        <v>0</v>
      </c>
      <c r="O67" s="79" t="s">
        <v>899</v>
      </c>
      <c r="P67" s="80"/>
    </row>
    <row r="68" spans="2:16" collapsed="1">
      <c r="G68" s="26"/>
    </row>
    <row r="69" spans="2:16" ht="14.5" thickBot="1">
      <c r="G69" s="26"/>
    </row>
    <row r="70" spans="2:16" ht="15.5" thickBot="1">
      <c r="B70" s="412" t="s">
        <v>473</v>
      </c>
      <c r="C70" s="413"/>
      <c r="D70" s="413"/>
      <c r="E70" s="413"/>
      <c r="F70" s="413"/>
      <c r="G70" s="413"/>
      <c r="H70" s="413"/>
      <c r="I70" s="413"/>
      <c r="J70" s="413"/>
      <c r="K70" s="413"/>
      <c r="L70" s="413"/>
      <c r="M70" s="413"/>
      <c r="N70" s="413"/>
      <c r="O70" s="413"/>
      <c r="P70" s="414"/>
    </row>
    <row r="71" spans="2:16" ht="6" hidden="1" customHeight="1" outlineLevel="1" thickBot="1">
      <c r="G71" s="26"/>
      <c r="H71" s="163"/>
    </row>
    <row r="72" spans="2:16" ht="14.5" hidden="1" outlineLevel="1" thickBot="1">
      <c r="B72" s="403" t="s">
        <v>480</v>
      </c>
      <c r="C72" s="404"/>
      <c r="D72" s="404"/>
      <c r="E72" s="404"/>
      <c r="F72" s="405"/>
      <c r="H72" s="409" t="s">
        <v>481</v>
      </c>
      <c r="I72" s="410"/>
      <c r="J72" s="410"/>
      <c r="K72" s="410"/>
      <c r="L72" s="411"/>
    </row>
    <row r="73" spans="2:16" ht="6" hidden="1" customHeight="1" outlineLevel="1" thickBot="1">
      <c r="G73" s="26"/>
      <c r="H73" s="163"/>
    </row>
    <row r="74" spans="2:16" ht="14.5" hidden="1" outlineLevel="1" thickBot="1">
      <c r="B74" s="28" t="s">
        <v>482</v>
      </c>
      <c r="C74" s="29" t="s">
        <v>483</v>
      </c>
      <c r="D74" s="26"/>
      <c r="E74" s="26"/>
      <c r="F74" s="26"/>
      <c r="G74" s="26"/>
      <c r="H74" s="26"/>
      <c r="I74" s="26"/>
      <c r="J74" s="26"/>
      <c r="K74" s="26"/>
      <c r="L74" s="26"/>
      <c r="M74" s="26"/>
      <c r="N74" s="26"/>
      <c r="O74" s="26"/>
    </row>
    <row r="75" spans="2:16" hidden="1" outlineLevel="1">
      <c r="B75" s="30">
        <v>1</v>
      </c>
      <c r="C75" s="31" t="s">
        <v>484</v>
      </c>
      <c r="D75" s="289" t="s">
        <v>900</v>
      </c>
      <c r="E75" s="32" t="s">
        <v>42</v>
      </c>
      <c r="F75" s="33">
        <v>3</v>
      </c>
      <c r="G75" s="26"/>
      <c r="H75" s="331">
        <f>'BPT Extracts'!H$51</f>
        <v>0</v>
      </c>
      <c r="I75" s="161">
        <f>'BPT Extracts'!I$51</f>
        <v>0</v>
      </c>
      <c r="J75" s="161">
        <f>'BPT Extracts'!J$51</f>
        <v>0</v>
      </c>
      <c r="K75" s="161">
        <f>'BPT Extracts'!K$51</f>
        <v>0</v>
      </c>
      <c r="L75" s="162">
        <f>'BPT Extracts'!L$51</f>
        <v>0</v>
      </c>
      <c r="M75" s="26"/>
      <c r="N75" s="26"/>
      <c r="O75" s="365" t="s">
        <v>901</v>
      </c>
      <c r="P75" s="35"/>
    </row>
    <row r="76" spans="2:16" ht="14.5" hidden="1" outlineLevel="1" thickBot="1">
      <c r="B76" s="36">
        <v>2</v>
      </c>
      <c r="C76" s="37" t="s">
        <v>137</v>
      </c>
      <c r="D76" s="291" t="s">
        <v>902</v>
      </c>
      <c r="E76" s="38" t="s">
        <v>42</v>
      </c>
      <c r="F76" s="39">
        <v>3</v>
      </c>
      <c r="G76" s="26"/>
      <c r="H76" s="330">
        <f>'BPT Extracts'!H$52</f>
        <v>0</v>
      </c>
      <c r="I76" s="40">
        <f>'BPT Extracts'!I$52</f>
        <v>0</v>
      </c>
      <c r="J76" s="40">
        <f>'BPT Extracts'!J$52</f>
        <v>0</v>
      </c>
      <c r="K76" s="40">
        <f>'BPT Extracts'!K$52</f>
        <v>0</v>
      </c>
      <c r="L76" s="41">
        <f>'BPT Extracts'!L$52</f>
        <v>0</v>
      </c>
      <c r="M76" s="26"/>
      <c r="N76" s="26"/>
      <c r="O76" s="366" t="s">
        <v>485</v>
      </c>
      <c r="P76" s="43"/>
    </row>
    <row r="77" spans="2:16" ht="14.5" hidden="1" outlineLevel="1" thickBot="1">
      <c r="B77" s="26"/>
      <c r="C77" s="26"/>
      <c r="D77" s="26"/>
      <c r="E77" s="26"/>
      <c r="F77" s="26"/>
      <c r="G77" s="26"/>
      <c r="H77" s="44"/>
      <c r="I77" s="44"/>
      <c r="J77" s="44"/>
      <c r="K77" s="44"/>
      <c r="L77" s="44"/>
      <c r="M77" s="26"/>
      <c r="N77" s="26"/>
      <c r="O77" s="45"/>
      <c r="P77" s="45"/>
    </row>
    <row r="78" spans="2:16" ht="14.5" hidden="1" outlineLevel="1" thickBot="1">
      <c r="B78" s="28" t="s">
        <v>487</v>
      </c>
      <c r="C78" s="29" t="s">
        <v>488</v>
      </c>
      <c r="D78" s="26"/>
      <c r="E78" s="26"/>
      <c r="F78" s="26"/>
      <c r="G78" s="26"/>
      <c r="H78" s="44"/>
      <c r="I78" s="44"/>
      <c r="J78" s="44"/>
      <c r="K78" s="44"/>
      <c r="L78" s="44"/>
      <c r="M78" s="26"/>
      <c r="N78" s="26"/>
      <c r="O78" s="45"/>
      <c r="P78" s="45"/>
    </row>
    <row r="79" spans="2:16" hidden="1" outlineLevel="1">
      <c r="B79" s="30">
        <v>3</v>
      </c>
      <c r="C79" s="31" t="s">
        <v>489</v>
      </c>
      <c r="D79" s="289" t="s">
        <v>490</v>
      </c>
      <c r="E79" s="32" t="s">
        <v>42</v>
      </c>
      <c r="F79" s="33">
        <v>3</v>
      </c>
      <c r="G79" s="26"/>
      <c r="H79" s="329">
        <f>'BPT Extracts'!H$48 * -1</f>
        <v>0</v>
      </c>
      <c r="I79" s="46">
        <f>'BPT Extracts'!I$48 * -1</f>
        <v>0</v>
      </c>
      <c r="J79" s="46">
        <f>'BPT Extracts'!J$48 * -1</f>
        <v>0</v>
      </c>
      <c r="K79" s="46">
        <f>'BPT Extracts'!K$48 * -1</f>
        <v>0</v>
      </c>
      <c r="L79" s="47">
        <f>'BPT Extracts'!L$48 * -1</f>
        <v>0</v>
      </c>
      <c r="M79" s="26"/>
      <c r="N79" s="26"/>
      <c r="O79" s="48" t="s">
        <v>903</v>
      </c>
      <c r="P79" s="49"/>
    </row>
    <row r="80" spans="2:16" hidden="1" outlineLevel="1">
      <c r="B80" s="359">
        <v>4</v>
      </c>
      <c r="C80" s="360" t="s">
        <v>492</v>
      </c>
      <c r="D80" s="361" t="s">
        <v>493</v>
      </c>
      <c r="E80" s="346" t="s">
        <v>42</v>
      </c>
      <c r="F80" s="347">
        <v>3</v>
      </c>
      <c r="G80" s="26"/>
      <c r="H80" s="362">
        <f>'BPT Extracts'!H$49 * -1</f>
        <v>0</v>
      </c>
      <c r="I80" s="363">
        <f>'BPT Extracts'!I$49 * -1</f>
        <v>0</v>
      </c>
      <c r="J80" s="363">
        <f>'BPT Extracts'!J$49 * -1</f>
        <v>0</v>
      </c>
      <c r="K80" s="363">
        <f>'BPT Extracts'!K$49 * -1</f>
        <v>0</v>
      </c>
      <c r="L80" s="364">
        <f>'BPT Extracts'!L$49 * -1</f>
        <v>0</v>
      </c>
      <c r="M80" s="26"/>
      <c r="N80" s="26"/>
      <c r="O80" s="56" t="s">
        <v>491</v>
      </c>
      <c r="P80" s="311" t="s">
        <v>931</v>
      </c>
    </row>
    <row r="81" spans="2:16" hidden="1" outlineLevel="1">
      <c r="B81" s="58">
        <v>5</v>
      </c>
      <c r="C81" s="59" t="s">
        <v>494</v>
      </c>
      <c r="D81" s="290" t="s">
        <v>495</v>
      </c>
      <c r="E81" s="52" t="s">
        <v>42</v>
      </c>
      <c r="F81" s="53">
        <v>3</v>
      </c>
      <c r="G81" s="26"/>
      <c r="H81" s="135">
        <f xml:space="preserve"> [4]F_Outputs!L$236 + [4]F_Outputs!L$237</f>
        <v>0</v>
      </c>
      <c r="I81" s="60">
        <f xml:space="preserve"> [4]F_Outputs!M$236 + [4]F_Outputs!M$237</f>
        <v>0</v>
      </c>
      <c r="J81" s="60">
        <f xml:space="preserve"> [4]F_Outputs!N$236 + [4]F_Outputs!N$237</f>
        <v>0</v>
      </c>
      <c r="K81" s="60">
        <f xml:space="preserve"> [4]F_Outputs!O$236 + [4]F_Outputs!O$237</f>
        <v>0</v>
      </c>
      <c r="L81" s="61">
        <f xml:space="preserve"> [4]F_Outputs!P$236 + [4]F_Outputs!P$237</f>
        <v>0</v>
      </c>
      <c r="M81" s="26"/>
      <c r="N81" s="62"/>
      <c r="O81" s="63"/>
      <c r="P81" s="311"/>
    </row>
    <row r="82" spans="2:16" hidden="1" outlineLevel="1">
      <c r="B82" s="58">
        <v>6</v>
      </c>
      <c r="C82" s="59" t="s">
        <v>496</v>
      </c>
      <c r="D82" s="290" t="s">
        <v>497</v>
      </c>
      <c r="E82" s="52" t="s">
        <v>42</v>
      </c>
      <c r="F82" s="53">
        <v>3</v>
      </c>
      <c r="G82" s="26"/>
      <c r="H82" s="135">
        <f xml:space="preserve"> [4]F_Outputs!L$238</f>
        <v>0</v>
      </c>
      <c r="I82" s="60">
        <f xml:space="preserve"> [4]F_Outputs!M$238</f>
        <v>0</v>
      </c>
      <c r="J82" s="60">
        <f xml:space="preserve"> [4]F_Outputs!N$238</f>
        <v>0</v>
      </c>
      <c r="K82" s="60">
        <f xml:space="preserve"> [4]F_Outputs!O$238</f>
        <v>0</v>
      </c>
      <c r="L82" s="61">
        <f xml:space="preserve"> [4]F_Outputs!P$238</f>
        <v>0</v>
      </c>
      <c r="M82" s="26"/>
      <c r="N82" s="62"/>
      <c r="O82" s="56"/>
      <c r="P82" s="57"/>
    </row>
    <row r="83" spans="2:16" hidden="1" outlineLevel="1">
      <c r="B83" s="50">
        <v>7</v>
      </c>
      <c r="C83" s="51" t="s">
        <v>498</v>
      </c>
      <c r="D83" s="296" t="s">
        <v>499</v>
      </c>
      <c r="E83" s="52" t="s">
        <v>42</v>
      </c>
      <c r="F83" s="53">
        <v>3</v>
      </c>
      <c r="G83" s="26"/>
      <c r="H83" s="135">
        <f xml:space="preserve"> [4]F_Outputs!L$239</f>
        <v>0</v>
      </c>
      <c r="I83" s="60">
        <f xml:space="preserve"> [4]F_Outputs!M$239</f>
        <v>0</v>
      </c>
      <c r="J83" s="60">
        <f xml:space="preserve"> [4]F_Outputs!N$239</f>
        <v>0</v>
      </c>
      <c r="K83" s="60">
        <f xml:space="preserve"> [4]F_Outputs!O$239</f>
        <v>0</v>
      </c>
      <c r="L83" s="61">
        <f xml:space="preserve"> [4]F_Outputs!P$239</f>
        <v>0</v>
      </c>
      <c r="M83" s="26"/>
      <c r="N83" s="62"/>
      <c r="O83" s="312"/>
      <c r="P83" s="64"/>
    </row>
    <row r="84" spans="2:16" ht="14.5" hidden="1" outlineLevel="1" thickBot="1">
      <c r="B84" s="354">
        <v>8</v>
      </c>
      <c r="C84" s="355" t="s">
        <v>500</v>
      </c>
      <c r="D84" s="356" t="s">
        <v>501</v>
      </c>
      <c r="E84" s="357" t="s">
        <v>42</v>
      </c>
      <c r="F84" s="358">
        <v>3</v>
      </c>
      <c r="G84" s="26"/>
      <c r="H84" s="351"/>
      <c r="I84" s="352"/>
      <c r="J84" s="352"/>
      <c r="K84" s="352"/>
      <c r="L84" s="353"/>
      <c r="M84" s="26"/>
      <c r="N84" s="26"/>
      <c r="O84" s="71" t="s">
        <v>502</v>
      </c>
      <c r="P84" s="72" t="s">
        <v>931</v>
      </c>
    </row>
    <row r="85" spans="2:16" ht="14.5" hidden="1" outlineLevel="1" thickBot="1">
      <c r="B85" s="26"/>
      <c r="C85" s="26"/>
      <c r="D85" s="26"/>
      <c r="E85" s="26"/>
      <c r="F85" s="26"/>
      <c r="G85" s="26"/>
      <c r="H85" s="44"/>
      <c r="I85" s="44"/>
      <c r="J85" s="44"/>
      <c r="K85" s="44"/>
      <c r="L85" s="44"/>
      <c r="M85" s="26"/>
      <c r="N85" s="26"/>
      <c r="O85" s="45"/>
      <c r="P85" s="45"/>
    </row>
    <row r="86" spans="2:16" ht="14.5" hidden="1" outlineLevel="1" thickBot="1">
      <c r="B86" s="28" t="s">
        <v>503</v>
      </c>
      <c r="C86" s="29" t="s">
        <v>504</v>
      </c>
      <c r="D86" s="26"/>
      <c r="E86" s="26"/>
      <c r="F86" s="26"/>
      <c r="G86" s="26"/>
      <c r="H86" s="44"/>
      <c r="I86" s="44"/>
      <c r="J86" s="44"/>
      <c r="K86" s="44"/>
      <c r="L86" s="44"/>
      <c r="M86" s="26"/>
      <c r="N86" s="26"/>
      <c r="O86" s="45"/>
      <c r="P86" s="45"/>
    </row>
    <row r="87" spans="2:16" ht="14.5" hidden="1" outlineLevel="1" thickBot="1">
      <c r="B87" s="73">
        <v>9</v>
      </c>
      <c r="C87" s="74" t="s">
        <v>505</v>
      </c>
      <c r="D87" s="305" t="s">
        <v>506</v>
      </c>
      <c r="E87" s="75" t="s">
        <v>42</v>
      </c>
      <c r="F87" s="76">
        <v>3</v>
      </c>
      <c r="G87" s="26"/>
      <c r="H87" s="324">
        <f>SUM(H75:H76,H79:H84)</f>
        <v>0</v>
      </c>
      <c r="I87" s="77">
        <f>SUM(I75:I76,I79:I84)</f>
        <v>0</v>
      </c>
      <c r="J87" s="77">
        <f>SUM(J75:J76,J79:J84)</f>
        <v>0</v>
      </c>
      <c r="K87" s="77">
        <f>SUM(K75:K76,K79:K84)</f>
        <v>0</v>
      </c>
      <c r="L87" s="78">
        <f>SUM(L75:L76,L79:L84)</f>
        <v>0</v>
      </c>
      <c r="M87" s="26"/>
      <c r="N87" s="26"/>
      <c r="O87" s="79" t="s">
        <v>507</v>
      </c>
      <c r="P87" s="80"/>
    </row>
    <row r="88" spans="2:16" ht="14.5" hidden="1" outlineLevel="1" thickBot="1">
      <c r="B88" s="26"/>
      <c r="C88" s="26"/>
      <c r="D88" s="26"/>
      <c r="E88" s="26"/>
      <c r="F88" s="26"/>
      <c r="G88" s="26"/>
      <c r="H88" s="44"/>
      <c r="I88" s="44"/>
      <c r="J88" s="44"/>
      <c r="K88" s="44"/>
      <c r="L88" s="44"/>
      <c r="M88" s="26"/>
      <c r="N88" s="26"/>
      <c r="O88" s="45"/>
      <c r="P88" s="45"/>
    </row>
    <row r="89" spans="2:16" ht="14.5" hidden="1" outlineLevel="1" thickBot="1">
      <c r="B89" s="28" t="s">
        <v>508</v>
      </c>
      <c r="C89" s="29" t="s">
        <v>509</v>
      </c>
      <c r="D89" s="26"/>
      <c r="E89" s="26"/>
      <c r="F89" s="26"/>
      <c r="G89" s="26"/>
      <c r="H89" s="44"/>
      <c r="I89" s="44"/>
      <c r="J89" s="44"/>
      <c r="K89" s="44"/>
      <c r="L89" s="44"/>
      <c r="M89" s="26"/>
      <c r="N89" s="26"/>
      <c r="O89" s="45"/>
      <c r="P89" s="45"/>
    </row>
    <row r="90" spans="2:16" hidden="1" outlineLevel="1">
      <c r="B90" s="81">
        <v>10</v>
      </c>
      <c r="C90" s="82" t="s">
        <v>510</v>
      </c>
      <c r="D90" s="313" t="s">
        <v>511</v>
      </c>
      <c r="E90" s="83" t="s">
        <v>42</v>
      </c>
      <c r="F90" s="84">
        <v>3</v>
      </c>
      <c r="G90" s="26"/>
      <c r="H90" s="327">
        <f xml:space="preserve"> [4]F_Outputs!L$245</f>
        <v>0</v>
      </c>
      <c r="I90" s="85">
        <f xml:space="preserve"> [4]F_Outputs!M$245</f>
        <v>0</v>
      </c>
      <c r="J90" s="85">
        <f xml:space="preserve"> [4]F_Outputs!N$245</f>
        <v>0</v>
      </c>
      <c r="K90" s="85">
        <f xml:space="preserve"> [4]F_Outputs!O$245</f>
        <v>0</v>
      </c>
      <c r="L90" s="86">
        <f xml:space="preserve"> [4]F_Outputs!P$245</f>
        <v>0</v>
      </c>
      <c r="M90" s="26"/>
      <c r="N90" s="26"/>
      <c r="O90" s="34"/>
      <c r="P90" s="35"/>
    </row>
    <row r="91" spans="2:16" ht="14.5" hidden="1" outlineLevel="1" thickBot="1">
      <c r="B91" s="36">
        <v>11</v>
      </c>
      <c r="C91" s="37" t="s">
        <v>512</v>
      </c>
      <c r="D91" s="291" t="s">
        <v>513</v>
      </c>
      <c r="E91" s="38" t="s">
        <v>42</v>
      </c>
      <c r="F91" s="39">
        <v>3</v>
      </c>
      <c r="G91" s="26"/>
      <c r="H91" s="152">
        <f xml:space="preserve"> [4]F_Outputs!L$246</f>
        <v>0</v>
      </c>
      <c r="I91" s="87">
        <f xml:space="preserve"> [4]F_Outputs!M$246</f>
        <v>0</v>
      </c>
      <c r="J91" s="87">
        <f xml:space="preserve"> [4]F_Outputs!N$246</f>
        <v>0</v>
      </c>
      <c r="K91" s="87">
        <f xml:space="preserve"> [4]F_Outputs!O$246</f>
        <v>0</v>
      </c>
      <c r="L91" s="88">
        <f xml:space="preserve"> [4]F_Outputs!P$246</f>
        <v>0</v>
      </c>
      <c r="M91" s="26"/>
      <c r="N91" s="26"/>
      <c r="O91" s="42"/>
      <c r="P91" s="43"/>
    </row>
    <row r="92" spans="2:16" ht="14.5" hidden="1" outlineLevel="1" thickBot="1">
      <c r="B92" s="89"/>
      <c r="C92" s="90"/>
      <c r="D92" s="26"/>
      <c r="E92" s="26"/>
      <c r="F92" s="26"/>
      <c r="G92" s="26"/>
      <c r="H92" s="44"/>
      <c r="I92" s="44"/>
      <c r="J92" s="44"/>
      <c r="K92" s="44"/>
      <c r="L92" s="44"/>
      <c r="M92" s="26"/>
      <c r="N92" s="26"/>
      <c r="O92" s="45"/>
      <c r="P92" s="45"/>
    </row>
    <row r="93" spans="2:16" ht="14.5" hidden="1" outlineLevel="1" thickBot="1">
      <c r="B93" s="28" t="s">
        <v>514</v>
      </c>
      <c r="C93" s="29" t="s">
        <v>515</v>
      </c>
      <c r="D93" s="26"/>
      <c r="E93" s="26"/>
      <c r="F93" s="26"/>
      <c r="G93" s="26"/>
      <c r="H93" s="44"/>
      <c r="I93" s="44"/>
      <c r="J93" s="44"/>
      <c r="K93" s="44"/>
      <c r="L93" s="44"/>
      <c r="M93" s="26"/>
      <c r="N93" s="26"/>
      <c r="O93" s="45"/>
      <c r="P93" s="45"/>
    </row>
    <row r="94" spans="2:16" ht="14.5" hidden="1" outlineLevel="1" thickBot="1">
      <c r="B94" s="73">
        <v>12</v>
      </c>
      <c r="C94" s="74" t="s">
        <v>516</v>
      </c>
      <c r="D94" s="305" t="s">
        <v>517</v>
      </c>
      <c r="E94" s="75" t="s">
        <v>42</v>
      </c>
      <c r="F94" s="76">
        <v>3</v>
      </c>
      <c r="G94" s="26"/>
      <c r="H94" s="324">
        <f>SUM(H87,H90:H91)</f>
        <v>0</v>
      </c>
      <c r="I94" s="77">
        <f>SUM(I87,I90:I91)</f>
        <v>0</v>
      </c>
      <c r="J94" s="77">
        <f>SUM(J87,J90:J91)</f>
        <v>0</v>
      </c>
      <c r="K94" s="77">
        <f>SUM(K87,K90:K91)</f>
        <v>0</v>
      </c>
      <c r="L94" s="78">
        <f>SUM(L87,L90:L91)</f>
        <v>0</v>
      </c>
      <c r="M94" s="26"/>
      <c r="N94" s="26"/>
      <c r="O94" s="79" t="s">
        <v>518</v>
      </c>
      <c r="P94" s="80"/>
    </row>
    <row r="95" spans="2:16" ht="14.5" hidden="1" outlineLevel="1" thickBot="1">
      <c r="B95" s="26"/>
      <c r="C95" s="26"/>
      <c r="D95" s="26"/>
      <c r="E95" s="26"/>
      <c r="F95" s="26"/>
      <c r="G95" s="26"/>
      <c r="H95" s="44"/>
      <c r="I95" s="44"/>
      <c r="J95" s="44"/>
      <c r="K95" s="44"/>
      <c r="L95" s="44"/>
      <c r="M95" s="26"/>
      <c r="N95" s="26"/>
      <c r="O95" s="45"/>
      <c r="P95" s="45"/>
    </row>
    <row r="96" spans="2:16" ht="14.5" hidden="1" outlineLevel="1" thickBot="1">
      <c r="B96" s="28" t="s">
        <v>519</v>
      </c>
      <c r="C96" s="29" t="s">
        <v>520</v>
      </c>
      <c r="D96" s="26"/>
      <c r="E96" s="26"/>
      <c r="F96" s="26"/>
      <c r="G96" s="26"/>
      <c r="H96" s="44"/>
      <c r="I96" s="44"/>
      <c r="J96" s="44"/>
      <c r="K96" s="44"/>
      <c r="L96" s="44"/>
      <c r="M96" s="26"/>
      <c r="N96" s="26"/>
      <c r="O96" s="45"/>
      <c r="P96" s="45"/>
    </row>
    <row r="97" spans="2:16" hidden="1" outlineLevel="1">
      <c r="B97" s="30">
        <v>13</v>
      </c>
      <c r="C97" s="31" t="s">
        <v>904</v>
      </c>
      <c r="D97" s="289" t="s">
        <v>521</v>
      </c>
      <c r="E97" s="32" t="s">
        <v>42</v>
      </c>
      <c r="F97" s="33">
        <v>3</v>
      </c>
      <c r="G97" s="26"/>
      <c r="H97" s="327">
        <f xml:space="preserve"> [4]F_Outputs!L$250</f>
        <v>0</v>
      </c>
      <c r="I97" s="91">
        <f xml:space="preserve"> [4]F_Outputs!M$250</f>
        <v>0</v>
      </c>
      <c r="J97" s="91">
        <f xml:space="preserve"> [4]F_Outputs!N$250</f>
        <v>0</v>
      </c>
      <c r="K97" s="91">
        <f xml:space="preserve"> [4]F_Outputs!O$250</f>
        <v>0</v>
      </c>
      <c r="L97" s="92">
        <f xml:space="preserve"> [4]F_Outputs!P$250</f>
        <v>0</v>
      </c>
      <c r="M97" s="26"/>
      <c r="N97" s="26"/>
      <c r="O97" s="34"/>
      <c r="P97" s="35"/>
    </row>
    <row r="98" spans="2:16" hidden="1" outlineLevel="1">
      <c r="B98" s="50">
        <v>14</v>
      </c>
      <c r="C98" s="51" t="s">
        <v>522</v>
      </c>
      <c r="D98" s="296" t="s">
        <v>523</v>
      </c>
      <c r="E98" s="52" t="s">
        <v>42</v>
      </c>
      <c r="F98" s="53">
        <v>3</v>
      </c>
      <c r="G98" s="26"/>
      <c r="H98" s="135">
        <f xml:space="preserve"> [4]F_Outputs!L$251</f>
        <v>0</v>
      </c>
      <c r="I98" s="93">
        <f xml:space="preserve"> [4]F_Outputs!M$251</f>
        <v>0</v>
      </c>
      <c r="J98" s="93">
        <f xml:space="preserve"> [4]F_Outputs!N$251</f>
        <v>0</v>
      </c>
      <c r="K98" s="93">
        <f xml:space="preserve"> [4]F_Outputs!O$251</f>
        <v>0</v>
      </c>
      <c r="L98" s="94">
        <f xml:space="preserve"> [4]F_Outputs!P$251</f>
        <v>0</v>
      </c>
      <c r="M98" s="26"/>
      <c r="N98" s="62"/>
      <c r="O98" s="56"/>
      <c r="P98" s="57"/>
    </row>
    <row r="99" spans="2:16" ht="14.5" hidden="1" outlineLevel="1" thickBot="1">
      <c r="B99" s="65">
        <v>15</v>
      </c>
      <c r="C99" s="66" t="s">
        <v>524</v>
      </c>
      <c r="D99" s="310" t="s">
        <v>525</v>
      </c>
      <c r="E99" s="67" t="s">
        <v>42</v>
      </c>
      <c r="F99" s="68">
        <v>3</v>
      </c>
      <c r="G99" s="26"/>
      <c r="H99" s="325">
        <f>SUM(H97:H98)</f>
        <v>0</v>
      </c>
      <c r="I99" s="69">
        <f>SUM(I97:I98)</f>
        <v>0</v>
      </c>
      <c r="J99" s="69">
        <f>SUM(J97:J98)</f>
        <v>0</v>
      </c>
      <c r="K99" s="69">
        <f>SUM(K97:K98)</f>
        <v>0</v>
      </c>
      <c r="L99" s="70">
        <f>SUM(L97:L98)</f>
        <v>0</v>
      </c>
      <c r="M99" s="26"/>
      <c r="N99" s="26"/>
      <c r="O99" s="71" t="s">
        <v>905</v>
      </c>
      <c r="P99" s="72"/>
    </row>
    <row r="100" spans="2:16" ht="14.5" hidden="1" outlineLevel="1" thickBot="1">
      <c r="B100" s="26"/>
      <c r="C100" s="26"/>
      <c r="D100" s="26"/>
      <c r="E100" s="26"/>
      <c r="F100" s="26"/>
      <c r="G100" s="26"/>
      <c r="H100" s="44"/>
      <c r="I100" s="44"/>
      <c r="J100" s="44"/>
      <c r="K100" s="44"/>
      <c r="L100" s="44"/>
      <c r="M100" s="26"/>
      <c r="N100" s="26"/>
      <c r="O100" s="45"/>
      <c r="P100" s="45"/>
    </row>
    <row r="101" spans="2:16" ht="14.5" hidden="1" outlineLevel="1" thickBot="1">
      <c r="B101" s="28" t="s">
        <v>526</v>
      </c>
      <c r="C101" s="29" t="s">
        <v>527</v>
      </c>
      <c r="D101" s="26"/>
      <c r="E101" s="26"/>
      <c r="F101" s="26"/>
      <c r="G101" s="26"/>
      <c r="H101" s="44"/>
      <c r="I101" s="44"/>
      <c r="J101" s="44"/>
      <c r="K101" s="44"/>
      <c r="L101" s="44"/>
      <c r="M101" s="26"/>
      <c r="N101" s="26"/>
      <c r="O101" s="45"/>
      <c r="P101" s="45"/>
    </row>
    <row r="102" spans="2:16" ht="14.5" hidden="1" outlineLevel="1" thickBot="1">
      <c r="B102" s="73">
        <v>16</v>
      </c>
      <c r="C102" s="74" t="s">
        <v>528</v>
      </c>
      <c r="D102" s="305" t="s">
        <v>529</v>
      </c>
      <c r="E102" s="75" t="s">
        <v>42</v>
      </c>
      <c r="F102" s="76">
        <v>3</v>
      </c>
      <c r="G102" s="26"/>
      <c r="H102" s="324">
        <f>H94 + H99</f>
        <v>0</v>
      </c>
      <c r="I102" s="77">
        <f>I94 + I99</f>
        <v>0</v>
      </c>
      <c r="J102" s="77">
        <f>J94 + J99</f>
        <v>0</v>
      </c>
      <c r="K102" s="77">
        <f>K94 + K99</f>
        <v>0</v>
      </c>
      <c r="L102" s="78">
        <f>L94 + L99</f>
        <v>0</v>
      </c>
      <c r="M102" s="26"/>
      <c r="N102" s="26"/>
      <c r="O102" s="79" t="s">
        <v>906</v>
      </c>
      <c r="P102" s="80"/>
    </row>
    <row r="103" spans="2:16" ht="14.5" hidden="1" outlineLevel="1" thickBot="1">
      <c r="B103" s="26"/>
      <c r="C103" s="26"/>
      <c r="D103" s="26"/>
      <c r="E103" s="26"/>
      <c r="F103" s="26"/>
      <c r="G103" s="26"/>
      <c r="H103" s="44"/>
      <c r="I103" s="44"/>
      <c r="J103" s="44"/>
      <c r="K103" s="44"/>
      <c r="L103" s="44"/>
      <c r="M103" s="26"/>
      <c r="N103" s="26"/>
      <c r="O103" s="45"/>
      <c r="P103" s="45"/>
    </row>
    <row r="104" spans="2:16" ht="14.5" hidden="1" outlineLevel="1" thickBot="1">
      <c r="B104" s="28" t="s">
        <v>530</v>
      </c>
      <c r="C104" s="29" t="s">
        <v>531</v>
      </c>
      <c r="D104" s="26"/>
      <c r="E104" s="26"/>
      <c r="F104" s="26"/>
      <c r="G104" s="26"/>
      <c r="H104" s="44"/>
      <c r="I104" s="44"/>
      <c r="J104" s="44"/>
      <c r="K104" s="44"/>
      <c r="L104" s="44"/>
      <c r="M104" s="26"/>
      <c r="N104" s="26"/>
      <c r="O104" s="45"/>
      <c r="P104" s="45"/>
    </row>
    <row r="105" spans="2:16" hidden="1" outlineLevel="1">
      <c r="B105" s="30">
        <v>17</v>
      </c>
      <c r="C105" s="31" t="s">
        <v>532</v>
      </c>
      <c r="D105" s="289" t="s">
        <v>533</v>
      </c>
      <c r="E105" s="32" t="s">
        <v>42</v>
      </c>
      <c r="F105" s="33">
        <v>3</v>
      </c>
      <c r="G105" s="26"/>
      <c r="H105" s="322">
        <f xml:space="preserve"> [4]F_Outputs!L$257</f>
        <v>0</v>
      </c>
      <c r="I105" s="91">
        <f xml:space="preserve"> [4]F_Outputs!M$257</f>
        <v>0</v>
      </c>
      <c r="J105" s="91">
        <f xml:space="preserve"> [4]F_Outputs!N$257</f>
        <v>0</v>
      </c>
      <c r="K105" s="91">
        <f xml:space="preserve"> [4]F_Outputs!O$257</f>
        <v>0</v>
      </c>
      <c r="L105" s="92">
        <f xml:space="preserve"> [4]F_Outputs!P$257</f>
        <v>0</v>
      </c>
      <c r="M105" s="26"/>
      <c r="N105" s="26"/>
      <c r="O105" s="34"/>
      <c r="P105" s="35"/>
    </row>
    <row r="106" spans="2:16" hidden="1" outlineLevel="1">
      <c r="B106" s="50">
        <v>18</v>
      </c>
      <c r="C106" s="51" t="s">
        <v>534</v>
      </c>
      <c r="D106" s="296" t="s">
        <v>535</v>
      </c>
      <c r="E106" s="52" t="s">
        <v>42</v>
      </c>
      <c r="F106" s="53">
        <v>3</v>
      </c>
      <c r="G106" s="26"/>
      <c r="H106" s="326">
        <f xml:space="preserve"> [4]F_Outputs!L$259</f>
        <v>0</v>
      </c>
      <c r="I106" s="93">
        <f xml:space="preserve"> [4]F_Outputs!M$259</f>
        <v>0</v>
      </c>
      <c r="J106" s="93">
        <f xml:space="preserve"> [4]F_Outputs!N$259</f>
        <v>0</v>
      </c>
      <c r="K106" s="93">
        <f xml:space="preserve"> [4]F_Outputs!O$259</f>
        <v>0</v>
      </c>
      <c r="L106" s="94">
        <f xml:space="preserve"> [4]F_Outputs!P$259</f>
        <v>0</v>
      </c>
      <c r="M106" s="26"/>
      <c r="N106" s="26"/>
      <c r="O106" s="56"/>
      <c r="P106" s="57"/>
    </row>
    <row r="107" spans="2:16" hidden="1" outlineLevel="1">
      <c r="B107" s="95">
        <v>19</v>
      </c>
      <c r="C107" s="96" t="s">
        <v>536</v>
      </c>
      <c r="D107" s="303" t="s">
        <v>537</v>
      </c>
      <c r="E107" s="97" t="s">
        <v>42</v>
      </c>
      <c r="F107" s="98">
        <v>3</v>
      </c>
      <c r="G107" s="26"/>
      <c r="H107" s="326">
        <f xml:space="preserve"> [4]F_Outputs!L$258</f>
        <v>0</v>
      </c>
      <c r="I107" s="93">
        <f xml:space="preserve"> [4]F_Outputs!M$258</f>
        <v>0</v>
      </c>
      <c r="J107" s="93">
        <f xml:space="preserve"> [4]F_Outputs!N$258</f>
        <v>0</v>
      </c>
      <c r="K107" s="93">
        <f xml:space="preserve"> [4]F_Outputs!O$258</f>
        <v>0</v>
      </c>
      <c r="L107" s="94">
        <f xml:space="preserve"> [4]F_Outputs!P$258</f>
        <v>0</v>
      </c>
      <c r="M107" s="26"/>
      <c r="N107" s="26"/>
      <c r="O107" s="56"/>
      <c r="P107" s="57"/>
    </row>
    <row r="108" spans="2:16" ht="14.5" hidden="1" outlineLevel="1" thickBot="1">
      <c r="B108" s="36">
        <v>20</v>
      </c>
      <c r="C108" s="37" t="s">
        <v>538</v>
      </c>
      <c r="D108" s="291" t="s">
        <v>539</v>
      </c>
      <c r="E108" s="38" t="s">
        <v>42</v>
      </c>
      <c r="F108" s="39">
        <v>3</v>
      </c>
      <c r="G108" s="26"/>
      <c r="H108" s="325">
        <f>SUM(H105:H107)</f>
        <v>0</v>
      </c>
      <c r="I108" s="69">
        <f>SUM(I105:I107)</f>
        <v>0</v>
      </c>
      <c r="J108" s="69">
        <f>SUM(J105:J107)</f>
        <v>0</v>
      </c>
      <c r="K108" s="69">
        <f>SUM(K105:K107)</f>
        <v>0</v>
      </c>
      <c r="L108" s="70">
        <f>SUM(L105:L107)</f>
        <v>0</v>
      </c>
      <c r="M108" s="26"/>
      <c r="N108" s="26"/>
      <c r="O108" s="71" t="s">
        <v>907</v>
      </c>
      <c r="P108" s="72"/>
    </row>
    <row r="109" spans="2:16" ht="14.5" hidden="1" outlineLevel="1" thickBot="1">
      <c r="B109" s="26"/>
      <c r="C109" s="26"/>
      <c r="D109" s="26"/>
      <c r="E109" s="26"/>
      <c r="F109" s="26"/>
      <c r="G109" s="26"/>
      <c r="H109" s="44"/>
      <c r="I109" s="44"/>
      <c r="J109" s="44"/>
      <c r="K109" s="44"/>
      <c r="L109" s="44"/>
      <c r="M109" s="26"/>
      <c r="N109" s="26"/>
      <c r="O109" s="45"/>
      <c r="P109" s="45"/>
    </row>
    <row r="110" spans="2:16" ht="14.5" hidden="1" outlineLevel="1" thickBot="1">
      <c r="B110" s="28" t="s">
        <v>540</v>
      </c>
      <c r="C110" s="29" t="s">
        <v>541</v>
      </c>
      <c r="D110" s="26"/>
      <c r="E110" s="26"/>
      <c r="F110" s="26"/>
      <c r="G110" s="26"/>
      <c r="H110" s="44"/>
      <c r="I110" s="44"/>
      <c r="J110" s="44"/>
      <c r="K110" s="44"/>
      <c r="L110" s="44"/>
      <c r="M110" s="26"/>
      <c r="N110" s="26"/>
      <c r="O110" s="45"/>
      <c r="P110" s="45"/>
    </row>
    <row r="111" spans="2:16" ht="14.5" hidden="1" outlineLevel="1" thickBot="1">
      <c r="B111" s="73">
        <v>21</v>
      </c>
      <c r="C111" s="74" t="s">
        <v>542</v>
      </c>
      <c r="D111" s="305" t="s">
        <v>543</v>
      </c>
      <c r="E111" s="75" t="s">
        <v>42</v>
      </c>
      <c r="F111" s="76">
        <v>3</v>
      </c>
      <c r="G111" s="26"/>
      <c r="H111" s="324">
        <f>H102+H108</f>
        <v>0</v>
      </c>
      <c r="I111" s="77">
        <f>I102+I108</f>
        <v>0</v>
      </c>
      <c r="J111" s="77">
        <f>J102+J108</f>
        <v>0</v>
      </c>
      <c r="K111" s="77">
        <f>K102+K108</f>
        <v>0</v>
      </c>
      <c r="L111" s="78">
        <f>L102+L108</f>
        <v>0</v>
      </c>
      <c r="M111" s="26"/>
      <c r="N111" s="26"/>
      <c r="O111" s="79" t="s">
        <v>908</v>
      </c>
      <c r="P111" s="80"/>
    </row>
    <row r="112" spans="2:16" collapsed="1">
      <c r="N112" s="26"/>
    </row>
    <row r="113" spans="2:16" ht="14.5" thickBot="1">
      <c r="N113" s="26"/>
    </row>
    <row r="114" spans="2:16" ht="15.5" thickBot="1">
      <c r="B114" s="412" t="s">
        <v>615</v>
      </c>
      <c r="C114" s="413"/>
      <c r="D114" s="413"/>
      <c r="E114" s="413"/>
      <c r="F114" s="413"/>
      <c r="G114" s="413"/>
      <c r="H114" s="413"/>
      <c r="I114" s="413"/>
      <c r="J114" s="413"/>
      <c r="K114" s="413"/>
      <c r="L114" s="413"/>
      <c r="M114" s="413"/>
      <c r="N114" s="413"/>
      <c r="O114" s="413"/>
      <c r="P114" s="414"/>
    </row>
    <row r="115" spans="2:16" ht="6" hidden="1" customHeight="1" outlineLevel="1" thickBot="1">
      <c r="B115" s="323"/>
      <c r="N115" s="26"/>
    </row>
    <row r="116" spans="2:16" ht="14.5" hidden="1" outlineLevel="1" thickBot="1">
      <c r="B116" s="403" t="s">
        <v>480</v>
      </c>
      <c r="C116" s="404"/>
      <c r="D116" s="404"/>
      <c r="E116" s="404"/>
      <c r="F116" s="405"/>
      <c r="H116" s="406" t="s">
        <v>551</v>
      </c>
      <c r="I116" s="407"/>
      <c r="J116" s="407"/>
      <c r="K116" s="407"/>
      <c r="L116" s="407"/>
      <c r="M116" s="408"/>
      <c r="N116" s="26"/>
    </row>
    <row r="117" spans="2:16" ht="6" hidden="1" customHeight="1" outlineLevel="1" thickBot="1">
      <c r="N117" s="26"/>
    </row>
    <row r="118" spans="2:16" ht="14.5" hidden="1" outlineLevel="1" thickBot="1">
      <c r="B118" s="28" t="s">
        <v>482</v>
      </c>
      <c r="C118" s="29"/>
      <c r="D118" s="26"/>
      <c r="E118" s="26"/>
      <c r="F118" s="26"/>
      <c r="G118" s="26"/>
      <c r="H118" s="26"/>
      <c r="I118" s="26"/>
      <c r="J118" s="26"/>
      <c r="K118" s="26"/>
      <c r="L118" s="26"/>
      <c r="M118" s="26"/>
      <c r="N118" s="26"/>
      <c r="O118" s="26"/>
      <c r="P118" s="26"/>
    </row>
    <row r="119" spans="2:16" hidden="1" outlineLevel="1">
      <c r="B119" s="58">
        <v>9</v>
      </c>
      <c r="C119" s="59" t="s">
        <v>616</v>
      </c>
      <c r="D119" s="289" t="s">
        <v>909</v>
      </c>
      <c r="E119" s="32"/>
      <c r="F119" s="33">
        <v>3</v>
      </c>
      <c r="G119" s="109"/>
      <c r="H119" s="322">
        <f>[4]Summary_Calc!L247</f>
        <v>0</v>
      </c>
      <c r="I119" s="85">
        <f>[4]Summary_Calc!M247</f>
        <v>0</v>
      </c>
      <c r="J119" s="85">
        <f>[4]Summary_Calc!N247</f>
        <v>0</v>
      </c>
      <c r="K119" s="85">
        <f>[4]Summary_Calc!O247</f>
        <v>0</v>
      </c>
      <c r="L119" s="85">
        <f>[4]Summary_Calc!P247</f>
        <v>0</v>
      </c>
      <c r="M119" s="47">
        <f>SUM(H119:L119)</f>
        <v>0</v>
      </c>
      <c r="N119" s="26"/>
      <c r="O119" s="164"/>
      <c r="P119" s="165"/>
    </row>
    <row r="120" spans="2:16" ht="14.5" hidden="1" outlineLevel="1" thickBot="1">
      <c r="B120" s="36">
        <v>10</v>
      </c>
      <c r="C120" s="37" t="s">
        <v>910</v>
      </c>
      <c r="D120" s="291" t="s">
        <v>911</v>
      </c>
      <c r="E120" s="38"/>
      <c r="F120" s="39">
        <v>3</v>
      </c>
      <c r="G120" s="62"/>
      <c r="H120" s="321">
        <f>'[4]Exec Summary'!L197</f>
        <v>0</v>
      </c>
      <c r="I120" s="87">
        <f>'[4]Exec Summary'!M197</f>
        <v>0</v>
      </c>
      <c r="J120" s="87">
        <f>'[4]Exec Summary'!N197</f>
        <v>0</v>
      </c>
      <c r="K120" s="87">
        <f>'[4]Exec Summary'!O197</f>
        <v>0</v>
      </c>
      <c r="L120" s="87">
        <f>'[4]Exec Summary'!P197</f>
        <v>0</v>
      </c>
      <c r="M120" s="70">
        <f>SUM(H120:L120)</f>
        <v>0</v>
      </c>
      <c r="N120" s="26"/>
      <c r="O120" s="111"/>
      <c r="P120" s="166"/>
    </row>
    <row r="121" spans="2:16" collapsed="1">
      <c r="N121" s="26"/>
    </row>
    <row r="122" spans="2:16" ht="14.5" thickBot="1">
      <c r="N122" s="26"/>
    </row>
    <row r="123" spans="2:16" ht="15.5" thickBot="1">
      <c r="B123" s="412" t="s">
        <v>930</v>
      </c>
      <c r="C123" s="413"/>
      <c r="D123" s="413"/>
      <c r="E123" s="413"/>
      <c r="F123" s="413"/>
      <c r="G123" s="413"/>
      <c r="H123" s="413"/>
      <c r="I123" s="413"/>
      <c r="J123" s="413"/>
      <c r="K123" s="413"/>
      <c r="L123" s="413"/>
      <c r="M123" s="413"/>
      <c r="N123" s="413"/>
      <c r="O123" s="413"/>
      <c r="P123" s="414"/>
    </row>
    <row r="124" spans="2:16" ht="6" hidden="1" customHeight="1" outlineLevel="1" thickBot="1">
      <c r="B124" s="323"/>
      <c r="N124" s="26"/>
    </row>
    <row r="125" spans="2:16" ht="14.5" hidden="1" outlineLevel="1" thickBot="1">
      <c r="B125" s="403" t="s">
        <v>480</v>
      </c>
      <c r="C125" s="404"/>
      <c r="D125" s="404"/>
      <c r="E125" s="404"/>
      <c r="F125" s="405"/>
      <c r="H125" s="406" t="s">
        <v>551</v>
      </c>
      <c r="I125" s="407"/>
      <c r="J125" s="407"/>
      <c r="K125" s="407"/>
      <c r="L125" s="407"/>
      <c r="M125" s="408"/>
      <c r="N125" s="26"/>
    </row>
    <row r="126" spans="2:16" ht="6" hidden="1" customHeight="1" outlineLevel="1" thickBot="1">
      <c r="N126" s="26"/>
    </row>
    <row r="127" spans="2:16" ht="14.5" hidden="1" outlineLevel="1" thickBot="1">
      <c r="B127" s="28" t="s">
        <v>482</v>
      </c>
      <c r="C127" s="29" t="s">
        <v>623</v>
      </c>
      <c r="D127" s="26"/>
      <c r="E127" s="26"/>
      <c r="F127" s="26"/>
      <c r="H127" s="26"/>
      <c r="I127" s="26"/>
      <c r="J127" s="26"/>
      <c r="K127" s="26"/>
      <c r="L127" s="26"/>
      <c r="M127" s="26"/>
      <c r="N127" s="26"/>
      <c r="O127" s="26"/>
    </row>
    <row r="128" spans="2:16" hidden="1" outlineLevel="1">
      <c r="B128" s="58">
        <v>9</v>
      </c>
      <c r="C128" s="59" t="s">
        <v>624</v>
      </c>
      <c r="D128" s="289" t="s">
        <v>912</v>
      </c>
      <c r="E128" s="32" t="s">
        <v>42</v>
      </c>
      <c r="F128" s="33">
        <v>3</v>
      </c>
      <c r="H128" s="322">
        <f>[4]Summary_Calc!L432</f>
        <v>0</v>
      </c>
      <c r="I128" s="85">
        <f>[4]Summary_Calc!M432</f>
        <v>0</v>
      </c>
      <c r="J128" s="85">
        <f>[4]Summary_Calc!N432</f>
        <v>0</v>
      </c>
      <c r="K128" s="85">
        <f>[4]Summary_Calc!O432</f>
        <v>0</v>
      </c>
      <c r="L128" s="85">
        <f>[4]Summary_Calc!P432</f>
        <v>0</v>
      </c>
      <c r="M128" s="47">
        <f>SUM(H128:L128)</f>
        <v>0</v>
      </c>
      <c r="N128" s="26"/>
      <c r="O128" s="164"/>
      <c r="P128" s="165"/>
    </row>
    <row r="129" spans="2:16" ht="14.5" hidden="1" outlineLevel="1" thickBot="1">
      <c r="B129" s="36">
        <v>10</v>
      </c>
      <c r="C129" s="37" t="s">
        <v>913</v>
      </c>
      <c r="D129" s="291" t="s">
        <v>914</v>
      </c>
      <c r="E129" s="38" t="s">
        <v>42</v>
      </c>
      <c r="F129" s="39">
        <v>3</v>
      </c>
      <c r="G129" s="167"/>
      <c r="H129" s="321">
        <f>'[4]Exec Summary'!L221</f>
        <v>0</v>
      </c>
      <c r="I129" s="87">
        <f>'[4]Exec Summary'!M221</f>
        <v>0</v>
      </c>
      <c r="J129" s="87">
        <f>'[4]Exec Summary'!N221</f>
        <v>0</v>
      </c>
      <c r="K129" s="87">
        <f>'[4]Exec Summary'!O221</f>
        <v>0</v>
      </c>
      <c r="L129" s="87">
        <f>'[4]Exec Summary'!P221</f>
        <v>0</v>
      </c>
      <c r="M129" s="70">
        <f>SUM(H129:L129)</f>
        <v>0</v>
      </c>
      <c r="N129" s="26"/>
      <c r="O129" s="111"/>
      <c r="P129" s="166"/>
    </row>
    <row r="130" spans="2:16" collapsed="1">
      <c r="N130" s="26"/>
    </row>
    <row r="131" spans="2:16" ht="14.5" thickBot="1">
      <c r="N131" s="26"/>
    </row>
    <row r="132" spans="2:16" ht="15.5" thickBot="1">
      <c r="B132" s="412" t="s">
        <v>929</v>
      </c>
      <c r="C132" s="413"/>
      <c r="D132" s="413"/>
      <c r="E132" s="413"/>
      <c r="F132" s="413"/>
      <c r="G132" s="413"/>
      <c r="H132" s="413"/>
      <c r="I132" s="413"/>
      <c r="J132" s="413"/>
      <c r="K132" s="413"/>
      <c r="L132" s="413"/>
      <c r="M132" s="413"/>
      <c r="N132" s="413"/>
      <c r="O132" s="413"/>
      <c r="P132" s="414"/>
    </row>
    <row r="133" spans="2:16" ht="6" hidden="1" customHeight="1" outlineLevel="1" thickBot="1">
      <c r="B133" s="323"/>
      <c r="N133" s="26"/>
    </row>
    <row r="134" spans="2:16" ht="14.5" hidden="1" outlineLevel="1" thickBot="1">
      <c r="B134" s="403" t="s">
        <v>480</v>
      </c>
      <c r="C134" s="404"/>
      <c r="D134" s="404"/>
      <c r="E134" s="404"/>
      <c r="F134" s="405"/>
      <c r="H134" s="406" t="s">
        <v>551</v>
      </c>
      <c r="I134" s="407"/>
      <c r="J134" s="407"/>
      <c r="K134" s="407"/>
      <c r="L134" s="407"/>
      <c r="M134" s="408"/>
      <c r="N134" s="26"/>
    </row>
    <row r="135" spans="2:16" ht="6" hidden="1" customHeight="1" outlineLevel="1" thickBot="1">
      <c r="N135" s="26"/>
    </row>
    <row r="136" spans="2:16" ht="14.5" hidden="1" outlineLevel="1" thickBot="1">
      <c r="B136" s="28" t="s">
        <v>482</v>
      </c>
      <c r="C136" s="29" t="s">
        <v>628</v>
      </c>
      <c r="D136" s="26"/>
      <c r="E136" s="26"/>
      <c r="F136" s="26"/>
      <c r="G136" s="26"/>
      <c r="H136" s="26"/>
      <c r="I136" s="26"/>
      <c r="J136" s="26"/>
      <c r="K136" s="26"/>
      <c r="L136" s="26"/>
      <c r="M136" s="26"/>
      <c r="N136" s="26"/>
      <c r="O136" s="26"/>
    </row>
    <row r="137" spans="2:16" hidden="1" outlineLevel="1">
      <c r="B137" s="58">
        <v>9</v>
      </c>
      <c r="C137" s="59" t="s">
        <v>629</v>
      </c>
      <c r="D137" s="289" t="s">
        <v>869</v>
      </c>
      <c r="E137" s="32" t="s">
        <v>42</v>
      </c>
      <c r="F137" s="33">
        <v>3</v>
      </c>
      <c r="G137" s="109"/>
      <c r="H137" s="322">
        <f>[4]Summary_Calc!L651</f>
        <v>0</v>
      </c>
      <c r="I137" s="85">
        <f>[4]Summary_Calc!M651</f>
        <v>0</v>
      </c>
      <c r="J137" s="85">
        <f>[4]Summary_Calc!N651</f>
        <v>0</v>
      </c>
      <c r="K137" s="85">
        <f>[4]Summary_Calc!O651</f>
        <v>0</v>
      </c>
      <c r="L137" s="85">
        <f>[4]Summary_Calc!P651</f>
        <v>0</v>
      </c>
      <c r="M137" s="47">
        <f>SUM(H137:L137)</f>
        <v>0</v>
      </c>
      <c r="N137" s="26"/>
      <c r="O137" s="164"/>
      <c r="P137" s="165"/>
    </row>
    <row r="138" spans="2:16" ht="14.5" hidden="1" outlineLevel="1" thickBot="1">
      <c r="B138" s="36">
        <v>10</v>
      </c>
      <c r="C138" s="37" t="s">
        <v>915</v>
      </c>
      <c r="D138" s="291" t="s">
        <v>871</v>
      </c>
      <c r="E138" s="38" t="s">
        <v>42</v>
      </c>
      <c r="F138" s="39">
        <v>3</v>
      </c>
      <c r="G138" s="109"/>
      <c r="H138" s="321">
        <f>'[4]Exec Summary'!L245</f>
        <v>0</v>
      </c>
      <c r="I138" s="87">
        <f>'[4]Exec Summary'!M245</f>
        <v>0</v>
      </c>
      <c r="J138" s="87">
        <f>'[4]Exec Summary'!N245</f>
        <v>0</v>
      </c>
      <c r="K138" s="87">
        <f>'[4]Exec Summary'!O245</f>
        <v>0</v>
      </c>
      <c r="L138" s="87">
        <f>'[4]Exec Summary'!P245</f>
        <v>0</v>
      </c>
      <c r="M138" s="70">
        <f>SUM(H138:L138)</f>
        <v>0</v>
      </c>
      <c r="N138" s="26"/>
      <c r="O138" s="111"/>
      <c r="P138" s="166"/>
    </row>
    <row r="139" spans="2:16" collapsed="1">
      <c r="N139" s="26"/>
    </row>
    <row r="140" spans="2:16" ht="14.5" thickBot="1">
      <c r="N140" s="26"/>
    </row>
    <row r="141" spans="2:16" ht="15.5" thickBot="1">
      <c r="B141" s="412" t="s">
        <v>928</v>
      </c>
      <c r="C141" s="413"/>
      <c r="D141" s="413"/>
      <c r="E141" s="413"/>
      <c r="F141" s="413"/>
      <c r="G141" s="413"/>
      <c r="H141" s="413"/>
      <c r="I141" s="413"/>
      <c r="J141" s="413"/>
      <c r="K141" s="413"/>
      <c r="L141" s="413"/>
      <c r="M141" s="413"/>
      <c r="N141" s="413"/>
      <c r="O141" s="413"/>
      <c r="P141" s="414"/>
    </row>
    <row r="142" spans="2:16" ht="6" hidden="1" customHeight="1" outlineLevel="1" thickBot="1">
      <c r="B142" s="323"/>
      <c r="N142" s="26"/>
    </row>
    <row r="143" spans="2:16" ht="14.5" hidden="1" outlineLevel="1" thickBot="1">
      <c r="B143" s="403" t="s">
        <v>480</v>
      </c>
      <c r="C143" s="404"/>
      <c r="D143" s="404"/>
      <c r="E143" s="404"/>
      <c r="F143" s="405"/>
      <c r="H143" s="406" t="s">
        <v>551</v>
      </c>
      <c r="I143" s="407"/>
      <c r="J143" s="407"/>
      <c r="K143" s="407"/>
      <c r="L143" s="407"/>
      <c r="M143" s="408"/>
      <c r="N143" s="26"/>
    </row>
    <row r="144" spans="2:16" ht="6" hidden="1" customHeight="1" outlineLevel="1" thickBot="1">
      <c r="N144" s="26"/>
    </row>
    <row r="145" spans="2:16" ht="14.5" hidden="1" outlineLevel="1" thickBot="1">
      <c r="B145" s="28" t="s">
        <v>482</v>
      </c>
      <c r="C145" s="29" t="s">
        <v>634</v>
      </c>
      <c r="D145" s="26"/>
      <c r="E145" s="26"/>
      <c r="F145" s="26"/>
      <c r="G145" s="26"/>
      <c r="H145" s="26"/>
      <c r="I145" s="26"/>
      <c r="J145" s="26"/>
      <c r="K145" s="26"/>
      <c r="L145" s="26"/>
      <c r="M145" s="26"/>
      <c r="N145" s="26"/>
      <c r="O145" s="26"/>
    </row>
    <row r="146" spans="2:16" hidden="1" outlineLevel="1">
      <c r="B146" s="58">
        <v>9</v>
      </c>
      <c r="C146" s="59" t="s">
        <v>635</v>
      </c>
      <c r="D146" s="289" t="s">
        <v>916</v>
      </c>
      <c r="E146" s="32" t="s">
        <v>42</v>
      </c>
      <c r="F146" s="33">
        <v>3</v>
      </c>
      <c r="G146" s="109"/>
      <c r="H146" s="322">
        <f>[4]Summary_Calc!L819</f>
        <v>0</v>
      </c>
      <c r="I146" s="85">
        <f>[4]Summary_Calc!M819</f>
        <v>0</v>
      </c>
      <c r="J146" s="85">
        <f>[4]Summary_Calc!N819</f>
        <v>0</v>
      </c>
      <c r="K146" s="85">
        <f>[4]Summary_Calc!O819</f>
        <v>0</v>
      </c>
      <c r="L146" s="85">
        <f>[4]Summary_Calc!P819</f>
        <v>0</v>
      </c>
      <c r="M146" s="47">
        <f>SUM(H146:L146)</f>
        <v>0</v>
      </c>
      <c r="N146" s="26"/>
      <c r="O146" s="164"/>
      <c r="P146" s="165"/>
    </row>
    <row r="147" spans="2:16" ht="14.5" hidden="1" outlineLevel="1" thickBot="1">
      <c r="B147" s="36">
        <v>10</v>
      </c>
      <c r="C147" s="37" t="s">
        <v>617</v>
      </c>
      <c r="D147" s="291" t="s">
        <v>917</v>
      </c>
      <c r="E147" s="38" t="s">
        <v>42</v>
      </c>
      <c r="F147" s="39">
        <v>3</v>
      </c>
      <c r="G147" s="168"/>
      <c r="H147" s="321">
        <f>'[4]Exec Summary'!L269</f>
        <v>0</v>
      </c>
      <c r="I147" s="87">
        <f>'[4]Exec Summary'!M269</f>
        <v>0</v>
      </c>
      <c r="J147" s="87">
        <f>'[4]Exec Summary'!N269</f>
        <v>0</v>
      </c>
      <c r="K147" s="87">
        <f>'[4]Exec Summary'!O269</f>
        <v>0</v>
      </c>
      <c r="L147" s="87">
        <f>'[4]Exec Summary'!P269</f>
        <v>0</v>
      </c>
      <c r="M147" s="70">
        <f>SUM(H147:L147)</f>
        <v>0</v>
      </c>
      <c r="N147" s="26"/>
      <c r="O147" s="111"/>
      <c r="P147" s="166"/>
    </row>
    <row r="148" spans="2:16" collapsed="1">
      <c r="N148" s="26"/>
    </row>
    <row r="149" spans="2:16" ht="14.5" thickBot="1">
      <c r="N149" s="26"/>
    </row>
    <row r="150" spans="2:16" ht="15.5" thickBot="1">
      <c r="B150" s="412" t="s">
        <v>866</v>
      </c>
      <c r="C150" s="413"/>
      <c r="D150" s="413"/>
      <c r="E150" s="413"/>
      <c r="F150" s="413"/>
      <c r="G150" s="413"/>
      <c r="H150" s="413"/>
      <c r="I150" s="413"/>
      <c r="J150" s="413"/>
      <c r="K150" s="413"/>
      <c r="L150" s="413"/>
      <c r="M150" s="413"/>
      <c r="N150" s="413"/>
      <c r="O150" s="413"/>
      <c r="P150" s="414"/>
    </row>
    <row r="151" spans="2:16" ht="6" hidden="1" customHeight="1" outlineLevel="1" thickBot="1">
      <c r="B151" s="323"/>
      <c r="N151" s="26"/>
    </row>
    <row r="152" spans="2:16" ht="14.5" hidden="1" outlineLevel="1" thickBot="1">
      <c r="B152" s="403" t="s">
        <v>480</v>
      </c>
      <c r="C152" s="404"/>
      <c r="D152" s="404"/>
      <c r="E152" s="404"/>
      <c r="F152" s="405"/>
      <c r="H152" s="406" t="s">
        <v>551</v>
      </c>
      <c r="I152" s="407"/>
      <c r="J152" s="407"/>
      <c r="K152" s="407"/>
      <c r="L152" s="407"/>
      <c r="M152" s="408"/>
      <c r="N152" s="26"/>
    </row>
    <row r="153" spans="2:16" ht="6" hidden="1" customHeight="1" outlineLevel="1" thickBot="1">
      <c r="N153" s="26"/>
    </row>
    <row r="154" spans="2:16" ht="14.5" hidden="1" outlineLevel="1" thickBot="1">
      <c r="B154" s="28" t="s">
        <v>482</v>
      </c>
      <c r="C154" s="29" t="s">
        <v>867</v>
      </c>
      <c r="D154" s="26"/>
      <c r="E154" s="26"/>
      <c r="F154" s="26"/>
      <c r="G154" s="26"/>
      <c r="H154" s="26"/>
      <c r="I154" s="26"/>
      <c r="J154" s="26"/>
      <c r="K154" s="26"/>
      <c r="L154" s="26"/>
      <c r="M154" s="26"/>
      <c r="N154" s="26"/>
    </row>
    <row r="155" spans="2:16" hidden="1" outlineLevel="1">
      <c r="B155" s="58">
        <v>9</v>
      </c>
      <c r="C155" s="59" t="s">
        <v>868</v>
      </c>
      <c r="D155" s="289" t="s">
        <v>918</v>
      </c>
      <c r="E155" s="32" t="s">
        <v>42</v>
      </c>
      <c r="F155" s="33">
        <v>3</v>
      </c>
      <c r="G155" s="109"/>
      <c r="H155" s="322">
        <f>[4]Summary_Calc!L1010</f>
        <v>0</v>
      </c>
      <c r="I155" s="85">
        <f>[4]Summary_Calc!M1010</f>
        <v>0</v>
      </c>
      <c r="J155" s="85">
        <f>[4]Summary_Calc!N1010</f>
        <v>0</v>
      </c>
      <c r="K155" s="85">
        <f>[4]Summary_Calc!O1010</f>
        <v>0</v>
      </c>
      <c r="L155" s="85">
        <f>[4]Summary_Calc!P1010</f>
        <v>0</v>
      </c>
      <c r="M155" s="47">
        <f>SUM(H155:L155)</f>
        <v>0</v>
      </c>
      <c r="N155" s="26"/>
      <c r="O155" s="164"/>
      <c r="P155" s="165"/>
    </row>
    <row r="156" spans="2:16" ht="14.5" hidden="1" outlineLevel="1" thickBot="1">
      <c r="B156" s="36">
        <v>10</v>
      </c>
      <c r="C156" s="37" t="s">
        <v>870</v>
      </c>
      <c r="D156" s="291" t="s">
        <v>919</v>
      </c>
      <c r="E156" s="38" t="s">
        <v>42</v>
      </c>
      <c r="F156" s="39">
        <v>3</v>
      </c>
      <c r="G156" s="109"/>
      <c r="H156" s="321">
        <f>'[4]Exec Summary'!L293</f>
        <v>0</v>
      </c>
      <c r="I156" s="87">
        <f>'[4]Exec Summary'!M293</f>
        <v>0</v>
      </c>
      <c r="J156" s="87">
        <f>'[4]Exec Summary'!N293</f>
        <v>0</v>
      </c>
      <c r="K156" s="87">
        <f>'[4]Exec Summary'!O293</f>
        <v>0</v>
      </c>
      <c r="L156" s="87">
        <f>'[4]Exec Summary'!P293</f>
        <v>0</v>
      </c>
      <c r="M156" s="70">
        <f>SUM(H156:L156)</f>
        <v>0</v>
      </c>
      <c r="N156" s="26"/>
      <c r="O156" s="111"/>
      <c r="P156" s="166"/>
    </row>
    <row r="157" spans="2:16" collapsed="1">
      <c r="N157" s="26"/>
    </row>
    <row r="158" spans="2:16">
      <c r="N158" s="26"/>
    </row>
    <row r="159" spans="2:16">
      <c r="N159" s="26"/>
    </row>
    <row r="160" spans="2:16">
      <c r="N160" s="26"/>
    </row>
    <row r="161" spans="14:14">
      <c r="N161" s="26"/>
    </row>
    <row r="162" spans="14:14">
      <c r="N162" s="26"/>
    </row>
  </sheetData>
  <mergeCells count="26">
    <mergeCell ref="B12:C12"/>
    <mergeCell ref="B17:F17"/>
    <mergeCell ref="I17:L17"/>
    <mergeCell ref="B15:P15"/>
    <mergeCell ref="B143:F143"/>
    <mergeCell ref="H143:M143"/>
    <mergeCell ref="B134:F134"/>
    <mergeCell ref="H134:M134"/>
    <mergeCell ref="B72:F72"/>
    <mergeCell ref="H72:L72"/>
    <mergeCell ref="B41:P41"/>
    <mergeCell ref="B70:P70"/>
    <mergeCell ref="B123:P123"/>
    <mergeCell ref="B114:P114"/>
    <mergeCell ref="B132:P132"/>
    <mergeCell ref="B25:P25"/>
    <mergeCell ref="B152:F152"/>
    <mergeCell ref="H152:M152"/>
    <mergeCell ref="B43:F43"/>
    <mergeCell ref="H43:L43"/>
    <mergeCell ref="B125:F125"/>
    <mergeCell ref="H125:M125"/>
    <mergeCell ref="B116:F116"/>
    <mergeCell ref="H116:M116"/>
    <mergeCell ref="B141:P141"/>
    <mergeCell ref="B150:P150"/>
  </mergeCells>
  <printOptions headings="1"/>
  <pageMargins left="0.70866141732283472" right="0.70866141732283472" top="0.74803149606299213" bottom="0.74803149606299213" header="0.31496062992125984" footer="0.31496062992125984"/>
  <pageSetup paperSize="9" scale="58" fitToHeight="0" orientation="landscape" blackAndWhite="1" r:id="rId1"/>
  <headerFooter>
    <oddHeader>&amp;L&amp;10&amp;K000000Page &amp;P of &amp;N&amp;C&amp;10&amp;K000000Sheet: &amp;A&amp;R&amp;10&amp;K000000Official</oddHeader>
    <oddFooter>&amp;L&amp;F ( Printed on &amp;D at &amp;T ) &amp;R&amp;10&amp;K000000Ofwat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Risk and Reward</TermName>
          <TermId xmlns="http://schemas.microsoft.com/office/infopath/2007/PartnerControls">c78d1602-226e-4dfc-b981-a8a88923ba74</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151</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Asset xmlns="7041854e-4853-44f9-9e63-23b7acad5461">false</Asset>
    <RelatedItems xmlns="http://schemas.microsoft.com/sharepoint/v3" xsi:nil="true"/>
    <Follow-up xmlns="7041854e-4853-44f9-9e63-23b7acad5461">false</Follow-up>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4A57ECE83ABA7E4EB7D5F4D7E11F5065" ma:contentTypeVersion="46" ma:contentTypeDescription="Create a new document" ma:contentTypeScope="" ma:versionID="c0203b1c0467c70f3264002cf79c343b">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89d3494fb4b7ae1d6ad9edaaa8f3d534"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C55F87-16CE-4A0C-AB40-F63BCFA0CCD6}">
  <ds:schemaRefs>
    <ds:schemaRef ds:uri="http://purl.org/dc/elements/1.1/"/>
    <ds:schemaRef ds:uri="7041854e-4853-44f9-9e63-23b7acad5461"/>
    <ds:schemaRef ds:uri="http://schemas.microsoft.com/office/2006/metadata/properties"/>
    <ds:schemaRef ds:uri="http://purl.org/dc/terms/"/>
    <ds:schemaRef ds:uri="http://schemas.microsoft.com/sharepoint/v3"/>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599866E-96D6-43F3-8716-B10B9DB258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B213DB-B57A-4B01-8868-CA77032C06AD}">
  <ds:schemaRefs>
    <ds:schemaRef ds:uri="Microsoft.SharePoint.Taxonomy.ContentTypeSync"/>
  </ds:schemaRefs>
</ds:datastoreItem>
</file>

<file path=customXml/itemProps4.xml><?xml version="1.0" encoding="utf-8"?>
<ds:datastoreItem xmlns:ds="http://schemas.openxmlformats.org/officeDocument/2006/customXml" ds:itemID="{36CBF6D1-B578-4274-88D7-C872E3AC46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Front sheet</vt:lpstr>
      <vt:lpstr>ToC</vt:lpstr>
      <vt:lpstr>Formatting</vt:lpstr>
      <vt:lpstr>Guidance</vt:lpstr>
      <vt:lpstr>Model Inputs &gt;&gt;</vt:lpstr>
      <vt:lpstr>F_Inputs Mapping</vt:lpstr>
      <vt:lpstr>Model Outputs &gt;&gt;</vt:lpstr>
      <vt:lpstr>BPT Extracts</vt:lpstr>
      <vt:lpstr>'BPT Extracts'!Print_Area</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Robert Thorp</dc:creator>
  <cp:lastModifiedBy>Laura Masters</cp:lastModifiedBy>
  <cp:lastPrinted>2018-03-08T13:36:57Z</cp:lastPrinted>
  <dcterms:created xsi:type="dcterms:W3CDTF">2015-10-14T16:49:04Z</dcterms:created>
  <dcterms:modified xsi:type="dcterms:W3CDTF">2018-03-16T08:26:04Z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0x010100573134B1BDBFC74F8C2DBF70E4CDEAD4004A57ECE83ABA7E4EB7D5F4D7E11F5065</vt:lpwstr>
  </property>
  <property fmtid="{D5CDD505-2E9C-101B-9397-08002B2CF9AE}" pid="3" name="Hierarchy">
    <vt:lpwstr/>
  </property>
  <property fmtid="{D5CDD505-2E9C-101B-9397-08002B2CF9AE}" pid="4" name="Collection">
    <vt:lpwstr/>
  </property>
  <property fmtid="{D5CDD505-2E9C-101B-9397-08002B2CF9AE}" pid="5" name="Stakeholder 5">
    <vt:lpwstr/>
  </property>
  <property fmtid="{D5CDD505-2E9C-101B-9397-08002B2CF9AE}" pid="6" name="Meeting">
    <vt:lpwstr/>
  </property>
  <property fmtid="{D5CDD505-2E9C-101B-9397-08002B2CF9AE}" pid="7" name="Stakeholder 4">
    <vt:lpwstr/>
  </property>
  <property fmtid="{D5CDD505-2E9C-101B-9397-08002B2CF9AE}" pid="8" name="Project Code">
    <vt:lpwstr>151;#Risk and Reward|c78d1602-226e-4dfc-b981-a8a88923ba74</vt:lpwstr>
  </property>
  <property fmtid="{D5CDD505-2E9C-101B-9397-08002B2CF9AE}" pid="9" name="Stakeholder 3">
    <vt:lpwstr/>
  </property>
  <property fmtid="{D5CDD505-2E9C-101B-9397-08002B2CF9AE}" pid="10" name="Stakeholder 2">
    <vt:lpwstr/>
  </property>
  <property fmtid="{D5CDD505-2E9C-101B-9397-08002B2CF9AE}" pid="11" name="Stakeholder">
    <vt:lpwstr/>
  </property>
  <property fmtid="{D5CDD505-2E9C-101B-9397-08002B2CF9AE}" pid="12" name="Security Classification">
    <vt:lpwstr>21;#OFFICIAL|c2540f30-f875-494b-a43f-ebfb5017a6ad</vt:lpwstr>
  </property>
</Properties>
</file>