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400" windowHeight="10545"/>
  </bookViews>
  <sheets>
    <sheet name="Table 1" sheetId="1" r:id="rId1"/>
    <sheet name="Table 2" sheetId="2" r:id="rId2"/>
  </sheets>
  <definedNames>
    <definedName name="_xlnm.Print_Area" localSheetId="0">'Table 1'!$A$4:$AE$13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2" i="1" l="1"/>
  <c r="AC52" i="1"/>
  <c r="AB52" i="1"/>
  <c r="AA52" i="1"/>
  <c r="Z52" i="1"/>
  <c r="Y52" i="1"/>
  <c r="X52" i="1"/>
  <c r="W52" i="1"/>
  <c r="V52" i="1"/>
  <c r="U52" i="1"/>
  <c r="T52" i="1"/>
  <c r="S52" i="1"/>
  <c r="R52" i="1"/>
  <c r="Q52" i="1"/>
  <c r="P52" i="1"/>
  <c r="O52" i="1"/>
  <c r="N52" i="1"/>
  <c r="M52" i="1"/>
  <c r="L52" i="1"/>
  <c r="K52" i="1"/>
  <c r="J52" i="1"/>
  <c r="I52" i="1"/>
  <c r="H52" i="1"/>
  <c r="G52" i="1"/>
  <c r="F52" i="1"/>
  <c r="E52" i="1"/>
  <c r="D52" i="1"/>
  <c r="AD45" i="1"/>
  <c r="AC45" i="1"/>
  <c r="AB45" i="1"/>
  <c r="AA45" i="1"/>
  <c r="Z45" i="1"/>
  <c r="Y45" i="1"/>
  <c r="X45" i="1"/>
  <c r="W45" i="1"/>
  <c r="V45" i="1"/>
  <c r="U45" i="1"/>
  <c r="T45" i="1"/>
  <c r="S45" i="1"/>
  <c r="R45" i="1"/>
  <c r="Q45" i="1"/>
  <c r="P45" i="1"/>
  <c r="P44" i="1" s="1"/>
  <c r="O45" i="1"/>
  <c r="N45" i="1"/>
  <c r="M45" i="1"/>
  <c r="L45" i="1"/>
  <c r="K45" i="1"/>
  <c r="J45" i="1"/>
  <c r="I45" i="1"/>
  <c r="H45" i="1"/>
  <c r="G45" i="1"/>
  <c r="F45" i="1"/>
  <c r="E45" i="1"/>
  <c r="D45"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AD31" i="1"/>
  <c r="AC31" i="1"/>
  <c r="AB31" i="1"/>
  <c r="AA31" i="1"/>
  <c r="Z31" i="1"/>
  <c r="Y31" i="1"/>
  <c r="X31" i="1"/>
  <c r="W31" i="1"/>
  <c r="V31" i="1"/>
  <c r="U31" i="1"/>
  <c r="T31" i="1"/>
  <c r="S31" i="1"/>
  <c r="R31" i="1"/>
  <c r="Q31" i="1"/>
  <c r="P31" i="1"/>
  <c r="O31" i="1"/>
  <c r="N31" i="1"/>
  <c r="M31" i="1"/>
  <c r="L31" i="1"/>
  <c r="K31" i="1"/>
  <c r="J31" i="1"/>
  <c r="I31" i="1"/>
  <c r="H31" i="1"/>
  <c r="G31" i="1"/>
  <c r="F31" i="1"/>
  <c r="E31" i="1"/>
  <c r="D31" i="1"/>
  <c r="I30" i="1" l="1"/>
  <c r="Q30" i="1"/>
  <c r="AC30" i="1"/>
  <c r="F44" i="1"/>
  <c r="J44" i="1"/>
  <c r="N44" i="1"/>
  <c r="R44" i="1"/>
  <c r="V44" i="1"/>
  <c r="Z44" i="1"/>
  <c r="AD44" i="1"/>
  <c r="E30" i="1"/>
  <c r="M30" i="1"/>
  <c r="U30" i="1"/>
  <c r="Y30" i="1"/>
  <c r="G30" i="1"/>
  <c r="K30" i="1"/>
  <c r="O30" i="1"/>
  <c r="S30" i="1"/>
  <c r="W30" i="1"/>
  <c r="AA30" i="1"/>
  <c r="D30" i="1"/>
  <c r="H30" i="1"/>
  <c r="L30" i="1"/>
  <c r="P30" i="1"/>
  <c r="T30" i="1"/>
  <c r="X30" i="1"/>
  <c r="AB30" i="1"/>
  <c r="D44" i="1"/>
  <c r="H44" i="1"/>
  <c r="L44" i="1"/>
  <c r="T44" i="1"/>
  <c r="X44" i="1"/>
  <c r="AB44" i="1"/>
  <c r="G44" i="1"/>
  <c r="K44" i="1"/>
  <c r="O44" i="1"/>
  <c r="S44" i="1"/>
  <c r="W44" i="1"/>
  <c r="AA44" i="1"/>
  <c r="F30" i="1"/>
  <c r="J30" i="1"/>
  <c r="N30" i="1"/>
  <c r="R30" i="1"/>
  <c r="V30" i="1"/>
  <c r="Z30" i="1"/>
  <c r="AD30" i="1"/>
  <c r="E44" i="1"/>
  <c r="I44" i="1"/>
  <c r="M44" i="1"/>
  <c r="Q44" i="1"/>
  <c r="U44" i="1"/>
  <c r="Y44" i="1"/>
  <c r="AC44" i="1"/>
</calcChain>
</file>

<file path=xl/sharedStrings.xml><?xml version="1.0" encoding="utf-8"?>
<sst xmlns="http://schemas.openxmlformats.org/spreadsheetml/2006/main" count="317" uniqueCount="89">
  <si>
    <t>Units</t>
  </si>
  <si>
    <t>#</t>
  </si>
  <si>
    <t>Average repair response time</t>
  </si>
  <si>
    <t>hours</t>
  </si>
  <si>
    <t>Ml/d</t>
  </si>
  <si>
    <t>Number of customers experiencing supply interruptions at some point during the day</t>
  </si>
  <si>
    <t>Number of water bottle collection points in operation</t>
  </si>
  <si>
    <t>litres</t>
  </si>
  <si>
    <t>Average waiting time for response</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</si>
  <si>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</si>
  <si>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</si>
  <si>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</si>
  <si>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</si>
  <si>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</si>
  <si>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</si>
  <si>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</si>
  <si>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</si>
  <si>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</si>
  <si>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</si>
  <si>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</si>
  <si>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t>Air temperature minimum</t>
  </si>
  <si>
    <t>Average water temperature entering the supply network</t>
  </si>
  <si>
    <t>Air temperature maximum</t>
  </si>
  <si>
    <t>Minimum Night Flow (MNF)</t>
  </si>
  <si>
    <t>Number of customers experiencing low pressure</t>
  </si>
  <si>
    <t>Total number of customer contacts by social media</t>
  </si>
  <si>
    <t>Total number of customer contacts by physical contact</t>
  </si>
  <si>
    <t>Total number of customer contacts by other (please specify)</t>
  </si>
  <si>
    <t>Notes</t>
  </si>
  <si>
    <t>Number of mains bursts</t>
  </si>
  <si>
    <t>Number of reported customer side leaks</t>
  </si>
  <si>
    <t>Number of reported supply side leaks</t>
  </si>
  <si>
    <t>Estimated leakage</t>
  </si>
  <si>
    <r>
      <t>Num</t>
    </r>
    <r>
      <rPr>
        <sz val="11"/>
        <rFont val="Arial"/>
        <family val="2"/>
      </rPr>
      <t>ber of customer supply interruptions during the incident period</t>
    </r>
  </si>
  <si>
    <t xml:space="preserve">Weather warning for Company area of supply </t>
  </si>
  <si>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</si>
  <si>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</si>
  <si>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</si>
  <si>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</si>
  <si>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</si>
  <si>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</si>
  <si>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</si>
  <si>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Operational leakage tracking</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</si>
  <si>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</si>
  <si>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</si>
  <si>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</si>
  <si>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t>Total number of customer contacts by hard copy letter</t>
  </si>
  <si>
    <t>Number of times your company webiste was updated with the latest situational information per day</t>
  </si>
  <si>
    <t xml:space="preserve"> </t>
  </si>
  <si>
    <t>-</t>
  </si>
  <si>
    <t>Identified from Maximo job plans, failure codes and other relevant date information.</t>
  </si>
  <si>
    <t>Measures the difference in hours between the date of the original ancestor work order being raised to the date on which the leak was repaired.  Where this date is not available the actual finish or scheduled start date has been used.</t>
  </si>
  <si>
    <t>MNF 7day rolling 20% - Standard Allowances X HDF</t>
  </si>
  <si>
    <t>Individual Day Calculation 
 MNF (m3/hr) - Standard allowances X HDF</t>
  </si>
  <si>
    <t>MNF in m3/hr for each night X 24 /1000</t>
  </si>
  <si>
    <t>Property figure 588018</t>
  </si>
  <si>
    <t>Hampton Loade</t>
  </si>
  <si>
    <t>Outwoods</t>
  </si>
  <si>
    <t>N/A</t>
  </si>
  <si>
    <t>Yellow (snow)</t>
  </si>
  <si>
    <t>Amber (snow)</t>
  </si>
  <si>
    <t>Amber (snow and wind)</t>
  </si>
  <si>
    <t>Yellow (snow and ice)</t>
  </si>
  <si>
    <t>Yellow (ice)_</t>
  </si>
  <si>
    <t>Yellow (rain)</t>
  </si>
  <si>
    <t>On days where Amber warnings were in force, Yellow warnings were also in force.</t>
  </si>
  <si>
    <t>Very Low</t>
  </si>
  <si>
    <t>Medium</t>
  </si>
  <si>
    <t>Low</t>
  </si>
  <si>
    <t>Figures include bottled water provision.  Large volume on 05/03/2018 is made up of bowsers plus 37 packs of 12 liter bottles.</t>
  </si>
  <si>
    <t>BAU</t>
  </si>
  <si>
    <t>Aeration</t>
  </si>
  <si>
    <t>Discolouration</t>
  </si>
  <si>
    <t>Frozen Supply</t>
  </si>
  <si>
    <t>Low Pressure</t>
  </si>
  <si>
    <t>No Water</t>
  </si>
  <si>
    <t>All Other</t>
  </si>
  <si>
    <t>Incident Management</t>
  </si>
  <si>
    <t>sub</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</si>
  <si>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</si>
  <si>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r>
      <rPr>
        <vertAlign val="superscript"/>
        <sz val="11"/>
        <color theme="1"/>
        <rFont val="Arial"/>
        <family val="2"/>
      </rPr>
      <t>o</t>
    </r>
    <r>
      <rPr>
        <sz val="11"/>
        <color theme="1"/>
        <rFont val="Arial"/>
        <family val="2"/>
      </rPr>
      <t>C</t>
    </r>
  </si>
  <si>
    <t>Total number of customer contacts (All - Phone email and social media)</t>
  </si>
  <si>
    <t>contacts received but not all relating to supply issues/queries</t>
  </si>
  <si>
    <t>hh:mm:ss</t>
  </si>
  <si>
    <t>Total number of customer contacts by phone (sub categorised to BAU and Event below)</t>
  </si>
  <si>
    <t>Total number of customer contacts by email (inc webform)  (sub categorised to BAU and Event below)</t>
  </si>
  <si>
    <t>NA</t>
  </si>
  <si>
    <t>Estimated Response times based upon the 11 DMAs that were affected by low pressure where GSS payments were made. The data was taken from the Critical Point logger based on where the pressure fell below 10 mhd approximately. The average time is based on the average time across the 11 DMAs for each day using the graphs from the CP</t>
  </si>
  <si>
    <t>we have interpreted this as the number of burst repairs requiring isolation in the incident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</si>
</sst>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Arial"/>
      <family val="2"/>
    </font>
    <font>
      <sz val="11"/>
      <color rgb="FFFF0000"/>
      <name val="Arial"/>
      <family val="2"/>
    </font>
    <font>
      <sz val="11"/>
      <name val="Arial"/>
      <family val="2"/>
    </font>
    <font>
      <b/>
      <sz val="11"/>
      <color rgb="FFFF0000"/>
      <name val="Arial"/>
      <family val="2"/>
    </font>
    <font>
      <b/>
      <sz val="11"/>
      <name val="Arial"/>
      <family val="2"/>
    </font>
    <font>
      <b/>
      <sz val="11"/>
      <color theme="1"/>
      <name val="Arial"/>
      <family val="2"/>
    </font>
    <font>
      <sz val="12"/>
      <color theme="1"/>
      <name val="Arial"/>
      <family val="2"/>
    </font>
    <font>
      <vertAlign val="superscript"/>
      <sz val="11"/>
      <color theme="1"/>
      <name val="Arial"/>
      <family val="2"/>
    </font>
    <font>
      <sz val="12"/>
      <color rgb="FFFF0000"/>
      <name val="Arial"/>
      <family val="2"/>
    </font>
  </fonts>
  <fills count="2">
    <fill>
      <patternFill patternType="none"/>
    </fill>
    <fill>
      <patternFill patternType="gray125"/>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103">
    <xf numFmtId="0" fontId="0" fillId="0" borderId="0" xfId="0"/>
    <xf numFmtId="0" fontId="0" fillId="0" borderId="1" xfId="0" applyBorder="1"/>
    <xf numFmtId="0" fontId="0" fillId="0" borderId="3"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1" xfId="0" applyBorder="1"/>
    <xf numFmtId="0" fontId="1" fillId="0" borderId="0" xfId="0" applyFont="1" applyFill="1" applyBorder="1"/>
    <xf numFmtId="0" fontId="3" fillId="0" borderId="0" xfId="0" applyFont="1"/>
    <xf numFmtId="0" fontId="2" fillId="0" borderId="1" xfId="0" applyFont="1" applyBorder="1"/>
    <xf numFmtId="0" fontId="2" fillId="0" borderId="6" xfId="0" applyFont="1" applyBorder="1"/>
    <xf numFmtId="0" fontId="1" fillId="0" borderId="0" xfId="0" applyFont="1" applyBorder="1"/>
    <xf numFmtId="0" fontId="4" fillId="0" borderId="0" xfId="0" applyFont="1"/>
    <xf numFmtId="0" fontId="0" fillId="0" borderId="0" xfId="0" applyBorder="1" applyAlignment="1">
      <alignment horizontal="center" vertical="center"/>
    </xf>
    <xf numFmtId="0" fontId="0" fillId="0" borderId="2" xfId="0" applyBorder="1" applyAlignment="1">
      <alignment horizontal="center" vertical="center"/>
    </xf>
    <xf numFmtId="10"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1" xfId="0" applyFont="1" applyFill="1" applyBorder="1"/>
    <xf numFmtId="0" fontId="0" fillId="0" borderId="0" xfId="0" applyFont="1" applyFill="1"/>
    <xf numFmtId="0" fontId="0" fillId="0" borderId="1" xfId="0" applyFont="1" applyFill="1" applyBorder="1"/>
    <xf numFmtId="0" fontId="0" fillId="0" borderId="6" xfId="0" applyFont="1" applyFill="1" applyBorder="1"/>
    <xf numFmtId="0" fontId="0" fillId="0" borderId="0" xfId="0" applyFont="1" applyFill="1" applyBorder="1"/>
    <xf numFmtId="0" fontId="0" fillId="0" borderId="0" xfId="0" applyFont="1"/>
    <xf numFmtId="0" fontId="0" fillId="0" borderId="0" xfId="0" applyFont="1" applyAlignment="1">
      <alignment wrapText="1"/>
    </xf>
    <xf numFmtId="14" fontId="0" fillId="0" borderId="14" xfId="0" applyNumberFormat="1" applyFont="1" applyBorder="1" applyAlignment="1">
      <alignment wrapText="1"/>
    </xf>
    <xf numFmtId="0" fontId="0" fillId="0" borderId="12" xfId="0" applyFont="1" applyBorder="1"/>
    <xf numFmtId="0" fontId="0" fillId="0" borderId="6" xfId="0" applyFont="1" applyBorder="1"/>
    <xf numFmtId="0" fontId="0" fillId="0" borderId="1" xfId="0" applyFont="1" applyBorder="1"/>
    <xf numFmtId="164" fontId="0" fillId="0" borderId="0" xfId="0" applyNumberFormat="1" applyFont="1" applyBorder="1" applyAlignment="1">
      <alignment horizontal="center" vertical="center"/>
    </xf>
    <xf numFmtId="0" fontId="0" fillId="0" borderId="0" xfId="0" applyFont="1" applyBorder="1"/>
    <xf numFmtId="0" fontId="0" fillId="0" borderId="0" xfId="0" applyFont="1" applyAlignment="1">
      <alignment horizontal="right"/>
    </xf>
    <xf numFmtId="0" fontId="0" fillId="0" borderId="1" xfId="0" applyFont="1" applyBorder="1" applyAlignment="1">
      <alignment horizontal="left" indent="1"/>
    </xf>
    <xf numFmtId="0" fontId="0" fillId="0" borderId="1" xfId="0" applyFont="1" applyBorder="1" applyAlignment="1">
      <alignment horizontal="left" indent="2"/>
    </xf>
    <xf numFmtId="0" fontId="0" fillId="0" borderId="6" xfId="0" applyFont="1" applyBorder="1" applyAlignment="1">
      <alignment wrapText="1"/>
    </xf>
    <xf numFmtId="0" fontId="0" fillId="0" borderId="3" xfId="0" applyFont="1" applyBorder="1"/>
    <xf numFmtId="0" fontId="0" fillId="0" borderId="7" xfId="0" applyFont="1" applyBorder="1" applyAlignment="1">
      <alignment wrapText="1"/>
    </xf>
    <xf numFmtId="0" fontId="5" fillId="0" borderId="0" xfId="0" applyFont="1"/>
    <xf numFmtId="0" fontId="5" fillId="0" borderId="1" xfId="0" applyFont="1" applyBorder="1"/>
    <xf numFmtId="0" fontId="5" fillId="0" borderId="6" xfId="0" applyFont="1" applyBorder="1"/>
    <xf numFmtId="0" fontId="5" fillId="0" borderId="0" xfId="0" applyFont="1" applyAlignment="1">
      <alignment horizontal="right"/>
    </xf>
    <xf numFmtId="0" fontId="4" fillId="0" borderId="0" xfId="0" applyFont="1" applyFill="1"/>
    <xf numFmtId="0" fontId="4" fillId="0" borderId="1" xfId="0" applyFont="1" applyFill="1" applyBorder="1"/>
    <xf numFmtId="0" fontId="4" fillId="0" borderId="6" xfId="0" applyFont="1" applyFill="1" applyBorder="1"/>
    <xf numFmtId="0" fontId="1" fillId="0" borderId="0" xfId="0" applyFont="1"/>
    <xf numFmtId="14" fontId="1" fillId="0" borderId="14" xfId="0" applyNumberFormat="1" applyFont="1" applyBorder="1" applyAlignment="1">
      <alignment wrapText="1"/>
    </xf>
    <xf numFmtId="164" fontId="1"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1" fontId="0"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1" fillId="0" borderId="0" xfId="0" applyNumberFormat="1"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64" fontId="0" fillId="0" borderId="0" xfId="0" applyNumberFormat="1" applyFont="1" applyFill="1" applyAlignment="1">
      <alignment horizontal="center" vertical="center"/>
    </xf>
    <xf numFmtId="164" fontId="1" fillId="0" borderId="0" xfId="0" applyNumberFormat="1" applyFont="1" applyFill="1" applyAlignment="1">
      <alignment horizontal="center"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4" fontId="0"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4" xfId="0" applyFont="1" applyBorder="1" applyAlignment="1">
      <alignment horizontal="center" vertical="center" wrapText="1"/>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21" fontId="6" fillId="0" borderId="0" xfId="0" applyNumberFormat="1" applyFont="1" applyFill="1" applyAlignment="1">
      <alignment horizontal="center" vertical="center"/>
    </xf>
    <xf numFmtId="21" fontId="8" fillId="0" borderId="0" xfId="0" applyNumberFormat="1" applyFont="1" applyFill="1" applyAlignment="1">
      <alignment horizontal="center" vertical="center"/>
    </xf>
    <xf numFmtId="0" fontId="0" fillId="0" borderId="0" xfId="0" applyFont="1" applyAlignment="1">
      <alignment horizontal="left" wrapText="1"/>
    </xf>
    <xf numFmtId="0" fontId="0" fillId="0" borderId="13" xfId="0" applyFont="1" applyBorder="1" applyAlignment="1">
      <alignment horizontal="left" wrapText="1"/>
    </xf>
    <xf numFmtId="0" fontId="0" fillId="0" borderId="13" xfId="0" applyFont="1" applyBorder="1" applyAlignment="1">
      <alignment horizontal="left" vertical="center" wrapText="1"/>
    </xf>
    <xf numFmtId="0" fontId="0" fillId="0" borderId="13" xfId="0" applyFont="1" applyFill="1" applyBorder="1" applyAlignment="1">
      <alignment horizontal="left"/>
    </xf>
    <xf numFmtId="0" fontId="0" fillId="0" borderId="13" xfId="0" applyFont="1" applyBorder="1" applyAlignment="1">
      <alignment horizontal="left"/>
    </xf>
    <xf numFmtId="0" fontId="4" fillId="0" borderId="13" xfId="0" applyFont="1" applyFill="1" applyBorder="1" applyAlignment="1">
      <alignment horizontal="left" wrapText="1"/>
    </xf>
    <xf numFmtId="0" fontId="0" fillId="0" borderId="13" xfId="0" applyFont="1" applyFill="1" applyBorder="1" applyAlignment="1">
      <alignment horizontal="left" wrapText="1"/>
    </xf>
    <xf numFmtId="0" fontId="5" fillId="0" borderId="13" xfId="0" applyFont="1" applyBorder="1" applyAlignment="1">
      <alignment horizontal="left"/>
    </xf>
    <xf numFmtId="0" fontId="6" fillId="0" borderId="13" xfId="0" applyFont="1" applyFill="1" applyBorder="1" applyAlignment="1">
      <alignment horizontal="left"/>
    </xf>
    <xf numFmtId="0" fontId="0" fillId="0" borderId="2" xfId="0" applyFont="1" applyBorder="1" applyAlignment="1">
      <alignment horizontal="left" wrapText="1"/>
    </xf>
    <xf numFmtId="0" fontId="0" fillId="0" borderId="5" xfId="0" applyFont="1" applyBorder="1" applyAlignment="1">
      <alignment horizontal="left" wrapText="1"/>
    </xf>
    <xf numFmtId="0" fontId="0" fillId="0" borderId="0" xfId="0" applyFont="1" applyBorder="1" applyAlignment="1">
      <alignment horizontal="left" wrapText="1"/>
    </xf>
    <xf numFmtId="2" fontId="0" fillId="0" borderId="0" xfId="0" applyNumberFormat="1" applyFont="1" applyBorder="1" applyAlignment="1">
      <alignment horizontal="center" vertical="center"/>
    </xf>
    <xf numFmtId="0" fontId="0" fillId="0" borderId="0" xfId="0" applyBorder="1"/>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xf>
    <xf numFmtId="0" fontId="0" fillId="0" borderId="21" xfId="0" applyFont="1" applyBorder="1" applyAlignment="1">
      <alignment horizontal="center"/>
    </xf>
    <xf numFmtId="0" fontId="0" fillId="0" borderId="15" xfId="0" applyFont="1" applyBorder="1" applyAlignment="1">
      <alignment horizontal="center" vertical="center"/>
    </xf>
    <xf numFmtId="0" fontId="0" fillId="0" borderId="22" xfId="0" applyFont="1" applyBorder="1" applyAlignment="1">
      <alignment horizontal="center" vertical="center"/>
    </xf>
    <xf numFmtId="0" fontId="0" fillId="0" borderId="19" xfId="0" applyFont="1" applyFill="1" applyBorder="1" applyAlignment="1">
      <alignment horizontal="left" vertical="center" wrapText="1"/>
    </xf>
    <xf numFmtId="0" fontId="0" fillId="0"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7"/>
  <sheetViews>
    <sheetView tabSelected="1" zoomScale="60" zoomScaleNormal="60" workbookViewId="0">
      <selection activeCell="B26" sqref="B26"/>
    </sheetView>
  </sheetViews>
  <sheetFormatPr defaultRowHeight="14.25" x14ac:dyDescent="0.2"/>
  <cols>
    <col min="1" max="1" width="9" style="27"/>
    <col min="2" max="2" width="103.125" style="27" customWidth="1"/>
    <col min="3" max="3" width="15" style="27" customWidth="1"/>
    <col min="4" max="19" width="10.625" style="27" customWidth="1"/>
    <col min="20" max="28" width="10.625" style="48" customWidth="1"/>
    <col min="29" max="30" width="10.625" style="27" customWidth="1"/>
    <col min="31" max="31" width="137" style="80" customWidth="1"/>
    <col min="32" max="16384" width="9" style="27"/>
  </cols>
  <sheetData>
    <row r="1" spans="1:31" ht="146.25" customHeight="1" x14ac:dyDescent="0.2">
      <c r="B1" s="28" t="s">
        <v>44</v>
      </c>
    </row>
    <row r="3" spans="1:31" ht="15" thickBot="1" x14ac:dyDescent="0.25">
      <c r="B3" s="27" t="s">
        <v>39</v>
      </c>
    </row>
    <row r="4" spans="1:31" ht="74.25" customHeight="1" x14ac:dyDescent="0.2">
      <c r="B4" s="97"/>
      <c r="C4" s="99" t="s">
        <v>0</v>
      </c>
      <c r="D4" s="94" t="s">
        <v>79</v>
      </c>
      <c r="E4" s="95"/>
      <c r="F4" s="95"/>
      <c r="G4" s="95"/>
      <c r="H4" s="95"/>
      <c r="I4" s="95"/>
      <c r="J4" s="95"/>
      <c r="K4" s="95"/>
      <c r="L4" s="95"/>
      <c r="M4" s="95"/>
      <c r="N4" s="95"/>
      <c r="O4" s="95"/>
      <c r="P4" s="95"/>
      <c r="Q4" s="95"/>
      <c r="R4" s="95"/>
      <c r="S4" s="95"/>
      <c r="T4" s="95"/>
      <c r="U4" s="95"/>
      <c r="V4" s="95"/>
      <c r="W4" s="95"/>
      <c r="X4" s="95"/>
      <c r="Y4" s="95"/>
      <c r="Z4" s="95"/>
      <c r="AA4" s="95"/>
      <c r="AB4" s="95"/>
      <c r="AC4" s="95"/>
      <c r="AD4" s="96"/>
      <c r="AE4" s="101" t="s">
        <v>28</v>
      </c>
    </row>
    <row r="5" spans="1:31" x14ac:dyDescent="0.2">
      <c r="A5" s="23"/>
      <c r="B5" s="98"/>
      <c r="C5" s="100"/>
      <c r="D5" s="29">
        <v>43147</v>
      </c>
      <c r="E5" s="29">
        <v>43148</v>
      </c>
      <c r="F5" s="29">
        <v>43149</v>
      </c>
      <c r="G5" s="29">
        <v>43150</v>
      </c>
      <c r="H5" s="29">
        <v>43151</v>
      </c>
      <c r="I5" s="29">
        <v>43152</v>
      </c>
      <c r="J5" s="29">
        <v>43153</v>
      </c>
      <c r="K5" s="29">
        <v>43154</v>
      </c>
      <c r="L5" s="29">
        <v>43155</v>
      </c>
      <c r="M5" s="29">
        <v>43156</v>
      </c>
      <c r="N5" s="29">
        <v>43157</v>
      </c>
      <c r="O5" s="29">
        <v>43158</v>
      </c>
      <c r="P5" s="29">
        <v>43159</v>
      </c>
      <c r="Q5" s="29">
        <v>43160</v>
      </c>
      <c r="R5" s="29">
        <v>43161</v>
      </c>
      <c r="S5" s="29">
        <v>43162</v>
      </c>
      <c r="T5" s="49">
        <v>43163</v>
      </c>
      <c r="U5" s="49">
        <v>43164</v>
      </c>
      <c r="V5" s="49">
        <v>43165</v>
      </c>
      <c r="W5" s="49">
        <v>43166</v>
      </c>
      <c r="X5" s="49">
        <v>43167</v>
      </c>
      <c r="Y5" s="49">
        <v>43168</v>
      </c>
      <c r="Z5" s="49">
        <v>43169</v>
      </c>
      <c r="AA5" s="49">
        <v>43170</v>
      </c>
      <c r="AB5" s="49">
        <v>43171</v>
      </c>
      <c r="AC5" s="29">
        <v>43172</v>
      </c>
      <c r="AD5" s="29">
        <v>43173</v>
      </c>
      <c r="AE5" s="102"/>
    </row>
    <row r="6" spans="1:31" x14ac:dyDescent="0.2">
      <c r="A6" s="23"/>
      <c r="B6" s="30" t="s">
        <v>29</v>
      </c>
      <c r="C6" s="31" t="s">
        <v>1</v>
      </c>
      <c r="D6" s="51">
        <v>10</v>
      </c>
      <c r="E6" s="51">
        <v>3</v>
      </c>
      <c r="F6" s="51">
        <v>4</v>
      </c>
      <c r="G6" s="52">
        <v>2</v>
      </c>
      <c r="H6" s="52">
        <v>4</v>
      </c>
      <c r="I6" s="52">
        <v>7</v>
      </c>
      <c r="J6" s="52">
        <v>4</v>
      </c>
      <c r="K6" s="52">
        <v>4</v>
      </c>
      <c r="L6" s="52">
        <v>3</v>
      </c>
      <c r="M6" s="52">
        <v>2</v>
      </c>
      <c r="N6" s="52">
        <v>4</v>
      </c>
      <c r="O6" s="52">
        <v>1</v>
      </c>
      <c r="P6" s="52">
        <v>4</v>
      </c>
      <c r="Q6" s="52">
        <v>8</v>
      </c>
      <c r="R6" s="52">
        <v>10</v>
      </c>
      <c r="S6" s="52">
        <v>11</v>
      </c>
      <c r="T6" s="53">
        <v>13</v>
      </c>
      <c r="U6" s="53">
        <v>30</v>
      </c>
      <c r="V6" s="53">
        <v>33</v>
      </c>
      <c r="W6" s="53">
        <v>17</v>
      </c>
      <c r="X6" s="53">
        <v>10</v>
      </c>
      <c r="Y6" s="53">
        <v>6</v>
      </c>
      <c r="Z6" s="53">
        <v>1</v>
      </c>
      <c r="AA6" s="53">
        <v>4</v>
      </c>
      <c r="AB6" s="53">
        <v>4</v>
      </c>
      <c r="AC6" s="52">
        <v>2</v>
      </c>
      <c r="AD6" s="52">
        <v>7</v>
      </c>
      <c r="AE6" s="81" t="s">
        <v>50</v>
      </c>
    </row>
    <row r="7" spans="1:31" ht="28.5" x14ac:dyDescent="0.2">
      <c r="A7" s="23"/>
      <c r="B7" s="30" t="s">
        <v>2</v>
      </c>
      <c r="C7" s="31" t="s">
        <v>3</v>
      </c>
      <c r="D7" s="51">
        <v>182.22372222222222</v>
      </c>
      <c r="E7" s="51">
        <v>36.209444444444443</v>
      </c>
      <c r="F7" s="51">
        <v>217.25666666666666</v>
      </c>
      <c r="G7" s="51">
        <v>62.715277777777779</v>
      </c>
      <c r="H7" s="51">
        <v>161.66451388888888</v>
      </c>
      <c r="I7" s="51">
        <v>190.50532407407408</v>
      </c>
      <c r="J7" s="51">
        <v>84.471805555555562</v>
      </c>
      <c r="K7" s="51">
        <v>126.59756944444445</v>
      </c>
      <c r="L7" s="51">
        <v>119.15694444444443</v>
      </c>
      <c r="M7" s="51">
        <v>5.6541666666666668</v>
      </c>
      <c r="N7" s="51">
        <v>98.899097222222224</v>
      </c>
      <c r="O7" s="51">
        <v>8.2941666666666674</v>
      </c>
      <c r="P7" s="51">
        <v>81.089166666666671</v>
      </c>
      <c r="Q7" s="51">
        <v>29.276041666666664</v>
      </c>
      <c r="R7" s="51">
        <v>24.143194444444443</v>
      </c>
      <c r="S7" s="51">
        <v>29.583106060606063</v>
      </c>
      <c r="T7" s="54">
        <v>19.833076923076923</v>
      </c>
      <c r="U7" s="54">
        <v>16.5016574074074</v>
      </c>
      <c r="V7" s="54">
        <v>39.70385521885521</v>
      </c>
      <c r="W7" s="54">
        <v>50.637413194444449</v>
      </c>
      <c r="X7" s="54">
        <v>109.17272222222223</v>
      </c>
      <c r="Y7" s="54">
        <v>27.65013888888889</v>
      </c>
      <c r="Z7" s="54">
        <v>64.61888888888889</v>
      </c>
      <c r="AA7" s="54">
        <v>109.99203703703705</v>
      </c>
      <c r="AB7" s="54">
        <v>79.111666666666665</v>
      </c>
      <c r="AC7" s="51">
        <v>20.944583333333334</v>
      </c>
      <c r="AD7" s="51">
        <v>70.65291666666667</v>
      </c>
      <c r="AE7" s="81" t="s">
        <v>51</v>
      </c>
    </row>
    <row r="8" spans="1:31" x14ac:dyDescent="0.2">
      <c r="A8" s="23"/>
      <c r="B8" s="32"/>
      <c r="C8" s="31"/>
      <c r="D8" s="51" t="s">
        <v>48</v>
      </c>
      <c r="E8" s="51" t="s">
        <v>48</v>
      </c>
      <c r="F8" s="51" t="s">
        <v>48</v>
      </c>
      <c r="G8" s="51" t="s">
        <v>48</v>
      </c>
      <c r="H8" s="51" t="s">
        <v>48</v>
      </c>
      <c r="I8" s="51" t="s">
        <v>48</v>
      </c>
      <c r="J8" s="51" t="s">
        <v>48</v>
      </c>
      <c r="K8" s="51" t="s">
        <v>48</v>
      </c>
      <c r="L8" s="51" t="s">
        <v>48</v>
      </c>
      <c r="M8" s="51" t="s">
        <v>48</v>
      </c>
      <c r="N8" s="51" t="s">
        <v>48</v>
      </c>
      <c r="O8" s="51" t="s">
        <v>48</v>
      </c>
      <c r="P8" s="51" t="s">
        <v>48</v>
      </c>
      <c r="Q8" s="51" t="s">
        <v>48</v>
      </c>
      <c r="R8" s="51" t="s">
        <v>48</v>
      </c>
      <c r="S8" s="51" t="s">
        <v>48</v>
      </c>
      <c r="T8" s="54" t="s">
        <v>48</v>
      </c>
      <c r="U8" s="54" t="s">
        <v>48</v>
      </c>
      <c r="V8" s="54" t="s">
        <v>48</v>
      </c>
      <c r="W8" s="54" t="s">
        <v>48</v>
      </c>
      <c r="X8" s="54" t="s">
        <v>48</v>
      </c>
      <c r="Y8" s="54" t="s">
        <v>48</v>
      </c>
      <c r="Z8" s="54" t="s">
        <v>48</v>
      </c>
      <c r="AA8" s="54" t="s">
        <v>48</v>
      </c>
      <c r="AB8" s="54" t="s">
        <v>48</v>
      </c>
      <c r="AC8" s="51" t="s">
        <v>48</v>
      </c>
      <c r="AD8" s="51" t="s">
        <v>48</v>
      </c>
      <c r="AE8" s="81"/>
    </row>
    <row r="9" spans="1:31" x14ac:dyDescent="0.2">
      <c r="A9" s="23"/>
      <c r="B9" s="32" t="s">
        <v>30</v>
      </c>
      <c r="C9" s="31" t="s">
        <v>1</v>
      </c>
      <c r="D9" s="51">
        <v>8</v>
      </c>
      <c r="E9" s="51">
        <v>3</v>
      </c>
      <c r="F9" s="51">
        <v>9</v>
      </c>
      <c r="G9" s="51">
        <v>5</v>
      </c>
      <c r="H9" s="51">
        <v>10</v>
      </c>
      <c r="I9" s="51">
        <v>11</v>
      </c>
      <c r="J9" s="51">
        <v>4</v>
      </c>
      <c r="K9" s="51">
        <v>6</v>
      </c>
      <c r="L9" s="51">
        <v>0</v>
      </c>
      <c r="M9" s="51">
        <v>0</v>
      </c>
      <c r="N9" s="51">
        <v>13</v>
      </c>
      <c r="O9" s="51">
        <v>6</v>
      </c>
      <c r="P9" s="51">
        <v>7</v>
      </c>
      <c r="Q9" s="51">
        <v>1</v>
      </c>
      <c r="R9" s="51">
        <v>1</v>
      </c>
      <c r="S9" s="51">
        <v>2</v>
      </c>
      <c r="T9" s="54">
        <v>3</v>
      </c>
      <c r="U9" s="54">
        <v>16</v>
      </c>
      <c r="V9" s="54">
        <v>18</v>
      </c>
      <c r="W9" s="54">
        <v>14</v>
      </c>
      <c r="X9" s="54">
        <v>11</v>
      </c>
      <c r="Y9" s="54">
        <v>9</v>
      </c>
      <c r="Z9" s="54">
        <v>4</v>
      </c>
      <c r="AA9" s="54">
        <v>3</v>
      </c>
      <c r="AB9" s="54">
        <v>10</v>
      </c>
      <c r="AC9" s="51">
        <v>5</v>
      </c>
      <c r="AD9" s="51">
        <v>9</v>
      </c>
      <c r="AE9" s="81" t="s">
        <v>50</v>
      </c>
    </row>
    <row r="10" spans="1:31" ht="28.5" x14ac:dyDescent="0.2">
      <c r="A10" s="23"/>
      <c r="B10" s="30" t="s">
        <v>2</v>
      </c>
      <c r="C10" s="31" t="s">
        <v>3</v>
      </c>
      <c r="D10" s="51">
        <v>288.41319444444446</v>
      </c>
      <c r="E10" s="51">
        <v>200.92787037037036</v>
      </c>
      <c r="F10" s="51">
        <v>379.13981481481483</v>
      </c>
      <c r="G10" s="51">
        <v>286.33333333333331</v>
      </c>
      <c r="H10" s="51">
        <v>109.00476851851852</v>
      </c>
      <c r="I10" s="51">
        <v>145.18098484848483</v>
      </c>
      <c r="J10" s="51">
        <v>306.30673611111115</v>
      </c>
      <c r="K10" s="51">
        <v>268.40092592592595</v>
      </c>
      <c r="L10" s="51" t="s">
        <v>49</v>
      </c>
      <c r="M10" s="51" t="s">
        <v>49</v>
      </c>
      <c r="N10" s="51">
        <v>372.69141666666667</v>
      </c>
      <c r="O10" s="51">
        <v>282.23916666666668</v>
      </c>
      <c r="P10" s="51">
        <v>183.34898148148147</v>
      </c>
      <c r="Q10" s="51">
        <v>265.93333333333334</v>
      </c>
      <c r="R10" s="51" t="s">
        <v>49</v>
      </c>
      <c r="S10" s="51">
        <v>32.975000000000001</v>
      </c>
      <c r="T10" s="54">
        <v>215.92777777777778</v>
      </c>
      <c r="U10" s="54">
        <v>9.0990476190476191</v>
      </c>
      <c r="V10" s="54">
        <v>48.486495726495725</v>
      </c>
      <c r="W10" s="54">
        <v>201.99492063492062</v>
      </c>
      <c r="X10" s="54">
        <v>111.27992063492063</v>
      </c>
      <c r="Y10" s="54">
        <v>101.94736111111111</v>
      </c>
      <c r="Z10" s="54">
        <v>38.114583333333329</v>
      </c>
      <c r="AA10" s="54">
        <v>35.831944444444446</v>
      </c>
      <c r="AB10" s="54">
        <v>127.93003086419753</v>
      </c>
      <c r="AC10" s="51">
        <v>37.425000000000004</v>
      </c>
      <c r="AD10" s="51">
        <v>77.783333333333346</v>
      </c>
      <c r="AE10" s="81" t="s">
        <v>51</v>
      </c>
    </row>
    <row r="11" spans="1:31" x14ac:dyDescent="0.2">
      <c r="A11" s="23"/>
      <c r="B11" s="32"/>
      <c r="C11" s="31"/>
      <c r="D11" s="51" t="s">
        <v>48</v>
      </c>
      <c r="E11" s="51" t="s">
        <v>48</v>
      </c>
      <c r="F11" s="51" t="s">
        <v>48</v>
      </c>
      <c r="G11" s="51" t="s">
        <v>48</v>
      </c>
      <c r="H11" s="51" t="s">
        <v>48</v>
      </c>
      <c r="I11" s="51" t="s">
        <v>48</v>
      </c>
      <c r="J11" s="51" t="s">
        <v>48</v>
      </c>
      <c r="K11" s="51" t="s">
        <v>48</v>
      </c>
      <c r="L11" s="51" t="s">
        <v>48</v>
      </c>
      <c r="M11" s="51" t="s">
        <v>48</v>
      </c>
      <c r="N11" s="51" t="s">
        <v>48</v>
      </c>
      <c r="O11" s="51" t="s">
        <v>48</v>
      </c>
      <c r="P11" s="51" t="s">
        <v>48</v>
      </c>
      <c r="Q11" s="51" t="s">
        <v>48</v>
      </c>
      <c r="R11" s="51" t="s">
        <v>48</v>
      </c>
      <c r="S11" s="51" t="s">
        <v>48</v>
      </c>
      <c r="T11" s="54" t="s">
        <v>48</v>
      </c>
      <c r="U11" s="54" t="s">
        <v>48</v>
      </c>
      <c r="V11" s="54" t="s">
        <v>48</v>
      </c>
      <c r="W11" s="54" t="s">
        <v>48</v>
      </c>
      <c r="X11" s="54" t="s">
        <v>48</v>
      </c>
      <c r="Y11" s="54" t="s">
        <v>48</v>
      </c>
      <c r="Z11" s="54" t="s">
        <v>48</v>
      </c>
      <c r="AA11" s="54" t="s">
        <v>48</v>
      </c>
      <c r="AB11" s="54" t="s">
        <v>48</v>
      </c>
      <c r="AC11" s="51" t="s">
        <v>48</v>
      </c>
      <c r="AD11" s="51" t="s">
        <v>48</v>
      </c>
      <c r="AE11" s="81"/>
    </row>
    <row r="12" spans="1:31" x14ac:dyDescent="0.2">
      <c r="A12" s="23"/>
      <c r="B12" s="32" t="s">
        <v>31</v>
      </c>
      <c r="C12" s="31" t="s">
        <v>1</v>
      </c>
      <c r="D12" s="51">
        <v>18</v>
      </c>
      <c r="E12" s="51">
        <v>6</v>
      </c>
      <c r="F12" s="51">
        <v>16</v>
      </c>
      <c r="G12" s="51">
        <v>18</v>
      </c>
      <c r="H12" s="51">
        <v>23</v>
      </c>
      <c r="I12" s="51">
        <v>16</v>
      </c>
      <c r="J12" s="51">
        <v>13</v>
      </c>
      <c r="K12" s="51">
        <v>11</v>
      </c>
      <c r="L12" s="51">
        <v>14</v>
      </c>
      <c r="M12" s="51">
        <v>8</v>
      </c>
      <c r="N12" s="51">
        <v>26</v>
      </c>
      <c r="O12" s="51">
        <v>13</v>
      </c>
      <c r="P12" s="51">
        <v>9</v>
      </c>
      <c r="Q12" s="51">
        <v>21</v>
      </c>
      <c r="R12" s="51">
        <v>9</v>
      </c>
      <c r="S12" s="51">
        <v>7</v>
      </c>
      <c r="T12" s="54">
        <v>4</v>
      </c>
      <c r="U12" s="54">
        <v>42</v>
      </c>
      <c r="V12" s="54">
        <v>47</v>
      </c>
      <c r="W12" s="54">
        <v>33</v>
      </c>
      <c r="X12" s="54">
        <v>38</v>
      </c>
      <c r="Y12" s="54">
        <v>29</v>
      </c>
      <c r="Z12" s="54">
        <v>15</v>
      </c>
      <c r="AA12" s="54">
        <v>6</v>
      </c>
      <c r="AB12" s="54">
        <v>28</v>
      </c>
      <c r="AC12" s="51">
        <v>40</v>
      </c>
      <c r="AD12" s="51">
        <v>35</v>
      </c>
      <c r="AE12" s="81" t="s">
        <v>50</v>
      </c>
    </row>
    <row r="13" spans="1:31" ht="28.5" x14ac:dyDescent="0.2">
      <c r="A13" s="23"/>
      <c r="B13" s="30" t="s">
        <v>2</v>
      </c>
      <c r="C13" s="31" t="s">
        <v>3</v>
      </c>
      <c r="D13" s="51">
        <v>182.98429012345679</v>
      </c>
      <c r="E13" s="51">
        <v>135.82833333333332</v>
      </c>
      <c r="F13" s="51">
        <v>152.79817129629629</v>
      </c>
      <c r="G13" s="51">
        <v>168.10453703703701</v>
      </c>
      <c r="H13" s="51">
        <v>181.49369949494951</v>
      </c>
      <c r="I13" s="51">
        <v>156.94956597222222</v>
      </c>
      <c r="J13" s="51">
        <v>176.14777777777778</v>
      </c>
      <c r="K13" s="51">
        <v>257.32217171717178</v>
      </c>
      <c r="L13" s="51">
        <v>147.60313492063491</v>
      </c>
      <c r="M13" s="51">
        <v>157.03944444444448</v>
      </c>
      <c r="N13" s="51">
        <v>181.58725555555557</v>
      </c>
      <c r="O13" s="51">
        <v>45.228119658119645</v>
      </c>
      <c r="P13" s="51">
        <v>172.48225694444443</v>
      </c>
      <c r="Q13" s="51">
        <v>93.020674603174584</v>
      </c>
      <c r="R13" s="51">
        <v>102.91524305555556</v>
      </c>
      <c r="S13" s="51">
        <v>72.930039682539686</v>
      </c>
      <c r="T13" s="54">
        <v>81.991666666666674</v>
      </c>
      <c r="U13" s="54">
        <v>18.71532894736842</v>
      </c>
      <c r="V13" s="54">
        <v>42.631654589371976</v>
      </c>
      <c r="W13" s="54">
        <v>53.029499999999999</v>
      </c>
      <c r="X13" s="54">
        <v>58.694746031746035</v>
      </c>
      <c r="Y13" s="54">
        <v>75.808044444444434</v>
      </c>
      <c r="Z13" s="54">
        <v>102.9576282051282</v>
      </c>
      <c r="AA13" s="54">
        <v>40.680555555555557</v>
      </c>
      <c r="AB13" s="54">
        <v>43.882047325102889</v>
      </c>
      <c r="AC13" s="51">
        <v>61.726719219219206</v>
      </c>
      <c r="AD13" s="51">
        <v>86.066160130718956</v>
      </c>
      <c r="AE13" s="81" t="s">
        <v>51</v>
      </c>
    </row>
    <row r="14" spans="1:31" x14ac:dyDescent="0.2">
      <c r="A14" s="23"/>
      <c r="B14" s="32"/>
      <c r="C14" s="31"/>
      <c r="D14" s="51" t="s">
        <v>48</v>
      </c>
      <c r="E14" s="51" t="s">
        <v>48</v>
      </c>
      <c r="F14" s="51" t="s">
        <v>48</v>
      </c>
      <c r="G14" s="51" t="s">
        <v>48</v>
      </c>
      <c r="H14" s="51" t="s">
        <v>48</v>
      </c>
      <c r="I14" s="51" t="s">
        <v>48</v>
      </c>
      <c r="J14" s="51" t="s">
        <v>48</v>
      </c>
      <c r="K14" s="51" t="s">
        <v>48</v>
      </c>
      <c r="L14" s="51" t="s">
        <v>48</v>
      </c>
      <c r="M14" s="51" t="s">
        <v>48</v>
      </c>
      <c r="N14" s="51" t="s">
        <v>48</v>
      </c>
      <c r="O14" s="51" t="s">
        <v>48</v>
      </c>
      <c r="P14" s="51" t="s">
        <v>48</v>
      </c>
      <c r="Q14" s="51" t="s">
        <v>48</v>
      </c>
      <c r="R14" s="51" t="s">
        <v>48</v>
      </c>
      <c r="S14" s="51" t="s">
        <v>48</v>
      </c>
      <c r="T14" s="54" t="s">
        <v>48</v>
      </c>
      <c r="U14" s="54" t="s">
        <v>48</v>
      </c>
      <c r="V14" s="54" t="s">
        <v>48</v>
      </c>
      <c r="W14" s="54" t="s">
        <v>48</v>
      </c>
      <c r="X14" s="54" t="s">
        <v>48</v>
      </c>
      <c r="Y14" s="54" t="s">
        <v>48</v>
      </c>
      <c r="Z14" s="54" t="s">
        <v>48</v>
      </c>
      <c r="AA14" s="54" t="s">
        <v>48</v>
      </c>
      <c r="AB14" s="54" t="s">
        <v>48</v>
      </c>
      <c r="AC14" s="51" t="s">
        <v>48</v>
      </c>
      <c r="AD14" s="51" t="s">
        <v>48</v>
      </c>
      <c r="AE14" s="81"/>
    </row>
    <row r="15" spans="1:31" x14ac:dyDescent="0.2">
      <c r="A15" s="23"/>
      <c r="B15" s="32" t="s">
        <v>32</v>
      </c>
      <c r="C15" s="31" t="s">
        <v>4</v>
      </c>
      <c r="D15" s="33"/>
      <c r="E15" s="33"/>
      <c r="F15" s="33"/>
      <c r="G15" s="33"/>
      <c r="H15" s="33"/>
      <c r="I15" s="33"/>
      <c r="J15" s="33"/>
      <c r="K15" s="33"/>
      <c r="L15" s="33"/>
      <c r="M15" s="33"/>
      <c r="N15" s="33"/>
      <c r="O15" s="33"/>
      <c r="P15" s="33"/>
      <c r="Q15" s="33"/>
      <c r="R15" s="33"/>
      <c r="S15" s="33"/>
      <c r="T15" s="50"/>
      <c r="U15" s="50"/>
      <c r="V15" s="50"/>
      <c r="W15" s="50"/>
      <c r="X15" s="50"/>
      <c r="Y15" s="50"/>
      <c r="Z15" s="50"/>
      <c r="AA15" s="50"/>
      <c r="AB15" s="50"/>
      <c r="AC15" s="33"/>
      <c r="AD15" s="33"/>
      <c r="AE15" s="82" t="s">
        <v>52</v>
      </c>
    </row>
    <row r="16" spans="1:31" x14ac:dyDescent="0.2">
      <c r="B16" s="32"/>
      <c r="C16" s="31"/>
      <c r="D16" s="55"/>
      <c r="E16" s="55"/>
      <c r="F16" s="55"/>
      <c r="G16" s="55"/>
      <c r="H16" s="55"/>
      <c r="I16" s="55"/>
      <c r="J16" s="55"/>
      <c r="K16" s="55"/>
      <c r="L16" s="55"/>
      <c r="M16" s="55"/>
      <c r="N16" s="55"/>
      <c r="O16" s="55"/>
      <c r="P16" s="55"/>
      <c r="Q16" s="55"/>
      <c r="R16" s="55"/>
      <c r="S16" s="55"/>
      <c r="T16" s="56"/>
      <c r="U16" s="56"/>
      <c r="V16" s="56"/>
      <c r="W16" s="56"/>
      <c r="X16" s="56"/>
      <c r="Y16" s="56"/>
      <c r="Z16" s="56"/>
      <c r="AA16" s="56"/>
      <c r="AB16" s="56"/>
      <c r="AC16" s="55"/>
      <c r="AD16" s="55"/>
      <c r="AE16" s="81"/>
    </row>
    <row r="17" spans="1:31" s="23" customFormat="1" x14ac:dyDescent="0.2">
      <c r="B17" s="22" t="s">
        <v>41</v>
      </c>
      <c r="C17" s="25" t="s">
        <v>4</v>
      </c>
      <c r="D17" s="57">
        <v>311.86</v>
      </c>
      <c r="E17" s="57">
        <v>306.51999999999992</v>
      </c>
      <c r="F17" s="57">
        <v>306.64</v>
      </c>
      <c r="G17" s="57">
        <v>301.97000000000003</v>
      </c>
      <c r="H17" s="57">
        <v>306.46999999999991</v>
      </c>
      <c r="I17" s="57">
        <v>305.44</v>
      </c>
      <c r="J17" s="57">
        <v>305.90999999999997</v>
      </c>
      <c r="K17" s="57">
        <v>306.52</v>
      </c>
      <c r="L17" s="57">
        <v>304.16000000000003</v>
      </c>
      <c r="M17" s="57">
        <v>312.67999999999995</v>
      </c>
      <c r="N17" s="57">
        <v>303.19999999999993</v>
      </c>
      <c r="O17" s="57">
        <v>302.95</v>
      </c>
      <c r="P17" s="57">
        <v>303.25985717773437</v>
      </c>
      <c r="Q17" s="57">
        <v>299.37301635742187</v>
      </c>
      <c r="R17" s="57">
        <v>313.78948974609375</v>
      </c>
      <c r="S17" s="57">
        <v>330.98876953125</v>
      </c>
      <c r="T17" s="58">
        <v>401.33606269285343</v>
      </c>
      <c r="U17" s="58">
        <v>373.37083556825314</v>
      </c>
      <c r="V17" s="58">
        <v>342.15018327343421</v>
      </c>
      <c r="W17" s="58">
        <v>332.34009155352635</v>
      </c>
      <c r="X17" s="58">
        <v>325.97296142578125</v>
      </c>
      <c r="Y17" s="58">
        <v>324.89749145507812</v>
      </c>
      <c r="Z17" s="58">
        <v>321.60198974609375</v>
      </c>
      <c r="AA17" s="58">
        <v>327.26895141601562</v>
      </c>
      <c r="AB17" s="58">
        <v>314.36138916015625</v>
      </c>
      <c r="AC17" s="57">
        <v>317.40999999999997</v>
      </c>
      <c r="AD17" s="57">
        <v>318.55999999999995</v>
      </c>
      <c r="AE17" s="83"/>
    </row>
    <row r="18" spans="1:31" ht="28.5" x14ac:dyDescent="0.2">
      <c r="B18" s="12" t="s">
        <v>42</v>
      </c>
      <c r="C18" s="31" t="s">
        <v>4</v>
      </c>
      <c r="D18" s="33">
        <v>86.457654720000022</v>
      </c>
      <c r="E18" s="33">
        <v>86.936114720000006</v>
      </c>
      <c r="F18" s="33">
        <v>86.936114720000006</v>
      </c>
      <c r="G18" s="33">
        <v>86.936114720000006</v>
      </c>
      <c r="H18" s="33">
        <v>86.936114720000006</v>
      </c>
      <c r="I18" s="33">
        <v>86.787486720000004</v>
      </c>
      <c r="J18" s="33">
        <v>85.231982720000019</v>
      </c>
      <c r="K18" s="33">
        <v>85.231982720000019</v>
      </c>
      <c r="L18" s="33">
        <v>84.625254720000015</v>
      </c>
      <c r="M18" s="33">
        <v>84.462374720000014</v>
      </c>
      <c r="N18" s="33">
        <v>84.462374720000014</v>
      </c>
      <c r="O18" s="33">
        <v>84.462374720000014</v>
      </c>
      <c r="P18" s="33">
        <v>84.462374720000014</v>
      </c>
      <c r="Q18" s="33">
        <v>84.910294719999996</v>
      </c>
      <c r="R18" s="33">
        <v>86.956474719999989</v>
      </c>
      <c r="S18" s="33">
        <v>92.913810719999987</v>
      </c>
      <c r="T18" s="50">
        <v>97.368578719999988</v>
      </c>
      <c r="U18" s="50">
        <v>110.00806671999999</v>
      </c>
      <c r="V18" s="50">
        <v>110.00806671999999</v>
      </c>
      <c r="W18" s="50">
        <v>110.70030672000001</v>
      </c>
      <c r="X18" s="50">
        <v>106.24757472000002</v>
      </c>
      <c r="Y18" s="50">
        <v>99.585782719999997</v>
      </c>
      <c r="Z18" s="50">
        <v>97.511098720000007</v>
      </c>
      <c r="AA18" s="50">
        <v>97.415406719999993</v>
      </c>
      <c r="AB18" s="50">
        <v>95.346830719999986</v>
      </c>
      <c r="AC18" s="33">
        <v>93.665094720000013</v>
      </c>
      <c r="AD18" s="33">
        <v>93.665094720000013</v>
      </c>
      <c r="AE18" s="82" t="s">
        <v>53</v>
      </c>
    </row>
    <row r="19" spans="1:31" x14ac:dyDescent="0.2">
      <c r="B19" s="32"/>
      <c r="C19" s="31"/>
      <c r="D19" s="55"/>
      <c r="E19" s="55"/>
      <c r="F19" s="55"/>
      <c r="G19" s="55"/>
      <c r="H19" s="55"/>
      <c r="I19" s="55"/>
      <c r="J19" s="55"/>
      <c r="K19" s="55"/>
      <c r="L19" s="55"/>
      <c r="M19" s="55"/>
      <c r="N19" s="55"/>
      <c r="O19" s="55"/>
      <c r="P19" s="55"/>
      <c r="Q19" s="55"/>
      <c r="R19" s="55"/>
      <c r="S19" s="55"/>
      <c r="T19" s="56"/>
      <c r="U19" s="56"/>
      <c r="V19" s="56"/>
      <c r="W19" s="56"/>
      <c r="X19" s="56"/>
      <c r="Y19" s="56"/>
      <c r="Z19" s="56"/>
      <c r="AA19" s="56"/>
      <c r="AB19" s="56"/>
      <c r="AC19" s="55"/>
      <c r="AD19" s="55"/>
      <c r="AE19" s="81"/>
    </row>
    <row r="20" spans="1:31" x14ac:dyDescent="0.2">
      <c r="B20" s="12" t="s">
        <v>5</v>
      </c>
      <c r="C20" s="13" t="s">
        <v>1</v>
      </c>
      <c r="D20" s="55">
        <v>227</v>
      </c>
      <c r="E20" s="55">
        <v>3</v>
      </c>
      <c r="F20" s="55">
        <v>0</v>
      </c>
      <c r="G20" s="59">
        <v>210</v>
      </c>
      <c r="H20" s="59">
        <v>205</v>
      </c>
      <c r="I20" s="59">
        <v>62</v>
      </c>
      <c r="J20" s="59">
        <v>67</v>
      </c>
      <c r="K20" s="59">
        <v>35</v>
      </c>
      <c r="L20" s="59">
        <v>0</v>
      </c>
      <c r="M20" s="59">
        <v>0</v>
      </c>
      <c r="N20" s="59">
        <v>102</v>
      </c>
      <c r="O20" s="59">
        <v>0</v>
      </c>
      <c r="P20" s="59">
        <v>101</v>
      </c>
      <c r="Q20" s="59">
        <v>173</v>
      </c>
      <c r="R20" s="59">
        <v>327</v>
      </c>
      <c r="S20" s="59">
        <v>282</v>
      </c>
      <c r="T20" s="60">
        <v>1260</v>
      </c>
      <c r="U20" s="60">
        <v>507</v>
      </c>
      <c r="V20" s="60">
        <v>465</v>
      </c>
      <c r="W20" s="60">
        <v>319</v>
      </c>
      <c r="X20" s="60">
        <v>169</v>
      </c>
      <c r="Y20" s="60">
        <v>30</v>
      </c>
      <c r="Z20" s="56">
        <v>0</v>
      </c>
      <c r="AA20" s="56">
        <v>0</v>
      </c>
      <c r="AB20" s="60">
        <v>132</v>
      </c>
      <c r="AC20" s="59">
        <v>576</v>
      </c>
      <c r="AD20" s="59">
        <v>56</v>
      </c>
      <c r="AE20" s="84"/>
    </row>
    <row r="21" spans="1:31" x14ac:dyDescent="0.2">
      <c r="B21" s="12" t="s">
        <v>40</v>
      </c>
      <c r="C21" s="13" t="s">
        <v>7</v>
      </c>
      <c r="D21" s="55">
        <v>0</v>
      </c>
      <c r="E21" s="55">
        <v>0</v>
      </c>
      <c r="F21" s="55">
        <v>0</v>
      </c>
      <c r="G21" s="59">
        <v>0</v>
      </c>
      <c r="H21" s="59">
        <v>0</v>
      </c>
      <c r="I21" s="59">
        <v>0</v>
      </c>
      <c r="J21" s="59">
        <v>0</v>
      </c>
      <c r="K21" s="59">
        <v>0</v>
      </c>
      <c r="L21" s="59">
        <v>0</v>
      </c>
      <c r="M21" s="59">
        <v>0</v>
      </c>
      <c r="N21" s="59">
        <v>0</v>
      </c>
      <c r="O21" s="59">
        <v>0</v>
      </c>
      <c r="P21" s="59">
        <v>0</v>
      </c>
      <c r="Q21" s="59">
        <v>480</v>
      </c>
      <c r="R21" s="59">
        <v>228</v>
      </c>
      <c r="S21" s="59">
        <v>12</v>
      </c>
      <c r="T21" s="60">
        <v>96</v>
      </c>
      <c r="U21" s="60">
        <v>6240</v>
      </c>
      <c r="V21" s="60">
        <v>132</v>
      </c>
      <c r="W21" s="60">
        <v>120</v>
      </c>
      <c r="X21" s="60">
        <v>0</v>
      </c>
      <c r="Y21" s="60">
        <v>0</v>
      </c>
      <c r="Z21" s="60">
        <v>0</v>
      </c>
      <c r="AA21" s="60">
        <v>0</v>
      </c>
      <c r="AB21" s="60">
        <v>0</v>
      </c>
      <c r="AC21" s="59">
        <v>0</v>
      </c>
      <c r="AD21" s="59">
        <v>0</v>
      </c>
      <c r="AE21" s="84" t="s">
        <v>69</v>
      </c>
    </row>
    <row r="22" spans="1:31" x14ac:dyDescent="0.2">
      <c r="B22" s="12" t="s">
        <v>6</v>
      </c>
      <c r="C22" s="13" t="s">
        <v>1</v>
      </c>
      <c r="D22" s="55">
        <v>0</v>
      </c>
      <c r="E22" s="55">
        <v>0</v>
      </c>
      <c r="F22" s="55">
        <v>0</v>
      </c>
      <c r="G22" s="59">
        <v>0</v>
      </c>
      <c r="H22" s="59">
        <v>0</v>
      </c>
      <c r="I22" s="59">
        <v>0</v>
      </c>
      <c r="J22" s="59">
        <v>0</v>
      </c>
      <c r="K22" s="59">
        <v>0</v>
      </c>
      <c r="L22" s="59">
        <v>0</v>
      </c>
      <c r="M22" s="59">
        <v>0</v>
      </c>
      <c r="N22" s="59">
        <v>0</v>
      </c>
      <c r="O22" s="59">
        <v>0</v>
      </c>
      <c r="P22" s="59">
        <v>0</v>
      </c>
      <c r="Q22" s="59">
        <v>0</v>
      </c>
      <c r="R22" s="59">
        <v>0</v>
      </c>
      <c r="S22" s="59">
        <v>0</v>
      </c>
      <c r="T22" s="60">
        <v>0</v>
      </c>
      <c r="U22" s="60">
        <v>0</v>
      </c>
      <c r="V22" s="60">
        <v>0</v>
      </c>
      <c r="W22" s="60">
        <v>0</v>
      </c>
      <c r="X22" s="60">
        <v>0</v>
      </c>
      <c r="Y22" s="60">
        <v>0</v>
      </c>
      <c r="Z22" s="60">
        <v>0</v>
      </c>
      <c r="AA22" s="60">
        <v>0</v>
      </c>
      <c r="AB22" s="60">
        <v>0</v>
      </c>
      <c r="AC22" s="59">
        <v>0</v>
      </c>
      <c r="AD22" s="59">
        <v>0</v>
      </c>
      <c r="AE22" s="84"/>
    </row>
    <row r="23" spans="1:31" ht="53.25" customHeight="1" x14ac:dyDescent="0.2">
      <c r="B23" s="12" t="s">
        <v>23</v>
      </c>
      <c r="C23" s="13" t="s">
        <v>4</v>
      </c>
      <c r="D23" s="33">
        <v>149.155</v>
      </c>
      <c r="E23" s="33">
        <v>146.97999999999999</v>
      </c>
      <c r="F23" s="33">
        <v>144.03</v>
      </c>
      <c r="G23" s="33">
        <v>138.85</v>
      </c>
      <c r="H23" s="33">
        <v>147.31</v>
      </c>
      <c r="I23" s="33">
        <v>147.84</v>
      </c>
      <c r="J23" s="33">
        <v>147.53</v>
      </c>
      <c r="K23" s="33">
        <v>147.28</v>
      </c>
      <c r="L23" s="33">
        <v>146.25</v>
      </c>
      <c r="M23" s="33">
        <v>142.12</v>
      </c>
      <c r="N23" s="33">
        <v>141.38999999999999</v>
      </c>
      <c r="O23" s="33">
        <v>143.27000000000001</v>
      </c>
      <c r="P23" s="33">
        <v>142.47</v>
      </c>
      <c r="Q23" s="33">
        <v>151.97999999999999</v>
      </c>
      <c r="R23" s="33">
        <v>150.12</v>
      </c>
      <c r="S23" s="33">
        <v>166.42</v>
      </c>
      <c r="T23" s="50">
        <v>218.42</v>
      </c>
      <c r="U23" s="50">
        <v>239.26</v>
      </c>
      <c r="V23" s="50">
        <v>186.47</v>
      </c>
      <c r="W23" s="50">
        <v>170.74</v>
      </c>
      <c r="X23" s="50">
        <v>171</v>
      </c>
      <c r="Y23" s="50">
        <v>162.66999999999999</v>
      </c>
      <c r="Z23" s="50">
        <v>167.27</v>
      </c>
      <c r="AA23" s="50">
        <v>155.63999999999999</v>
      </c>
      <c r="AB23" s="50">
        <v>152.38999999999999</v>
      </c>
      <c r="AC23" s="33">
        <v>154.85</v>
      </c>
      <c r="AD23" s="33">
        <v>155.16999999999999</v>
      </c>
      <c r="AE23" s="82" t="s">
        <v>54</v>
      </c>
    </row>
    <row r="24" spans="1:31" x14ac:dyDescent="0.2">
      <c r="B24" s="32"/>
      <c r="C24" s="31"/>
      <c r="D24" s="55"/>
      <c r="E24" s="55"/>
      <c r="F24" s="55"/>
      <c r="G24" s="55"/>
      <c r="H24" s="55"/>
      <c r="I24" s="55"/>
      <c r="J24" s="55"/>
      <c r="K24" s="55"/>
      <c r="L24" s="55"/>
      <c r="M24" s="55"/>
      <c r="N24" s="55"/>
      <c r="O24" s="55"/>
      <c r="P24" s="55"/>
      <c r="Q24" s="55"/>
      <c r="R24" s="55"/>
      <c r="S24" s="55"/>
      <c r="T24" s="56"/>
      <c r="U24" s="56"/>
      <c r="V24" s="56"/>
      <c r="W24" s="56"/>
      <c r="X24" s="56"/>
      <c r="Y24" s="56"/>
      <c r="Z24" s="56"/>
      <c r="AA24" s="56"/>
      <c r="AB24" s="56"/>
      <c r="AC24" s="55"/>
      <c r="AD24" s="55"/>
      <c r="AE24" s="81"/>
    </row>
    <row r="25" spans="1:31" x14ac:dyDescent="0.2">
      <c r="B25" s="32" t="s">
        <v>24</v>
      </c>
      <c r="C25" s="31" t="s">
        <v>1</v>
      </c>
      <c r="D25" s="55">
        <v>0</v>
      </c>
      <c r="E25" s="55">
        <v>0</v>
      </c>
      <c r="F25" s="55">
        <v>0</v>
      </c>
      <c r="G25" s="55">
        <v>0</v>
      </c>
      <c r="H25" s="55">
        <v>0</v>
      </c>
      <c r="I25" s="55">
        <v>0</v>
      </c>
      <c r="J25" s="55">
        <v>0</v>
      </c>
      <c r="K25" s="55">
        <v>0</v>
      </c>
      <c r="L25" s="55">
        <v>0</v>
      </c>
      <c r="M25" s="55">
        <v>0</v>
      </c>
      <c r="N25" s="55">
        <v>0</v>
      </c>
      <c r="O25" s="55">
        <v>0</v>
      </c>
      <c r="P25" s="55">
        <v>0</v>
      </c>
      <c r="Q25" s="55">
        <v>0</v>
      </c>
      <c r="R25" s="55">
        <v>0</v>
      </c>
      <c r="S25" s="55">
        <v>0</v>
      </c>
      <c r="T25" s="56">
        <v>1211</v>
      </c>
      <c r="U25" s="56">
        <v>1211</v>
      </c>
      <c r="V25" s="56">
        <v>1164</v>
      </c>
      <c r="W25" s="56">
        <v>0</v>
      </c>
      <c r="X25" s="56">
        <v>0</v>
      </c>
      <c r="Y25" s="56">
        <v>0</v>
      </c>
      <c r="Z25" s="56">
        <v>0</v>
      </c>
      <c r="AA25" s="56">
        <v>0</v>
      </c>
      <c r="AB25" s="56">
        <v>0</v>
      </c>
      <c r="AC25" s="55">
        <v>0</v>
      </c>
      <c r="AD25" s="55">
        <v>0</v>
      </c>
      <c r="AE25" s="84"/>
    </row>
    <row r="26" spans="1:31" ht="42.75" x14ac:dyDescent="0.2">
      <c r="B26" s="30" t="s">
        <v>2</v>
      </c>
      <c r="C26" s="31" t="s">
        <v>3</v>
      </c>
      <c r="D26" s="51" t="s">
        <v>86</v>
      </c>
      <c r="E26" s="51" t="s">
        <v>86</v>
      </c>
      <c r="F26" s="51" t="s">
        <v>86</v>
      </c>
      <c r="G26" s="51" t="s">
        <v>86</v>
      </c>
      <c r="H26" s="51" t="s">
        <v>86</v>
      </c>
      <c r="I26" s="51" t="s">
        <v>86</v>
      </c>
      <c r="J26" s="51" t="s">
        <v>86</v>
      </c>
      <c r="K26" s="51" t="s">
        <v>86</v>
      </c>
      <c r="L26" s="51" t="s">
        <v>86</v>
      </c>
      <c r="M26" s="51" t="s">
        <v>86</v>
      </c>
      <c r="N26" s="51" t="s">
        <v>86</v>
      </c>
      <c r="O26" s="51" t="s">
        <v>86</v>
      </c>
      <c r="P26" s="51" t="s">
        <v>86</v>
      </c>
      <c r="Q26" s="51" t="s">
        <v>86</v>
      </c>
      <c r="R26" s="51" t="s">
        <v>86</v>
      </c>
      <c r="S26" s="51" t="s">
        <v>86</v>
      </c>
      <c r="T26" s="92">
        <v>2.33</v>
      </c>
      <c r="U26" s="92">
        <v>7.22</v>
      </c>
      <c r="V26" s="92">
        <v>5.25</v>
      </c>
      <c r="W26" s="51" t="s">
        <v>86</v>
      </c>
      <c r="X26" s="51" t="s">
        <v>86</v>
      </c>
      <c r="Y26" s="51" t="s">
        <v>86</v>
      </c>
      <c r="Z26" s="51" t="s">
        <v>86</v>
      </c>
      <c r="AA26" s="51" t="s">
        <v>86</v>
      </c>
      <c r="AB26" s="51" t="s">
        <v>86</v>
      </c>
      <c r="AC26" s="51" t="s">
        <v>86</v>
      </c>
      <c r="AD26" s="51" t="s">
        <v>86</v>
      </c>
      <c r="AE26" s="81" t="s">
        <v>87</v>
      </c>
    </row>
    <row r="27" spans="1:31" x14ac:dyDescent="0.2">
      <c r="B27" s="32"/>
      <c r="C27" s="31"/>
      <c r="D27" s="55"/>
      <c r="E27" s="55"/>
      <c r="F27" s="55"/>
      <c r="G27" s="55"/>
      <c r="H27" s="55"/>
      <c r="I27" s="55"/>
      <c r="J27" s="55"/>
      <c r="K27" s="55"/>
      <c r="L27" s="55"/>
      <c r="M27" s="55"/>
      <c r="N27" s="55"/>
      <c r="O27" s="55"/>
      <c r="P27" s="55"/>
      <c r="Q27" s="55"/>
      <c r="R27" s="55"/>
      <c r="S27" s="55"/>
      <c r="T27" s="56"/>
      <c r="U27" s="56"/>
      <c r="V27" s="56"/>
      <c r="W27" s="56"/>
      <c r="X27" s="56"/>
      <c r="Y27" s="56"/>
      <c r="Z27" s="56"/>
      <c r="AA27" s="56"/>
      <c r="AB27" s="56"/>
      <c r="AC27" s="55"/>
      <c r="AD27" s="55"/>
      <c r="AE27" s="81"/>
    </row>
    <row r="28" spans="1:31" s="45" customFormat="1" ht="15" x14ac:dyDescent="0.25">
      <c r="B28" s="46" t="s">
        <v>81</v>
      </c>
      <c r="C28" s="47" t="s">
        <v>1</v>
      </c>
      <c r="D28" s="61">
        <v>94</v>
      </c>
      <c r="E28" s="61">
        <v>69</v>
      </c>
      <c r="F28" s="61">
        <v>44</v>
      </c>
      <c r="G28" s="61">
        <v>103</v>
      </c>
      <c r="H28" s="61">
        <v>81</v>
      </c>
      <c r="I28" s="61">
        <v>142</v>
      </c>
      <c r="J28" s="61">
        <v>181</v>
      </c>
      <c r="K28" s="61">
        <v>84</v>
      </c>
      <c r="L28" s="61">
        <v>37</v>
      </c>
      <c r="M28" s="61">
        <v>31</v>
      </c>
      <c r="N28" s="61">
        <v>89</v>
      </c>
      <c r="O28" s="61">
        <v>85</v>
      </c>
      <c r="P28" s="61">
        <v>192</v>
      </c>
      <c r="Q28" s="61">
        <v>641</v>
      </c>
      <c r="R28" s="61">
        <v>249</v>
      </c>
      <c r="S28" s="61">
        <v>105</v>
      </c>
      <c r="T28" s="62">
        <v>250</v>
      </c>
      <c r="U28" s="62">
        <v>928</v>
      </c>
      <c r="V28" s="62">
        <v>390</v>
      </c>
      <c r="W28" s="62">
        <v>267</v>
      </c>
      <c r="X28" s="62">
        <v>323</v>
      </c>
      <c r="Y28" s="62">
        <v>190</v>
      </c>
      <c r="Z28" s="62">
        <v>67</v>
      </c>
      <c r="AA28" s="62">
        <v>37</v>
      </c>
      <c r="AB28" s="62">
        <v>129</v>
      </c>
      <c r="AC28" s="61">
        <v>113</v>
      </c>
      <c r="AD28" s="61">
        <v>153</v>
      </c>
      <c r="AE28" s="85"/>
    </row>
    <row r="29" spans="1:31" s="23" customFormat="1" x14ac:dyDescent="0.2">
      <c r="B29" s="24"/>
      <c r="C29" s="25"/>
      <c r="D29" s="59"/>
      <c r="E29" s="59"/>
      <c r="F29" s="59"/>
      <c r="G29" s="59"/>
      <c r="H29" s="59"/>
      <c r="I29" s="59"/>
      <c r="J29" s="59"/>
      <c r="K29" s="59"/>
      <c r="L29" s="59"/>
      <c r="M29" s="59"/>
      <c r="N29" s="59"/>
      <c r="O29" s="59"/>
      <c r="P29" s="59"/>
      <c r="Q29" s="59"/>
      <c r="R29" s="59"/>
      <c r="S29" s="59"/>
      <c r="T29" s="60"/>
      <c r="U29" s="60"/>
      <c r="V29" s="60"/>
      <c r="W29" s="60"/>
      <c r="X29" s="60"/>
      <c r="Y29" s="60"/>
      <c r="Z29" s="60"/>
      <c r="AA29" s="60"/>
      <c r="AB29" s="60"/>
      <c r="AC29" s="59"/>
      <c r="AD29" s="59"/>
      <c r="AE29" s="86"/>
    </row>
    <row r="30" spans="1:31" s="41" customFormat="1" ht="15" x14ac:dyDescent="0.25">
      <c r="B30" s="42" t="s">
        <v>84</v>
      </c>
      <c r="C30" s="43" t="s">
        <v>1</v>
      </c>
      <c r="D30" s="63">
        <f>D31+D38</f>
        <v>88</v>
      </c>
      <c r="E30" s="63">
        <f t="shared" ref="E30:AD30" si="0">E31+E38</f>
        <v>68</v>
      </c>
      <c r="F30" s="63">
        <f t="shared" si="0"/>
        <v>37</v>
      </c>
      <c r="G30" s="63">
        <f t="shared" si="0"/>
        <v>97</v>
      </c>
      <c r="H30" s="63">
        <f t="shared" si="0"/>
        <v>75</v>
      </c>
      <c r="I30" s="63">
        <f t="shared" si="0"/>
        <v>132</v>
      </c>
      <c r="J30" s="63">
        <f t="shared" si="0"/>
        <v>170</v>
      </c>
      <c r="K30" s="63">
        <f t="shared" si="0"/>
        <v>81</v>
      </c>
      <c r="L30" s="63">
        <f t="shared" si="0"/>
        <v>35</v>
      </c>
      <c r="M30" s="63">
        <f t="shared" si="0"/>
        <v>30</v>
      </c>
      <c r="N30" s="63">
        <f t="shared" si="0"/>
        <v>85</v>
      </c>
      <c r="O30" s="63">
        <f t="shared" si="0"/>
        <v>72</v>
      </c>
      <c r="P30" s="63">
        <f t="shared" si="0"/>
        <v>172</v>
      </c>
      <c r="Q30" s="63">
        <f t="shared" si="0"/>
        <v>619</v>
      </c>
      <c r="R30" s="63">
        <f t="shared" si="0"/>
        <v>217</v>
      </c>
      <c r="S30" s="63">
        <f t="shared" si="0"/>
        <v>99</v>
      </c>
      <c r="T30" s="64">
        <f t="shared" si="0"/>
        <v>216</v>
      </c>
      <c r="U30" s="64">
        <f t="shared" si="0"/>
        <v>756</v>
      </c>
      <c r="V30" s="64">
        <f t="shared" si="0"/>
        <v>330</v>
      </c>
      <c r="W30" s="64">
        <f t="shared" si="0"/>
        <v>219</v>
      </c>
      <c r="X30" s="64">
        <f t="shared" si="0"/>
        <v>284</v>
      </c>
      <c r="Y30" s="64">
        <f t="shared" si="0"/>
        <v>176</v>
      </c>
      <c r="Z30" s="64">
        <f t="shared" si="0"/>
        <v>63</v>
      </c>
      <c r="AA30" s="64">
        <f t="shared" si="0"/>
        <v>32</v>
      </c>
      <c r="AB30" s="64">
        <f t="shared" si="0"/>
        <v>113</v>
      </c>
      <c r="AC30" s="63">
        <f t="shared" si="0"/>
        <v>105</v>
      </c>
      <c r="AD30" s="63">
        <f t="shared" si="0"/>
        <v>140</v>
      </c>
      <c r="AE30" s="87"/>
    </row>
    <row r="31" spans="1:31" x14ac:dyDescent="0.2">
      <c r="A31" s="35" t="s">
        <v>78</v>
      </c>
      <c r="B31" s="36" t="s">
        <v>70</v>
      </c>
      <c r="C31" s="31"/>
      <c r="D31" s="55">
        <f>D32+D33+D34+D35+D36+D37</f>
        <v>88</v>
      </c>
      <c r="E31" s="55">
        <f t="shared" ref="E31:AD31" si="1">E32+E33+E34+E35+E36+E37</f>
        <v>68</v>
      </c>
      <c r="F31" s="55">
        <f t="shared" si="1"/>
        <v>37</v>
      </c>
      <c r="G31" s="55">
        <f t="shared" si="1"/>
        <v>97</v>
      </c>
      <c r="H31" s="55">
        <f t="shared" si="1"/>
        <v>75</v>
      </c>
      <c r="I31" s="55">
        <f t="shared" si="1"/>
        <v>132</v>
      </c>
      <c r="J31" s="55">
        <f t="shared" si="1"/>
        <v>170</v>
      </c>
      <c r="K31" s="55">
        <f t="shared" si="1"/>
        <v>81</v>
      </c>
      <c r="L31" s="55">
        <f t="shared" si="1"/>
        <v>35</v>
      </c>
      <c r="M31" s="55">
        <f t="shared" si="1"/>
        <v>30</v>
      </c>
      <c r="N31" s="55">
        <f t="shared" si="1"/>
        <v>85</v>
      </c>
      <c r="O31" s="55">
        <f t="shared" si="1"/>
        <v>72</v>
      </c>
      <c r="P31" s="55">
        <f t="shared" si="1"/>
        <v>172</v>
      </c>
      <c r="Q31" s="55">
        <f t="shared" si="1"/>
        <v>619</v>
      </c>
      <c r="R31" s="55">
        <f t="shared" si="1"/>
        <v>217</v>
      </c>
      <c r="S31" s="55">
        <f t="shared" si="1"/>
        <v>99</v>
      </c>
      <c r="T31" s="56">
        <f t="shared" si="1"/>
        <v>65</v>
      </c>
      <c r="U31" s="56">
        <f t="shared" si="1"/>
        <v>150</v>
      </c>
      <c r="V31" s="56">
        <f t="shared" si="1"/>
        <v>134</v>
      </c>
      <c r="W31" s="56">
        <f t="shared" si="1"/>
        <v>111</v>
      </c>
      <c r="X31" s="56">
        <f t="shared" si="1"/>
        <v>222</v>
      </c>
      <c r="Y31" s="56">
        <f t="shared" si="1"/>
        <v>89</v>
      </c>
      <c r="Z31" s="56">
        <f t="shared" si="1"/>
        <v>45</v>
      </c>
      <c r="AA31" s="56">
        <f t="shared" si="1"/>
        <v>23</v>
      </c>
      <c r="AB31" s="56">
        <f t="shared" si="1"/>
        <v>78</v>
      </c>
      <c r="AC31" s="55">
        <f t="shared" si="1"/>
        <v>105</v>
      </c>
      <c r="AD31" s="55">
        <f t="shared" si="1"/>
        <v>140</v>
      </c>
      <c r="AE31" s="84"/>
    </row>
    <row r="32" spans="1:31" x14ac:dyDescent="0.2">
      <c r="A32" s="35" t="s">
        <v>78</v>
      </c>
      <c r="B32" s="37" t="s">
        <v>71</v>
      </c>
      <c r="C32" s="31"/>
      <c r="D32" s="55"/>
      <c r="E32" s="55"/>
      <c r="F32" s="55"/>
      <c r="G32" s="55"/>
      <c r="H32" s="55">
        <v>1</v>
      </c>
      <c r="I32" s="55"/>
      <c r="J32" s="55">
        <v>3</v>
      </c>
      <c r="K32" s="55">
        <v>2</v>
      </c>
      <c r="L32" s="55">
        <v>2</v>
      </c>
      <c r="M32" s="55"/>
      <c r="N32" s="55"/>
      <c r="O32" s="55">
        <v>1</v>
      </c>
      <c r="P32" s="55"/>
      <c r="Q32" s="55">
        <v>2</v>
      </c>
      <c r="R32" s="55">
        <v>1</v>
      </c>
      <c r="S32" s="55"/>
      <c r="T32" s="56"/>
      <c r="U32" s="56"/>
      <c r="V32" s="56"/>
      <c r="W32" s="56"/>
      <c r="X32" s="56"/>
      <c r="Y32" s="56"/>
      <c r="Z32" s="56"/>
      <c r="AA32" s="56"/>
      <c r="AB32" s="56"/>
      <c r="AC32" s="55">
        <v>1</v>
      </c>
      <c r="AD32" s="55">
        <v>5</v>
      </c>
      <c r="AE32" s="84"/>
    </row>
    <row r="33" spans="1:31" x14ac:dyDescent="0.2">
      <c r="A33" s="35" t="s">
        <v>78</v>
      </c>
      <c r="B33" s="37" t="s">
        <v>72</v>
      </c>
      <c r="C33" s="31"/>
      <c r="D33" s="55">
        <v>4</v>
      </c>
      <c r="E33" s="55"/>
      <c r="F33" s="55">
        <v>1</v>
      </c>
      <c r="G33" s="55">
        <v>4</v>
      </c>
      <c r="H33" s="55"/>
      <c r="I33" s="55">
        <v>13</v>
      </c>
      <c r="J33" s="55">
        <v>90</v>
      </c>
      <c r="K33" s="55">
        <v>4</v>
      </c>
      <c r="L33" s="55">
        <v>2</v>
      </c>
      <c r="M33" s="55">
        <v>1</v>
      </c>
      <c r="N33" s="55">
        <v>3</v>
      </c>
      <c r="O33" s="55"/>
      <c r="P33" s="55"/>
      <c r="Q33" s="55">
        <v>1</v>
      </c>
      <c r="R33" s="55">
        <v>1</v>
      </c>
      <c r="S33" s="55"/>
      <c r="T33" s="56"/>
      <c r="U33" s="56"/>
      <c r="V33" s="56"/>
      <c r="W33" s="56"/>
      <c r="X33" s="56"/>
      <c r="Y33" s="56"/>
      <c r="Z33" s="56"/>
      <c r="AA33" s="56"/>
      <c r="AB33" s="56"/>
      <c r="AC33" s="55">
        <v>4</v>
      </c>
      <c r="AD33" s="55">
        <v>5</v>
      </c>
      <c r="AE33" s="84"/>
    </row>
    <row r="34" spans="1:31" x14ac:dyDescent="0.2">
      <c r="A34" s="35" t="s">
        <v>78</v>
      </c>
      <c r="B34" s="37" t="s">
        <v>73</v>
      </c>
      <c r="C34" s="31"/>
      <c r="D34" s="55"/>
      <c r="E34" s="55"/>
      <c r="F34" s="55"/>
      <c r="G34" s="55"/>
      <c r="H34" s="55"/>
      <c r="I34" s="55"/>
      <c r="J34" s="55"/>
      <c r="K34" s="55"/>
      <c r="L34" s="55"/>
      <c r="M34" s="55"/>
      <c r="N34" s="55"/>
      <c r="O34" s="55"/>
      <c r="P34" s="55">
        <v>21</v>
      </c>
      <c r="Q34" s="55">
        <v>176</v>
      </c>
      <c r="R34" s="55">
        <v>58</v>
      </c>
      <c r="S34" s="55">
        <v>16</v>
      </c>
      <c r="T34" s="56"/>
      <c r="U34" s="56"/>
      <c r="V34" s="56"/>
      <c r="W34" s="56"/>
      <c r="X34" s="56"/>
      <c r="Y34" s="56"/>
      <c r="Z34" s="56"/>
      <c r="AA34" s="56"/>
      <c r="AB34" s="56"/>
      <c r="AC34" s="55"/>
      <c r="AD34" s="55"/>
      <c r="AE34" s="84"/>
    </row>
    <row r="35" spans="1:31" x14ac:dyDescent="0.2">
      <c r="A35" s="35" t="s">
        <v>78</v>
      </c>
      <c r="B35" s="37" t="s">
        <v>74</v>
      </c>
      <c r="C35" s="31"/>
      <c r="D35" s="55">
        <v>9</v>
      </c>
      <c r="E35" s="55">
        <v>24</v>
      </c>
      <c r="F35" s="55">
        <v>22</v>
      </c>
      <c r="G35" s="55">
        <v>6</v>
      </c>
      <c r="H35" s="55">
        <v>5</v>
      </c>
      <c r="I35" s="55">
        <v>9</v>
      </c>
      <c r="J35" s="55">
        <v>4</v>
      </c>
      <c r="K35" s="59">
        <v>4</v>
      </c>
      <c r="L35" s="55">
        <v>1</v>
      </c>
      <c r="M35" s="55">
        <v>5</v>
      </c>
      <c r="N35" s="55">
        <v>6</v>
      </c>
      <c r="O35" s="55">
        <v>7</v>
      </c>
      <c r="P35" s="55">
        <v>9</v>
      </c>
      <c r="Q35" s="55">
        <v>16</v>
      </c>
      <c r="R35" s="55">
        <v>6</v>
      </c>
      <c r="S35" s="55">
        <v>7</v>
      </c>
      <c r="T35" s="56"/>
      <c r="U35" s="56"/>
      <c r="V35" s="56"/>
      <c r="W35" s="56"/>
      <c r="X35" s="56">
        <v>12</v>
      </c>
      <c r="Y35" s="56"/>
      <c r="Z35" s="56"/>
      <c r="AA35" s="56"/>
      <c r="AB35" s="56"/>
      <c r="AC35" s="55">
        <v>16</v>
      </c>
      <c r="AD35" s="55">
        <v>9</v>
      </c>
      <c r="AE35" s="84"/>
    </row>
    <row r="36" spans="1:31" x14ac:dyDescent="0.2">
      <c r="A36" s="35" t="s">
        <v>78</v>
      </c>
      <c r="B36" s="37" t="s">
        <v>75</v>
      </c>
      <c r="C36" s="31"/>
      <c r="D36" s="55">
        <v>5</v>
      </c>
      <c r="E36" s="55">
        <v>18</v>
      </c>
      <c r="F36" s="55">
        <v>1</v>
      </c>
      <c r="G36" s="55">
        <v>32</v>
      </c>
      <c r="H36" s="55">
        <v>8</v>
      </c>
      <c r="I36" s="55">
        <v>52</v>
      </c>
      <c r="J36" s="55">
        <v>18</v>
      </c>
      <c r="K36" s="55">
        <v>11</v>
      </c>
      <c r="L36" s="55">
        <v>1</v>
      </c>
      <c r="M36" s="55">
        <v>2</v>
      </c>
      <c r="N36" s="55">
        <v>11</v>
      </c>
      <c r="O36" s="55">
        <v>19</v>
      </c>
      <c r="P36" s="55">
        <v>95</v>
      </c>
      <c r="Q36" s="55">
        <v>345</v>
      </c>
      <c r="R36" s="59">
        <v>95</v>
      </c>
      <c r="S36" s="55">
        <v>17</v>
      </c>
      <c r="T36" s="56"/>
      <c r="U36" s="56"/>
      <c r="V36" s="56"/>
      <c r="W36" s="56"/>
      <c r="X36" s="56">
        <v>114</v>
      </c>
      <c r="Y36" s="56"/>
      <c r="Z36" s="56"/>
      <c r="AA36" s="56"/>
      <c r="AB36" s="56"/>
      <c r="AC36" s="55">
        <v>3</v>
      </c>
      <c r="AD36" s="55">
        <v>18</v>
      </c>
      <c r="AE36" s="84"/>
    </row>
    <row r="37" spans="1:31" x14ac:dyDescent="0.2">
      <c r="A37" s="35" t="s">
        <v>78</v>
      </c>
      <c r="B37" s="37" t="s">
        <v>76</v>
      </c>
      <c r="C37" s="31"/>
      <c r="D37" s="55">
        <v>70</v>
      </c>
      <c r="E37" s="55">
        <v>26</v>
      </c>
      <c r="F37" s="55">
        <v>13</v>
      </c>
      <c r="G37" s="55">
        <v>55</v>
      </c>
      <c r="H37" s="55">
        <v>61</v>
      </c>
      <c r="I37" s="59">
        <v>58</v>
      </c>
      <c r="J37" s="59">
        <v>55</v>
      </c>
      <c r="K37" s="59">
        <v>60</v>
      </c>
      <c r="L37" s="59">
        <v>29</v>
      </c>
      <c r="M37" s="59">
        <v>22</v>
      </c>
      <c r="N37" s="59">
        <v>65</v>
      </c>
      <c r="O37" s="59">
        <v>45</v>
      </c>
      <c r="P37" s="59">
        <v>47</v>
      </c>
      <c r="Q37" s="59">
        <v>79</v>
      </c>
      <c r="R37" s="59">
        <v>56</v>
      </c>
      <c r="S37" s="59">
        <v>59</v>
      </c>
      <c r="T37" s="60">
        <v>65</v>
      </c>
      <c r="U37" s="60">
        <v>150</v>
      </c>
      <c r="V37" s="60">
        <v>134</v>
      </c>
      <c r="W37" s="60">
        <v>111</v>
      </c>
      <c r="X37" s="60">
        <v>96</v>
      </c>
      <c r="Y37" s="60">
        <v>89</v>
      </c>
      <c r="Z37" s="60">
        <v>45</v>
      </c>
      <c r="AA37" s="60">
        <v>23</v>
      </c>
      <c r="AB37" s="60">
        <v>78</v>
      </c>
      <c r="AC37" s="59">
        <v>81</v>
      </c>
      <c r="AD37" s="59">
        <v>103</v>
      </c>
      <c r="AE37" s="84"/>
    </row>
    <row r="38" spans="1:31" x14ac:dyDescent="0.2">
      <c r="A38" s="35" t="s">
        <v>78</v>
      </c>
      <c r="B38" s="36" t="s">
        <v>77</v>
      </c>
      <c r="C38" s="31"/>
      <c r="D38" s="55">
        <f>D39+D40+D41+D42+D43</f>
        <v>0</v>
      </c>
      <c r="E38" s="55">
        <f t="shared" ref="E38:AD38" si="2">E39+E40+E41+E42+E43</f>
        <v>0</v>
      </c>
      <c r="F38" s="55">
        <f t="shared" si="2"/>
        <v>0</v>
      </c>
      <c r="G38" s="55">
        <f t="shared" si="2"/>
        <v>0</v>
      </c>
      <c r="H38" s="55">
        <f t="shared" si="2"/>
        <v>0</v>
      </c>
      <c r="I38" s="55">
        <f t="shared" si="2"/>
        <v>0</v>
      </c>
      <c r="J38" s="55">
        <f t="shared" si="2"/>
        <v>0</v>
      </c>
      <c r="K38" s="55">
        <f t="shared" si="2"/>
        <v>0</v>
      </c>
      <c r="L38" s="55">
        <f t="shared" si="2"/>
        <v>0</v>
      </c>
      <c r="M38" s="55">
        <f t="shared" si="2"/>
        <v>0</v>
      </c>
      <c r="N38" s="55">
        <f t="shared" si="2"/>
        <v>0</v>
      </c>
      <c r="O38" s="55">
        <f t="shared" si="2"/>
        <v>0</v>
      </c>
      <c r="P38" s="55">
        <f t="shared" si="2"/>
        <v>0</v>
      </c>
      <c r="Q38" s="55">
        <f t="shared" si="2"/>
        <v>0</v>
      </c>
      <c r="R38" s="55">
        <f t="shared" si="2"/>
        <v>0</v>
      </c>
      <c r="S38" s="55">
        <f t="shared" si="2"/>
        <v>0</v>
      </c>
      <c r="T38" s="56">
        <f t="shared" si="2"/>
        <v>151</v>
      </c>
      <c r="U38" s="56">
        <f t="shared" si="2"/>
        <v>606</v>
      </c>
      <c r="V38" s="56">
        <f t="shared" si="2"/>
        <v>196</v>
      </c>
      <c r="W38" s="56">
        <f t="shared" si="2"/>
        <v>108</v>
      </c>
      <c r="X38" s="56">
        <f t="shared" si="2"/>
        <v>62</v>
      </c>
      <c r="Y38" s="56">
        <f t="shared" si="2"/>
        <v>87</v>
      </c>
      <c r="Z38" s="56">
        <f t="shared" si="2"/>
        <v>18</v>
      </c>
      <c r="AA38" s="56">
        <f t="shared" si="2"/>
        <v>9</v>
      </c>
      <c r="AB38" s="56">
        <f t="shared" si="2"/>
        <v>35</v>
      </c>
      <c r="AC38" s="55">
        <f t="shared" si="2"/>
        <v>0</v>
      </c>
      <c r="AD38" s="55">
        <f t="shared" si="2"/>
        <v>0</v>
      </c>
      <c r="AE38" s="84"/>
    </row>
    <row r="39" spans="1:31" x14ac:dyDescent="0.2">
      <c r="A39" s="35" t="s">
        <v>78</v>
      </c>
      <c r="B39" s="37" t="s">
        <v>71</v>
      </c>
      <c r="C39" s="31"/>
      <c r="D39" s="55"/>
      <c r="E39" s="55"/>
      <c r="F39" s="55"/>
      <c r="G39" s="55"/>
      <c r="H39" s="55"/>
      <c r="I39" s="55"/>
      <c r="J39" s="55"/>
      <c r="K39" s="55"/>
      <c r="L39" s="55"/>
      <c r="M39" s="55"/>
      <c r="N39" s="55"/>
      <c r="O39" s="55"/>
      <c r="P39" s="55"/>
      <c r="Q39" s="55"/>
      <c r="R39" s="55"/>
      <c r="S39" s="55"/>
      <c r="T39" s="60">
        <v>4</v>
      </c>
      <c r="U39" s="56">
        <v>4</v>
      </c>
      <c r="V39" s="56">
        <v>5</v>
      </c>
      <c r="W39" s="56">
        <v>1</v>
      </c>
      <c r="X39" s="56">
        <v>2</v>
      </c>
      <c r="Y39" s="56">
        <v>5</v>
      </c>
      <c r="Z39" s="56">
        <v>1</v>
      </c>
      <c r="AA39" s="56">
        <v>2</v>
      </c>
      <c r="AB39" s="56">
        <v>2</v>
      </c>
      <c r="AC39" s="55"/>
      <c r="AD39" s="55"/>
      <c r="AE39" s="84"/>
    </row>
    <row r="40" spans="1:31" x14ac:dyDescent="0.2">
      <c r="A40" s="35" t="s">
        <v>78</v>
      </c>
      <c r="B40" s="37" t="s">
        <v>72</v>
      </c>
      <c r="C40" s="31"/>
      <c r="D40" s="55"/>
      <c r="E40" s="55"/>
      <c r="F40" s="55"/>
      <c r="G40" s="55"/>
      <c r="H40" s="55"/>
      <c r="I40" s="55"/>
      <c r="J40" s="55"/>
      <c r="K40" s="55"/>
      <c r="L40" s="55"/>
      <c r="M40" s="55"/>
      <c r="N40" s="55"/>
      <c r="O40" s="55"/>
      <c r="P40" s="55"/>
      <c r="Q40" s="55"/>
      <c r="R40" s="55"/>
      <c r="S40" s="55"/>
      <c r="T40" s="56">
        <v>14</v>
      </c>
      <c r="U40" s="56">
        <v>1</v>
      </c>
      <c r="V40" s="56">
        <v>2</v>
      </c>
      <c r="W40" s="56">
        <v>6</v>
      </c>
      <c r="X40" s="56"/>
      <c r="Y40" s="56">
        <v>6</v>
      </c>
      <c r="Z40" s="56"/>
      <c r="AA40" s="56"/>
      <c r="AB40" s="56">
        <v>1</v>
      </c>
      <c r="AC40" s="55"/>
      <c r="AD40" s="55"/>
      <c r="AE40" s="84"/>
    </row>
    <row r="41" spans="1:31" x14ac:dyDescent="0.2">
      <c r="A41" s="35" t="s">
        <v>78</v>
      </c>
      <c r="B41" s="37" t="s">
        <v>73</v>
      </c>
      <c r="C41" s="31"/>
      <c r="D41" s="55"/>
      <c r="E41" s="55"/>
      <c r="F41" s="55"/>
      <c r="G41" s="55"/>
      <c r="H41" s="55"/>
      <c r="I41" s="55"/>
      <c r="J41" s="55"/>
      <c r="K41" s="55"/>
      <c r="L41" s="55"/>
      <c r="M41" s="55"/>
      <c r="N41" s="55"/>
      <c r="O41" s="55"/>
      <c r="P41" s="55"/>
      <c r="Q41" s="55"/>
      <c r="R41" s="55"/>
      <c r="S41" s="55"/>
      <c r="T41" s="60">
        <v>2</v>
      </c>
      <c r="U41" s="56">
        <v>4</v>
      </c>
      <c r="V41" s="56"/>
      <c r="W41" s="56"/>
      <c r="X41" s="56"/>
      <c r="Y41" s="56"/>
      <c r="Z41" s="56"/>
      <c r="AA41" s="56"/>
      <c r="AB41" s="56"/>
      <c r="AC41" s="55"/>
      <c r="AD41" s="55"/>
      <c r="AE41" s="84"/>
    </row>
    <row r="42" spans="1:31" x14ac:dyDescent="0.2">
      <c r="A42" s="35" t="s">
        <v>78</v>
      </c>
      <c r="B42" s="37" t="s">
        <v>74</v>
      </c>
      <c r="C42" s="31"/>
      <c r="D42" s="55"/>
      <c r="E42" s="55"/>
      <c r="F42" s="55"/>
      <c r="G42" s="55"/>
      <c r="H42" s="55"/>
      <c r="I42" s="55"/>
      <c r="J42" s="55"/>
      <c r="K42" s="55"/>
      <c r="L42" s="55"/>
      <c r="M42" s="55"/>
      <c r="N42" s="55"/>
      <c r="O42" s="55"/>
      <c r="P42" s="55"/>
      <c r="Q42" s="55"/>
      <c r="R42" s="55"/>
      <c r="S42" s="55"/>
      <c r="T42" s="60">
        <v>58</v>
      </c>
      <c r="U42" s="56">
        <v>277</v>
      </c>
      <c r="V42" s="56">
        <v>118</v>
      </c>
      <c r="W42" s="60">
        <v>84</v>
      </c>
      <c r="X42" s="56">
        <v>43</v>
      </c>
      <c r="Y42" s="60">
        <v>41</v>
      </c>
      <c r="Z42" s="60">
        <v>7</v>
      </c>
      <c r="AA42" s="56">
        <v>4</v>
      </c>
      <c r="AB42" s="56">
        <v>20</v>
      </c>
      <c r="AC42" s="55"/>
      <c r="AD42" s="55"/>
      <c r="AE42" s="84"/>
    </row>
    <row r="43" spans="1:31" x14ac:dyDescent="0.2">
      <c r="A43" s="35" t="s">
        <v>78</v>
      </c>
      <c r="B43" s="37" t="s">
        <v>75</v>
      </c>
      <c r="C43" s="31"/>
      <c r="D43" s="55"/>
      <c r="E43" s="55"/>
      <c r="F43" s="55"/>
      <c r="G43" s="55"/>
      <c r="H43" s="55"/>
      <c r="I43" s="55"/>
      <c r="J43" s="55"/>
      <c r="K43" s="55"/>
      <c r="L43" s="55"/>
      <c r="M43" s="55"/>
      <c r="N43" s="55"/>
      <c r="O43" s="55"/>
      <c r="P43" s="55"/>
      <c r="Q43" s="55"/>
      <c r="R43" s="55"/>
      <c r="S43" s="55"/>
      <c r="T43" s="56">
        <v>73</v>
      </c>
      <c r="U43" s="56">
        <v>320</v>
      </c>
      <c r="V43" s="56">
        <v>71</v>
      </c>
      <c r="W43" s="60">
        <v>17</v>
      </c>
      <c r="X43" s="56">
        <v>17</v>
      </c>
      <c r="Y43" s="56">
        <v>35</v>
      </c>
      <c r="Z43" s="56">
        <v>10</v>
      </c>
      <c r="AA43" s="56">
        <v>3</v>
      </c>
      <c r="AB43" s="56">
        <v>12</v>
      </c>
      <c r="AC43" s="55"/>
      <c r="AD43" s="55"/>
      <c r="AE43" s="84"/>
    </row>
    <row r="44" spans="1:31" s="41" customFormat="1" ht="15" x14ac:dyDescent="0.25">
      <c r="A44" s="44"/>
      <c r="B44" s="42" t="s">
        <v>85</v>
      </c>
      <c r="C44" s="43" t="s">
        <v>1</v>
      </c>
      <c r="D44" s="63">
        <f>D45+D52</f>
        <v>6</v>
      </c>
      <c r="E44" s="63">
        <f t="shared" ref="E44:AD44" si="3">E45+E52</f>
        <v>1</v>
      </c>
      <c r="F44" s="63">
        <f t="shared" si="3"/>
        <v>2</v>
      </c>
      <c r="G44" s="63">
        <f t="shared" si="3"/>
        <v>3</v>
      </c>
      <c r="H44" s="63">
        <f t="shared" si="3"/>
        <v>2</v>
      </c>
      <c r="I44" s="63">
        <f t="shared" si="3"/>
        <v>4</v>
      </c>
      <c r="J44" s="63">
        <f t="shared" si="3"/>
        <v>4</v>
      </c>
      <c r="K44" s="63">
        <f t="shared" si="3"/>
        <v>1</v>
      </c>
      <c r="L44" s="63">
        <f t="shared" si="3"/>
        <v>2</v>
      </c>
      <c r="M44" s="63">
        <f t="shared" si="3"/>
        <v>1</v>
      </c>
      <c r="N44" s="63">
        <f t="shared" si="3"/>
        <v>2</v>
      </c>
      <c r="O44" s="63">
        <f t="shared" si="3"/>
        <v>6</v>
      </c>
      <c r="P44" s="63">
        <f t="shared" si="3"/>
        <v>4</v>
      </c>
      <c r="Q44" s="63">
        <f t="shared" si="3"/>
        <v>9</v>
      </c>
      <c r="R44" s="63">
        <f t="shared" si="3"/>
        <v>6</v>
      </c>
      <c r="S44" s="63">
        <f t="shared" si="3"/>
        <v>6</v>
      </c>
      <c r="T44" s="64">
        <f t="shared" si="3"/>
        <v>13</v>
      </c>
      <c r="U44" s="64">
        <f t="shared" si="3"/>
        <v>40</v>
      </c>
      <c r="V44" s="64">
        <f t="shared" si="3"/>
        <v>20</v>
      </c>
      <c r="W44" s="64">
        <f t="shared" si="3"/>
        <v>10</v>
      </c>
      <c r="X44" s="64">
        <f t="shared" si="3"/>
        <v>9</v>
      </c>
      <c r="Y44" s="64">
        <f t="shared" si="3"/>
        <v>5</v>
      </c>
      <c r="Z44" s="64">
        <f t="shared" si="3"/>
        <v>3</v>
      </c>
      <c r="AA44" s="64">
        <f t="shared" si="3"/>
        <v>2</v>
      </c>
      <c r="AB44" s="64">
        <f t="shared" si="3"/>
        <v>4</v>
      </c>
      <c r="AC44" s="63">
        <f t="shared" si="3"/>
        <v>4</v>
      </c>
      <c r="AD44" s="63">
        <f t="shared" si="3"/>
        <v>7</v>
      </c>
      <c r="AE44" s="87"/>
    </row>
    <row r="45" spans="1:31" x14ac:dyDescent="0.2">
      <c r="A45" s="35" t="s">
        <v>78</v>
      </c>
      <c r="B45" s="36" t="s">
        <v>70</v>
      </c>
      <c r="C45" s="31"/>
      <c r="D45" s="55">
        <f>D46+D47+D48+D49+D50+D51</f>
        <v>6</v>
      </c>
      <c r="E45" s="55">
        <f t="shared" ref="E45:AD45" si="4">E46+E47+E48+E49+E50+E51</f>
        <v>1</v>
      </c>
      <c r="F45" s="55">
        <f t="shared" si="4"/>
        <v>2</v>
      </c>
      <c r="G45" s="55">
        <f t="shared" si="4"/>
        <v>3</v>
      </c>
      <c r="H45" s="55">
        <f t="shared" si="4"/>
        <v>2</v>
      </c>
      <c r="I45" s="55">
        <f t="shared" si="4"/>
        <v>4</v>
      </c>
      <c r="J45" s="55">
        <f t="shared" si="4"/>
        <v>4</v>
      </c>
      <c r="K45" s="55">
        <f t="shared" si="4"/>
        <v>1</v>
      </c>
      <c r="L45" s="55">
        <f t="shared" si="4"/>
        <v>2</v>
      </c>
      <c r="M45" s="55">
        <f t="shared" si="4"/>
        <v>1</v>
      </c>
      <c r="N45" s="55">
        <f t="shared" si="4"/>
        <v>2</v>
      </c>
      <c r="O45" s="55">
        <f t="shared" si="4"/>
        <v>6</v>
      </c>
      <c r="P45" s="55">
        <f t="shared" si="4"/>
        <v>4</v>
      </c>
      <c r="Q45" s="55">
        <f t="shared" si="4"/>
        <v>9</v>
      </c>
      <c r="R45" s="55">
        <f t="shared" si="4"/>
        <v>6</v>
      </c>
      <c r="S45" s="55">
        <f t="shared" si="4"/>
        <v>6</v>
      </c>
      <c r="T45" s="56">
        <f t="shared" si="4"/>
        <v>1</v>
      </c>
      <c r="U45" s="56">
        <f t="shared" si="4"/>
        <v>10</v>
      </c>
      <c r="V45" s="56">
        <f t="shared" si="4"/>
        <v>7</v>
      </c>
      <c r="W45" s="56">
        <f t="shared" si="4"/>
        <v>4</v>
      </c>
      <c r="X45" s="56">
        <f t="shared" si="4"/>
        <v>9</v>
      </c>
      <c r="Y45" s="56">
        <f t="shared" si="4"/>
        <v>3</v>
      </c>
      <c r="Z45" s="56">
        <f t="shared" si="4"/>
        <v>2</v>
      </c>
      <c r="AA45" s="56">
        <f t="shared" si="4"/>
        <v>2</v>
      </c>
      <c r="AB45" s="56">
        <f t="shared" si="4"/>
        <v>3</v>
      </c>
      <c r="AC45" s="55">
        <f t="shared" si="4"/>
        <v>4</v>
      </c>
      <c r="AD45" s="55">
        <f t="shared" si="4"/>
        <v>7</v>
      </c>
      <c r="AE45" s="84"/>
    </row>
    <row r="46" spans="1:31" x14ac:dyDescent="0.2">
      <c r="A46" s="35" t="s">
        <v>78</v>
      </c>
      <c r="B46" s="37" t="s">
        <v>71</v>
      </c>
      <c r="C46" s="31"/>
      <c r="D46" s="55"/>
      <c r="E46" s="55"/>
      <c r="F46" s="55"/>
      <c r="G46" s="55"/>
      <c r="H46" s="55"/>
      <c r="I46" s="55"/>
      <c r="J46" s="55"/>
      <c r="K46" s="55"/>
      <c r="L46" s="55"/>
      <c r="M46" s="55"/>
      <c r="N46" s="55"/>
      <c r="O46" s="55"/>
      <c r="P46" s="55"/>
      <c r="Q46" s="55"/>
      <c r="R46" s="55"/>
      <c r="S46" s="55">
        <v>1</v>
      </c>
      <c r="T46" s="56"/>
      <c r="U46" s="56"/>
      <c r="V46" s="56"/>
      <c r="W46" s="56"/>
      <c r="X46" s="56"/>
      <c r="Y46" s="56"/>
      <c r="Z46" s="56"/>
      <c r="AA46" s="56"/>
      <c r="AB46" s="56"/>
      <c r="AC46" s="55"/>
      <c r="AD46" s="55"/>
      <c r="AE46" s="84"/>
    </row>
    <row r="47" spans="1:31" x14ac:dyDescent="0.2">
      <c r="A47" s="35" t="s">
        <v>78</v>
      </c>
      <c r="B47" s="37" t="s">
        <v>72</v>
      </c>
      <c r="C47" s="31"/>
      <c r="D47" s="55"/>
      <c r="E47" s="55"/>
      <c r="F47" s="55"/>
      <c r="G47" s="55"/>
      <c r="H47" s="55"/>
      <c r="I47" s="55"/>
      <c r="J47" s="55">
        <v>3</v>
      </c>
      <c r="K47" s="55"/>
      <c r="L47" s="55"/>
      <c r="M47" s="55"/>
      <c r="N47" s="55"/>
      <c r="O47" s="55"/>
      <c r="P47" s="55"/>
      <c r="Q47" s="55"/>
      <c r="R47" s="55"/>
      <c r="S47" s="55"/>
      <c r="T47" s="56"/>
      <c r="U47" s="56"/>
      <c r="V47" s="56"/>
      <c r="W47" s="56"/>
      <c r="X47" s="56"/>
      <c r="Y47" s="56"/>
      <c r="Z47" s="56"/>
      <c r="AA47" s="56"/>
      <c r="AB47" s="56"/>
      <c r="AC47" s="55"/>
      <c r="AD47" s="55"/>
      <c r="AE47" s="84"/>
    </row>
    <row r="48" spans="1:31" x14ac:dyDescent="0.2">
      <c r="A48" s="35" t="s">
        <v>78</v>
      </c>
      <c r="B48" s="37" t="s">
        <v>73</v>
      </c>
      <c r="C48" s="31"/>
      <c r="D48" s="55"/>
      <c r="E48" s="55"/>
      <c r="F48" s="55"/>
      <c r="G48" s="55"/>
      <c r="H48" s="55"/>
      <c r="I48" s="55"/>
      <c r="J48" s="55"/>
      <c r="K48" s="55"/>
      <c r="L48" s="55"/>
      <c r="M48" s="55"/>
      <c r="N48" s="55"/>
      <c r="O48" s="55"/>
      <c r="P48" s="55"/>
      <c r="Q48" s="55"/>
      <c r="R48" s="55"/>
      <c r="S48" s="55"/>
      <c r="T48" s="56"/>
      <c r="U48" s="56"/>
      <c r="V48" s="56"/>
      <c r="W48" s="56"/>
      <c r="X48" s="56"/>
      <c r="Y48" s="56"/>
      <c r="Z48" s="56"/>
      <c r="AA48" s="56"/>
      <c r="AB48" s="56"/>
      <c r="AC48" s="55"/>
      <c r="AD48" s="55"/>
      <c r="AE48" s="84"/>
    </row>
    <row r="49" spans="1:31" x14ac:dyDescent="0.2">
      <c r="A49" s="35" t="s">
        <v>78</v>
      </c>
      <c r="B49" s="37" t="s">
        <v>74</v>
      </c>
      <c r="C49" s="31"/>
      <c r="D49" s="55"/>
      <c r="E49" s="55"/>
      <c r="F49" s="55">
        <v>2</v>
      </c>
      <c r="G49" s="55">
        <v>1</v>
      </c>
      <c r="H49" s="55"/>
      <c r="I49" s="55">
        <v>1</v>
      </c>
      <c r="J49" s="55"/>
      <c r="K49" s="59"/>
      <c r="L49" s="55"/>
      <c r="M49" s="55"/>
      <c r="N49" s="55"/>
      <c r="O49" s="55">
        <v>1</v>
      </c>
      <c r="P49" s="55"/>
      <c r="Q49" s="55"/>
      <c r="R49" s="55">
        <v>2</v>
      </c>
      <c r="S49" s="55"/>
      <c r="T49" s="56"/>
      <c r="U49" s="56"/>
      <c r="V49" s="56"/>
      <c r="W49" s="56"/>
      <c r="X49" s="56"/>
      <c r="Y49" s="56"/>
      <c r="Z49" s="56"/>
      <c r="AA49" s="56"/>
      <c r="AB49" s="56"/>
      <c r="AC49" s="55"/>
      <c r="AD49" s="55">
        <v>1</v>
      </c>
      <c r="AE49" s="84"/>
    </row>
    <row r="50" spans="1:31" x14ac:dyDescent="0.2">
      <c r="A50" s="35" t="s">
        <v>78</v>
      </c>
      <c r="B50" s="37" t="s">
        <v>75</v>
      </c>
      <c r="C50" s="31"/>
      <c r="D50" s="55"/>
      <c r="E50" s="55"/>
      <c r="F50" s="55"/>
      <c r="G50" s="55"/>
      <c r="H50" s="55"/>
      <c r="I50" s="55"/>
      <c r="J50" s="55"/>
      <c r="K50" s="55"/>
      <c r="L50" s="55"/>
      <c r="M50" s="55"/>
      <c r="N50" s="55"/>
      <c r="O50" s="55">
        <v>2</v>
      </c>
      <c r="P50" s="55">
        <v>1</v>
      </c>
      <c r="Q50" s="55">
        <v>6</v>
      </c>
      <c r="R50" s="59">
        <v>1</v>
      </c>
      <c r="S50" s="55">
        <v>1</v>
      </c>
      <c r="T50" s="56"/>
      <c r="U50" s="56"/>
      <c r="V50" s="56"/>
      <c r="W50" s="56"/>
      <c r="X50" s="56"/>
      <c r="Y50" s="56"/>
      <c r="Z50" s="56"/>
      <c r="AA50" s="56"/>
      <c r="AB50" s="56"/>
      <c r="AC50" s="55"/>
      <c r="AD50" s="55"/>
      <c r="AE50" s="84"/>
    </row>
    <row r="51" spans="1:31" x14ac:dyDescent="0.2">
      <c r="A51" s="35" t="s">
        <v>78</v>
      </c>
      <c r="B51" s="37" t="s">
        <v>76</v>
      </c>
      <c r="C51" s="31"/>
      <c r="D51" s="55">
        <v>6</v>
      </c>
      <c r="E51" s="55">
        <v>1</v>
      </c>
      <c r="F51" s="55"/>
      <c r="G51" s="55">
        <v>2</v>
      </c>
      <c r="H51" s="55">
        <v>2</v>
      </c>
      <c r="I51" s="59">
        <v>3</v>
      </c>
      <c r="J51" s="59">
        <v>1</v>
      </c>
      <c r="K51" s="59">
        <v>1</v>
      </c>
      <c r="L51" s="59">
        <v>2</v>
      </c>
      <c r="M51" s="59">
        <v>1</v>
      </c>
      <c r="N51" s="59">
        <v>2</v>
      </c>
      <c r="O51" s="59">
        <v>3</v>
      </c>
      <c r="P51" s="59">
        <v>3</v>
      </c>
      <c r="Q51" s="59">
        <v>3</v>
      </c>
      <c r="R51" s="59">
        <v>3</v>
      </c>
      <c r="S51" s="59">
        <v>4</v>
      </c>
      <c r="T51" s="60">
        <v>1</v>
      </c>
      <c r="U51" s="60">
        <v>10</v>
      </c>
      <c r="V51" s="60">
        <v>7</v>
      </c>
      <c r="W51" s="60">
        <v>4</v>
      </c>
      <c r="X51" s="60">
        <v>9</v>
      </c>
      <c r="Y51" s="60">
        <v>3</v>
      </c>
      <c r="Z51" s="60">
        <v>2</v>
      </c>
      <c r="AA51" s="60">
        <v>2</v>
      </c>
      <c r="AB51" s="60">
        <v>3</v>
      </c>
      <c r="AC51" s="59">
        <v>4</v>
      </c>
      <c r="AD51" s="59">
        <v>6</v>
      </c>
      <c r="AE51" s="84"/>
    </row>
    <row r="52" spans="1:31" x14ac:dyDescent="0.2">
      <c r="A52" s="35" t="s">
        <v>78</v>
      </c>
      <c r="B52" s="36" t="s">
        <v>77</v>
      </c>
      <c r="C52" s="31"/>
      <c r="D52" s="55">
        <f>D53+D54+D55+D56+D57</f>
        <v>0</v>
      </c>
      <c r="E52" s="55">
        <f t="shared" ref="E52:O52" si="5">E53+E54+E55+E56+E57</f>
        <v>0</v>
      </c>
      <c r="F52" s="55">
        <f t="shared" si="5"/>
        <v>0</v>
      </c>
      <c r="G52" s="55">
        <f t="shared" si="5"/>
        <v>0</v>
      </c>
      <c r="H52" s="55">
        <f t="shared" si="5"/>
        <v>0</v>
      </c>
      <c r="I52" s="55">
        <f t="shared" si="5"/>
        <v>0</v>
      </c>
      <c r="J52" s="55">
        <f t="shared" si="5"/>
        <v>0</v>
      </c>
      <c r="K52" s="55">
        <f t="shared" si="5"/>
        <v>0</v>
      </c>
      <c r="L52" s="55">
        <f t="shared" si="5"/>
        <v>0</v>
      </c>
      <c r="M52" s="55">
        <f t="shared" si="5"/>
        <v>0</v>
      </c>
      <c r="N52" s="55">
        <f t="shared" si="5"/>
        <v>0</v>
      </c>
      <c r="O52" s="55">
        <f t="shared" si="5"/>
        <v>0</v>
      </c>
      <c r="P52" s="55">
        <f>P53+P54+P55+P56+P57</f>
        <v>0</v>
      </c>
      <c r="Q52" s="55">
        <f t="shared" ref="Q52:AD52" si="6">Q53+Q54+Q55+Q56+Q57</f>
        <v>0</v>
      </c>
      <c r="R52" s="55">
        <f t="shared" si="6"/>
        <v>0</v>
      </c>
      <c r="S52" s="55">
        <f t="shared" si="6"/>
        <v>0</v>
      </c>
      <c r="T52" s="56">
        <f t="shared" si="6"/>
        <v>12</v>
      </c>
      <c r="U52" s="56">
        <f t="shared" si="6"/>
        <v>30</v>
      </c>
      <c r="V52" s="56">
        <f t="shared" si="6"/>
        <v>13</v>
      </c>
      <c r="W52" s="56">
        <f t="shared" si="6"/>
        <v>6</v>
      </c>
      <c r="X52" s="56">
        <f t="shared" si="6"/>
        <v>0</v>
      </c>
      <c r="Y52" s="56">
        <f t="shared" si="6"/>
        <v>2</v>
      </c>
      <c r="Z52" s="56">
        <f t="shared" si="6"/>
        <v>1</v>
      </c>
      <c r="AA52" s="56">
        <f t="shared" si="6"/>
        <v>0</v>
      </c>
      <c r="AB52" s="56">
        <f t="shared" si="6"/>
        <v>1</v>
      </c>
      <c r="AC52" s="55">
        <f t="shared" si="6"/>
        <v>0</v>
      </c>
      <c r="AD52" s="55">
        <f t="shared" si="6"/>
        <v>0</v>
      </c>
      <c r="AE52" s="84"/>
    </row>
    <row r="53" spans="1:31" x14ac:dyDescent="0.2">
      <c r="A53" s="35" t="s">
        <v>78</v>
      </c>
      <c r="B53" s="37" t="s">
        <v>71</v>
      </c>
      <c r="C53" s="31"/>
      <c r="D53" s="55"/>
      <c r="E53" s="55"/>
      <c r="F53" s="55"/>
      <c r="G53" s="55"/>
      <c r="H53" s="55"/>
      <c r="I53" s="55"/>
      <c r="J53" s="55"/>
      <c r="K53" s="55"/>
      <c r="L53" s="55"/>
      <c r="M53" s="55"/>
      <c r="N53" s="55"/>
      <c r="O53" s="55"/>
      <c r="P53" s="55"/>
      <c r="Q53" s="55"/>
      <c r="R53" s="55"/>
      <c r="S53" s="55"/>
      <c r="T53" s="60"/>
      <c r="U53" s="56"/>
      <c r="V53" s="56">
        <v>1</v>
      </c>
      <c r="W53" s="56"/>
      <c r="X53" s="56"/>
      <c r="Y53" s="56"/>
      <c r="Z53" s="56"/>
      <c r="AA53" s="56"/>
      <c r="AB53" s="56"/>
      <c r="AC53" s="55"/>
      <c r="AD53" s="55"/>
      <c r="AE53" s="84"/>
    </row>
    <row r="54" spans="1:31" x14ac:dyDescent="0.2">
      <c r="A54" s="35" t="s">
        <v>78</v>
      </c>
      <c r="B54" s="37" t="s">
        <v>72</v>
      </c>
      <c r="C54" s="31"/>
      <c r="D54" s="55"/>
      <c r="E54" s="55"/>
      <c r="F54" s="55"/>
      <c r="G54" s="55"/>
      <c r="H54" s="55"/>
      <c r="I54" s="55"/>
      <c r="J54" s="55"/>
      <c r="K54" s="55"/>
      <c r="L54" s="55"/>
      <c r="M54" s="55"/>
      <c r="N54" s="55"/>
      <c r="O54" s="55"/>
      <c r="P54" s="55"/>
      <c r="Q54" s="55"/>
      <c r="R54" s="55"/>
      <c r="S54" s="55"/>
      <c r="T54" s="56">
        <v>2</v>
      </c>
      <c r="U54" s="56"/>
      <c r="V54" s="56">
        <v>1</v>
      </c>
      <c r="W54" s="56"/>
      <c r="X54" s="56"/>
      <c r="Y54" s="56"/>
      <c r="Z54" s="56"/>
      <c r="AA54" s="56"/>
      <c r="AB54" s="56"/>
      <c r="AC54" s="55"/>
      <c r="AD54" s="55"/>
      <c r="AE54" s="84"/>
    </row>
    <row r="55" spans="1:31" x14ac:dyDescent="0.2">
      <c r="A55" s="35" t="s">
        <v>78</v>
      </c>
      <c r="B55" s="37" t="s">
        <v>73</v>
      </c>
      <c r="C55" s="31"/>
      <c r="D55" s="55"/>
      <c r="E55" s="55"/>
      <c r="F55" s="55"/>
      <c r="G55" s="55"/>
      <c r="H55" s="55"/>
      <c r="I55" s="55"/>
      <c r="J55" s="55"/>
      <c r="K55" s="55"/>
      <c r="L55" s="55"/>
      <c r="M55" s="55"/>
      <c r="N55" s="55"/>
      <c r="O55" s="55"/>
      <c r="P55" s="55"/>
      <c r="Q55" s="55"/>
      <c r="R55" s="55"/>
      <c r="S55" s="55"/>
      <c r="T55" s="60"/>
      <c r="U55" s="56"/>
      <c r="V55" s="56"/>
      <c r="W55" s="56"/>
      <c r="X55" s="56"/>
      <c r="Y55" s="56"/>
      <c r="Z55" s="56"/>
      <c r="AA55" s="56"/>
      <c r="AB55" s="56"/>
      <c r="AC55" s="55"/>
      <c r="AD55" s="55"/>
      <c r="AE55" s="84"/>
    </row>
    <row r="56" spans="1:31" x14ac:dyDescent="0.2">
      <c r="A56" s="35" t="s">
        <v>78</v>
      </c>
      <c r="B56" s="37" t="s">
        <v>74</v>
      </c>
      <c r="C56" s="31"/>
      <c r="D56" s="55"/>
      <c r="E56" s="55"/>
      <c r="F56" s="55"/>
      <c r="G56" s="55"/>
      <c r="H56" s="55"/>
      <c r="I56" s="55"/>
      <c r="J56" s="55"/>
      <c r="K56" s="55"/>
      <c r="L56" s="55"/>
      <c r="M56" s="55"/>
      <c r="N56" s="55"/>
      <c r="O56" s="55"/>
      <c r="P56" s="55"/>
      <c r="Q56" s="55"/>
      <c r="R56" s="55"/>
      <c r="S56" s="55"/>
      <c r="T56" s="60">
        <v>6</v>
      </c>
      <c r="U56" s="56">
        <v>10</v>
      </c>
      <c r="V56" s="56">
        <v>8</v>
      </c>
      <c r="W56" s="60">
        <v>5</v>
      </c>
      <c r="X56" s="56"/>
      <c r="Y56" s="60">
        <v>2</v>
      </c>
      <c r="Z56" s="60">
        <v>1</v>
      </c>
      <c r="AA56" s="56"/>
      <c r="AB56" s="56">
        <v>1</v>
      </c>
      <c r="AC56" s="55"/>
      <c r="AD56" s="55"/>
      <c r="AE56" s="84"/>
    </row>
    <row r="57" spans="1:31" x14ac:dyDescent="0.2">
      <c r="A57" s="35" t="s">
        <v>78</v>
      </c>
      <c r="B57" s="37" t="s">
        <v>75</v>
      </c>
      <c r="C57" s="31"/>
      <c r="D57" s="55"/>
      <c r="E57" s="55"/>
      <c r="F57" s="55"/>
      <c r="G57" s="55"/>
      <c r="H57" s="55"/>
      <c r="I57" s="55"/>
      <c r="J57" s="55"/>
      <c r="K57" s="55"/>
      <c r="L57" s="55"/>
      <c r="M57" s="55"/>
      <c r="N57" s="55"/>
      <c r="O57" s="55"/>
      <c r="P57" s="55"/>
      <c r="Q57" s="55"/>
      <c r="R57" s="55"/>
      <c r="S57" s="55"/>
      <c r="T57" s="56">
        <v>4</v>
      </c>
      <c r="U57" s="56">
        <v>20</v>
      </c>
      <c r="V57" s="56">
        <v>3</v>
      </c>
      <c r="W57" s="60">
        <v>1</v>
      </c>
      <c r="X57" s="56"/>
      <c r="Y57" s="56"/>
      <c r="Z57" s="56"/>
      <c r="AA57" s="56"/>
      <c r="AB57" s="56"/>
      <c r="AC57" s="55"/>
      <c r="AD57" s="55"/>
      <c r="AE57" s="84"/>
    </row>
    <row r="58" spans="1:31" s="23" customFormat="1" ht="15" x14ac:dyDescent="0.2">
      <c r="B58" s="24" t="s">
        <v>25</v>
      </c>
      <c r="C58" s="25" t="s">
        <v>1</v>
      </c>
      <c r="D58" s="76">
        <v>0</v>
      </c>
      <c r="E58" s="76">
        <v>0</v>
      </c>
      <c r="F58" s="76">
        <v>5</v>
      </c>
      <c r="G58" s="76">
        <v>3</v>
      </c>
      <c r="H58" s="76">
        <v>4</v>
      </c>
      <c r="I58" s="76">
        <v>6</v>
      </c>
      <c r="J58" s="76">
        <v>7</v>
      </c>
      <c r="K58" s="76">
        <v>2</v>
      </c>
      <c r="L58" s="76">
        <v>0</v>
      </c>
      <c r="M58" s="76">
        <v>0</v>
      </c>
      <c r="N58" s="76">
        <v>2</v>
      </c>
      <c r="O58" s="76">
        <v>7</v>
      </c>
      <c r="P58" s="76">
        <v>16</v>
      </c>
      <c r="Q58" s="76">
        <v>13</v>
      </c>
      <c r="R58" s="76">
        <v>26</v>
      </c>
      <c r="S58" s="76">
        <v>0</v>
      </c>
      <c r="T58" s="77">
        <v>21</v>
      </c>
      <c r="U58" s="77">
        <v>132</v>
      </c>
      <c r="V58" s="77">
        <v>40</v>
      </c>
      <c r="W58" s="77">
        <v>37</v>
      </c>
      <c r="X58" s="77">
        <v>27</v>
      </c>
      <c r="Y58" s="77">
        <v>9</v>
      </c>
      <c r="Z58" s="77">
        <v>1</v>
      </c>
      <c r="AA58" s="77">
        <v>3</v>
      </c>
      <c r="AB58" s="77">
        <v>12</v>
      </c>
      <c r="AC58" s="76">
        <v>4</v>
      </c>
      <c r="AD58" s="76">
        <v>5</v>
      </c>
      <c r="AE58" s="88" t="s">
        <v>82</v>
      </c>
    </row>
    <row r="59" spans="1:31" s="23" customFormat="1" ht="15" x14ac:dyDescent="0.2">
      <c r="B59" s="24" t="s">
        <v>26</v>
      </c>
      <c r="C59" s="25" t="s">
        <v>1</v>
      </c>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6"/>
      <c r="AD59" s="76"/>
      <c r="AE59" s="88"/>
    </row>
    <row r="60" spans="1:31" s="23" customFormat="1" ht="15" x14ac:dyDescent="0.2">
      <c r="B60" s="24" t="s">
        <v>45</v>
      </c>
      <c r="C60" s="25" t="s">
        <v>1</v>
      </c>
      <c r="D60" s="76">
        <v>0</v>
      </c>
      <c r="E60" s="76">
        <v>0</v>
      </c>
      <c r="F60" s="76">
        <v>0</v>
      </c>
      <c r="G60" s="76">
        <v>0</v>
      </c>
      <c r="H60" s="76">
        <v>0</v>
      </c>
      <c r="I60" s="76">
        <v>0</v>
      </c>
      <c r="J60" s="76">
        <v>0</v>
      </c>
      <c r="K60" s="76">
        <v>0</v>
      </c>
      <c r="L60" s="76">
        <v>0</v>
      </c>
      <c r="M60" s="76">
        <v>0</v>
      </c>
      <c r="N60" s="76">
        <v>0</v>
      </c>
      <c r="O60" s="76">
        <v>0</v>
      </c>
      <c r="P60" s="76">
        <v>0</v>
      </c>
      <c r="Q60" s="76">
        <v>0</v>
      </c>
      <c r="R60" s="76">
        <v>0</v>
      </c>
      <c r="S60" s="76">
        <v>0</v>
      </c>
      <c r="T60" s="77">
        <v>0</v>
      </c>
      <c r="U60" s="77">
        <v>0</v>
      </c>
      <c r="V60" s="77">
        <v>0</v>
      </c>
      <c r="W60" s="77">
        <v>0</v>
      </c>
      <c r="X60" s="77">
        <v>0</v>
      </c>
      <c r="Y60" s="77">
        <v>0</v>
      </c>
      <c r="Z60" s="77">
        <v>0</v>
      </c>
      <c r="AA60" s="77">
        <v>0</v>
      </c>
      <c r="AB60" s="77">
        <v>0</v>
      </c>
      <c r="AC60" s="76">
        <v>0</v>
      </c>
      <c r="AD60" s="76">
        <v>0</v>
      </c>
      <c r="AE60" s="88"/>
    </row>
    <row r="61" spans="1:31" s="23" customFormat="1" ht="15" x14ac:dyDescent="0.2">
      <c r="B61" s="24" t="s">
        <v>46</v>
      </c>
      <c r="C61" s="25" t="s">
        <v>1</v>
      </c>
      <c r="D61" s="76">
        <v>0</v>
      </c>
      <c r="E61" s="76">
        <v>0</v>
      </c>
      <c r="F61" s="76">
        <v>0</v>
      </c>
      <c r="G61" s="76">
        <v>0</v>
      </c>
      <c r="H61" s="76">
        <v>0</v>
      </c>
      <c r="I61" s="76">
        <v>0</v>
      </c>
      <c r="J61" s="76">
        <v>0</v>
      </c>
      <c r="K61" s="76">
        <v>0</v>
      </c>
      <c r="L61" s="76">
        <v>0</v>
      </c>
      <c r="M61" s="76">
        <v>0</v>
      </c>
      <c r="N61" s="76">
        <v>0</v>
      </c>
      <c r="O61" s="76">
        <v>0</v>
      </c>
      <c r="P61" s="76">
        <v>0</v>
      </c>
      <c r="Q61" s="76">
        <v>0</v>
      </c>
      <c r="R61" s="76">
        <v>0</v>
      </c>
      <c r="S61" s="76">
        <v>0</v>
      </c>
      <c r="T61" s="77">
        <v>0</v>
      </c>
      <c r="U61" s="77">
        <v>0</v>
      </c>
      <c r="V61" s="77">
        <v>0</v>
      </c>
      <c r="W61" s="77">
        <v>1</v>
      </c>
      <c r="X61" s="77">
        <v>3</v>
      </c>
      <c r="Y61" s="77">
        <v>0</v>
      </c>
      <c r="Z61" s="77">
        <v>0</v>
      </c>
      <c r="AA61" s="77">
        <v>0</v>
      </c>
      <c r="AB61" s="77">
        <v>0</v>
      </c>
      <c r="AC61" s="76">
        <v>0</v>
      </c>
      <c r="AD61" s="76">
        <v>1</v>
      </c>
      <c r="AE61" s="88"/>
    </row>
    <row r="62" spans="1:31" s="23" customFormat="1" ht="15" x14ac:dyDescent="0.2">
      <c r="B62" s="24" t="s">
        <v>27</v>
      </c>
      <c r="C62" s="25" t="s">
        <v>1</v>
      </c>
      <c r="D62" s="76">
        <v>0</v>
      </c>
      <c r="E62" s="76">
        <v>0</v>
      </c>
      <c r="F62" s="76">
        <v>0</v>
      </c>
      <c r="G62" s="76">
        <v>0</v>
      </c>
      <c r="H62" s="76">
        <v>0</v>
      </c>
      <c r="I62" s="76">
        <v>0</v>
      </c>
      <c r="J62" s="76">
        <v>0</v>
      </c>
      <c r="K62" s="76">
        <v>0</v>
      </c>
      <c r="L62" s="76">
        <v>0</v>
      </c>
      <c r="M62" s="76">
        <v>0</v>
      </c>
      <c r="N62" s="76">
        <v>0</v>
      </c>
      <c r="O62" s="76">
        <v>0</v>
      </c>
      <c r="P62" s="76">
        <v>0</v>
      </c>
      <c r="Q62" s="76">
        <v>0</v>
      </c>
      <c r="R62" s="76">
        <v>0</v>
      </c>
      <c r="S62" s="76">
        <v>0</v>
      </c>
      <c r="T62" s="77">
        <v>0</v>
      </c>
      <c r="U62" s="77">
        <v>0</v>
      </c>
      <c r="V62" s="77">
        <v>0</v>
      </c>
      <c r="W62" s="77">
        <v>0</v>
      </c>
      <c r="X62" s="77">
        <v>0</v>
      </c>
      <c r="Y62" s="77">
        <v>0</v>
      </c>
      <c r="Z62" s="77">
        <v>0</v>
      </c>
      <c r="AA62" s="77">
        <v>0</v>
      </c>
      <c r="AB62" s="77">
        <v>0</v>
      </c>
      <c r="AC62" s="76">
        <v>0</v>
      </c>
      <c r="AD62" s="76">
        <v>0</v>
      </c>
      <c r="AE62" s="88"/>
    </row>
    <row r="63" spans="1:31" s="23" customFormat="1" ht="15" x14ac:dyDescent="0.2">
      <c r="B63" s="24" t="s">
        <v>8</v>
      </c>
      <c r="C63" s="25" t="s">
        <v>83</v>
      </c>
      <c r="D63" s="78">
        <v>3.8580246913580245E-4</v>
      </c>
      <c r="E63" s="78">
        <v>2.7625794986906098E-4</v>
      </c>
      <c r="F63" s="78">
        <v>1.3233646953405018E-3</v>
      </c>
      <c r="G63" s="78">
        <v>3.7348420755781159E-4</v>
      </c>
      <c r="H63" s="78">
        <v>5.3423489278752432E-4</v>
      </c>
      <c r="I63" s="78">
        <v>2.0457957957957956E-3</v>
      </c>
      <c r="J63" s="78">
        <v>4.0610161443494782E-4</v>
      </c>
      <c r="K63" s="78">
        <v>6.2258526512123631E-4</v>
      </c>
      <c r="L63" s="78">
        <v>2.8114478114478117E-4</v>
      </c>
      <c r="M63" s="78">
        <v>2.756734006734006E-3</v>
      </c>
      <c r="N63" s="78">
        <v>2.6967592592592592E-4</v>
      </c>
      <c r="O63" s="78">
        <v>1.6195830183925422E-4</v>
      </c>
      <c r="P63" s="78">
        <v>9.6320346320346326E-4</v>
      </c>
      <c r="Q63" s="78">
        <v>1.4535692573887018E-3</v>
      </c>
      <c r="R63" s="78">
        <v>4.4618443947303015E-4</v>
      </c>
      <c r="S63" s="78">
        <v>1.9542548500881838E-3</v>
      </c>
      <c r="T63" s="79">
        <v>4.8440944664902997E-3</v>
      </c>
      <c r="U63" s="79">
        <v>5.1301794942783317E-4</v>
      </c>
      <c r="V63" s="79">
        <v>3.2742970242970242E-4</v>
      </c>
      <c r="W63" s="79">
        <v>8.7451332734351595E-4</v>
      </c>
      <c r="X63" s="79">
        <v>6.3104876233016931E-4</v>
      </c>
      <c r="Y63" s="79">
        <v>6.6429801894918165E-4</v>
      </c>
      <c r="Z63" s="79">
        <v>1.2212555962555964E-3</v>
      </c>
      <c r="AA63" s="79">
        <v>5.2133114297092794E-4</v>
      </c>
      <c r="AB63" s="79">
        <v>3.6593449176048303E-4</v>
      </c>
      <c r="AC63" s="78">
        <v>5.2832572911075328E-4</v>
      </c>
      <c r="AD63" s="78">
        <v>7.3176592906465778E-4</v>
      </c>
      <c r="AE63" s="86"/>
    </row>
    <row r="64" spans="1:31" s="23" customFormat="1" x14ac:dyDescent="0.2">
      <c r="B64" s="24"/>
      <c r="C64" s="25"/>
      <c r="D64" s="59"/>
      <c r="E64" s="59"/>
      <c r="F64" s="59"/>
      <c r="G64" s="59"/>
      <c r="H64" s="59"/>
      <c r="I64" s="59"/>
      <c r="J64" s="59"/>
      <c r="K64" s="59"/>
      <c r="L64" s="59"/>
      <c r="M64" s="59"/>
      <c r="N64" s="59"/>
      <c r="O64" s="59"/>
      <c r="P64" s="59"/>
      <c r="Q64" s="59"/>
      <c r="R64" s="59"/>
      <c r="S64" s="59"/>
      <c r="T64" s="60"/>
      <c r="U64" s="60"/>
      <c r="V64" s="60"/>
      <c r="W64" s="60"/>
      <c r="X64" s="60"/>
      <c r="Y64" s="60"/>
      <c r="Z64" s="60"/>
      <c r="AA64" s="60"/>
      <c r="AB64" s="60"/>
      <c r="AC64" s="59"/>
      <c r="AD64" s="59"/>
      <c r="AE64" s="86"/>
    </row>
    <row r="65" spans="1:31" s="23" customFormat="1" x14ac:dyDescent="0.2">
      <c r="B65" s="24" t="s">
        <v>47</v>
      </c>
      <c r="C65" s="25" t="s">
        <v>1</v>
      </c>
      <c r="D65" s="59">
        <v>0</v>
      </c>
      <c r="E65" s="59">
        <v>0</v>
      </c>
      <c r="F65" s="59">
        <v>0</v>
      </c>
      <c r="G65" s="59">
        <v>0</v>
      </c>
      <c r="H65" s="59">
        <v>0</v>
      </c>
      <c r="I65" s="59">
        <v>0</v>
      </c>
      <c r="J65" s="59">
        <v>0</v>
      </c>
      <c r="K65" s="59">
        <v>0</v>
      </c>
      <c r="L65" s="59">
        <v>0</v>
      </c>
      <c r="M65" s="59">
        <v>0</v>
      </c>
      <c r="N65" s="59">
        <v>0</v>
      </c>
      <c r="O65" s="59">
        <v>1</v>
      </c>
      <c r="P65" s="59">
        <v>0</v>
      </c>
      <c r="Q65" s="59">
        <v>0</v>
      </c>
      <c r="R65" s="59">
        <v>0</v>
      </c>
      <c r="S65" s="59">
        <v>0</v>
      </c>
      <c r="T65" s="60">
        <v>8</v>
      </c>
      <c r="U65" s="60">
        <v>7</v>
      </c>
      <c r="V65" s="60">
        <v>8</v>
      </c>
      <c r="W65" s="60">
        <v>16</v>
      </c>
      <c r="X65" s="60">
        <v>1</v>
      </c>
      <c r="Y65" s="60">
        <v>1</v>
      </c>
      <c r="Z65" s="60">
        <v>1</v>
      </c>
      <c r="AA65" s="60">
        <v>0</v>
      </c>
      <c r="AB65" s="60">
        <v>0</v>
      </c>
      <c r="AC65" s="59">
        <v>0</v>
      </c>
      <c r="AD65" s="59">
        <v>0</v>
      </c>
      <c r="AE65" s="86"/>
    </row>
    <row r="66" spans="1:31" s="23" customFormat="1" x14ac:dyDescent="0.2">
      <c r="B66" s="24"/>
      <c r="C66" s="25"/>
      <c r="D66" s="59"/>
      <c r="E66" s="59"/>
      <c r="F66" s="59"/>
      <c r="G66" s="59"/>
      <c r="H66" s="59"/>
      <c r="I66" s="59"/>
      <c r="J66" s="59"/>
      <c r="K66" s="59"/>
      <c r="L66" s="59"/>
      <c r="M66" s="59"/>
      <c r="N66" s="59"/>
      <c r="O66" s="59"/>
      <c r="P66" s="59"/>
      <c r="Q66" s="59"/>
      <c r="R66" s="59"/>
      <c r="S66" s="59"/>
      <c r="T66" s="60"/>
      <c r="U66" s="60"/>
      <c r="V66" s="60"/>
      <c r="W66" s="60"/>
      <c r="X66" s="60"/>
      <c r="Y66" s="60"/>
      <c r="Z66" s="60"/>
      <c r="AA66" s="60"/>
      <c r="AB66" s="60"/>
      <c r="AC66" s="59"/>
      <c r="AD66" s="59"/>
      <c r="AE66" s="86"/>
    </row>
    <row r="67" spans="1:31" s="23" customFormat="1" ht="16.5" x14ac:dyDescent="0.2">
      <c r="B67" s="24" t="s">
        <v>21</v>
      </c>
      <c r="C67" s="25" t="s">
        <v>80</v>
      </c>
      <c r="D67" s="65">
        <v>4.4542192921581787</v>
      </c>
      <c r="E67" s="65">
        <v>4.5483830673143384</v>
      </c>
      <c r="F67" s="65">
        <v>4.7383414295628468</v>
      </c>
      <c r="G67" s="65">
        <v>5.0110825815406352</v>
      </c>
      <c r="H67" s="65">
        <v>5.3015128383066852</v>
      </c>
      <c r="I67" s="65">
        <v>5.4316516308119214</v>
      </c>
      <c r="J67" s="65">
        <v>5.4585773768216521</v>
      </c>
      <c r="K67" s="65">
        <v>5.3274115197779341</v>
      </c>
      <c r="L67" s="65">
        <v>5.2723178348369206</v>
      </c>
      <c r="M67" s="65">
        <v>5.1265718251214896</v>
      </c>
      <c r="N67" s="65">
        <v>4.908702290076338</v>
      </c>
      <c r="O67" s="65">
        <v>4.6373490631505936</v>
      </c>
      <c r="P67" s="65">
        <v>4.2362456627341745</v>
      </c>
      <c r="Q67" s="65">
        <v>3.6952463566967633</v>
      </c>
      <c r="R67" s="65">
        <v>3.1634489937543351</v>
      </c>
      <c r="S67" s="65">
        <v>2.8179875086745283</v>
      </c>
      <c r="T67" s="66">
        <v>2.7385010409438055</v>
      </c>
      <c r="U67" s="66">
        <v>2.9046009715475383</v>
      </c>
      <c r="V67" s="66">
        <v>3.1891394864677087</v>
      </c>
      <c r="W67" s="66">
        <v>3.2984941013185423</v>
      </c>
      <c r="X67" s="66">
        <v>3.5250936849410253</v>
      </c>
      <c r="Y67" s="66">
        <v>3.7482303955586396</v>
      </c>
      <c r="Z67" s="66">
        <v>4.1664885496183448</v>
      </c>
      <c r="AA67" s="66">
        <v>4.5725260235947056</v>
      </c>
      <c r="AB67" s="66">
        <v>4.7502914642609682</v>
      </c>
      <c r="AC67" s="65">
        <v>5.1034767522554345</v>
      </c>
      <c r="AD67" s="65">
        <v>5.3254823039555976</v>
      </c>
      <c r="AE67" s="83" t="s">
        <v>56</v>
      </c>
    </row>
    <row r="68" spans="1:31" s="23" customFormat="1" ht="16.5" x14ac:dyDescent="0.2">
      <c r="B68" s="24" t="s">
        <v>20</v>
      </c>
      <c r="C68" s="25" t="s">
        <v>80</v>
      </c>
      <c r="D68" s="59">
        <v>-2.1</v>
      </c>
      <c r="E68" s="59">
        <v>0.4</v>
      </c>
      <c r="F68" s="59">
        <v>1.7</v>
      </c>
      <c r="G68" s="59">
        <v>5.5</v>
      </c>
      <c r="H68" s="59">
        <v>4.3</v>
      </c>
      <c r="I68" s="59">
        <v>3.2</v>
      </c>
      <c r="J68" s="59">
        <v>-1.6</v>
      </c>
      <c r="K68" s="59">
        <v>-2.9</v>
      </c>
      <c r="L68" s="59">
        <v>-1.5</v>
      </c>
      <c r="M68" s="59">
        <v>-3.4</v>
      </c>
      <c r="N68" s="59">
        <v>-3.5</v>
      </c>
      <c r="O68" s="59">
        <v>-4.5</v>
      </c>
      <c r="P68" s="59">
        <v>-6.8</v>
      </c>
      <c r="Q68" s="59">
        <v>-6.9</v>
      </c>
      <c r="R68" s="59">
        <v>-3.2</v>
      </c>
      <c r="S68" s="59">
        <v>-3.4</v>
      </c>
      <c r="T68" s="60">
        <v>-1.2</v>
      </c>
      <c r="U68" s="60">
        <v>0.3</v>
      </c>
      <c r="V68" s="60">
        <v>2.1</v>
      </c>
      <c r="W68" s="60">
        <v>0.5</v>
      </c>
      <c r="X68" s="60">
        <v>1.1000000000000001</v>
      </c>
      <c r="Y68" s="60">
        <v>-1.2</v>
      </c>
      <c r="Z68" s="60">
        <v>5.2</v>
      </c>
      <c r="AA68" s="60">
        <v>3.4</v>
      </c>
      <c r="AB68" s="60">
        <v>4.3</v>
      </c>
      <c r="AC68" s="59">
        <v>1.8</v>
      </c>
      <c r="AD68" s="59">
        <v>1</v>
      </c>
      <c r="AE68" s="83" t="s">
        <v>57</v>
      </c>
    </row>
    <row r="69" spans="1:31" s="23" customFormat="1" ht="16.5" x14ac:dyDescent="0.2">
      <c r="B69" s="24" t="s">
        <v>22</v>
      </c>
      <c r="C69" s="25" t="s">
        <v>80</v>
      </c>
      <c r="D69" s="59">
        <v>8.8000000000000007</v>
      </c>
      <c r="E69" s="59">
        <v>9.3000000000000007</v>
      </c>
      <c r="F69" s="59">
        <v>7.5</v>
      </c>
      <c r="G69" s="59">
        <v>10.199999999999999</v>
      </c>
      <c r="H69" s="59">
        <v>9.6</v>
      </c>
      <c r="I69" s="59">
        <v>6.7</v>
      </c>
      <c r="J69" s="59">
        <v>3.7</v>
      </c>
      <c r="K69" s="59">
        <v>3.8</v>
      </c>
      <c r="L69" s="59">
        <v>5.0999999999999996</v>
      </c>
      <c r="M69" s="59">
        <v>3.7</v>
      </c>
      <c r="N69" s="59">
        <v>1.1000000000000001</v>
      </c>
      <c r="O69" s="59">
        <v>0.7</v>
      </c>
      <c r="P69" s="59">
        <v>-1.9</v>
      </c>
      <c r="Q69" s="59">
        <v>-2.2000000000000002</v>
      </c>
      <c r="R69" s="59">
        <v>-0.7</v>
      </c>
      <c r="S69" s="59">
        <v>0</v>
      </c>
      <c r="T69" s="60">
        <v>5.2</v>
      </c>
      <c r="U69" s="60">
        <v>10.3</v>
      </c>
      <c r="V69" s="60">
        <v>7.8</v>
      </c>
      <c r="W69" s="60">
        <v>8.8000000000000007</v>
      </c>
      <c r="X69" s="60">
        <v>8.1999999999999993</v>
      </c>
      <c r="Y69" s="60">
        <v>8.5</v>
      </c>
      <c r="Z69" s="60">
        <v>12.6</v>
      </c>
      <c r="AA69" s="60">
        <v>11.3</v>
      </c>
      <c r="AB69" s="60">
        <v>6.4</v>
      </c>
      <c r="AC69" s="59">
        <v>10.5</v>
      </c>
      <c r="AD69" s="59">
        <v>12.2</v>
      </c>
      <c r="AE69" s="83" t="s">
        <v>57</v>
      </c>
    </row>
    <row r="70" spans="1:31" s="23" customFormat="1" x14ac:dyDescent="0.2">
      <c r="B70" s="24"/>
      <c r="C70" s="25"/>
      <c r="D70" s="59"/>
      <c r="E70" s="59"/>
      <c r="F70" s="59"/>
      <c r="G70" s="59"/>
      <c r="H70" s="59"/>
      <c r="I70" s="59"/>
      <c r="J70" s="59"/>
      <c r="K70" s="59"/>
      <c r="L70" s="59"/>
      <c r="M70" s="59"/>
      <c r="N70" s="59"/>
      <c r="O70" s="59"/>
      <c r="P70" s="59"/>
      <c r="Q70" s="59"/>
      <c r="R70" s="59"/>
      <c r="S70" s="59"/>
      <c r="T70" s="60"/>
      <c r="U70" s="60"/>
      <c r="V70" s="60"/>
      <c r="W70" s="60"/>
      <c r="X70" s="60"/>
      <c r="Y70" s="60"/>
      <c r="Z70" s="60"/>
      <c r="AA70" s="60"/>
      <c r="AB70" s="60"/>
      <c r="AC70" s="59"/>
      <c r="AD70" s="59"/>
      <c r="AE70" s="86"/>
    </row>
    <row r="71" spans="1:31" ht="42.75" x14ac:dyDescent="0.2">
      <c r="B71" s="32" t="s">
        <v>34</v>
      </c>
      <c r="C71" s="38" t="s">
        <v>35</v>
      </c>
      <c r="D71" s="55" t="s">
        <v>58</v>
      </c>
      <c r="E71" s="55" t="s">
        <v>58</v>
      </c>
      <c r="F71" s="55" t="s">
        <v>58</v>
      </c>
      <c r="G71" s="55" t="s">
        <v>58</v>
      </c>
      <c r="H71" s="55" t="s">
        <v>58</v>
      </c>
      <c r="I71" s="55" t="s">
        <v>58</v>
      </c>
      <c r="J71" s="55" t="s">
        <v>58</v>
      </c>
      <c r="K71" s="55" t="s">
        <v>58</v>
      </c>
      <c r="L71" s="55" t="s">
        <v>58</v>
      </c>
      <c r="M71" s="55" t="s">
        <v>58</v>
      </c>
      <c r="N71" s="67" t="s">
        <v>59</v>
      </c>
      <c r="O71" s="67" t="s">
        <v>60</v>
      </c>
      <c r="P71" s="67" t="s">
        <v>60</v>
      </c>
      <c r="Q71" s="68" t="s">
        <v>61</v>
      </c>
      <c r="R71" s="68" t="s">
        <v>62</v>
      </c>
      <c r="S71" s="68" t="s">
        <v>62</v>
      </c>
      <c r="T71" s="69" t="s">
        <v>63</v>
      </c>
      <c r="U71" s="70" t="s">
        <v>58</v>
      </c>
      <c r="V71" s="70" t="s">
        <v>58</v>
      </c>
      <c r="W71" s="70" t="s">
        <v>58</v>
      </c>
      <c r="X71" s="70" t="s">
        <v>59</v>
      </c>
      <c r="Y71" s="70" t="s">
        <v>58</v>
      </c>
      <c r="Z71" s="70" t="s">
        <v>58</v>
      </c>
      <c r="AA71" s="70" t="s">
        <v>58</v>
      </c>
      <c r="AB71" s="70" t="s">
        <v>64</v>
      </c>
      <c r="AC71" s="67" t="s">
        <v>58</v>
      </c>
      <c r="AD71" s="71" t="s">
        <v>58</v>
      </c>
      <c r="AE71" s="89" t="s">
        <v>65</v>
      </c>
    </row>
    <row r="72" spans="1:31" ht="43.5" thickBot="1" x14ac:dyDescent="0.25">
      <c r="B72" s="39" t="s">
        <v>43</v>
      </c>
      <c r="C72" s="40" t="s">
        <v>36</v>
      </c>
      <c r="D72" s="72" t="s">
        <v>58</v>
      </c>
      <c r="E72" s="72" t="s">
        <v>58</v>
      </c>
      <c r="F72" s="72" t="s">
        <v>58</v>
      </c>
      <c r="G72" s="72" t="s">
        <v>58</v>
      </c>
      <c r="H72" s="72" t="s">
        <v>58</v>
      </c>
      <c r="I72" s="72" t="s">
        <v>58</v>
      </c>
      <c r="J72" s="72" t="s">
        <v>58</v>
      </c>
      <c r="K72" s="72" t="s">
        <v>58</v>
      </c>
      <c r="L72" s="72" t="s">
        <v>58</v>
      </c>
      <c r="M72" s="72" t="s">
        <v>58</v>
      </c>
      <c r="N72" s="73" t="s">
        <v>66</v>
      </c>
      <c r="O72" s="73" t="s">
        <v>67</v>
      </c>
      <c r="P72" s="73" t="s">
        <v>67</v>
      </c>
      <c r="Q72" s="73" t="s">
        <v>67</v>
      </c>
      <c r="R72" s="73" t="s">
        <v>68</v>
      </c>
      <c r="S72" s="73" t="s">
        <v>67</v>
      </c>
      <c r="T72" s="74" t="s">
        <v>67</v>
      </c>
      <c r="U72" s="74" t="s">
        <v>58</v>
      </c>
      <c r="V72" s="74" t="s">
        <v>58</v>
      </c>
      <c r="W72" s="74" t="s">
        <v>58</v>
      </c>
      <c r="X72" s="74" t="s">
        <v>67</v>
      </c>
      <c r="Y72" s="74" t="s">
        <v>58</v>
      </c>
      <c r="Z72" s="74" t="s">
        <v>58</v>
      </c>
      <c r="AA72" s="74" t="s">
        <v>58</v>
      </c>
      <c r="AB72" s="74" t="s">
        <v>67</v>
      </c>
      <c r="AC72" s="73" t="s">
        <v>58</v>
      </c>
      <c r="AD72" s="75" t="s">
        <v>58</v>
      </c>
      <c r="AE72" s="90"/>
    </row>
    <row r="73" spans="1:31" x14ac:dyDescent="0.2">
      <c r="A73" s="34"/>
      <c r="B73" s="10"/>
      <c r="C73" s="34"/>
      <c r="D73" s="34"/>
      <c r="E73" s="34"/>
      <c r="F73" s="34"/>
      <c r="G73" s="34"/>
      <c r="H73" s="34"/>
      <c r="I73" s="34"/>
      <c r="J73" s="34"/>
      <c r="K73" s="34"/>
      <c r="L73" s="34"/>
      <c r="M73" s="34"/>
      <c r="N73" s="34"/>
      <c r="O73" s="34"/>
      <c r="P73" s="34"/>
      <c r="Q73" s="34"/>
      <c r="R73" s="34"/>
      <c r="S73" s="34"/>
      <c r="T73" s="14"/>
      <c r="U73" s="14"/>
      <c r="V73" s="14"/>
      <c r="W73" s="14"/>
      <c r="X73" s="14"/>
      <c r="Y73" s="14"/>
      <c r="Z73" s="14"/>
      <c r="AA73" s="14"/>
      <c r="AB73" s="14"/>
      <c r="AC73" s="34"/>
      <c r="AD73" s="34"/>
      <c r="AE73" s="91"/>
    </row>
    <row r="74" spans="1:31" x14ac:dyDescent="0.2">
      <c r="B74" s="26" t="s">
        <v>37</v>
      </c>
    </row>
    <row r="77" spans="1:31" ht="15" x14ac:dyDescent="0.25">
      <c r="B77" s="11"/>
    </row>
  </sheetData>
  <mergeCells count="4">
    <mergeCell ref="D4:AD4"/>
    <mergeCell ref="B4:B5"/>
    <mergeCell ref="C4:C5"/>
    <mergeCell ref="AE4:AE5"/>
  </mergeCells>
  <pageMargins left="0.25" right="0.25" top="0.75" bottom="0.75" header="0.3" footer="0.3"/>
  <pageSetup paperSize="8"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2"/>
  <sheetViews>
    <sheetView workbookViewId="0">
      <selection activeCell="B13" sqref="B13"/>
    </sheetView>
  </sheetViews>
  <sheetFormatPr defaultRowHeight="14.25" x14ac:dyDescent="0.2"/>
  <cols>
    <col min="1" max="1" width="3.375" customWidth="1"/>
    <col min="2" max="2" width="68.375" bestFit="1" customWidth="1"/>
    <col min="4" max="7" width="16.625" customWidth="1"/>
    <col min="8" max="8" width="79" bestFit="1" customWidth="1"/>
  </cols>
  <sheetData>
    <row r="2" spans="2:8" ht="15" thickBot="1" x14ac:dyDescent="0.25">
      <c r="B2" t="s">
        <v>38</v>
      </c>
    </row>
    <row r="3" spans="2:8" ht="42.75" x14ac:dyDescent="0.2">
      <c r="B3" s="5"/>
      <c r="C3" s="6" t="s">
        <v>0</v>
      </c>
      <c r="D3" s="9" t="s">
        <v>9</v>
      </c>
      <c r="E3" s="7" t="s">
        <v>10</v>
      </c>
      <c r="F3" s="7" t="s">
        <v>11</v>
      </c>
      <c r="G3" s="8" t="s">
        <v>12</v>
      </c>
    </row>
    <row r="4" spans="2:8" x14ac:dyDescent="0.2">
      <c r="B4" s="1" t="s">
        <v>33</v>
      </c>
      <c r="C4" s="3" t="s">
        <v>1</v>
      </c>
      <c r="D4" s="16">
        <v>38</v>
      </c>
      <c r="E4" s="16"/>
      <c r="F4" s="16"/>
      <c r="G4" s="17"/>
      <c r="H4" s="93" t="s">
        <v>88</v>
      </c>
    </row>
    <row r="5" spans="2:8" x14ac:dyDescent="0.2">
      <c r="B5" s="1" t="s">
        <v>13</v>
      </c>
      <c r="C5" s="3" t="s">
        <v>14</v>
      </c>
      <c r="D5" s="18">
        <v>4.8999999999999998E-3</v>
      </c>
      <c r="E5" s="18">
        <v>4.5999999999999999E-3</v>
      </c>
      <c r="F5" s="18">
        <v>2.9999999999999997E-4</v>
      </c>
      <c r="G5" s="17"/>
    </row>
    <row r="6" spans="2:8" x14ac:dyDescent="0.2">
      <c r="B6" s="1" t="s">
        <v>15</v>
      </c>
      <c r="C6" s="3" t="s">
        <v>1</v>
      </c>
      <c r="D6" s="16">
        <v>1831</v>
      </c>
      <c r="E6" s="16">
        <v>1669</v>
      </c>
      <c r="F6" s="16">
        <v>162</v>
      </c>
      <c r="G6" s="17">
        <v>0</v>
      </c>
    </row>
    <row r="7" spans="2:8" x14ac:dyDescent="0.2">
      <c r="B7" s="1" t="s">
        <v>16</v>
      </c>
      <c r="C7" s="3" t="s">
        <v>1</v>
      </c>
      <c r="D7" s="16">
        <v>954</v>
      </c>
      <c r="E7" s="16">
        <v>920</v>
      </c>
      <c r="F7" s="16">
        <v>34</v>
      </c>
      <c r="G7" s="17">
        <v>0</v>
      </c>
    </row>
    <row r="8" spans="2:8" x14ac:dyDescent="0.2">
      <c r="B8" s="1" t="s">
        <v>17</v>
      </c>
      <c r="C8" s="3" t="s">
        <v>1</v>
      </c>
      <c r="D8" s="16">
        <v>97</v>
      </c>
      <c r="E8" s="16">
        <v>97</v>
      </c>
      <c r="F8" s="19">
        <v>0</v>
      </c>
      <c r="G8" s="17">
        <v>0</v>
      </c>
    </row>
    <row r="9" spans="2:8" x14ac:dyDescent="0.2">
      <c r="B9" s="1" t="s">
        <v>18</v>
      </c>
      <c r="C9" s="3" t="s">
        <v>1</v>
      </c>
      <c r="D9" s="16">
        <v>0</v>
      </c>
      <c r="E9" s="19">
        <v>0</v>
      </c>
      <c r="F9" s="19">
        <v>0</v>
      </c>
      <c r="G9" s="17">
        <v>0</v>
      </c>
    </row>
    <row r="10" spans="2:8" ht="15" thickBot="1" x14ac:dyDescent="0.25">
      <c r="B10" s="2" t="s">
        <v>19</v>
      </c>
      <c r="C10" s="4"/>
      <c r="D10" s="20"/>
      <c r="E10" s="20"/>
      <c r="F10" s="20"/>
      <c r="G10" s="21"/>
    </row>
    <row r="12" spans="2:8" ht="15" x14ac:dyDescent="0.25">
      <c r="B12" s="15" t="s">
        <v>55</v>
      </c>
    </row>
  </sheetData>
  <pageMargins left="0.7" right="0.7" top="0.75" bottom="0.75" header="0.3" footer="0.3"/>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670B0-3C24-4737-8993-EB449828EA56}">
  <ds:schemaRefs>
    <ds:schemaRef ds:uri="http://purl.org/dc/elements/1.1/"/>
    <ds:schemaRef ds:uri="http://schemas.microsoft.com/office/infopath/2007/PartnerControls"/>
    <ds:schemaRef ds:uri="http://schemas.microsoft.com/office/2006/documentManagement/types"/>
    <ds:schemaRef ds:uri="http://www.w3.org/XML/1998/namespace"/>
    <ds:schemaRef ds:uri="http://purl.org/dc/terms/"/>
    <ds:schemaRef ds:uri="http://purl.org/dc/dcmitype/"/>
    <ds:schemaRef ds:uri="7041854e-4853-44f9-9e63-23b7acad5461"/>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4.xml><?xml version="1.0" encoding="utf-8"?>
<ds:datastoreItem xmlns:ds="http://schemas.openxmlformats.org/officeDocument/2006/customXml" ds:itemID="{9D911DE1-DB41-4F50-957D-2FDAE3D238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1</vt:lpstr>
      <vt:lpstr>Table 2</vt:lpstr>
      <vt:lpstr>'Table 1'!Print_Area</vt:lpstr>
    </vt:vector>
  </TitlesOfParts>
  <Company>Water Services Regulation Authority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Andrew Lobley</cp:lastModifiedBy>
  <cp:revision/>
  <cp:lastPrinted>2018-04-06T11:51:39Z</cp:lastPrinted>
  <dcterms:created xsi:type="dcterms:W3CDTF">2018-03-13T14:26:17Z</dcterms:created>
  <dcterms:modified xsi:type="dcterms:W3CDTF">2018-04-06T14:13:12Z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