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ww-vs-fp\home\u104274\My Documents\"/>
    </mc:Choice>
  </mc:AlternateContent>
  <bookViews>
    <workbookView xWindow="0" yWindow="0" windowWidth="14400" windowHeight="10548"/>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 r="F13" i="2" l="1"/>
  <c r="E13" i="2"/>
  <c r="F12" i="2"/>
  <c r="E12" i="2"/>
  <c r="F11" i="2"/>
  <c r="E11" i="2"/>
  <c r="F10" i="2"/>
  <c r="E10" i="2"/>
  <c r="F9" i="2"/>
  <c r="E9" i="2"/>
  <c r="F8" i="2"/>
  <c r="E8" i="2"/>
  <c r="F7" i="2"/>
  <c r="E7" i="2"/>
  <c r="F6" i="2"/>
  <c r="E6" i="2"/>
  <c r="F5" i="2"/>
  <c r="E5" i="2"/>
  <c r="D5" i="2"/>
</calcChain>
</file>

<file path=xl/comments1.xml><?xml version="1.0" encoding="utf-8"?>
<comments xmlns="http://schemas.openxmlformats.org/spreadsheetml/2006/main">
  <authors>
    <author>Dave Collins</author>
  </authors>
  <commentList>
    <comment ref="E3" authorId="0" shapeId="0">
      <text>
        <r>
          <rPr>
            <b/>
            <sz val="9"/>
            <color indexed="81"/>
            <rFont val="Tahoma"/>
            <family val="2"/>
          </rPr>
          <t>DCWW User:</t>
        </r>
        <r>
          <rPr>
            <sz val="9"/>
            <color indexed="81"/>
            <rFont val="Tahoma"/>
            <family val="2"/>
          </rPr>
          <t xml:space="preserve">
Due to not all properties within the affected top 140 districts making up the 29,416, the residential count (26,769) is a percentage (91%) arrived at from the residential percentage of the total connections of 45,308 (connections at a particular seeded property may number more than 1 e.g. farms with troughs - this is why property count doesn't exactly equal customer connections)</t>
        </r>
      </text>
    </comment>
    <comment ref="F3" authorId="0" shapeId="0">
      <text>
        <r>
          <rPr>
            <b/>
            <sz val="9"/>
            <color indexed="81"/>
            <rFont val="Tahoma"/>
            <family val="2"/>
          </rPr>
          <t>DCWW User:</t>
        </r>
        <r>
          <rPr>
            <sz val="9"/>
            <color indexed="81"/>
            <rFont val="Tahoma"/>
            <family val="2"/>
          </rPr>
          <t xml:space="preserve">
Due to not all properties within the affected top 140 districts making up the 31220 the business customers count (2,647) is a percentage (9%) arrived at from the residential percentage of the total connections of 45,308. (connections at a particular seeded property may number more than 1 e.g. farms with troughs - this is why property count doesn't exactly equal customer connections)</t>
        </r>
      </text>
    </comment>
    <comment ref="G3" authorId="0" shapeId="0">
      <text>
        <r>
          <rPr>
            <b/>
            <sz val="9"/>
            <color indexed="81"/>
            <rFont val="Tahoma"/>
            <family val="2"/>
          </rPr>
          <t>Dave Collins:</t>
        </r>
        <r>
          <rPr>
            <sz val="9"/>
            <color indexed="81"/>
            <rFont val="Tahoma"/>
            <family val="2"/>
          </rPr>
          <t xml:space="preserve">
This is the number of AS customers within the top 140 DMAs where interruptions to customers were observed to be DCWW asset affected.</t>
        </r>
      </text>
    </comment>
    <comment ref="B4" authorId="0" shapeId="0">
      <text>
        <r>
          <rPr>
            <b/>
            <sz val="9"/>
            <color indexed="81"/>
            <rFont val="Tahoma"/>
            <family val="2"/>
          </rPr>
          <t>DCWW User:</t>
        </r>
        <r>
          <rPr>
            <sz val="9"/>
            <color indexed="81"/>
            <rFont val="Tahoma"/>
            <family val="2"/>
          </rPr>
          <t xml:space="preserve">
T</t>
        </r>
        <r>
          <rPr>
            <b/>
            <sz val="9"/>
            <color indexed="81"/>
            <rFont val="Tahoma"/>
            <family val="2"/>
          </rPr>
          <t>his number is the total number of unique props affected at least once but maybe more times</t>
        </r>
        <r>
          <rPr>
            <sz val="9"/>
            <color indexed="81"/>
            <rFont val="Tahoma"/>
            <family val="2"/>
          </rPr>
          <t xml:space="preserve">
</t>
        </r>
      </text>
    </comment>
    <comment ref="B5" authorId="0" shapeId="0">
      <text>
        <r>
          <rPr>
            <b/>
            <sz val="9"/>
            <color indexed="81"/>
            <rFont val="Tahoma"/>
            <family val="2"/>
          </rPr>
          <t>DCWW User:</t>
        </r>
        <r>
          <rPr>
            <sz val="9"/>
            <color indexed="81"/>
            <rFont val="Tahoma"/>
            <family val="2"/>
          </rPr>
          <t xml:space="preserve">
This will be total number of connected customers (provisional for June Return 2018 divided by the number of customer supply interruptions in cell D4)
</t>
        </r>
      </text>
    </comment>
    <comment ref="D5" authorId="0" shapeId="0">
      <text>
        <r>
          <rPr>
            <b/>
            <sz val="9"/>
            <color indexed="81"/>
            <rFont val="Tahoma"/>
            <family val="2"/>
          </rPr>
          <t>DCWW User:</t>
        </r>
        <r>
          <rPr>
            <sz val="9"/>
            <color indexed="81"/>
            <rFont val="Tahoma"/>
            <family val="2"/>
          </rPr>
          <t xml:space="preserve">
This Percentage is total number of unique properties affected at some point during the incident period.  At no single point in time during the incident did the percenage of customers affected rise above 1%.
</t>
        </r>
      </text>
    </comment>
  </commentList>
</comments>
</file>

<file path=xl/sharedStrings.xml><?xml version="1.0" encoding="utf-8"?>
<sst xmlns="http://schemas.openxmlformats.org/spreadsheetml/2006/main" count="255" uniqueCount="98">
  <si>
    <t>Units</t>
  </si>
  <si>
    <t>#</t>
  </si>
  <si>
    <t>Average repair response time</t>
  </si>
  <si>
    <t>hours</t>
  </si>
  <si>
    <t>Ml/d</t>
  </si>
  <si>
    <t>Number of customers experiencing supply interruptions at some point during the day</t>
  </si>
  <si>
    <t>Number of water bottle collection points in operation</t>
  </si>
  <si>
    <t>litres</t>
  </si>
  <si>
    <t>Average waiting time for response</t>
  </si>
  <si>
    <t>Total</t>
  </si>
  <si>
    <t>Residential customers</t>
  </si>
  <si>
    <t>Business customers</t>
  </si>
  <si>
    <t>Customers in vulnerable circumstances</t>
  </si>
  <si>
    <t>Percentage of the company's customers affected</t>
  </si>
  <si>
    <t>%</t>
  </si>
  <si>
    <t>Number of customers experiencing supply interruptions less than 4 hours</t>
  </si>
  <si>
    <t>Number of customers experiencing supply interruptions between 4 and 12 hours</t>
  </si>
  <si>
    <t>Number of customers experiencing supply interruptions between 12 and 24 hours</t>
  </si>
  <si>
    <t>Number of customers experiencing supply interruptions between 24 and 48 hours</t>
  </si>
  <si>
    <t>Air temperature minimum</t>
  </si>
  <si>
    <r>
      <rPr>
        <vertAlign val="superscript"/>
        <sz val="8.8000000000000007"/>
        <color theme="1"/>
        <rFont val="Arial"/>
        <family val="2"/>
      </rPr>
      <t>o</t>
    </r>
    <r>
      <rPr>
        <sz val="11"/>
        <color theme="1"/>
        <rFont val="Arial"/>
        <family val="2"/>
      </rPr>
      <t>C</t>
    </r>
  </si>
  <si>
    <t>Average water temperature entering the supply network</t>
  </si>
  <si>
    <t>Air temperature maximum</t>
  </si>
  <si>
    <t>Minimum Night Flow (MNF)</t>
  </si>
  <si>
    <t>Number of customers experiencing low pressure</t>
  </si>
  <si>
    <t>Total number of customer contacts</t>
  </si>
  <si>
    <t>Total number of customer contacts by phone</t>
  </si>
  <si>
    <t>Total number of customer contacts by email</t>
  </si>
  <si>
    <t>Total number of customer contacts by social media</t>
  </si>
  <si>
    <t>Total number of customer contacts by other (please specify)</t>
  </si>
  <si>
    <t>Notes</t>
  </si>
  <si>
    <t>Number of mains bursts</t>
  </si>
  <si>
    <t>Number of reported customer side leaks</t>
  </si>
  <si>
    <t>Number of reported supply side leaks</t>
  </si>
  <si>
    <t>Estimated leakage</t>
  </si>
  <si>
    <r>
      <t>Num</t>
    </r>
    <r>
      <rPr>
        <sz val="11"/>
        <rFont val="Arial"/>
        <family val="2"/>
      </rPr>
      <t>ber of customer supply interruptions during the incident period</t>
    </r>
  </si>
  <si>
    <t xml:space="preserve">Weather warning for Company area of supply </t>
  </si>
  <si>
    <t>(N/A, Yellow, Amber, Red)*</t>
  </si>
  <si>
    <t>(N/A, Very Low, Low, Medium, High)*</t>
  </si>
  <si>
    <t>* Using Met Office definitions: https://www.metoffice.gov.uk/guide/weather/warnings</t>
  </si>
  <si>
    <t>Table 2 - Customer supply interruption information by customer type</t>
  </si>
  <si>
    <t>Table 1 - Freeze/Thaw Incident information by date</t>
  </si>
  <si>
    <t xml:space="preserve">Volume of water distributed to customers using alternative supplies (eg bottled water, bowsers) </t>
  </si>
  <si>
    <t>Distribution input</t>
  </si>
  <si>
    <t>Operational leakage tracking</t>
  </si>
  <si>
    <t>Weather warning likelihood for Company area of supply</t>
  </si>
  <si>
    <t>Please complete the below table with the most accurate data you have available. 
Where accurate data is not available, please give an estimate based on prelimary,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</si>
  <si>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Total number of customer contacts by SMS</t>
  </si>
  <si>
    <t>Total number of customer contacts by hard copy letter</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</si>
  <si>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</si>
  <si>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Number of times your company webiste was updated with the latest situational information per day</t>
  </si>
  <si>
    <t>These temperatures are forecast and not recorded</t>
  </si>
  <si>
    <t>N/A</t>
  </si>
  <si>
    <t>Yellow</t>
  </si>
  <si>
    <t>Yellow/Amber/Red</t>
  </si>
  <si>
    <t>Low</t>
  </si>
  <si>
    <t>High</t>
  </si>
  <si>
    <t>38.15 mins</t>
  </si>
  <si>
    <t>36.28 mins</t>
  </si>
  <si>
    <t>34.65 mins</t>
  </si>
  <si>
    <t>89.58 mins</t>
  </si>
  <si>
    <t>60.48 mins</t>
  </si>
  <si>
    <t>66.90 mins</t>
  </si>
  <si>
    <t>34.17 mins</t>
  </si>
  <si>
    <t>68.95 mins</t>
  </si>
  <si>
    <t>8.88 hrs</t>
  </si>
  <si>
    <t>5.97 hrs</t>
  </si>
  <si>
    <t>37.97 mins</t>
  </si>
  <si>
    <t>102.27 mins</t>
  </si>
  <si>
    <t>19.38 mins</t>
  </si>
  <si>
    <t>21.85 mins</t>
  </si>
  <si>
    <t>43.95 mins</t>
  </si>
  <si>
    <t>72.50 mins</t>
  </si>
  <si>
    <t>2.16 hrs </t>
  </si>
  <si>
    <t>3.19 hrs</t>
  </si>
  <si>
    <t>51.67 mins</t>
  </si>
  <si>
    <t>49.43 mins</t>
  </si>
  <si>
    <t>35.05 mins</t>
  </si>
  <si>
    <t>96.23 mins</t>
  </si>
  <si>
    <t>19.50 mins</t>
  </si>
  <si>
    <t>69.85 mins</t>
  </si>
  <si>
    <t>44.95 mins</t>
  </si>
  <si>
    <t>49.68 mins</t>
  </si>
  <si>
    <t>29.58 mins</t>
  </si>
  <si>
    <t xml:space="preserve">Live Chat </t>
  </si>
  <si>
    <t>In Your Area Incidents &amp; Updates</t>
  </si>
  <si>
    <t>Number of customers experiencing supply interruptions between 48 and 72 hours</t>
  </si>
  <si>
    <t>Number of customers experiencing supply interruptions between 72 and 96 hours</t>
  </si>
  <si>
    <t>Number of customers experiencing supply interruptions between 96 and 120 hours</t>
  </si>
  <si>
    <t>Number of customers experiencing supply interruptions over 120 hours</t>
  </si>
  <si>
    <t>[Add more rows as appropriate - continue until all customers were reconnected]</t>
  </si>
  <si>
    <t>Data based on contact daat from customers throug telephone calls, webchat, webform,and social media</t>
  </si>
  <si>
    <t>The low pressures were caused by high flows from customer use, private side bursts and  mains bursts - see lines 10 and 13 for repair times for mains and private leaks. These multiple factors make it impossible to give a single repair time. Many private leaks were resolved by the customer which we had no visibility of apart from redutions in demand</t>
  </si>
  <si>
    <t>This data relates  to the Sitewide message, rather than the In Your Area map, and includes updates in both English and Welsh. The sitewide message was only available from 1st March to 8th March,</t>
  </si>
  <si>
    <t>Not included as per email instruction to Mike Davis 29 March</t>
  </si>
  <si>
    <t>This estimated data based on  hydraulic calculations using the best flow and pressure information available. A detailed analysis is underway  using our Customer Minutes Lost methodology to validate the interruptions. Property counts across the incident days are representative of the total properties per area/per day that were being affected at some point during the day - not necessarily throughout the entire day.  e.g.1 - A property may have been interrupted for 2 hours or all day and would still appear.  e.g.2 - If a unique property went out of water at midday on the 4th for 42hrs the property count will be included in the 4th, 5th and 6th dates. Technically analysed DMA property counts have been collated utilising a number of means.  Where CML pressure and flow data was available for the period these have been used to calculate property outage times and counts.  Where flow data existed but no recorded pressures were available, a hydraulic model driven network draindown tool has been utilised for a number of districts where models existed and would run.  Where flow only existed but model draindown wouldn't work an estimated system draindown model has been utilised based upon validated data from the draindown models that did run through to calculation.  Where no flow or pressure was available, the period covered by INW notification times has been used as worst case scenario.  Technical analysis was carried out down to DMA's where just x10 INW's were reported. Unique Properties will only be captured within one classification which will be the worst time period they were affected for.  i.e. if a property was off supply on three occassions (whether on an individual day or separate days), 1 x 4hrs, 1 x 6 hrs and 1 x 13hrs the property would sit within the 12 - 24hr classification and appear on the appropriate days.</t>
  </si>
  <si>
    <t>NOTE: This estimated data based on  hydraulic calculations using the best flow and pressure information available A detailed analysis is underway  using our Customer Minutes Lost methodology to validate the interruptions. Classifications B6 - B10 - Unique Properties will only be captured within one classification which will be the worst time period they were affected for.  i.e. if a property was off supply on three occassions (whether on an individual day or separate days), 1 x 4hrs, 1 x 6 hrs and 1 x 13hrs the property would sit within the 12 - 24hr classification as our calculation methods wouldn't show the recharges between these periods</t>
  </si>
  <si>
    <t>The business customers and customer in vulnerable circumstances data has been assessed using an average distibution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</si>
</sst>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Arial"/>
      <family val="2"/>
    </font>
    <font>
      <sz val="11"/>
      <color rgb="FFFF0000"/>
      <name val="Arial"/>
      <family val="2"/>
    </font>
    <font>
      <sz val="11"/>
      <name val="Arial"/>
      <family val="2"/>
    </font>
    <font>
      <vertAlign val="superscript"/>
      <sz val="8.8000000000000007"/>
      <color theme="1"/>
      <name val="Arial"/>
      <family val="2"/>
    </font>
    <font>
      <b/>
      <sz val="11"/>
      <color rgb="FFFF0000"/>
      <name val="Arial"/>
      <family val="2"/>
    </font>
    <font>
      <b/>
      <sz val="11"/>
      <color theme="1"/>
      <name val="Arial"/>
      <family val="2"/>
    </font>
    <font>
      <sz val="11"/>
      <color theme="1"/>
      <name val="Arial"/>
      <family val="2"/>
    </font>
    <font>
      <b/>
      <sz val="9"/>
      <color indexed="81"/>
      <name val="Tahoma"/>
      <family val="2"/>
    </font>
    <font>
      <sz val="9"/>
      <color indexed="81"/>
      <name val="Tahoma"/>
      <family val="2"/>
    </font>
  </fonts>
  <fills count="2">
    <fill>
      <patternFill patternType="none"/>
    </fill>
    <fill>
      <patternFill patternType="gray125"/>
    </fill>
  </fills>
  <borders count="17">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s>
  <cellStyleXfs count="2">
    <xf numFmtId="0" fontId="0" fillId="0" borderId="0"/>
    <xf numFmtId="9" fontId="6" fillId="0" borderId="0" applyFont="0" applyFill="0" applyBorder="0" applyAlignment="0" applyProtection="0"/>
  </cellStyleXfs>
  <cellXfs count="6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applyAlignment="1">
      <alignment wrapText="1"/>
    </xf>
    <xf numFmtId="0" fontId="0" fillId="0" borderId="7" xfId="0" applyBorder="1" applyAlignment="1">
      <alignment wrapText="1"/>
    </xf>
    <xf numFmtId="0" fontId="0" fillId="0" borderId="8" xfId="0" applyBorder="1"/>
    <xf numFmtId="0" fontId="1" fillId="0" borderId="0" xfId="0" applyFont="1" applyFill="1" applyBorder="1"/>
    <xf numFmtId="0" fontId="4" fillId="0" borderId="0" xfId="0" applyFont="1"/>
    <xf numFmtId="0" fontId="0" fillId="0" borderId="0" xfId="0" applyAlignment="1">
      <alignment wrapText="1"/>
    </xf>
    <xf numFmtId="0" fontId="0" fillId="0" borderId="0" xfId="0" applyFill="1" applyBorder="1"/>
    <xf numFmtId="0" fontId="0" fillId="0" borderId="12" xfId="0" applyBorder="1"/>
    <xf numFmtId="0" fontId="2" fillId="0" borderId="12" xfId="0" applyFont="1" applyBorder="1"/>
    <xf numFmtId="0" fontId="0" fillId="0" borderId="12" xfId="0" applyFill="1" applyBorder="1"/>
    <xf numFmtId="0" fontId="0" fillId="0" borderId="12" xfId="0" applyBorder="1" applyAlignment="1">
      <alignment vertical="center" wrapText="1"/>
    </xf>
    <xf numFmtId="0" fontId="0" fillId="0" borderId="12" xfId="0" applyBorder="1" applyAlignment="1">
      <alignment horizontal="center"/>
    </xf>
    <xf numFmtId="0" fontId="0" fillId="0" borderId="12" xfId="0" applyBorder="1" applyAlignment="1">
      <alignment wrapText="1"/>
    </xf>
    <xf numFmtId="0" fontId="0" fillId="0" borderId="12" xfId="0" applyFill="1" applyBorder="1" applyAlignment="1">
      <alignment horizontal="center"/>
    </xf>
    <xf numFmtId="0" fontId="0" fillId="0" borderId="12" xfId="0" applyBorder="1" applyAlignment="1">
      <alignment horizontal="center" wrapText="1"/>
    </xf>
    <xf numFmtId="0" fontId="0" fillId="0" borderId="13" xfId="0" applyBorder="1"/>
    <xf numFmtId="14" fontId="0" fillId="0" borderId="12" xfId="0" applyNumberFormat="1" applyBorder="1" applyAlignment="1">
      <alignment horizontal="center" wrapText="1"/>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 fontId="0" fillId="0" borderId="15" xfId="0" applyNumberForma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wrapText="1"/>
    </xf>
    <xf numFmtId="14" fontId="1" fillId="0" borderId="12" xfId="0" applyNumberFormat="1" applyFont="1" applyBorder="1" applyAlignment="1">
      <alignment horizontal="center" wrapText="1"/>
    </xf>
    <xf numFmtId="0" fontId="1" fillId="0" borderId="12" xfId="0" applyFont="1" applyBorder="1" applyAlignment="1">
      <alignment horizontal="center"/>
    </xf>
    <xf numFmtId="1" fontId="1" fillId="0" borderId="12" xfId="0" applyNumberFormat="1" applyFont="1" applyBorder="1" applyAlignment="1">
      <alignment horizontal="center"/>
    </xf>
    <xf numFmtId="164" fontId="1" fillId="0" borderId="12" xfId="0" applyNumberFormat="1" applyFont="1" applyBorder="1" applyAlignment="1">
      <alignment horizontal="center"/>
    </xf>
    <xf numFmtId="1" fontId="1" fillId="0" borderId="0" xfId="0" applyNumberFormat="1" applyFont="1" applyFill="1" applyBorder="1"/>
    <xf numFmtId="0" fontId="1" fillId="0" borderId="12" xfId="0" applyFont="1" applyFill="1" applyBorder="1" applyAlignment="1">
      <alignment horizontal="center"/>
    </xf>
    <xf numFmtId="3"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wrapText="1"/>
    </xf>
    <xf numFmtId="0" fontId="1" fillId="0" borderId="12" xfId="0" applyFont="1" applyFill="1" applyBorder="1" applyAlignment="1">
      <alignment horizontal="center" wrapText="1"/>
    </xf>
    <xf numFmtId="165" fontId="0" fillId="0" borderId="12" xfId="1" applyNumberFormat="1" applyFont="1" applyFill="1" applyBorder="1" applyAlignment="1">
      <alignment horizontal="center"/>
    </xf>
    <xf numFmtId="3" fontId="0" fillId="0" borderId="12" xfId="0" applyNumberFormat="1" applyBorder="1" applyAlignment="1">
      <alignment horizontal="center"/>
    </xf>
    <xf numFmtId="0" fontId="0" fillId="0" borderId="1" xfId="0" applyFill="1" applyBorder="1"/>
    <xf numFmtId="0" fontId="0" fillId="0" borderId="3" xfId="0" applyFill="1" applyBorder="1"/>
    <xf numFmtId="0" fontId="0" fillId="0" borderId="12" xfId="0" applyNumberFormat="1" applyFill="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Fill="1" applyBorder="1" applyAlignment="1">
      <alignment horizontal="center" vertical="center" wrapText="1"/>
    </xf>
    <xf numFmtId="0" fontId="0" fillId="0" borderId="0" xfId="0" applyFont="1" applyAlignment="1">
      <alignment horizontal="center" wrapText="1"/>
    </xf>
    <xf numFmtId="0" fontId="5"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tabSelected="1" zoomScale="70" zoomScaleNormal="70" workbookViewId="0">
      <selection activeCell="C29" sqref="C29:AD30"/>
    </sheetView>
  </sheetViews>
  <sheetFormatPr defaultRowHeight="13.8" x14ac:dyDescent="0.25"/>
  <cols>
    <col min="1" max="1" width="79" customWidth="1"/>
    <col min="2" max="29" width="10.59765625" customWidth="1"/>
    <col min="30" max="30" width="102.3984375" customWidth="1"/>
  </cols>
  <sheetData>
    <row r="1" spans="1:38" ht="146.25" customHeight="1" x14ac:dyDescent="0.25">
      <c r="A1" s="13" t="s">
        <v>46</v>
      </c>
    </row>
    <row r="3" spans="1:38" ht="14.4" thickBot="1" x14ac:dyDescent="0.3">
      <c r="A3" t="s">
        <v>41</v>
      </c>
    </row>
    <row r="4" spans="1:38" ht="74.25" customHeight="1" x14ac:dyDescent="0.25">
      <c r="A4" s="53"/>
      <c r="B4" s="55" t="s">
        <v>0</v>
      </c>
      <c r="C4" s="52" t="s">
        <v>49</v>
      </c>
      <c r="D4" s="52"/>
      <c r="E4" s="52"/>
      <c r="F4" s="52"/>
      <c r="G4" s="52"/>
      <c r="H4" s="52"/>
      <c r="I4" s="52"/>
      <c r="J4" s="52"/>
      <c r="K4" s="52"/>
      <c r="L4" s="52"/>
      <c r="M4" s="52"/>
      <c r="N4" s="52"/>
      <c r="O4" s="52"/>
      <c r="P4" s="52"/>
      <c r="Q4" s="52"/>
      <c r="R4" s="52"/>
      <c r="S4" s="52"/>
      <c r="T4" s="52"/>
      <c r="U4" s="52"/>
      <c r="V4" s="52"/>
      <c r="W4" s="52"/>
      <c r="X4" s="52"/>
      <c r="Y4" s="52"/>
      <c r="Z4" s="52"/>
      <c r="AA4" s="52"/>
      <c r="AB4" s="52"/>
      <c r="AC4" s="52"/>
      <c r="AD4" s="57" t="s">
        <v>30</v>
      </c>
      <c r="AE4" s="19"/>
      <c r="AF4" s="19"/>
      <c r="AG4" s="19"/>
      <c r="AH4" s="19"/>
    </row>
    <row r="5" spans="1:38" x14ac:dyDescent="0.25">
      <c r="A5" s="54"/>
      <c r="B5" s="56"/>
      <c r="C5" s="24">
        <v>43147</v>
      </c>
      <c r="D5" s="24">
        <v>43148</v>
      </c>
      <c r="E5" s="24">
        <v>43149</v>
      </c>
      <c r="F5" s="24">
        <v>43150</v>
      </c>
      <c r="G5" s="24">
        <v>43151</v>
      </c>
      <c r="H5" s="24">
        <v>43152</v>
      </c>
      <c r="I5" s="24">
        <v>43153</v>
      </c>
      <c r="J5" s="24">
        <v>43154</v>
      </c>
      <c r="K5" s="24">
        <v>43155</v>
      </c>
      <c r="L5" s="24">
        <v>43156</v>
      </c>
      <c r="M5" s="24">
        <v>43157</v>
      </c>
      <c r="N5" s="24">
        <v>43158</v>
      </c>
      <c r="O5" s="24">
        <v>43159</v>
      </c>
      <c r="P5" s="35">
        <v>43160</v>
      </c>
      <c r="Q5" s="35">
        <v>43161</v>
      </c>
      <c r="R5" s="35">
        <v>43162</v>
      </c>
      <c r="S5" s="35">
        <v>43163</v>
      </c>
      <c r="T5" s="35">
        <v>43164</v>
      </c>
      <c r="U5" s="35">
        <v>43165</v>
      </c>
      <c r="V5" s="35">
        <v>43166</v>
      </c>
      <c r="W5" s="35">
        <v>43167</v>
      </c>
      <c r="X5" s="35">
        <v>43168</v>
      </c>
      <c r="Y5" s="24">
        <v>43169</v>
      </c>
      <c r="Z5" s="24">
        <v>43170</v>
      </c>
      <c r="AA5" s="24">
        <v>43171</v>
      </c>
      <c r="AB5" s="24">
        <v>43172</v>
      </c>
      <c r="AC5" s="24">
        <v>43173</v>
      </c>
      <c r="AD5" s="57"/>
      <c r="AE5" s="19"/>
      <c r="AF5" s="19"/>
      <c r="AG5" s="19"/>
      <c r="AH5" s="19"/>
    </row>
    <row r="6" spans="1:38" x14ac:dyDescent="0.25">
      <c r="A6" s="15" t="s">
        <v>31</v>
      </c>
      <c r="B6" s="15" t="s">
        <v>1</v>
      </c>
      <c r="C6" s="19">
        <v>29</v>
      </c>
      <c r="D6" s="19">
        <v>4</v>
      </c>
      <c r="E6" s="19">
        <v>11</v>
      </c>
      <c r="F6" s="19">
        <v>11</v>
      </c>
      <c r="G6" s="19">
        <v>21</v>
      </c>
      <c r="H6" s="19">
        <v>29</v>
      </c>
      <c r="I6" s="19">
        <v>19</v>
      </c>
      <c r="J6" s="19">
        <v>14</v>
      </c>
      <c r="K6" s="19">
        <v>4</v>
      </c>
      <c r="L6" s="19">
        <v>4</v>
      </c>
      <c r="M6" s="19">
        <v>18</v>
      </c>
      <c r="N6" s="19">
        <v>25</v>
      </c>
      <c r="O6" s="19">
        <v>30</v>
      </c>
      <c r="P6" s="36">
        <v>18</v>
      </c>
      <c r="Q6" s="36">
        <v>10</v>
      </c>
      <c r="R6" s="36">
        <v>11</v>
      </c>
      <c r="S6" s="36">
        <v>36</v>
      </c>
      <c r="T6" s="36">
        <v>58</v>
      </c>
      <c r="U6" s="36">
        <v>68</v>
      </c>
      <c r="V6" s="36">
        <v>80</v>
      </c>
      <c r="W6" s="36">
        <v>44</v>
      </c>
      <c r="X6" s="36">
        <v>37</v>
      </c>
      <c r="Y6" s="19">
        <v>17</v>
      </c>
      <c r="Z6" s="19">
        <v>12</v>
      </c>
      <c r="AA6" s="19">
        <v>24</v>
      </c>
      <c r="AB6" s="19">
        <v>35</v>
      </c>
      <c r="AC6" s="19">
        <v>32</v>
      </c>
      <c r="AD6" s="22"/>
      <c r="AE6" s="19"/>
      <c r="AF6" s="19"/>
      <c r="AG6" s="19"/>
      <c r="AH6" s="19"/>
      <c r="AI6" s="23"/>
      <c r="AJ6" s="15"/>
      <c r="AK6" s="15"/>
      <c r="AL6" s="15"/>
    </row>
    <row r="7" spans="1:38" x14ac:dyDescent="0.25">
      <c r="A7" s="15" t="s">
        <v>2</v>
      </c>
      <c r="B7" s="15" t="s">
        <v>3</v>
      </c>
      <c r="C7" s="25">
        <v>33.931034482758619</v>
      </c>
      <c r="D7" s="25">
        <v>24</v>
      </c>
      <c r="E7" s="25">
        <v>98.181818181818187</v>
      </c>
      <c r="F7" s="25">
        <v>106.90909090909091</v>
      </c>
      <c r="G7" s="25">
        <v>53.714285714285715</v>
      </c>
      <c r="H7" s="25">
        <v>100.13793103448276</v>
      </c>
      <c r="I7" s="25">
        <v>64.421052631578945</v>
      </c>
      <c r="J7" s="25">
        <v>25.714285714285715</v>
      </c>
      <c r="K7" s="25">
        <v>24</v>
      </c>
      <c r="L7" s="25">
        <v>30</v>
      </c>
      <c r="M7" s="25">
        <v>70.666666666666671</v>
      </c>
      <c r="N7" s="25">
        <v>48.96</v>
      </c>
      <c r="O7" s="25">
        <v>17.599999999999998</v>
      </c>
      <c r="P7" s="37">
        <v>6.666666666666667</v>
      </c>
      <c r="Q7" s="37">
        <v>24</v>
      </c>
      <c r="R7" s="37">
        <v>24</v>
      </c>
      <c r="S7" s="37">
        <v>25.333333333333336</v>
      </c>
      <c r="T7" s="37">
        <v>25.655172413793103</v>
      </c>
      <c r="U7" s="37">
        <v>17.647058823529413</v>
      </c>
      <c r="V7" s="37">
        <v>27.900000000000002</v>
      </c>
      <c r="W7" s="37">
        <v>25.636363636363633</v>
      </c>
      <c r="X7" s="37">
        <v>7.7837837837837842</v>
      </c>
      <c r="Y7" s="25">
        <v>1.4117647058823528</v>
      </c>
      <c r="Z7" s="25">
        <v>8</v>
      </c>
      <c r="AA7" s="25">
        <v>58</v>
      </c>
      <c r="AB7" s="25">
        <v>40.457142857142856</v>
      </c>
      <c r="AC7" s="25">
        <v>30.75</v>
      </c>
      <c r="AD7" s="22"/>
      <c r="AE7" s="19"/>
      <c r="AF7" s="19"/>
      <c r="AG7" s="19"/>
      <c r="AH7" s="19"/>
      <c r="AI7" s="23"/>
      <c r="AJ7" s="15"/>
      <c r="AK7" s="15"/>
      <c r="AL7" s="15"/>
    </row>
    <row r="8" spans="1:38" x14ac:dyDescent="0.25">
      <c r="A8" s="15"/>
      <c r="B8" s="15"/>
      <c r="C8" s="19"/>
      <c r="D8" s="19"/>
      <c r="E8" s="19"/>
      <c r="F8" s="19"/>
      <c r="G8" s="19"/>
      <c r="H8" s="19"/>
      <c r="I8" s="19"/>
      <c r="J8" s="19"/>
      <c r="K8" s="19"/>
      <c r="L8" s="19"/>
      <c r="M8" s="19"/>
      <c r="N8" s="19"/>
      <c r="O8" s="19"/>
      <c r="P8" s="36"/>
      <c r="Q8" s="36"/>
      <c r="R8" s="36"/>
      <c r="S8" s="36"/>
      <c r="T8" s="36"/>
      <c r="U8" s="36"/>
      <c r="V8" s="36"/>
      <c r="W8" s="36"/>
      <c r="X8" s="36"/>
      <c r="Y8" s="19"/>
      <c r="Z8" s="19"/>
      <c r="AA8" s="19"/>
      <c r="AB8" s="19"/>
      <c r="AC8" s="19"/>
      <c r="AD8" s="22"/>
      <c r="AE8" s="19"/>
      <c r="AF8" s="19"/>
      <c r="AG8" s="19"/>
      <c r="AH8" s="19"/>
      <c r="AI8" s="23"/>
      <c r="AJ8" s="15"/>
      <c r="AK8" s="15"/>
      <c r="AL8" s="15"/>
    </row>
    <row r="9" spans="1:38" x14ac:dyDescent="0.25">
      <c r="A9" s="15" t="s">
        <v>32</v>
      </c>
      <c r="B9" s="15" t="s">
        <v>1</v>
      </c>
      <c r="C9" s="19">
        <v>16</v>
      </c>
      <c r="D9" s="19">
        <v>0</v>
      </c>
      <c r="E9" s="19">
        <v>4</v>
      </c>
      <c r="F9" s="19">
        <v>41</v>
      </c>
      <c r="G9" s="19">
        <v>31</v>
      </c>
      <c r="H9" s="19">
        <v>24</v>
      </c>
      <c r="I9" s="19">
        <v>30</v>
      </c>
      <c r="J9" s="19">
        <v>19</v>
      </c>
      <c r="K9" s="19">
        <v>0</v>
      </c>
      <c r="L9" s="19">
        <v>2</v>
      </c>
      <c r="M9" s="19">
        <v>29</v>
      </c>
      <c r="N9" s="19">
        <v>27</v>
      </c>
      <c r="O9" s="19">
        <v>26</v>
      </c>
      <c r="P9" s="36">
        <v>15</v>
      </c>
      <c r="Q9" s="36">
        <v>1</v>
      </c>
      <c r="R9" s="36">
        <v>0</v>
      </c>
      <c r="S9" s="36">
        <v>3</v>
      </c>
      <c r="T9" s="36">
        <v>30</v>
      </c>
      <c r="U9" s="36">
        <v>36</v>
      </c>
      <c r="V9" s="36">
        <v>49</v>
      </c>
      <c r="W9" s="36">
        <v>29</v>
      </c>
      <c r="X9" s="36">
        <v>27</v>
      </c>
      <c r="Y9" s="19">
        <v>4</v>
      </c>
      <c r="Z9" s="19">
        <v>1</v>
      </c>
      <c r="AA9" s="19">
        <v>17</v>
      </c>
      <c r="AB9" s="19">
        <v>36</v>
      </c>
      <c r="AC9" s="19">
        <v>57</v>
      </c>
      <c r="AD9" s="22"/>
      <c r="AE9" s="19"/>
      <c r="AF9" s="19"/>
      <c r="AG9" s="19"/>
      <c r="AH9" s="19"/>
      <c r="AI9" s="23"/>
      <c r="AJ9" s="15"/>
      <c r="AK9" s="15"/>
      <c r="AL9" s="15"/>
    </row>
    <row r="10" spans="1:38" x14ac:dyDescent="0.25">
      <c r="A10" s="15" t="s">
        <v>2</v>
      </c>
      <c r="B10" s="15" t="s">
        <v>3</v>
      </c>
      <c r="C10" s="25">
        <v>144</v>
      </c>
      <c r="D10" s="25">
        <v>0</v>
      </c>
      <c r="E10" s="25">
        <v>96</v>
      </c>
      <c r="F10" s="25">
        <v>59.707317073170728</v>
      </c>
      <c r="G10" s="25">
        <v>123.09677419354838</v>
      </c>
      <c r="H10" s="25">
        <v>80</v>
      </c>
      <c r="I10" s="25">
        <v>96</v>
      </c>
      <c r="J10" s="25">
        <v>109.89473684210526</v>
      </c>
      <c r="K10" s="25">
        <v>0</v>
      </c>
      <c r="L10" s="25">
        <v>216</v>
      </c>
      <c r="M10" s="25">
        <v>99.310344827586221</v>
      </c>
      <c r="N10" s="25">
        <v>120.88888888888889</v>
      </c>
      <c r="O10" s="25">
        <v>72.92307692307692</v>
      </c>
      <c r="P10" s="37">
        <v>60.8</v>
      </c>
      <c r="Q10" s="37">
        <v>240</v>
      </c>
      <c r="R10" s="37">
        <v>0</v>
      </c>
      <c r="S10" s="37">
        <v>160</v>
      </c>
      <c r="T10" s="37">
        <v>71.2</v>
      </c>
      <c r="U10" s="37">
        <v>108.66666666666666</v>
      </c>
      <c r="V10" s="37">
        <v>95.510204081632651</v>
      </c>
      <c r="W10" s="37">
        <v>146.48275862068965</v>
      </c>
      <c r="X10" s="37">
        <v>159.11111111111111</v>
      </c>
      <c r="Y10" s="25">
        <v>234</v>
      </c>
      <c r="Z10" s="25">
        <v>48</v>
      </c>
      <c r="AA10" s="25">
        <v>204.70588235294116</v>
      </c>
      <c r="AB10" s="25">
        <v>52</v>
      </c>
      <c r="AC10" s="25">
        <v>62.736842105263165</v>
      </c>
      <c r="AD10" s="22"/>
      <c r="AE10" s="19"/>
      <c r="AF10" s="19"/>
      <c r="AG10" s="19"/>
      <c r="AH10" s="19"/>
      <c r="AI10" s="23"/>
      <c r="AJ10" s="15"/>
      <c r="AK10" s="15"/>
      <c r="AL10" s="15"/>
    </row>
    <row r="11" spans="1:38" x14ac:dyDescent="0.25">
      <c r="A11" s="15"/>
      <c r="B11" s="15"/>
      <c r="C11" s="19"/>
      <c r="D11" s="19"/>
      <c r="E11" s="19"/>
      <c r="F11" s="19"/>
      <c r="G11" s="19"/>
      <c r="H11" s="19"/>
      <c r="I11" s="19"/>
      <c r="J11" s="19"/>
      <c r="K11" s="19"/>
      <c r="L11" s="19"/>
      <c r="M11" s="19"/>
      <c r="N11" s="19"/>
      <c r="O11" s="19"/>
      <c r="P11" s="36"/>
      <c r="Q11" s="36"/>
      <c r="R11" s="36"/>
      <c r="S11" s="36"/>
      <c r="T11" s="36"/>
      <c r="U11" s="36"/>
      <c r="V11" s="36"/>
      <c r="W11" s="36"/>
      <c r="X11" s="36"/>
      <c r="Y11" s="19"/>
      <c r="Z11" s="19"/>
      <c r="AA11" s="19"/>
      <c r="AB11" s="19"/>
      <c r="AC11" s="19"/>
      <c r="AD11" s="22"/>
      <c r="AE11" s="19"/>
      <c r="AF11" s="19"/>
      <c r="AG11" s="19"/>
      <c r="AH11" s="19"/>
      <c r="AI11" s="23"/>
      <c r="AJ11" s="15"/>
      <c r="AK11" s="15"/>
      <c r="AL11" s="15"/>
    </row>
    <row r="12" spans="1:38" x14ac:dyDescent="0.25">
      <c r="A12" s="15" t="s">
        <v>33</v>
      </c>
      <c r="B12" s="15" t="s">
        <v>1</v>
      </c>
      <c r="C12" s="19">
        <v>36</v>
      </c>
      <c r="D12" s="19">
        <v>9</v>
      </c>
      <c r="E12" s="19">
        <v>27</v>
      </c>
      <c r="F12" s="19">
        <v>50</v>
      </c>
      <c r="G12" s="19">
        <v>57</v>
      </c>
      <c r="H12" s="19">
        <v>53</v>
      </c>
      <c r="I12" s="19">
        <v>75</v>
      </c>
      <c r="J12" s="19">
        <v>39</v>
      </c>
      <c r="K12" s="19">
        <v>8</v>
      </c>
      <c r="L12" s="19">
        <v>19</v>
      </c>
      <c r="M12" s="19">
        <v>58</v>
      </c>
      <c r="N12" s="19">
        <v>40</v>
      </c>
      <c r="O12" s="19">
        <v>51</v>
      </c>
      <c r="P12" s="36">
        <v>11</v>
      </c>
      <c r="Q12" s="36">
        <v>10</v>
      </c>
      <c r="R12" s="36">
        <v>3</v>
      </c>
      <c r="S12" s="36">
        <v>13</v>
      </c>
      <c r="T12" s="36">
        <v>47</v>
      </c>
      <c r="U12" s="36">
        <v>80</v>
      </c>
      <c r="V12" s="36">
        <v>81</v>
      </c>
      <c r="W12" s="36">
        <v>64</v>
      </c>
      <c r="X12" s="36">
        <v>52</v>
      </c>
      <c r="Y12" s="19">
        <v>8</v>
      </c>
      <c r="Z12" s="19">
        <v>3</v>
      </c>
      <c r="AA12" s="19">
        <v>54</v>
      </c>
      <c r="AB12" s="19">
        <v>51</v>
      </c>
      <c r="AC12" s="19">
        <v>0</v>
      </c>
      <c r="AD12" s="22"/>
      <c r="AE12" s="19"/>
      <c r="AF12" s="19"/>
      <c r="AG12" s="19"/>
      <c r="AH12" s="19"/>
      <c r="AI12" s="23"/>
      <c r="AJ12" s="15"/>
      <c r="AK12" s="15"/>
      <c r="AL12" s="15"/>
    </row>
    <row r="13" spans="1:38" x14ac:dyDescent="0.25">
      <c r="A13" s="15" t="s">
        <v>2</v>
      </c>
      <c r="B13" s="15" t="s">
        <v>3</v>
      </c>
      <c r="C13" s="25">
        <v>278.66666666666663</v>
      </c>
      <c r="D13" s="25">
        <v>277.33333333333331</v>
      </c>
      <c r="E13" s="25">
        <v>172.44444444444446</v>
      </c>
      <c r="F13" s="25">
        <v>179.52</v>
      </c>
      <c r="G13" s="25">
        <v>195.78947368421052</v>
      </c>
      <c r="H13" s="25">
        <v>270.33962264150944</v>
      </c>
      <c r="I13" s="25">
        <v>136.63999999999999</v>
      </c>
      <c r="J13" s="25">
        <v>113.23076923076923</v>
      </c>
      <c r="K13" s="25">
        <v>174</v>
      </c>
      <c r="L13" s="25">
        <v>117.4736842105263</v>
      </c>
      <c r="M13" s="25">
        <v>130.34482758620692</v>
      </c>
      <c r="N13" s="25">
        <v>108</v>
      </c>
      <c r="O13" s="25">
        <v>110.11764705882352</v>
      </c>
      <c r="P13" s="37">
        <v>2.1818181818181817</v>
      </c>
      <c r="Q13" s="37">
        <v>45.599999999999994</v>
      </c>
      <c r="R13" s="37">
        <v>8</v>
      </c>
      <c r="S13" s="37">
        <v>24</v>
      </c>
      <c r="T13" s="37">
        <v>169.02127659574469</v>
      </c>
      <c r="U13" s="37">
        <v>197.39999999999998</v>
      </c>
      <c r="V13" s="37">
        <v>166.22222222222223</v>
      </c>
      <c r="W13" s="37">
        <v>198</v>
      </c>
      <c r="X13" s="37">
        <v>192.92307692307691</v>
      </c>
      <c r="Y13" s="25">
        <v>0</v>
      </c>
      <c r="Z13" s="25">
        <v>336</v>
      </c>
      <c r="AA13" s="25">
        <v>202.22222222222223</v>
      </c>
      <c r="AB13" s="25">
        <v>108.70588235294117</v>
      </c>
      <c r="AC13" s="25">
        <v>0</v>
      </c>
      <c r="AD13" s="22"/>
      <c r="AE13" s="19"/>
      <c r="AF13" s="19"/>
      <c r="AG13" s="19"/>
      <c r="AH13" s="19"/>
      <c r="AI13" s="23"/>
      <c r="AJ13" s="15"/>
      <c r="AK13" s="15"/>
      <c r="AL13" s="15"/>
    </row>
    <row r="14" spans="1:38" x14ac:dyDescent="0.25">
      <c r="A14" s="15"/>
      <c r="B14" s="15"/>
      <c r="C14" s="19"/>
      <c r="D14" s="19"/>
      <c r="E14" s="19"/>
      <c r="F14" s="19"/>
      <c r="G14" s="19"/>
      <c r="H14" s="19"/>
      <c r="I14" s="19"/>
      <c r="J14" s="19"/>
      <c r="K14" s="19"/>
      <c r="L14" s="19"/>
      <c r="M14" s="19"/>
      <c r="N14" s="19"/>
      <c r="O14" s="19"/>
      <c r="P14" s="36"/>
      <c r="Q14" s="36"/>
      <c r="R14" s="36"/>
      <c r="S14" s="36"/>
      <c r="T14" s="36"/>
      <c r="U14" s="36"/>
      <c r="V14" s="36"/>
      <c r="W14" s="36"/>
      <c r="X14" s="36"/>
      <c r="Y14" s="19"/>
      <c r="Z14" s="19"/>
      <c r="AA14" s="19"/>
      <c r="AB14" s="19"/>
      <c r="AC14" s="19"/>
      <c r="AD14" s="22"/>
      <c r="AE14" s="19"/>
      <c r="AF14" s="19"/>
      <c r="AG14" s="19"/>
      <c r="AH14" s="19"/>
      <c r="AI14" s="23"/>
      <c r="AJ14" s="15"/>
      <c r="AK14" s="15"/>
      <c r="AL14" s="15"/>
    </row>
    <row r="15" spans="1:38" x14ac:dyDescent="0.25">
      <c r="A15" s="15" t="s">
        <v>34</v>
      </c>
      <c r="B15" s="15" t="s">
        <v>4</v>
      </c>
      <c r="C15" s="26"/>
      <c r="D15" s="26"/>
      <c r="E15" s="26"/>
      <c r="F15" s="26"/>
      <c r="G15" s="26"/>
      <c r="H15" s="26"/>
      <c r="I15" s="26"/>
      <c r="J15" s="26"/>
      <c r="K15" s="26"/>
      <c r="L15" s="26"/>
      <c r="M15" s="26"/>
      <c r="N15" s="26"/>
      <c r="O15" s="26"/>
      <c r="P15" s="38"/>
      <c r="Q15" s="38"/>
      <c r="R15" s="38"/>
      <c r="S15" s="38"/>
      <c r="T15" s="38"/>
      <c r="U15" s="38"/>
      <c r="V15" s="38"/>
      <c r="W15" s="38"/>
      <c r="X15" s="38"/>
      <c r="Y15" s="26"/>
      <c r="Z15" s="26"/>
      <c r="AA15" s="26"/>
      <c r="AB15" s="26"/>
      <c r="AC15" s="26"/>
      <c r="AD15" s="22" t="s">
        <v>94</v>
      </c>
      <c r="AE15" s="19"/>
      <c r="AF15" s="19"/>
      <c r="AG15" s="19"/>
      <c r="AH15" s="19"/>
      <c r="AI15" s="23"/>
      <c r="AJ15" s="15"/>
      <c r="AK15" s="15"/>
      <c r="AL15" s="15"/>
    </row>
    <row r="16" spans="1:38" x14ac:dyDescent="0.25">
      <c r="A16" s="15"/>
      <c r="B16" s="15"/>
      <c r="C16" s="19"/>
      <c r="D16" s="19"/>
      <c r="E16" s="19"/>
      <c r="F16" s="19"/>
      <c r="G16" s="19"/>
      <c r="H16" s="19"/>
      <c r="I16" s="19"/>
      <c r="J16" s="19"/>
      <c r="K16" s="19"/>
      <c r="L16" s="19"/>
      <c r="M16" s="19"/>
      <c r="N16" s="19"/>
      <c r="O16" s="19"/>
      <c r="P16" s="36"/>
      <c r="Q16" s="36"/>
      <c r="R16" s="36"/>
      <c r="S16" s="36"/>
      <c r="T16" s="36"/>
      <c r="U16" s="36"/>
      <c r="V16" s="36"/>
      <c r="W16" s="36"/>
      <c r="X16" s="36"/>
      <c r="Y16" s="19"/>
      <c r="Z16" s="19"/>
      <c r="AA16" s="19"/>
      <c r="AB16" s="19"/>
      <c r="AC16" s="19"/>
      <c r="AD16" s="22"/>
      <c r="AE16" s="19"/>
      <c r="AF16" s="19"/>
      <c r="AG16" s="19"/>
      <c r="AH16" s="19"/>
      <c r="AI16" s="23"/>
      <c r="AJ16" s="15"/>
      <c r="AK16" s="15"/>
      <c r="AL16" s="15"/>
    </row>
    <row r="17" spans="1:38" x14ac:dyDescent="0.25">
      <c r="A17" s="16" t="s">
        <v>43</v>
      </c>
      <c r="B17" s="15" t="s">
        <v>4</v>
      </c>
      <c r="C17" s="26">
        <v>815.82755999999995</v>
      </c>
      <c r="D17" s="26">
        <v>804.98556000000008</v>
      </c>
      <c r="E17" s="26">
        <v>814.46091000000001</v>
      </c>
      <c r="F17" s="26">
        <v>806.32844999999998</v>
      </c>
      <c r="G17" s="26">
        <v>803.63181000000009</v>
      </c>
      <c r="H17" s="26">
        <v>815.92002000000014</v>
      </c>
      <c r="I17" s="26">
        <v>809.22370000000001</v>
      </c>
      <c r="J17" s="26">
        <v>812.74062000000015</v>
      </c>
      <c r="K17" s="26">
        <v>807.20773999999994</v>
      </c>
      <c r="L17" s="26">
        <v>806.93741999999997</v>
      </c>
      <c r="M17" s="26">
        <v>809.07280999999989</v>
      </c>
      <c r="N17" s="26">
        <v>800.60247999999979</v>
      </c>
      <c r="O17" s="26">
        <v>806.81740000000002</v>
      </c>
      <c r="P17" s="38">
        <v>827.04123000000004</v>
      </c>
      <c r="Q17" s="38">
        <v>803.29966999999976</v>
      </c>
      <c r="R17" s="38">
        <v>907.12760000000003</v>
      </c>
      <c r="S17" s="38">
        <v>974.66114000000005</v>
      </c>
      <c r="T17" s="38">
        <v>1006.91202</v>
      </c>
      <c r="U17" s="38">
        <v>996.93323999999984</v>
      </c>
      <c r="V17" s="38">
        <v>986.2817</v>
      </c>
      <c r="W17" s="38">
        <v>963.59292000000005</v>
      </c>
      <c r="X17" s="38">
        <v>932.35198000000014</v>
      </c>
      <c r="Y17" s="26">
        <v>888.7643700000001</v>
      </c>
      <c r="Z17" s="26">
        <v>882.89468999999985</v>
      </c>
      <c r="AA17" s="26">
        <v>879.77052999999989</v>
      </c>
      <c r="AB17" s="26">
        <v>868.41474000000005</v>
      </c>
      <c r="AC17" s="26">
        <v>847.5462500000001</v>
      </c>
      <c r="AD17" s="22"/>
      <c r="AE17" s="19"/>
      <c r="AF17" s="19"/>
      <c r="AG17" s="19"/>
      <c r="AH17" s="19"/>
      <c r="AI17" s="23"/>
      <c r="AJ17" s="15"/>
      <c r="AK17" s="15"/>
      <c r="AL17" s="15"/>
    </row>
    <row r="18" spans="1:38" x14ac:dyDescent="0.25">
      <c r="A18" s="16" t="s">
        <v>44</v>
      </c>
      <c r="B18" s="15" t="s">
        <v>4</v>
      </c>
      <c r="C18" s="26">
        <v>168.40999999999997</v>
      </c>
      <c r="D18" s="26">
        <v>169.98999999999981</v>
      </c>
      <c r="E18" s="26">
        <v>169.04999999999984</v>
      </c>
      <c r="F18" s="26">
        <v>165.40000000000003</v>
      </c>
      <c r="G18" s="26">
        <v>164.89000000000001</v>
      </c>
      <c r="H18" s="26">
        <v>162.68000000000006</v>
      </c>
      <c r="I18" s="26">
        <v>162.31000000000037</v>
      </c>
      <c r="J18" s="26">
        <v>161.38000000000042</v>
      </c>
      <c r="K18" s="26">
        <v>164.73</v>
      </c>
      <c r="L18" s="26">
        <v>164.97000000000003</v>
      </c>
      <c r="M18" s="26">
        <v>159.92000000000013</v>
      </c>
      <c r="N18" s="26">
        <v>164.34000000000032</v>
      </c>
      <c r="O18" s="26">
        <v>172.07000000000014</v>
      </c>
      <c r="P18" s="38">
        <v>186.2600000000001</v>
      </c>
      <c r="Q18" s="38">
        <v>198.87000000000032</v>
      </c>
      <c r="R18" s="38">
        <v>251.93000000000032</v>
      </c>
      <c r="S18" s="38">
        <v>413.26999999999981</v>
      </c>
      <c r="T18" s="38">
        <v>361.61000000000035</v>
      </c>
      <c r="U18" s="38">
        <v>293.59000000000083</v>
      </c>
      <c r="V18" s="38">
        <v>247.57000000000048</v>
      </c>
      <c r="W18" s="38">
        <v>228.5000000000006</v>
      </c>
      <c r="X18" s="38">
        <v>218.65000000000018</v>
      </c>
      <c r="Y18" s="26">
        <v>220.05000000000035</v>
      </c>
      <c r="Z18" s="26">
        <v>209.81000000000031</v>
      </c>
      <c r="AA18" s="26">
        <v>201.67000000000036</v>
      </c>
      <c r="AB18" s="26">
        <v>196.87999999999997</v>
      </c>
      <c r="AC18" s="26">
        <v>190.74000000000015</v>
      </c>
      <c r="AD18" s="22"/>
      <c r="AE18" s="19"/>
      <c r="AF18" s="19"/>
      <c r="AG18" s="19"/>
      <c r="AH18" s="19"/>
      <c r="AI18" s="23"/>
      <c r="AJ18" s="15"/>
      <c r="AK18" s="15"/>
      <c r="AL18" s="15"/>
    </row>
    <row r="19" spans="1:38" x14ac:dyDescent="0.25">
      <c r="A19" s="15"/>
      <c r="B19" s="15"/>
      <c r="C19" s="19"/>
      <c r="D19" s="19"/>
      <c r="E19" s="19"/>
      <c r="F19" s="19"/>
      <c r="G19" s="19"/>
      <c r="H19" s="19"/>
      <c r="I19" s="19"/>
      <c r="J19" s="19"/>
      <c r="K19" s="19"/>
      <c r="L19" s="19"/>
      <c r="M19" s="19"/>
      <c r="N19" s="19"/>
      <c r="O19" s="19"/>
      <c r="P19" s="36"/>
      <c r="Q19" s="36"/>
      <c r="R19" s="36"/>
      <c r="S19" s="36"/>
      <c r="T19" s="36"/>
      <c r="U19" s="36"/>
      <c r="V19" s="36"/>
      <c r="W19" s="36"/>
      <c r="X19" s="36"/>
      <c r="Y19" s="19"/>
      <c r="Z19" s="19"/>
      <c r="AA19" s="19"/>
      <c r="AB19" s="19"/>
      <c r="AC19" s="19"/>
      <c r="AD19" s="22"/>
      <c r="AE19" s="19"/>
      <c r="AF19" s="19"/>
      <c r="AG19" s="19"/>
      <c r="AH19" s="19"/>
      <c r="AI19" s="23"/>
      <c r="AJ19" s="15"/>
      <c r="AK19" s="15"/>
      <c r="AL19" s="15"/>
    </row>
    <row r="20" spans="1:38" ht="207" x14ac:dyDescent="0.25">
      <c r="A20" s="16" t="s">
        <v>5</v>
      </c>
      <c r="B20" s="16" t="s">
        <v>1</v>
      </c>
      <c r="C20" s="19">
        <v>67</v>
      </c>
      <c r="D20" s="19">
        <v>13</v>
      </c>
      <c r="E20" s="19">
        <v>5</v>
      </c>
      <c r="F20" s="19">
        <v>22</v>
      </c>
      <c r="G20" s="19">
        <v>38</v>
      </c>
      <c r="H20" s="19">
        <v>54</v>
      </c>
      <c r="I20" s="19">
        <v>65</v>
      </c>
      <c r="J20" s="19">
        <v>37</v>
      </c>
      <c r="K20" s="19">
        <v>31</v>
      </c>
      <c r="L20" s="19">
        <v>27</v>
      </c>
      <c r="M20" s="19">
        <v>67</v>
      </c>
      <c r="N20" s="19">
        <v>104</v>
      </c>
      <c r="O20" s="19">
        <v>453</v>
      </c>
      <c r="P20" s="36">
        <v>1060</v>
      </c>
      <c r="Q20" s="36">
        <v>436</v>
      </c>
      <c r="R20" s="36">
        <v>6018</v>
      </c>
      <c r="S20" s="36">
        <v>16078</v>
      </c>
      <c r="T20" s="36">
        <v>16125</v>
      </c>
      <c r="U20" s="36">
        <v>7051</v>
      </c>
      <c r="V20" s="36">
        <v>1164</v>
      </c>
      <c r="W20" s="36">
        <v>1598</v>
      </c>
      <c r="X20" s="36">
        <v>124</v>
      </c>
      <c r="Y20" s="19">
        <v>42</v>
      </c>
      <c r="Z20" s="19">
        <v>21</v>
      </c>
      <c r="AA20" s="19">
        <v>60</v>
      </c>
      <c r="AB20" s="19">
        <v>119</v>
      </c>
      <c r="AC20" s="19">
        <v>65</v>
      </c>
      <c r="AD20" s="22" t="s">
        <v>95</v>
      </c>
      <c r="AE20" s="19"/>
      <c r="AF20" s="19"/>
      <c r="AG20" s="19"/>
      <c r="AH20" s="19"/>
      <c r="AI20" s="23"/>
      <c r="AJ20" s="15"/>
      <c r="AK20" s="15"/>
      <c r="AL20" s="15"/>
    </row>
    <row r="21" spans="1:38" x14ac:dyDescent="0.25">
      <c r="A21" s="16" t="s">
        <v>42</v>
      </c>
      <c r="B21" s="16" t="s">
        <v>7</v>
      </c>
      <c r="C21" s="19">
        <v>0</v>
      </c>
      <c r="D21" s="19">
        <v>0</v>
      </c>
      <c r="E21" s="19">
        <v>0</v>
      </c>
      <c r="F21" s="19">
        <v>0</v>
      </c>
      <c r="G21" s="19">
        <v>0</v>
      </c>
      <c r="H21" s="19">
        <v>0</v>
      </c>
      <c r="I21" s="19">
        <v>0</v>
      </c>
      <c r="J21" s="19">
        <v>0</v>
      </c>
      <c r="K21" s="19">
        <v>0</v>
      </c>
      <c r="L21" s="19">
        <v>0</v>
      </c>
      <c r="M21" s="19">
        <v>0</v>
      </c>
      <c r="N21" s="19">
        <v>0</v>
      </c>
      <c r="O21" s="19">
        <v>0</v>
      </c>
      <c r="P21" s="36">
        <v>840</v>
      </c>
      <c r="Q21" s="36">
        <v>656</v>
      </c>
      <c r="R21" s="36">
        <v>3680</v>
      </c>
      <c r="S21" s="37">
        <v>36711</v>
      </c>
      <c r="T21" s="37">
        <v>105379</v>
      </c>
      <c r="U21" s="37">
        <v>63806</v>
      </c>
      <c r="V21" s="37">
        <v>29545</v>
      </c>
      <c r="W21" s="39">
        <v>65235</v>
      </c>
      <c r="X21" s="36">
        <v>265</v>
      </c>
      <c r="Y21" s="19">
        <v>0</v>
      </c>
      <c r="Z21" s="19">
        <v>0</v>
      </c>
      <c r="AA21" s="19">
        <v>0</v>
      </c>
      <c r="AB21" s="19">
        <v>0</v>
      </c>
      <c r="AC21" s="19">
        <v>0</v>
      </c>
      <c r="AD21" s="22"/>
      <c r="AE21" s="19"/>
      <c r="AF21" s="19"/>
      <c r="AG21" s="19"/>
      <c r="AH21" s="19"/>
      <c r="AI21" s="23"/>
      <c r="AJ21" s="15"/>
      <c r="AK21" s="15"/>
      <c r="AL21" s="15"/>
    </row>
    <row r="22" spans="1:38" x14ac:dyDescent="0.25">
      <c r="A22" s="16" t="s">
        <v>6</v>
      </c>
      <c r="B22" s="16" t="s">
        <v>1</v>
      </c>
      <c r="C22" s="19">
        <v>0</v>
      </c>
      <c r="D22" s="19">
        <v>0</v>
      </c>
      <c r="E22" s="19">
        <v>0</v>
      </c>
      <c r="F22" s="19">
        <v>0</v>
      </c>
      <c r="G22" s="19">
        <v>0</v>
      </c>
      <c r="H22" s="19">
        <v>0</v>
      </c>
      <c r="I22" s="19">
        <v>0</v>
      </c>
      <c r="J22" s="19">
        <v>0</v>
      </c>
      <c r="K22" s="19">
        <v>0</v>
      </c>
      <c r="L22" s="19">
        <v>0</v>
      </c>
      <c r="M22" s="19">
        <v>0</v>
      </c>
      <c r="N22" s="19">
        <v>0</v>
      </c>
      <c r="O22" s="19">
        <v>0</v>
      </c>
      <c r="P22" s="36">
        <v>0</v>
      </c>
      <c r="Q22" s="36">
        <v>0</v>
      </c>
      <c r="R22" s="36">
        <v>2</v>
      </c>
      <c r="S22" s="36">
        <v>16</v>
      </c>
      <c r="T22" s="36">
        <v>23</v>
      </c>
      <c r="U22" s="36">
        <v>23</v>
      </c>
      <c r="V22" s="36">
        <v>21</v>
      </c>
      <c r="W22" s="36">
        <v>10</v>
      </c>
      <c r="X22" s="36">
        <v>4</v>
      </c>
      <c r="Y22" s="19">
        <v>0</v>
      </c>
      <c r="Z22" s="19">
        <v>0</v>
      </c>
      <c r="AA22" s="19">
        <v>0</v>
      </c>
      <c r="AB22" s="19">
        <v>0</v>
      </c>
      <c r="AC22" s="19">
        <v>0</v>
      </c>
      <c r="AD22" s="22"/>
      <c r="AE22" s="19"/>
      <c r="AF22" s="19"/>
      <c r="AG22" s="19"/>
      <c r="AH22" s="19"/>
      <c r="AI22" s="23"/>
      <c r="AJ22" s="15"/>
      <c r="AK22" s="15"/>
      <c r="AL22" s="15"/>
    </row>
    <row r="23" spans="1:38" x14ac:dyDescent="0.25">
      <c r="A23" s="16" t="s">
        <v>23</v>
      </c>
      <c r="B23" s="16" t="s">
        <v>4</v>
      </c>
      <c r="C23" s="26">
        <v>304.99</v>
      </c>
      <c r="D23" s="26">
        <v>306.38000000000039</v>
      </c>
      <c r="E23" s="26">
        <v>305.43</v>
      </c>
      <c r="F23" s="26">
        <v>301.96000000000004</v>
      </c>
      <c r="G23" s="26">
        <v>301.68</v>
      </c>
      <c r="H23" s="26">
        <v>299.27000000000021</v>
      </c>
      <c r="I23" s="26">
        <v>298.74000000000029</v>
      </c>
      <c r="J23" s="26">
        <v>298.02000000000004</v>
      </c>
      <c r="K23" s="26">
        <v>301.42999999999967</v>
      </c>
      <c r="L23" s="26">
        <v>301.79999999999961</v>
      </c>
      <c r="M23" s="26">
        <v>296.68000000000058</v>
      </c>
      <c r="N23" s="26">
        <v>300.93999999999988</v>
      </c>
      <c r="O23" s="26">
        <v>308.92999999999995</v>
      </c>
      <c r="P23" s="38">
        <v>322.86999999999995</v>
      </c>
      <c r="Q23" s="38">
        <v>335.66000000000037</v>
      </c>
      <c r="R23" s="38">
        <v>388.34999999999991</v>
      </c>
      <c r="S23" s="38">
        <v>549.75</v>
      </c>
      <c r="T23" s="38">
        <v>498.80999999999989</v>
      </c>
      <c r="U23" s="38">
        <v>430.53999999999934</v>
      </c>
      <c r="V23" s="38">
        <v>384.31000000000012</v>
      </c>
      <c r="W23" s="38">
        <v>365.04999999999978</v>
      </c>
      <c r="X23" s="38">
        <v>355.4800000000003</v>
      </c>
      <c r="Y23" s="26">
        <v>356.46000000000015</v>
      </c>
      <c r="Z23" s="26">
        <v>346.31000000000051</v>
      </c>
      <c r="AA23" s="26">
        <v>338.38999999999982</v>
      </c>
      <c r="AB23" s="26">
        <v>333.5399999999994</v>
      </c>
      <c r="AC23" s="26">
        <v>327.43</v>
      </c>
      <c r="AD23" s="22"/>
      <c r="AE23" s="19"/>
      <c r="AF23" s="19"/>
      <c r="AG23" s="19"/>
      <c r="AH23" s="19"/>
      <c r="AI23" s="23"/>
      <c r="AJ23" s="15"/>
      <c r="AK23" s="15"/>
      <c r="AL23" s="15"/>
    </row>
    <row r="24" spans="1:38" x14ac:dyDescent="0.25">
      <c r="A24" s="15"/>
      <c r="B24" s="15"/>
      <c r="C24" s="19"/>
      <c r="D24" s="19"/>
      <c r="E24" s="19"/>
      <c r="F24" s="19"/>
      <c r="G24" s="19"/>
      <c r="H24" s="19"/>
      <c r="I24" s="19"/>
      <c r="J24" s="19"/>
      <c r="K24" s="19"/>
      <c r="L24" s="19"/>
      <c r="M24" s="19"/>
      <c r="N24" s="19"/>
      <c r="O24" s="19"/>
      <c r="P24" s="36"/>
      <c r="Q24" s="36"/>
      <c r="R24" s="36"/>
      <c r="S24" s="36"/>
      <c r="T24" s="36"/>
      <c r="U24" s="36"/>
      <c r="V24" s="36"/>
      <c r="W24" s="36"/>
      <c r="X24" s="36"/>
      <c r="Y24" s="19"/>
      <c r="Z24" s="19"/>
      <c r="AA24" s="19"/>
      <c r="AB24" s="19"/>
      <c r="AC24" s="19"/>
      <c r="AD24" s="22"/>
      <c r="AE24" s="19"/>
      <c r="AF24" s="19"/>
      <c r="AG24" s="19"/>
      <c r="AH24" s="19"/>
      <c r="AI24" s="23"/>
      <c r="AJ24" s="15"/>
      <c r="AK24" s="15"/>
      <c r="AL24" s="15"/>
    </row>
    <row r="25" spans="1:38" x14ac:dyDescent="0.25">
      <c r="A25" s="15" t="s">
        <v>24</v>
      </c>
      <c r="B25" s="15" t="s">
        <v>1</v>
      </c>
      <c r="C25" s="19">
        <v>38</v>
      </c>
      <c r="D25" s="19">
        <v>19</v>
      </c>
      <c r="E25" s="19">
        <v>11</v>
      </c>
      <c r="F25" s="21">
        <v>34</v>
      </c>
      <c r="G25" s="21">
        <v>18</v>
      </c>
      <c r="H25" s="21">
        <v>27</v>
      </c>
      <c r="I25" s="21">
        <v>41</v>
      </c>
      <c r="J25" s="21">
        <v>29</v>
      </c>
      <c r="K25" s="21">
        <v>35</v>
      </c>
      <c r="L25" s="21">
        <v>17</v>
      </c>
      <c r="M25" s="21">
        <v>47</v>
      </c>
      <c r="N25" s="21">
        <v>26</v>
      </c>
      <c r="O25" s="21">
        <v>53</v>
      </c>
      <c r="P25" s="40">
        <v>71</v>
      </c>
      <c r="Q25" s="40">
        <v>49</v>
      </c>
      <c r="R25" s="40">
        <v>198</v>
      </c>
      <c r="S25" s="40">
        <v>467</v>
      </c>
      <c r="T25" s="40">
        <v>419</v>
      </c>
      <c r="U25" s="40">
        <v>195</v>
      </c>
      <c r="V25" s="40">
        <v>156</v>
      </c>
      <c r="W25" s="40">
        <v>104</v>
      </c>
      <c r="X25" s="40">
        <v>95</v>
      </c>
      <c r="Y25" s="21">
        <v>40</v>
      </c>
      <c r="Z25" s="21">
        <v>28</v>
      </c>
      <c r="AA25" s="21">
        <v>63</v>
      </c>
      <c r="AB25" s="21">
        <v>58</v>
      </c>
      <c r="AC25" s="21">
        <v>53</v>
      </c>
      <c r="AD25" s="22" t="s">
        <v>91</v>
      </c>
      <c r="AE25" s="19"/>
      <c r="AF25" s="19"/>
      <c r="AG25" s="19"/>
      <c r="AH25" s="19"/>
      <c r="AI25" s="23"/>
      <c r="AJ25" s="15"/>
      <c r="AK25" s="15"/>
      <c r="AL25" s="15"/>
    </row>
    <row r="26" spans="1:38" ht="41.4" x14ac:dyDescent="0.25">
      <c r="A26" s="15" t="s">
        <v>2</v>
      </c>
      <c r="B26" s="15" t="s">
        <v>3</v>
      </c>
      <c r="C26" s="19" t="s">
        <v>52</v>
      </c>
      <c r="D26" s="19" t="s">
        <v>52</v>
      </c>
      <c r="E26" s="19" t="s">
        <v>52</v>
      </c>
      <c r="F26" s="19" t="s">
        <v>52</v>
      </c>
      <c r="G26" s="19" t="s">
        <v>52</v>
      </c>
      <c r="H26" s="19" t="s">
        <v>52</v>
      </c>
      <c r="I26" s="19" t="s">
        <v>52</v>
      </c>
      <c r="J26" s="19" t="s">
        <v>52</v>
      </c>
      <c r="K26" s="19" t="s">
        <v>52</v>
      </c>
      <c r="L26" s="19" t="s">
        <v>52</v>
      </c>
      <c r="M26" s="19" t="s">
        <v>52</v>
      </c>
      <c r="N26" s="19" t="s">
        <v>52</v>
      </c>
      <c r="O26" s="19" t="s">
        <v>52</v>
      </c>
      <c r="P26" s="36" t="s">
        <v>52</v>
      </c>
      <c r="Q26" s="36" t="s">
        <v>52</v>
      </c>
      <c r="R26" s="36" t="s">
        <v>52</v>
      </c>
      <c r="S26" s="36" t="s">
        <v>52</v>
      </c>
      <c r="T26" s="36" t="s">
        <v>52</v>
      </c>
      <c r="U26" s="36" t="s">
        <v>52</v>
      </c>
      <c r="V26" s="36" t="s">
        <v>52</v>
      </c>
      <c r="W26" s="36" t="s">
        <v>52</v>
      </c>
      <c r="X26" s="36" t="s">
        <v>52</v>
      </c>
      <c r="Y26" s="19" t="s">
        <v>52</v>
      </c>
      <c r="Z26" s="19" t="s">
        <v>52</v>
      </c>
      <c r="AA26" s="19" t="s">
        <v>52</v>
      </c>
      <c r="AB26" s="19" t="s">
        <v>52</v>
      </c>
      <c r="AC26" s="19" t="s">
        <v>52</v>
      </c>
      <c r="AD26" s="22" t="s">
        <v>92</v>
      </c>
      <c r="AE26" s="19"/>
      <c r="AF26" s="19"/>
      <c r="AG26" s="19"/>
      <c r="AH26" s="19"/>
      <c r="AI26" s="23"/>
      <c r="AJ26" s="15"/>
      <c r="AK26" s="15"/>
      <c r="AL26" s="15"/>
    </row>
    <row r="27" spans="1:38" x14ac:dyDescent="0.25">
      <c r="A27" s="15"/>
      <c r="B27" s="15"/>
      <c r="C27" s="19"/>
      <c r="D27" s="19"/>
      <c r="E27" s="19"/>
      <c r="F27" s="19"/>
      <c r="G27" s="19"/>
      <c r="H27" s="19"/>
      <c r="I27" s="19"/>
      <c r="J27" s="19"/>
      <c r="K27" s="19"/>
      <c r="L27" s="19"/>
      <c r="M27" s="19"/>
      <c r="N27" s="19"/>
      <c r="O27" s="19"/>
      <c r="P27" s="36"/>
      <c r="Q27" s="36"/>
      <c r="R27" s="36"/>
      <c r="S27" s="36"/>
      <c r="T27" s="36"/>
      <c r="U27" s="36"/>
      <c r="V27" s="36"/>
      <c r="W27" s="36"/>
      <c r="X27" s="36"/>
      <c r="Y27" s="19"/>
      <c r="Z27" s="19"/>
      <c r="AA27" s="19"/>
      <c r="AB27" s="19"/>
      <c r="AC27" s="19"/>
      <c r="AD27" s="22"/>
      <c r="AE27" s="19"/>
      <c r="AF27" s="19"/>
      <c r="AG27" s="19"/>
      <c r="AH27" s="19"/>
      <c r="AI27" s="23"/>
      <c r="AJ27" s="15"/>
      <c r="AK27" s="15"/>
      <c r="AL27" s="15"/>
    </row>
    <row r="28" spans="1:38" x14ac:dyDescent="0.25">
      <c r="A28" s="15" t="s">
        <v>25</v>
      </c>
      <c r="B28" s="15" t="s">
        <v>1</v>
      </c>
      <c r="C28" s="19">
        <v>833</v>
      </c>
      <c r="D28" s="19">
        <v>390</v>
      </c>
      <c r="E28" s="19">
        <v>175</v>
      </c>
      <c r="F28" s="19">
        <v>973</v>
      </c>
      <c r="G28" s="19">
        <v>801</v>
      </c>
      <c r="H28" s="19">
        <v>823</v>
      </c>
      <c r="I28" s="19">
        <v>845</v>
      </c>
      <c r="J28" s="19">
        <v>797</v>
      </c>
      <c r="K28" s="19">
        <v>336</v>
      </c>
      <c r="L28" s="19">
        <v>273</v>
      </c>
      <c r="M28" s="19">
        <v>1113</v>
      </c>
      <c r="N28" s="19">
        <v>907</v>
      </c>
      <c r="O28" s="19">
        <v>2123</v>
      </c>
      <c r="P28" s="36">
        <v>6799</v>
      </c>
      <c r="Q28" s="36">
        <v>2588</v>
      </c>
      <c r="R28" s="36">
        <v>4265</v>
      </c>
      <c r="S28" s="36">
        <v>10857</v>
      </c>
      <c r="T28" s="36">
        <v>9900</v>
      </c>
      <c r="U28" s="36">
        <v>4238</v>
      </c>
      <c r="V28" s="36">
        <v>2160</v>
      </c>
      <c r="W28" s="36">
        <v>1708</v>
      </c>
      <c r="X28" s="36">
        <v>1229</v>
      </c>
      <c r="Y28" s="19">
        <v>706</v>
      </c>
      <c r="Z28" s="19">
        <v>359</v>
      </c>
      <c r="AA28" s="19">
        <v>1521</v>
      </c>
      <c r="AB28" s="19">
        <v>1272</v>
      </c>
      <c r="AC28" s="19">
        <v>1192</v>
      </c>
      <c r="AD28" s="22"/>
      <c r="AE28" s="19"/>
      <c r="AF28" s="19"/>
      <c r="AG28" s="19"/>
      <c r="AH28" s="19"/>
      <c r="AI28" s="23"/>
      <c r="AJ28" s="15"/>
      <c r="AK28" s="15"/>
      <c r="AL28" s="15"/>
    </row>
    <row r="29" spans="1:38" x14ac:dyDescent="0.25">
      <c r="A29" s="15" t="s">
        <v>26</v>
      </c>
      <c r="B29" s="15" t="s">
        <v>1</v>
      </c>
      <c r="C29" s="28">
        <v>630</v>
      </c>
      <c r="D29" s="29">
        <v>280</v>
      </c>
      <c r="E29" s="29">
        <v>141</v>
      </c>
      <c r="F29" s="29">
        <v>750</v>
      </c>
      <c r="G29" s="29">
        <v>654</v>
      </c>
      <c r="H29" s="29">
        <v>704</v>
      </c>
      <c r="I29" s="29">
        <v>696</v>
      </c>
      <c r="J29" s="29">
        <v>653</v>
      </c>
      <c r="K29" s="29">
        <v>287</v>
      </c>
      <c r="L29" s="29">
        <v>223</v>
      </c>
      <c r="M29" s="29">
        <v>887</v>
      </c>
      <c r="N29" s="29">
        <v>755</v>
      </c>
      <c r="O29" s="29">
        <v>1801</v>
      </c>
      <c r="P29" s="41">
        <v>4969</v>
      </c>
      <c r="Q29" s="41">
        <v>1856</v>
      </c>
      <c r="R29" s="41">
        <v>3208</v>
      </c>
      <c r="S29" s="41">
        <v>7626</v>
      </c>
      <c r="T29" s="41">
        <v>6444</v>
      </c>
      <c r="U29" s="41">
        <v>2771</v>
      </c>
      <c r="V29" s="41">
        <v>1602</v>
      </c>
      <c r="W29" s="41">
        <v>1380</v>
      </c>
      <c r="X29" s="41">
        <v>988</v>
      </c>
      <c r="Y29" s="30">
        <v>573</v>
      </c>
      <c r="Z29" s="30">
        <v>301</v>
      </c>
      <c r="AA29" s="30">
        <v>1279</v>
      </c>
      <c r="AB29" s="30">
        <v>1060</v>
      </c>
      <c r="AC29" s="31">
        <v>938</v>
      </c>
      <c r="AD29" s="22"/>
      <c r="AE29" s="19"/>
      <c r="AF29" s="19"/>
      <c r="AG29" s="19"/>
      <c r="AH29" s="19"/>
      <c r="AI29" s="23"/>
      <c r="AJ29" s="15"/>
      <c r="AK29" s="15"/>
      <c r="AL29" s="15"/>
    </row>
    <row r="30" spans="1:38" x14ac:dyDescent="0.25">
      <c r="A30" s="15" t="s">
        <v>27</v>
      </c>
      <c r="B30" s="15" t="s">
        <v>1</v>
      </c>
      <c r="C30" s="28">
        <v>16</v>
      </c>
      <c r="D30" s="29">
        <v>8</v>
      </c>
      <c r="E30" s="29">
        <v>8</v>
      </c>
      <c r="F30" s="29">
        <v>14</v>
      </c>
      <c r="G30" s="29">
        <v>9</v>
      </c>
      <c r="H30" s="29">
        <v>12</v>
      </c>
      <c r="I30" s="29">
        <v>12</v>
      </c>
      <c r="J30" s="29">
        <v>8</v>
      </c>
      <c r="K30" s="29">
        <v>8</v>
      </c>
      <c r="L30" s="29">
        <v>8</v>
      </c>
      <c r="M30" s="29">
        <v>8</v>
      </c>
      <c r="N30" s="29">
        <v>8</v>
      </c>
      <c r="O30" s="29">
        <v>8</v>
      </c>
      <c r="P30" s="42">
        <v>13</v>
      </c>
      <c r="Q30" s="42">
        <v>26</v>
      </c>
      <c r="R30" s="42">
        <v>8</v>
      </c>
      <c r="S30" s="42">
        <v>9</v>
      </c>
      <c r="T30" s="42">
        <v>28</v>
      </c>
      <c r="U30" s="42">
        <v>15</v>
      </c>
      <c r="V30" s="42">
        <v>22</v>
      </c>
      <c r="W30" s="42">
        <v>13</v>
      </c>
      <c r="X30" s="42">
        <v>18</v>
      </c>
      <c r="Y30" s="29">
        <v>8</v>
      </c>
      <c r="Z30" s="29">
        <v>8</v>
      </c>
      <c r="AA30" s="29">
        <v>13</v>
      </c>
      <c r="AB30" s="29">
        <v>15</v>
      </c>
      <c r="AC30" s="31">
        <v>10</v>
      </c>
      <c r="AD30" s="22"/>
      <c r="AE30" s="19"/>
      <c r="AF30" s="19"/>
      <c r="AG30" s="19"/>
      <c r="AH30" s="19"/>
      <c r="AI30" s="23"/>
      <c r="AJ30" s="15"/>
      <c r="AK30" s="15"/>
      <c r="AL30" s="15"/>
    </row>
    <row r="31" spans="1:38" x14ac:dyDescent="0.25">
      <c r="A31" s="15" t="s">
        <v>28</v>
      </c>
      <c r="B31" s="15" t="s">
        <v>1</v>
      </c>
      <c r="C31" s="19">
        <v>89</v>
      </c>
      <c r="D31" s="19">
        <v>82</v>
      </c>
      <c r="E31" s="19">
        <v>26</v>
      </c>
      <c r="F31" s="19">
        <v>154</v>
      </c>
      <c r="G31" s="19">
        <v>79</v>
      </c>
      <c r="H31" s="19">
        <v>56</v>
      </c>
      <c r="I31" s="19">
        <v>97</v>
      </c>
      <c r="J31" s="19">
        <v>106</v>
      </c>
      <c r="K31" s="19">
        <v>28</v>
      </c>
      <c r="L31" s="19">
        <v>42</v>
      </c>
      <c r="M31" s="19">
        <v>144</v>
      </c>
      <c r="N31" s="19">
        <v>95</v>
      </c>
      <c r="O31" s="19">
        <v>220</v>
      </c>
      <c r="P31" s="36">
        <v>1591</v>
      </c>
      <c r="Q31" s="36">
        <v>606</v>
      </c>
      <c r="R31" s="36">
        <v>977</v>
      </c>
      <c r="S31" s="36">
        <v>3099</v>
      </c>
      <c r="T31" s="36">
        <v>3188</v>
      </c>
      <c r="U31" s="36">
        <v>1277</v>
      </c>
      <c r="V31" s="36">
        <v>407</v>
      </c>
      <c r="W31" s="36">
        <v>246</v>
      </c>
      <c r="X31" s="36">
        <v>158</v>
      </c>
      <c r="Y31" s="19">
        <v>107</v>
      </c>
      <c r="Z31" s="19">
        <v>50</v>
      </c>
      <c r="AA31" s="19">
        <v>142</v>
      </c>
      <c r="AB31" s="19">
        <v>126</v>
      </c>
      <c r="AC31" s="19">
        <v>177</v>
      </c>
      <c r="AD31" s="22"/>
      <c r="AE31" s="19"/>
      <c r="AF31" s="19"/>
      <c r="AG31" s="19"/>
      <c r="AH31" s="19"/>
      <c r="AI31" s="23"/>
      <c r="AJ31" s="15"/>
      <c r="AK31" s="15"/>
      <c r="AL31" s="15"/>
    </row>
    <row r="32" spans="1:38" x14ac:dyDescent="0.25">
      <c r="A32" s="15" t="s">
        <v>8</v>
      </c>
      <c r="B32" s="15" t="s">
        <v>3</v>
      </c>
      <c r="C32" s="19" t="s">
        <v>57</v>
      </c>
      <c r="D32" s="19" t="s">
        <v>58</v>
      </c>
      <c r="E32" s="19" t="s">
        <v>59</v>
      </c>
      <c r="F32" s="19" t="s">
        <v>60</v>
      </c>
      <c r="G32" s="19" t="s">
        <v>61</v>
      </c>
      <c r="H32" s="19" t="s">
        <v>62</v>
      </c>
      <c r="I32" s="19" t="s">
        <v>63</v>
      </c>
      <c r="J32" s="19" t="s">
        <v>64</v>
      </c>
      <c r="K32" s="19" t="s">
        <v>65</v>
      </c>
      <c r="L32" s="19" t="s">
        <v>66</v>
      </c>
      <c r="M32" s="19" t="s">
        <v>67</v>
      </c>
      <c r="N32" s="19" t="s">
        <v>68</v>
      </c>
      <c r="O32" s="19" t="s">
        <v>69</v>
      </c>
      <c r="P32" s="36" t="s">
        <v>70</v>
      </c>
      <c r="Q32" s="36" t="s">
        <v>71</v>
      </c>
      <c r="R32" s="36" t="s">
        <v>72</v>
      </c>
      <c r="S32" s="36" t="s">
        <v>73</v>
      </c>
      <c r="T32" s="36" t="s">
        <v>74</v>
      </c>
      <c r="U32" s="36" t="s">
        <v>75</v>
      </c>
      <c r="V32" s="36" t="s">
        <v>76</v>
      </c>
      <c r="W32" s="36" t="s">
        <v>77</v>
      </c>
      <c r="X32" s="36" t="s">
        <v>78</v>
      </c>
      <c r="Y32" s="19" t="s">
        <v>79</v>
      </c>
      <c r="Z32" s="19" t="s">
        <v>80</v>
      </c>
      <c r="AA32" s="19" t="s">
        <v>81</v>
      </c>
      <c r="AB32" s="19" t="s">
        <v>82</v>
      </c>
      <c r="AC32" s="19" t="s">
        <v>83</v>
      </c>
      <c r="AD32" s="22"/>
      <c r="AE32" s="19"/>
      <c r="AF32" s="19"/>
      <c r="AG32" s="19"/>
      <c r="AH32" s="19"/>
      <c r="AI32" s="23"/>
      <c r="AJ32" s="15"/>
      <c r="AK32" s="15"/>
      <c r="AL32" s="15"/>
    </row>
    <row r="33" spans="1:38" x14ac:dyDescent="0.25">
      <c r="A33" s="15" t="s">
        <v>47</v>
      </c>
      <c r="B33" s="15" t="s">
        <v>1</v>
      </c>
      <c r="C33" s="19">
        <v>0</v>
      </c>
      <c r="D33" s="19">
        <v>0</v>
      </c>
      <c r="E33" s="19">
        <v>0</v>
      </c>
      <c r="F33" s="19">
        <v>0</v>
      </c>
      <c r="G33" s="19">
        <v>0</v>
      </c>
      <c r="H33" s="19">
        <v>0</v>
      </c>
      <c r="I33" s="19">
        <v>0</v>
      </c>
      <c r="J33" s="19">
        <v>0</v>
      </c>
      <c r="K33" s="19">
        <v>0</v>
      </c>
      <c r="L33" s="19">
        <v>0</v>
      </c>
      <c r="M33" s="19">
        <v>0</v>
      </c>
      <c r="N33" s="19">
        <v>0</v>
      </c>
      <c r="O33" s="19">
        <v>0</v>
      </c>
      <c r="P33" s="36">
        <v>0</v>
      </c>
      <c r="Q33" s="36">
        <v>0</v>
      </c>
      <c r="R33" s="36">
        <v>0</v>
      </c>
      <c r="S33" s="36">
        <v>0</v>
      </c>
      <c r="T33" s="36">
        <v>0</v>
      </c>
      <c r="U33" s="36">
        <v>0</v>
      </c>
      <c r="V33" s="36">
        <v>0</v>
      </c>
      <c r="W33" s="36">
        <v>0</v>
      </c>
      <c r="X33" s="36">
        <v>0</v>
      </c>
      <c r="Y33" s="19">
        <v>0</v>
      </c>
      <c r="Z33" s="19">
        <v>0</v>
      </c>
      <c r="AA33" s="19">
        <v>0</v>
      </c>
      <c r="AB33" s="19">
        <v>0</v>
      </c>
      <c r="AC33" s="19">
        <v>0</v>
      </c>
      <c r="AD33" s="22"/>
      <c r="AE33" s="19"/>
      <c r="AF33" s="19"/>
      <c r="AG33" s="19"/>
      <c r="AH33" s="19"/>
      <c r="AI33" s="23"/>
      <c r="AJ33" s="15"/>
      <c r="AK33" s="15"/>
      <c r="AL33" s="15"/>
    </row>
    <row r="34" spans="1:38" x14ac:dyDescent="0.25">
      <c r="A34" s="15" t="s">
        <v>48</v>
      </c>
      <c r="B34" s="15" t="s">
        <v>1</v>
      </c>
      <c r="C34" s="32">
        <v>4</v>
      </c>
      <c r="D34" s="32">
        <v>2</v>
      </c>
      <c r="E34" s="32">
        <v>2</v>
      </c>
      <c r="F34" s="32">
        <v>4</v>
      </c>
      <c r="G34" s="32">
        <v>3</v>
      </c>
      <c r="H34" s="32">
        <v>2</v>
      </c>
      <c r="I34" s="32">
        <v>3</v>
      </c>
      <c r="J34" s="32">
        <v>2</v>
      </c>
      <c r="K34" s="32">
        <v>2</v>
      </c>
      <c r="L34" s="32">
        <v>2</v>
      </c>
      <c r="M34" s="32">
        <v>2</v>
      </c>
      <c r="N34" s="32">
        <v>3</v>
      </c>
      <c r="O34" s="32">
        <v>2</v>
      </c>
      <c r="P34" s="43">
        <v>2</v>
      </c>
      <c r="Q34" s="43">
        <v>2</v>
      </c>
      <c r="R34" s="43">
        <v>2</v>
      </c>
      <c r="S34" s="43">
        <v>2</v>
      </c>
      <c r="T34" s="43">
        <v>3</v>
      </c>
      <c r="U34" s="43">
        <v>4</v>
      </c>
      <c r="V34" s="43">
        <v>3</v>
      </c>
      <c r="W34" s="43">
        <v>5</v>
      </c>
      <c r="X34" s="43">
        <v>6</v>
      </c>
      <c r="Y34" s="32">
        <v>2</v>
      </c>
      <c r="Z34" s="32">
        <v>2</v>
      </c>
      <c r="AA34" s="32">
        <v>5</v>
      </c>
      <c r="AB34" s="32">
        <v>4</v>
      </c>
      <c r="AC34" s="32">
        <v>5</v>
      </c>
      <c r="AD34" s="22"/>
      <c r="AE34" s="19"/>
      <c r="AF34" s="19"/>
      <c r="AG34" s="19"/>
      <c r="AH34" s="19"/>
      <c r="AI34" s="23"/>
      <c r="AJ34" s="15"/>
      <c r="AK34" s="15"/>
      <c r="AL34" s="15"/>
    </row>
    <row r="35" spans="1:38" x14ac:dyDescent="0.25">
      <c r="A35" s="15" t="s">
        <v>29</v>
      </c>
      <c r="B35" s="15" t="s">
        <v>84</v>
      </c>
      <c r="C35" s="19">
        <v>98</v>
      </c>
      <c r="D35" s="19">
        <v>20</v>
      </c>
      <c r="E35" s="19">
        <v>0</v>
      </c>
      <c r="F35" s="19">
        <v>55</v>
      </c>
      <c r="G35" s="19">
        <v>59</v>
      </c>
      <c r="H35" s="19">
        <v>51</v>
      </c>
      <c r="I35" s="19">
        <v>40</v>
      </c>
      <c r="J35" s="19">
        <v>30</v>
      </c>
      <c r="K35" s="19">
        <v>13</v>
      </c>
      <c r="L35" s="19">
        <v>0</v>
      </c>
      <c r="M35" s="19">
        <v>74</v>
      </c>
      <c r="N35" s="19">
        <v>49</v>
      </c>
      <c r="O35" s="19">
        <v>94</v>
      </c>
      <c r="P35" s="36">
        <v>226</v>
      </c>
      <c r="Q35" s="36">
        <v>100</v>
      </c>
      <c r="R35" s="36">
        <v>72</v>
      </c>
      <c r="S35" s="36">
        <v>123</v>
      </c>
      <c r="T35" s="36">
        <v>240</v>
      </c>
      <c r="U35" s="36">
        <v>175</v>
      </c>
      <c r="V35" s="36">
        <v>129</v>
      </c>
      <c r="W35" s="36">
        <v>69</v>
      </c>
      <c r="X35" s="36">
        <v>65</v>
      </c>
      <c r="Y35" s="19">
        <v>18</v>
      </c>
      <c r="Z35" s="19">
        <v>0</v>
      </c>
      <c r="AA35" s="19">
        <v>87</v>
      </c>
      <c r="AB35" s="19">
        <v>71</v>
      </c>
      <c r="AC35" s="19">
        <v>67</v>
      </c>
      <c r="AD35" s="22"/>
      <c r="AE35" s="19"/>
      <c r="AF35" s="19"/>
      <c r="AG35" s="19"/>
      <c r="AH35" s="19"/>
      <c r="AI35" s="23"/>
      <c r="AJ35" s="15"/>
      <c r="AK35" s="15"/>
      <c r="AL35" s="15"/>
    </row>
    <row r="36" spans="1:38" x14ac:dyDescent="0.25">
      <c r="A36" s="15" t="s">
        <v>8</v>
      </c>
      <c r="B36" s="17" t="s">
        <v>84</v>
      </c>
      <c r="C36" s="19" t="s">
        <v>52</v>
      </c>
      <c r="D36" s="19" t="s">
        <v>52</v>
      </c>
      <c r="E36" s="19" t="s">
        <v>52</v>
      </c>
      <c r="F36" s="19" t="s">
        <v>52</v>
      </c>
      <c r="G36" s="19" t="s">
        <v>52</v>
      </c>
      <c r="H36" s="19" t="s">
        <v>52</v>
      </c>
      <c r="I36" s="19" t="s">
        <v>52</v>
      </c>
      <c r="J36" s="19" t="s">
        <v>52</v>
      </c>
      <c r="K36" s="19" t="s">
        <v>52</v>
      </c>
      <c r="L36" s="19" t="s">
        <v>52</v>
      </c>
      <c r="M36" s="19" t="s">
        <v>52</v>
      </c>
      <c r="N36" s="19" t="s">
        <v>52</v>
      </c>
      <c r="O36" s="19" t="s">
        <v>52</v>
      </c>
      <c r="P36" s="36" t="s">
        <v>52</v>
      </c>
      <c r="Q36" s="36" t="s">
        <v>52</v>
      </c>
      <c r="R36" s="36" t="s">
        <v>52</v>
      </c>
      <c r="S36" s="36" t="s">
        <v>52</v>
      </c>
      <c r="T36" s="36" t="s">
        <v>52</v>
      </c>
      <c r="U36" s="36" t="s">
        <v>52</v>
      </c>
      <c r="V36" s="36" t="s">
        <v>52</v>
      </c>
      <c r="W36" s="36" t="s">
        <v>52</v>
      </c>
      <c r="X36" s="36" t="s">
        <v>52</v>
      </c>
      <c r="Y36" s="19" t="s">
        <v>52</v>
      </c>
      <c r="Z36" s="19" t="s">
        <v>52</v>
      </c>
      <c r="AA36" s="19" t="s">
        <v>52</v>
      </c>
      <c r="AB36" s="19" t="s">
        <v>52</v>
      </c>
      <c r="AC36" s="19" t="s">
        <v>52</v>
      </c>
      <c r="AD36" s="22"/>
      <c r="AE36" s="19"/>
      <c r="AF36" s="19"/>
      <c r="AG36" s="19"/>
      <c r="AH36" s="19"/>
      <c r="AI36" s="23"/>
      <c r="AJ36" s="15"/>
      <c r="AK36" s="15"/>
      <c r="AL36" s="15"/>
    </row>
    <row r="37" spans="1:38" x14ac:dyDescent="0.25">
      <c r="A37" s="15"/>
      <c r="B37" s="15"/>
      <c r="C37" s="19"/>
      <c r="D37" s="19"/>
      <c r="E37" s="19"/>
      <c r="F37" s="19"/>
      <c r="G37" s="19"/>
      <c r="H37" s="19"/>
      <c r="I37" s="19"/>
      <c r="J37" s="19"/>
      <c r="K37" s="19"/>
      <c r="L37" s="19"/>
      <c r="M37" s="19"/>
      <c r="N37" s="19"/>
      <c r="O37" s="19"/>
      <c r="P37" s="36"/>
      <c r="Q37" s="36"/>
      <c r="R37" s="36"/>
      <c r="S37" s="36"/>
      <c r="T37" s="36"/>
      <c r="U37" s="36"/>
      <c r="V37" s="36"/>
      <c r="W37" s="36"/>
      <c r="X37" s="36"/>
      <c r="Y37" s="19"/>
      <c r="Z37" s="19"/>
      <c r="AA37" s="19"/>
      <c r="AB37" s="19"/>
      <c r="AC37" s="19"/>
      <c r="AD37" s="22"/>
      <c r="AE37" s="19"/>
      <c r="AF37" s="19"/>
      <c r="AG37" s="19"/>
      <c r="AH37" s="19"/>
      <c r="AI37" s="23"/>
      <c r="AJ37" s="15"/>
      <c r="AK37" s="15"/>
      <c r="AL37" s="15"/>
    </row>
    <row r="38" spans="1:38" ht="27.6" x14ac:dyDescent="0.25">
      <c r="A38" s="15" t="s">
        <v>50</v>
      </c>
      <c r="B38" s="15" t="s">
        <v>1</v>
      </c>
      <c r="C38" s="19" t="s">
        <v>52</v>
      </c>
      <c r="D38" s="19" t="s">
        <v>52</v>
      </c>
      <c r="E38" s="19" t="s">
        <v>52</v>
      </c>
      <c r="F38" s="19" t="s">
        <v>52</v>
      </c>
      <c r="G38" s="19" t="s">
        <v>52</v>
      </c>
      <c r="H38" s="19" t="s">
        <v>52</v>
      </c>
      <c r="I38" s="19" t="s">
        <v>52</v>
      </c>
      <c r="J38" s="19" t="s">
        <v>52</v>
      </c>
      <c r="K38" s="19" t="s">
        <v>52</v>
      </c>
      <c r="L38" s="19" t="s">
        <v>52</v>
      </c>
      <c r="M38" s="19" t="s">
        <v>52</v>
      </c>
      <c r="N38" s="19" t="s">
        <v>52</v>
      </c>
      <c r="O38" s="19" t="s">
        <v>52</v>
      </c>
      <c r="P38" s="36">
        <v>9</v>
      </c>
      <c r="Q38" s="36">
        <v>17</v>
      </c>
      <c r="R38" s="36">
        <v>8</v>
      </c>
      <c r="S38" s="36">
        <v>10</v>
      </c>
      <c r="T38" s="36">
        <v>13</v>
      </c>
      <c r="U38" s="36">
        <v>9</v>
      </c>
      <c r="V38" s="36">
        <v>5</v>
      </c>
      <c r="W38" s="36">
        <v>1</v>
      </c>
      <c r="X38" s="36" t="s">
        <v>52</v>
      </c>
      <c r="Y38" s="19" t="s">
        <v>52</v>
      </c>
      <c r="Z38" s="19" t="s">
        <v>52</v>
      </c>
      <c r="AA38" s="19" t="s">
        <v>52</v>
      </c>
      <c r="AB38" s="19" t="s">
        <v>52</v>
      </c>
      <c r="AC38" s="19" t="s">
        <v>52</v>
      </c>
      <c r="AD38" s="34" t="s">
        <v>93</v>
      </c>
      <c r="AE38" s="19"/>
      <c r="AF38" s="19"/>
      <c r="AG38" s="19"/>
      <c r="AH38" s="19"/>
      <c r="AI38" s="23"/>
      <c r="AJ38" s="15"/>
      <c r="AK38" s="15"/>
      <c r="AL38" s="15"/>
    </row>
    <row r="39" spans="1:38" x14ac:dyDescent="0.25">
      <c r="A39" s="17" t="s">
        <v>85</v>
      </c>
      <c r="B39" s="15"/>
      <c r="C39" s="19">
        <v>39</v>
      </c>
      <c r="D39" s="19">
        <v>14</v>
      </c>
      <c r="E39" s="19">
        <v>2</v>
      </c>
      <c r="F39" s="19">
        <v>17</v>
      </c>
      <c r="G39" s="19">
        <v>12</v>
      </c>
      <c r="H39" s="19">
        <v>29</v>
      </c>
      <c r="I39" s="19">
        <v>30</v>
      </c>
      <c r="J39" s="19">
        <v>17</v>
      </c>
      <c r="K39" s="19">
        <v>5</v>
      </c>
      <c r="L39" s="19">
        <v>1</v>
      </c>
      <c r="M39" s="19">
        <v>18</v>
      </c>
      <c r="N39" s="19">
        <v>15</v>
      </c>
      <c r="O39" s="19">
        <v>5</v>
      </c>
      <c r="P39" s="40">
        <v>4</v>
      </c>
      <c r="Q39" s="40">
        <v>3</v>
      </c>
      <c r="R39" s="40">
        <v>12</v>
      </c>
      <c r="S39" s="40">
        <v>20</v>
      </c>
      <c r="T39" s="40">
        <v>12</v>
      </c>
      <c r="U39" s="40">
        <v>24</v>
      </c>
      <c r="V39" s="40">
        <v>23</v>
      </c>
      <c r="W39" s="40">
        <v>12</v>
      </c>
      <c r="X39" s="40">
        <v>15</v>
      </c>
      <c r="Y39" s="21">
        <v>8</v>
      </c>
      <c r="Z39" s="21">
        <v>2</v>
      </c>
      <c r="AA39" s="21">
        <v>10</v>
      </c>
      <c r="AB39" s="21">
        <v>25</v>
      </c>
      <c r="AC39" s="21">
        <v>22</v>
      </c>
      <c r="AD39" s="22"/>
      <c r="AE39" s="19"/>
      <c r="AF39" s="19"/>
      <c r="AG39" s="19"/>
      <c r="AH39" s="19"/>
      <c r="AI39" s="23"/>
      <c r="AJ39" s="15"/>
      <c r="AK39" s="15"/>
      <c r="AL39" s="15"/>
    </row>
    <row r="40" spans="1:38" x14ac:dyDescent="0.25">
      <c r="A40" s="15" t="s">
        <v>21</v>
      </c>
      <c r="B40" s="15" t="s">
        <v>20</v>
      </c>
      <c r="C40" s="27">
        <v>5</v>
      </c>
      <c r="D40" s="27">
        <v>5.2</v>
      </c>
      <c r="E40" s="27">
        <v>5.6</v>
      </c>
      <c r="F40" s="27">
        <v>5.6</v>
      </c>
      <c r="G40" s="27">
        <v>5.5</v>
      </c>
      <c r="H40" s="27">
        <v>5.2</v>
      </c>
      <c r="I40" s="27">
        <v>4.9000000000000004</v>
      </c>
      <c r="J40" s="27">
        <v>4.7</v>
      </c>
      <c r="K40" s="27">
        <v>4.5999999999999996</v>
      </c>
      <c r="L40" s="27">
        <v>4.0999999999999996</v>
      </c>
      <c r="M40" s="27">
        <v>3.7</v>
      </c>
      <c r="N40" s="27">
        <v>3.3</v>
      </c>
      <c r="O40" s="27">
        <v>2.6</v>
      </c>
      <c r="P40" s="44">
        <v>2.5</v>
      </c>
      <c r="Q40" s="44">
        <v>2.6</v>
      </c>
      <c r="R40" s="44">
        <v>2.7</v>
      </c>
      <c r="S40" s="44">
        <v>3</v>
      </c>
      <c r="T40" s="44">
        <v>3.2</v>
      </c>
      <c r="U40" s="44">
        <v>3.4</v>
      </c>
      <c r="V40" s="44">
        <v>3.7</v>
      </c>
      <c r="W40" s="44">
        <v>4</v>
      </c>
      <c r="X40" s="44">
        <v>4.5</v>
      </c>
      <c r="Y40" s="27">
        <v>4.7</v>
      </c>
      <c r="Z40" s="27">
        <v>5</v>
      </c>
      <c r="AA40" s="27">
        <v>5</v>
      </c>
      <c r="AB40" s="33">
        <v>5.3</v>
      </c>
      <c r="AC40" s="19"/>
      <c r="AD40" s="22"/>
      <c r="AE40" s="19"/>
      <c r="AF40" s="19"/>
      <c r="AG40" s="19"/>
      <c r="AH40" s="19"/>
      <c r="AI40" s="23"/>
      <c r="AJ40" s="15"/>
      <c r="AK40" s="15"/>
      <c r="AL40" s="15"/>
    </row>
    <row r="41" spans="1:38" ht="82.8" x14ac:dyDescent="0.25">
      <c r="A41" s="15" t="s">
        <v>19</v>
      </c>
      <c r="B41" s="18" t="s">
        <v>51</v>
      </c>
      <c r="C41" s="19">
        <v>-1.2</v>
      </c>
      <c r="D41" s="19">
        <v>0.1</v>
      </c>
      <c r="E41" s="19">
        <v>2.2000000000000002</v>
      </c>
      <c r="F41" s="19">
        <v>6.1</v>
      </c>
      <c r="G41" s="19">
        <v>1</v>
      </c>
      <c r="H41" s="19">
        <v>0</v>
      </c>
      <c r="I41" s="19">
        <v>-2.7</v>
      </c>
      <c r="J41" s="19">
        <v>-2.7</v>
      </c>
      <c r="K41" s="19">
        <v>-2.4</v>
      </c>
      <c r="L41" s="19">
        <v>-4</v>
      </c>
      <c r="M41" s="19">
        <v>-4</v>
      </c>
      <c r="N41" s="19">
        <v>-5.2</v>
      </c>
      <c r="O41" s="19">
        <v>-7</v>
      </c>
      <c r="P41" s="36">
        <v>-6.5</v>
      </c>
      <c r="Q41" s="36">
        <v>-5.2</v>
      </c>
      <c r="R41" s="36">
        <v>-3.2</v>
      </c>
      <c r="S41" s="36">
        <v>-1.2</v>
      </c>
      <c r="T41" s="36">
        <v>-2.1</v>
      </c>
      <c r="U41" s="36">
        <v>-0.9</v>
      </c>
      <c r="V41" s="36">
        <v>0.3</v>
      </c>
      <c r="W41" s="36">
        <v>-0.6</v>
      </c>
      <c r="X41" s="36">
        <v>-0.2</v>
      </c>
      <c r="Y41" s="19">
        <v>3.1</v>
      </c>
      <c r="Z41" s="19">
        <v>2.4</v>
      </c>
      <c r="AA41" s="19">
        <v>3.4</v>
      </c>
      <c r="AB41" s="19">
        <v>2.2999999999999998</v>
      </c>
      <c r="AC41" s="19">
        <v>2.2999999999999998</v>
      </c>
      <c r="AD41" s="22"/>
      <c r="AE41" s="19"/>
      <c r="AF41" s="19"/>
      <c r="AG41" s="19"/>
      <c r="AH41" s="19"/>
      <c r="AI41" s="23"/>
      <c r="AJ41" s="15"/>
      <c r="AK41" s="15"/>
      <c r="AL41" s="15"/>
    </row>
    <row r="42" spans="1:38" ht="82.8" x14ac:dyDescent="0.25">
      <c r="A42" s="15" t="s">
        <v>22</v>
      </c>
      <c r="B42" s="18" t="s">
        <v>51</v>
      </c>
      <c r="C42" s="19">
        <v>8.8000000000000007</v>
      </c>
      <c r="D42" s="19">
        <v>9.4</v>
      </c>
      <c r="E42" s="19">
        <v>9.9</v>
      </c>
      <c r="F42" s="19">
        <v>11.7</v>
      </c>
      <c r="G42" s="19">
        <v>10.4</v>
      </c>
      <c r="H42" s="19">
        <v>8.3000000000000007</v>
      </c>
      <c r="I42" s="19">
        <v>6.2</v>
      </c>
      <c r="J42" s="19">
        <v>5.4</v>
      </c>
      <c r="K42" s="19">
        <v>5.6</v>
      </c>
      <c r="L42" s="19">
        <v>5.2</v>
      </c>
      <c r="M42" s="19">
        <v>2.8</v>
      </c>
      <c r="N42" s="19">
        <v>3.4</v>
      </c>
      <c r="O42" s="19">
        <v>0.8</v>
      </c>
      <c r="P42" s="36">
        <v>-0.2</v>
      </c>
      <c r="Q42" s="36">
        <v>0.3</v>
      </c>
      <c r="R42" s="36">
        <v>5</v>
      </c>
      <c r="S42" s="36">
        <v>5.9</v>
      </c>
      <c r="T42" s="36">
        <v>9.1</v>
      </c>
      <c r="U42" s="36">
        <v>8.4</v>
      </c>
      <c r="V42" s="36">
        <v>8.3000000000000007</v>
      </c>
      <c r="W42" s="36">
        <v>8</v>
      </c>
      <c r="X42" s="36">
        <v>10.3</v>
      </c>
      <c r="Y42" s="19">
        <v>13.5</v>
      </c>
      <c r="Z42" s="19">
        <v>12.1</v>
      </c>
      <c r="AA42" s="19">
        <v>10</v>
      </c>
      <c r="AB42" s="19">
        <v>9.6999999999999993</v>
      </c>
      <c r="AC42" s="19">
        <v>10.8</v>
      </c>
      <c r="AD42" s="22"/>
      <c r="AE42" s="19"/>
      <c r="AF42" s="19"/>
      <c r="AG42" s="19"/>
      <c r="AH42" s="19"/>
      <c r="AI42" s="23"/>
      <c r="AJ42" s="15"/>
      <c r="AK42" s="15"/>
      <c r="AL42" s="15"/>
    </row>
    <row r="43" spans="1:38" x14ac:dyDescent="0.25">
      <c r="A43" s="15"/>
      <c r="B43" s="15"/>
      <c r="C43" s="19"/>
      <c r="D43" s="19"/>
      <c r="E43" s="19"/>
      <c r="F43" s="19"/>
      <c r="G43" s="19"/>
      <c r="H43" s="19"/>
      <c r="I43" s="19"/>
      <c r="J43" s="19"/>
      <c r="K43" s="19"/>
      <c r="L43" s="19"/>
      <c r="M43" s="19"/>
      <c r="N43" s="19"/>
      <c r="O43" s="19"/>
      <c r="P43" s="36"/>
      <c r="Q43" s="36"/>
      <c r="R43" s="36"/>
      <c r="S43" s="36"/>
      <c r="T43" s="36"/>
      <c r="U43" s="36"/>
      <c r="V43" s="36"/>
      <c r="W43" s="36"/>
      <c r="X43" s="36"/>
      <c r="Y43" s="19"/>
      <c r="Z43" s="19"/>
      <c r="AA43" s="19"/>
      <c r="AB43" s="19"/>
      <c r="AC43" s="19"/>
      <c r="AD43" s="22"/>
      <c r="AE43" s="19"/>
      <c r="AF43" s="19"/>
      <c r="AG43" s="19"/>
      <c r="AH43" s="19"/>
      <c r="AI43" s="23"/>
      <c r="AJ43" s="15"/>
      <c r="AK43" s="15"/>
      <c r="AL43" s="15"/>
    </row>
    <row r="44" spans="1:38" ht="55.2" x14ac:dyDescent="0.25">
      <c r="A44" s="15" t="s">
        <v>36</v>
      </c>
      <c r="B44" s="20" t="s">
        <v>37</v>
      </c>
      <c r="C44" s="21" t="s">
        <v>52</v>
      </c>
      <c r="D44" s="21" t="s">
        <v>52</v>
      </c>
      <c r="E44" s="21" t="s">
        <v>52</v>
      </c>
      <c r="F44" s="21" t="s">
        <v>52</v>
      </c>
      <c r="G44" s="21" t="s">
        <v>52</v>
      </c>
      <c r="H44" s="21" t="s">
        <v>52</v>
      </c>
      <c r="I44" s="21" t="s">
        <v>52</v>
      </c>
      <c r="J44" s="21" t="s">
        <v>52</v>
      </c>
      <c r="K44" s="21" t="s">
        <v>52</v>
      </c>
      <c r="L44" s="21" t="s">
        <v>52</v>
      </c>
      <c r="M44" s="21" t="s">
        <v>52</v>
      </c>
      <c r="N44" s="19" t="s">
        <v>53</v>
      </c>
      <c r="O44" s="19" t="s">
        <v>53</v>
      </c>
      <c r="P44" s="45" t="s">
        <v>54</v>
      </c>
      <c r="Q44" s="46" t="s">
        <v>54</v>
      </c>
      <c r="R44" s="40" t="s">
        <v>53</v>
      </c>
      <c r="S44" s="40" t="s">
        <v>53</v>
      </c>
      <c r="T44" s="36" t="s">
        <v>52</v>
      </c>
      <c r="U44" s="36" t="s">
        <v>52</v>
      </c>
      <c r="V44" s="36" t="s">
        <v>52</v>
      </c>
      <c r="W44" s="36" t="s">
        <v>53</v>
      </c>
      <c r="X44" s="36" t="s">
        <v>52</v>
      </c>
      <c r="Y44" s="19" t="s">
        <v>52</v>
      </c>
      <c r="Z44" s="19" t="s">
        <v>52</v>
      </c>
      <c r="AA44" s="19" t="s">
        <v>52</v>
      </c>
      <c r="AB44" s="19" t="s">
        <v>52</v>
      </c>
      <c r="AC44" s="19" t="s">
        <v>52</v>
      </c>
      <c r="AD44" s="22"/>
      <c r="AE44" s="19"/>
      <c r="AF44" s="27"/>
      <c r="AG44" s="19"/>
      <c r="AH44" s="19"/>
      <c r="AI44" s="23"/>
      <c r="AJ44" s="15"/>
      <c r="AK44" s="15"/>
      <c r="AL44" s="15"/>
    </row>
    <row r="45" spans="1:38" ht="55.2" x14ac:dyDescent="0.25">
      <c r="A45" s="15" t="s">
        <v>45</v>
      </c>
      <c r="B45" s="20" t="s">
        <v>38</v>
      </c>
      <c r="C45" s="19" t="s">
        <v>52</v>
      </c>
      <c r="D45" s="19" t="s">
        <v>52</v>
      </c>
      <c r="E45" s="19" t="s">
        <v>52</v>
      </c>
      <c r="F45" s="19" t="s">
        <v>52</v>
      </c>
      <c r="G45" s="19" t="s">
        <v>52</v>
      </c>
      <c r="H45" s="19" t="s">
        <v>52</v>
      </c>
      <c r="I45" s="19" t="s">
        <v>52</v>
      </c>
      <c r="J45" s="19" t="s">
        <v>52</v>
      </c>
      <c r="K45" s="19" t="s">
        <v>52</v>
      </c>
      <c r="L45" s="19" t="s">
        <v>52</v>
      </c>
      <c r="M45" s="19" t="s">
        <v>52</v>
      </c>
      <c r="N45" s="19" t="s">
        <v>55</v>
      </c>
      <c r="O45" s="19" t="s">
        <v>55</v>
      </c>
      <c r="P45" s="36" t="s">
        <v>56</v>
      </c>
      <c r="Q45" s="36" t="s">
        <v>56</v>
      </c>
      <c r="R45" s="36" t="s">
        <v>55</v>
      </c>
      <c r="S45" s="36" t="s">
        <v>55</v>
      </c>
      <c r="T45" s="36" t="s">
        <v>52</v>
      </c>
      <c r="U45" s="36" t="s">
        <v>52</v>
      </c>
      <c r="V45" s="36" t="s">
        <v>52</v>
      </c>
      <c r="W45" s="36" t="s">
        <v>55</v>
      </c>
      <c r="X45" s="36" t="s">
        <v>52</v>
      </c>
      <c r="Y45" s="19" t="s">
        <v>52</v>
      </c>
      <c r="Z45" s="19" t="s">
        <v>52</v>
      </c>
      <c r="AA45" s="19" t="s">
        <v>52</v>
      </c>
      <c r="AB45" s="19" t="s">
        <v>52</v>
      </c>
      <c r="AC45" s="19" t="s">
        <v>52</v>
      </c>
      <c r="AD45" s="22"/>
      <c r="AE45" s="19"/>
      <c r="AF45" s="27"/>
      <c r="AG45" s="19"/>
      <c r="AH45" s="19"/>
      <c r="AI45" s="23"/>
      <c r="AJ45" s="15"/>
      <c r="AK45" s="15"/>
      <c r="AL45" s="15"/>
    </row>
    <row r="46" spans="1:38" x14ac:dyDescent="0.25">
      <c r="A46" s="1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8" x14ac:dyDescent="0.25">
      <c r="A47" s="14" t="s">
        <v>39</v>
      </c>
    </row>
    <row r="50" spans="1:1" x14ac:dyDescent="0.25">
      <c r="A50" s="12"/>
    </row>
  </sheetData>
  <mergeCells count="4">
    <mergeCell ref="C4:AC4"/>
    <mergeCell ref="A4:A5"/>
    <mergeCell ref="B4:B5"/>
    <mergeCell ref="AD4:AD5"/>
  </mergeCells>
  <pageMargins left="0.7" right="0.7" top="0.75" bottom="0.75" header="0.3" footer="0.3"/>
  <pageSetup paperSize="8" scale="3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G17"/>
  <sheetViews>
    <sheetView workbookViewId="0">
      <selection activeCell="B17" sqref="B17"/>
    </sheetView>
  </sheetViews>
  <sheetFormatPr defaultRowHeight="13.8" x14ac:dyDescent="0.25"/>
  <cols>
    <col min="2" max="2" width="68.19921875" bestFit="1" customWidth="1"/>
    <col min="4" max="6" width="16.59765625" customWidth="1"/>
    <col min="7" max="7" width="23.19921875" customWidth="1"/>
  </cols>
  <sheetData>
    <row r="2" spans="2:7" ht="14.4" thickBot="1" x14ac:dyDescent="0.3">
      <c r="B2" t="s">
        <v>40</v>
      </c>
    </row>
    <row r="3" spans="2:7" ht="27.6" x14ac:dyDescent="0.25">
      <c r="B3" s="6"/>
      <c r="C3" s="7" t="s">
        <v>0</v>
      </c>
      <c r="D3" s="10" t="s">
        <v>9</v>
      </c>
      <c r="E3" s="8" t="s">
        <v>10</v>
      </c>
      <c r="F3" s="8" t="s">
        <v>11</v>
      </c>
      <c r="G3" s="9" t="s">
        <v>12</v>
      </c>
    </row>
    <row r="4" spans="2:7" x14ac:dyDescent="0.25">
      <c r="B4" s="1" t="s">
        <v>35</v>
      </c>
      <c r="C4" s="4" t="s">
        <v>1</v>
      </c>
      <c r="D4" s="48">
        <v>29416</v>
      </c>
      <c r="E4" s="48">
        <v>26768.560000000001</v>
      </c>
      <c r="F4" s="48">
        <v>2647.44</v>
      </c>
      <c r="G4" s="21">
        <v>732</v>
      </c>
    </row>
    <row r="5" spans="2:7" x14ac:dyDescent="0.25">
      <c r="B5" s="49" t="s">
        <v>13</v>
      </c>
      <c r="C5" s="50" t="s">
        <v>14</v>
      </c>
      <c r="D5" s="47">
        <f>D4/1436080</f>
        <v>2.0483538521530835E-2</v>
      </c>
      <c r="E5" s="47">
        <f t="shared" ref="E5:G5" si="0">E4/1436080</f>
        <v>1.8640020054593059E-2</v>
      </c>
      <c r="F5" s="47">
        <f t="shared" si="0"/>
        <v>1.8435184669377751E-3</v>
      </c>
      <c r="G5" s="47">
        <f t="shared" si="0"/>
        <v>5.0972090691326385E-4</v>
      </c>
    </row>
    <row r="6" spans="2:7" x14ac:dyDescent="0.25">
      <c r="B6" s="1" t="s">
        <v>15</v>
      </c>
      <c r="C6" s="4" t="s">
        <v>1</v>
      </c>
      <c r="D6" s="19">
        <v>8465</v>
      </c>
      <c r="E6" s="25">
        <f>D6*91%</f>
        <v>7703.1500000000005</v>
      </c>
      <c r="F6" s="25">
        <f>D6*9%</f>
        <v>761.85</v>
      </c>
      <c r="G6" s="21">
        <v>241</v>
      </c>
    </row>
    <row r="7" spans="2:7" x14ac:dyDescent="0.25">
      <c r="B7" s="1" t="s">
        <v>16</v>
      </c>
      <c r="C7" s="4" t="s">
        <v>1</v>
      </c>
      <c r="D7" s="51">
        <v>9385</v>
      </c>
      <c r="E7" s="25">
        <f t="shared" ref="E7:E13" si="1">D7*91%</f>
        <v>8540.35</v>
      </c>
      <c r="F7" s="25">
        <f t="shared" ref="F7:F13" si="2">D7*9%</f>
        <v>844.65</v>
      </c>
      <c r="G7" s="21">
        <v>208</v>
      </c>
    </row>
    <row r="8" spans="2:7" x14ac:dyDescent="0.25">
      <c r="B8" s="1" t="s">
        <v>17</v>
      </c>
      <c r="C8" s="4" t="s">
        <v>1</v>
      </c>
      <c r="D8" s="19">
        <v>5283</v>
      </c>
      <c r="E8" s="25">
        <f t="shared" si="1"/>
        <v>4807.53</v>
      </c>
      <c r="F8" s="25">
        <f t="shared" si="2"/>
        <v>475.46999999999997</v>
      </c>
      <c r="G8" s="21">
        <v>151</v>
      </c>
    </row>
    <row r="9" spans="2:7" x14ac:dyDescent="0.25">
      <c r="B9" s="1" t="s">
        <v>18</v>
      </c>
      <c r="C9" s="4" t="s">
        <v>1</v>
      </c>
      <c r="D9" s="51">
        <v>4565</v>
      </c>
      <c r="E9" s="25">
        <f t="shared" si="1"/>
        <v>4154.1500000000005</v>
      </c>
      <c r="F9" s="25">
        <f t="shared" si="2"/>
        <v>410.84999999999997</v>
      </c>
      <c r="G9" s="21">
        <v>90</v>
      </c>
    </row>
    <row r="10" spans="2:7" x14ac:dyDescent="0.25">
      <c r="B10" s="1" t="s">
        <v>86</v>
      </c>
      <c r="C10" s="4" t="s">
        <v>1</v>
      </c>
      <c r="D10" s="51">
        <v>1253</v>
      </c>
      <c r="E10" s="25">
        <f t="shared" si="1"/>
        <v>1140.23</v>
      </c>
      <c r="F10" s="25">
        <f t="shared" si="2"/>
        <v>112.77</v>
      </c>
      <c r="G10" s="21">
        <v>34</v>
      </c>
    </row>
    <row r="11" spans="2:7" x14ac:dyDescent="0.25">
      <c r="B11" s="1" t="s">
        <v>87</v>
      </c>
      <c r="C11" s="4" t="s">
        <v>1</v>
      </c>
      <c r="D11" s="51">
        <v>47</v>
      </c>
      <c r="E11" s="25">
        <f t="shared" si="1"/>
        <v>42.77</v>
      </c>
      <c r="F11" s="25">
        <f t="shared" si="2"/>
        <v>4.2299999999999995</v>
      </c>
      <c r="G11" s="21">
        <v>1</v>
      </c>
    </row>
    <row r="12" spans="2:7" x14ac:dyDescent="0.25">
      <c r="B12" s="1" t="s">
        <v>88</v>
      </c>
      <c r="C12" s="4" t="s">
        <v>1</v>
      </c>
      <c r="D12" s="51">
        <v>77</v>
      </c>
      <c r="E12" s="25">
        <f t="shared" si="1"/>
        <v>70.070000000000007</v>
      </c>
      <c r="F12" s="25">
        <f t="shared" si="2"/>
        <v>6.93</v>
      </c>
      <c r="G12" s="21">
        <v>2</v>
      </c>
    </row>
    <row r="13" spans="2:7" x14ac:dyDescent="0.25">
      <c r="B13" s="1" t="s">
        <v>89</v>
      </c>
      <c r="C13" s="4" t="s">
        <v>1</v>
      </c>
      <c r="D13" s="51">
        <v>341</v>
      </c>
      <c r="E13" s="25">
        <f t="shared" si="1"/>
        <v>310.31</v>
      </c>
      <c r="F13" s="25">
        <f t="shared" si="2"/>
        <v>30.689999999999998</v>
      </c>
      <c r="G13" s="21">
        <v>0</v>
      </c>
    </row>
    <row r="14" spans="2:7" ht="14.4" thickBot="1" x14ac:dyDescent="0.3">
      <c r="B14" s="3" t="s">
        <v>90</v>
      </c>
      <c r="C14" s="5"/>
      <c r="D14" s="51"/>
      <c r="E14" s="25"/>
      <c r="F14" s="25"/>
      <c r="G14" s="19"/>
    </row>
    <row r="15" spans="2:7" x14ac:dyDescent="0.25">
      <c r="B15" s="58" t="s">
        <v>96</v>
      </c>
      <c r="C15" s="59"/>
      <c r="D15" s="59"/>
      <c r="E15" s="59"/>
      <c r="F15" s="59"/>
      <c r="G15" s="59"/>
    </row>
    <row r="16" spans="2:7" x14ac:dyDescent="0.25">
      <c r="B16" s="59"/>
      <c r="C16" s="59"/>
      <c r="D16" s="59"/>
      <c r="E16" s="59"/>
      <c r="F16" s="59"/>
      <c r="G16" s="59"/>
    </row>
    <row r="17" spans="2:2" x14ac:dyDescent="0.25">
      <c r="B17" s="14" t="s">
        <v>97</v>
      </c>
    </row>
  </sheetData>
  <mergeCells count="1">
    <mergeCell ref="B15:G16"/>
  </mergeCells>
  <pageMargins left="0.7" right="0.7" top="0.75" bottom="0.75" header="0.3" footer="0.3"/>
  <pageSetup paperSize="9" scale="7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Strategic external developments</TermName>
          <TermId xmlns="http://schemas.microsoft.com/office/infopath/2007/PartnerControls">dc849b63-bba7-41c2-bc10-746771a06008</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95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C1C8BCA2EA65BB4AB9BB257CB9FC60AB" ma:contentTypeVersion="46" ma:contentTypeDescription="" ma:contentTypeScope="" ma:versionID="7a59c75f775f3624bbe9528e092e736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cf16904d458175f17b002cb4bbe75dce"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6670B0-3C24-4737-8993-EB449828EA56}">
  <ds:schemaRefs>
    <ds:schemaRef ds:uri="http://purl.org/dc/elements/1.1/"/>
    <ds:schemaRef ds:uri="http://purl.org/dc/terms/"/>
    <ds:schemaRef ds:uri="http://schemas.microsoft.com/office/infopath/2007/PartnerControls"/>
    <ds:schemaRef ds:uri="http://purl.org/dc/dcmitype/"/>
    <ds:schemaRef ds:uri="7041854e-4853-44f9-9e63-23b7acad5461"/>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E2F7B54-252D-4DEB-963A-9890C972F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911DE1-DB41-4F50-957D-2FDAE3D2380F}">
  <ds:schemaRefs>
    <ds:schemaRef ds:uri="Microsoft.SharePoint.Taxonomy.ContentTypeSync"/>
  </ds:schemaRefs>
</ds:datastoreItem>
</file>

<file path=customXml/itemProps4.xml><?xml version="1.0" encoding="utf-8"?>
<ds:datastoreItem xmlns:ds="http://schemas.openxmlformats.org/officeDocument/2006/customXml" ds:itemID="{7826B9E7-10B1-4199-91FC-91483CC3DD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Frederick Levett</dc:creator>
  <cp:keywords/>
  <dc:description/>
  <cp:lastModifiedBy>Perry Peter</cp:lastModifiedBy>
  <cp:revision/>
  <cp:lastPrinted>2018-04-05T10:41:32Z</cp:lastPrinted>
  <dcterms:created xsi:type="dcterms:W3CDTF">2018-03-13T14:26:17Z</dcterms:created>
  <dcterms:modified xsi:type="dcterms:W3CDTF">2018-04-06T14:29:32Z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0x010100573134B1BDBFC74F8C2DBF70E4CDEAD40100C1C8BCA2EA65BB4AB9BB257CB9FC60AB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