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ys.goodwin\OneDrive - OFWAT\Carys\Carys\Stakeholder management\freeze thaw\Thaw 2\gss responses\Excel - ready to upload\"/>
    </mc:Choice>
  </mc:AlternateContent>
  <bookViews>
    <workbookView xWindow="0" yWindow="0" windowWidth="21600" windowHeight="9315" tabRatio="323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H42" i="1"/>
  <c r="I42" i="1"/>
  <c r="K42" i="1"/>
  <c r="L42" i="1"/>
  <c r="N42" i="1"/>
  <c r="O42" i="1"/>
  <c r="E42" i="1"/>
  <c r="P13" i="1"/>
  <c r="P14" i="1"/>
  <c r="P12" i="1"/>
  <c r="M13" i="1"/>
  <c r="M14" i="1"/>
  <c r="M12" i="1"/>
  <c r="J13" i="1"/>
  <c r="J14" i="1"/>
  <c r="J12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21" i="1"/>
  <c r="P17" i="1"/>
  <c r="P18" i="1"/>
  <c r="P16" i="1"/>
  <c r="P9" i="1"/>
  <c r="P10" i="1"/>
  <c r="P8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1" i="1"/>
  <c r="M17" i="1"/>
  <c r="M18" i="1"/>
  <c r="M16" i="1"/>
  <c r="M42" i="1" s="1"/>
  <c r="M9" i="1"/>
  <c r="M10" i="1"/>
  <c r="M8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2" i="1"/>
  <c r="J23" i="1"/>
  <c r="J24" i="1"/>
  <c r="J25" i="1"/>
  <c r="J21" i="1"/>
  <c r="J17" i="1"/>
  <c r="J18" i="1"/>
  <c r="J16" i="1"/>
  <c r="J9" i="1"/>
  <c r="J10" i="1"/>
  <c r="J8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1" i="1"/>
  <c r="G17" i="1"/>
  <c r="G18" i="1"/>
  <c r="G16" i="1"/>
  <c r="G9" i="1"/>
  <c r="G10" i="1"/>
  <c r="G8" i="1"/>
  <c r="G42" i="1" l="1"/>
  <c r="J42" i="1"/>
  <c r="P42" i="1"/>
</calcChain>
</file>

<file path=xl/sharedStrings.xml><?xml version="1.0" encoding="utf-8"?>
<sst xmlns="http://schemas.openxmlformats.org/spreadsheetml/2006/main" count="96" uniqueCount="51">
  <si>
    <t>Number of unique customers compensated</t>
  </si>
  <si>
    <t>Business</t>
  </si>
  <si>
    <t>Residential</t>
  </si>
  <si>
    <t>Customer type</t>
  </si>
  <si>
    <t>All</t>
  </si>
  <si>
    <t>Number of compensation payments made</t>
  </si>
  <si>
    <t xml:space="preserve">Residential </t>
  </si>
  <si>
    <t>Notes</t>
  </si>
  <si>
    <t>Financial year</t>
  </si>
  <si>
    <t>Unit</t>
  </si>
  <si>
    <t>£</t>
  </si>
  <si>
    <t>#</t>
  </si>
  <si>
    <t>Appointments not made properly</t>
  </si>
  <si>
    <t>Appointments not kept</t>
  </si>
  <si>
    <t>Incidences of low water pressure</t>
  </si>
  <si>
    <t>Incorrect notice of planned interruptions to supply</t>
  </si>
  <si>
    <t>Supply not restored(*)</t>
  </si>
  <si>
    <t>Written account queries and requests to change payment arrangements not actioned on time</t>
  </si>
  <si>
    <t>Properties sewer flooded internally</t>
  </si>
  <si>
    <t>Properties materially affected sewer flooded externally</t>
  </si>
  <si>
    <t>Other (please specify)</t>
  </si>
  <si>
    <t>2016-17</t>
  </si>
  <si>
    <t>2017-18</t>
  </si>
  <si>
    <t>2015-16</t>
  </si>
  <si>
    <t>Total amount of compensation paid to customers</t>
  </si>
  <si>
    <t>Number of compensation payments made by GSS payment type (including late payment penalty):</t>
  </si>
  <si>
    <t>Flag</t>
  </si>
  <si>
    <t>Please complete the below table and return to GSSConsultation@ofwat.gsi.gov.uk by 10:00am Thursday 20 September 2018. 
Please complete the below table with the most accurate data you have available. Where accurate data is not available, please give an estimate where possible.</t>
  </si>
  <si>
    <t>SWW</t>
  </si>
  <si>
    <t>BW</t>
  </si>
  <si>
    <t>Total</t>
  </si>
  <si>
    <t>2018-19 (End of July)</t>
  </si>
  <si>
    <t>Abatement of Charges</t>
  </si>
  <si>
    <t>Interest on Money Paid in Error</t>
  </si>
  <si>
    <t>Erroneous Summons</t>
  </si>
  <si>
    <t>Boil Water Notice</t>
  </si>
  <si>
    <t>Do not Drink Notice</t>
  </si>
  <si>
    <t>Data unavailable</t>
  </si>
  <si>
    <t>Complaints not actioned on time</t>
  </si>
  <si>
    <t>Lead Replacement not actioned on time</t>
  </si>
  <si>
    <t>Receipts not issued on time</t>
  </si>
  <si>
    <t>Direct Debit error resulting in bank charges to the customer</t>
  </si>
  <si>
    <t>Meter Installation over 60 days</t>
  </si>
  <si>
    <t>Appointments not kept will cover fixed time appointments that have been missed which are an enhancement to the standard.  Complaints not actioned in time has been added in for completeness</t>
  </si>
  <si>
    <t>This is the total amount paid to customers under GSS and Customer Charter for both residential and business</t>
  </si>
  <si>
    <t>Multiple Bills issued to Customers late</t>
  </si>
  <si>
    <t>Repeat Burst Mains</t>
  </si>
  <si>
    <t>Estimated data. A count of unique customer reference numbers has been completed for both residential and business customers where a customer reference is available.  Where a customer reference is not available, it has been assumed one payment equates to one unique customer.  For supply interuptions it has been assumed one payment equates to one unique customer.</t>
  </si>
  <si>
    <t>These payment types cover both South West Water and Bournemouth Water Customer Charters</t>
  </si>
  <si>
    <t xml:space="preserve">These rows are separate from the above as some customers may have received more than one payment relating to issues that they experienced, or have been compensated for repeat issues. </t>
  </si>
  <si>
    <t>Data for 2015/16 BW is unavailable and therefore returning a FALSE against these two columns. The total  number is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</si>
</sst>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11" xfId="0" applyBorder="1"/>
    <xf numFmtId="0" fontId="2" fillId="0" borderId="13" xfId="0" applyFont="1" applyBorder="1"/>
    <xf numFmtId="0" fontId="0" fillId="0" borderId="16" xfId="0" applyBorder="1"/>
    <xf numFmtId="0" fontId="1" fillId="0" borderId="0" xfId="0" applyFont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>
      <alignment wrapText="1"/>
    </xf>
    <xf numFmtId="0" fontId="0" fillId="2" borderId="21" xfId="0" applyFill="1" applyBorder="1"/>
    <xf numFmtId="0" fontId="0" fillId="2" borderId="22" xfId="0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2" borderId="23" xfId="0" applyFill="1" applyBorder="1" applyAlignment="1">
      <alignment horizontal="center" wrapText="1"/>
    </xf>
    <xf numFmtId="0" fontId="0" fillId="2" borderId="2" xfId="0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3" fillId="0" borderId="0" xfId="0" applyFont="1" applyAlignment="1">
      <alignment horizontal="center" vertical="center" wrapText="1"/>
    </xf>
    <xf numFmtId="0" fontId="0" fillId="2" borderId="24" xfId="0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0" fillId="0" borderId="11" xfId="0" applyBorder="1" applyAlignment="1">
      <alignment wrapText="1"/>
    </xf>
    <xf numFmtId="0" fontId="2" fillId="2" borderId="24" xfId="0" applyFont="1" applyFill="1" applyBorder="1"/>
    <xf numFmtId="164" fontId="0" fillId="0" borderId="34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8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37" xfId="1" applyNumberFormat="1" applyFont="1" applyBorder="1"/>
    <xf numFmtId="164" fontId="1" fillId="0" borderId="29" xfId="1" applyNumberFormat="1" applyFont="1" applyBorder="1"/>
    <xf numFmtId="164" fontId="1" fillId="0" borderId="4" xfId="1" applyNumberFormat="1" applyFont="1" applyBorder="1"/>
    <xf numFmtId="164" fontId="0" fillId="0" borderId="4" xfId="1" applyNumberFormat="1" applyFont="1" applyFill="1" applyBorder="1"/>
    <xf numFmtId="164" fontId="0" fillId="0" borderId="17" xfId="1" applyNumberFormat="1" applyFont="1" applyBorder="1"/>
    <xf numFmtId="164" fontId="0" fillId="0" borderId="17" xfId="1" applyNumberFormat="1" applyFont="1" applyFill="1" applyBorder="1"/>
    <xf numFmtId="0" fontId="1" fillId="2" borderId="38" xfId="0" applyFont="1" applyFill="1" applyBorder="1"/>
    <xf numFmtId="0" fontId="0" fillId="0" borderId="14" xfId="0" applyFill="1" applyBorder="1"/>
    <xf numFmtId="0" fontId="0" fillId="0" borderId="15" xfId="0" applyFill="1" applyBorder="1"/>
    <xf numFmtId="164" fontId="0" fillId="0" borderId="13" xfId="1" applyNumberFormat="1" applyFont="1" applyFill="1" applyBorder="1"/>
    <xf numFmtId="164" fontId="0" fillId="0" borderId="14" xfId="1" applyNumberFormat="1" applyFont="1" applyFill="1" applyBorder="1"/>
    <xf numFmtId="164" fontId="0" fillId="0" borderId="34" xfId="1" applyNumberFormat="1" applyFont="1" applyFill="1" applyBorder="1"/>
    <xf numFmtId="164" fontId="0" fillId="0" borderId="18" xfId="1" applyNumberFormat="1" applyFont="1" applyFill="1" applyBorder="1"/>
    <xf numFmtId="0" fontId="0" fillId="0" borderId="1" xfId="0" applyFill="1" applyBorder="1"/>
    <xf numFmtId="0" fontId="0" fillId="0" borderId="8" xfId="0" applyFill="1" applyBorder="1"/>
    <xf numFmtId="164" fontId="0" fillId="0" borderId="1" xfId="1" applyNumberFormat="1" applyFont="1" applyFill="1" applyBorder="1"/>
    <xf numFmtId="164" fontId="0" fillId="0" borderId="37" xfId="1" applyNumberFormat="1" applyFont="1" applyFill="1" applyBorder="1"/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zoomScale="52" zoomScaleNormal="52" workbookViewId="0">
      <pane xSplit="3" topLeftCell="D1" activePane="topRight" state="frozen"/>
      <selection activeCell="A4" sqref="A4"/>
      <selection pane="topRight" activeCell="J2" sqref="J2"/>
    </sheetView>
  </sheetViews>
  <sheetFormatPr defaultRowHeight="13.5" x14ac:dyDescent="0.35"/>
  <cols>
    <col min="1" max="1" width="2.6875" customWidth="1"/>
    <col min="2" max="2" width="57.625" customWidth="1"/>
    <col min="3" max="3" width="18.875" bestFit="1" customWidth="1"/>
    <col min="4" max="4" width="15.6875" customWidth="1"/>
    <col min="5" max="5" width="10.6875" bestFit="1" customWidth="1"/>
    <col min="6" max="6" width="10" customWidth="1"/>
    <col min="7" max="7" width="10.3125" bestFit="1" customWidth="1"/>
    <col min="8" max="8" width="10.6875" bestFit="1" customWidth="1"/>
    <col min="9" max="9" width="9" customWidth="1"/>
    <col min="10" max="11" width="10.6875" bestFit="1" customWidth="1"/>
    <col min="12" max="12" width="9" customWidth="1"/>
    <col min="13" max="13" width="10.3125" bestFit="1" customWidth="1"/>
    <col min="14" max="14" width="11.1875" bestFit="1" customWidth="1"/>
    <col min="15" max="15" width="9.1875" bestFit="1" customWidth="1"/>
    <col min="16" max="16" width="11.1875" bestFit="1" customWidth="1"/>
    <col min="17" max="17" width="87.3125" customWidth="1"/>
  </cols>
  <sheetData>
    <row r="2" spans="2:17" ht="132" customHeight="1" x14ac:dyDescent="0.35">
      <c r="B2" s="28" t="s">
        <v>27</v>
      </c>
    </row>
    <row r="3" spans="2:17" x14ac:dyDescent="0.35">
      <c r="B3" s="10"/>
      <c r="C3" s="10"/>
    </row>
    <row r="4" spans="2:17" ht="13.9" thickBot="1" x14ac:dyDescent="0.4"/>
    <row r="5" spans="2:17" ht="14.25" thickBot="1" x14ac:dyDescent="0.45">
      <c r="B5" s="20"/>
      <c r="C5" s="21" t="s">
        <v>3</v>
      </c>
      <c r="D5" s="22" t="s">
        <v>9</v>
      </c>
      <c r="E5" s="63" t="s">
        <v>8</v>
      </c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23" t="s">
        <v>7</v>
      </c>
    </row>
    <row r="6" spans="2:17" ht="14.25" thickBot="1" x14ac:dyDescent="0.45">
      <c r="B6" s="24"/>
      <c r="C6" s="25"/>
      <c r="D6" s="26"/>
      <c r="E6" s="66" t="s">
        <v>23</v>
      </c>
      <c r="F6" s="67"/>
      <c r="G6" s="68"/>
      <c r="H6" s="66" t="s">
        <v>21</v>
      </c>
      <c r="I6" s="67"/>
      <c r="J6" s="68"/>
      <c r="K6" s="66" t="s">
        <v>22</v>
      </c>
      <c r="L6" s="67"/>
      <c r="M6" s="68"/>
      <c r="N6" s="66" t="s">
        <v>31</v>
      </c>
      <c r="O6" s="67"/>
      <c r="P6" s="68"/>
      <c r="Q6" s="27"/>
    </row>
    <row r="7" spans="2:17" ht="13.9" x14ac:dyDescent="0.4">
      <c r="B7" s="29"/>
      <c r="C7" s="30"/>
      <c r="D7" s="31"/>
      <c r="E7" s="35" t="s">
        <v>28</v>
      </c>
      <c r="F7" s="33" t="s">
        <v>29</v>
      </c>
      <c r="G7" s="32" t="s">
        <v>30</v>
      </c>
      <c r="H7" s="35" t="s">
        <v>28</v>
      </c>
      <c r="I7" s="33" t="s">
        <v>29</v>
      </c>
      <c r="J7" s="32" t="s">
        <v>30</v>
      </c>
      <c r="K7" s="35" t="s">
        <v>28</v>
      </c>
      <c r="L7" s="33" t="s">
        <v>29</v>
      </c>
      <c r="M7" s="32" t="s">
        <v>30</v>
      </c>
      <c r="N7" s="35" t="s">
        <v>28</v>
      </c>
      <c r="O7" s="33" t="s">
        <v>29</v>
      </c>
      <c r="P7" s="32" t="s">
        <v>30</v>
      </c>
      <c r="Q7" s="32"/>
    </row>
    <row r="8" spans="2:17" ht="13.9" x14ac:dyDescent="0.4">
      <c r="B8" s="8" t="s">
        <v>24</v>
      </c>
      <c r="C8" s="49" t="s">
        <v>4</v>
      </c>
      <c r="D8" s="50" t="s">
        <v>10</v>
      </c>
      <c r="E8" s="51">
        <v>408708</v>
      </c>
      <c r="F8" s="52">
        <v>6202</v>
      </c>
      <c r="G8" s="53">
        <f>SUM(E8:F8)</f>
        <v>414910</v>
      </c>
      <c r="H8" s="51">
        <v>401894</v>
      </c>
      <c r="I8" s="54">
        <v>2854</v>
      </c>
      <c r="J8" s="53">
        <f>SUM(H8:I8)</f>
        <v>404748</v>
      </c>
      <c r="K8" s="51">
        <v>333613</v>
      </c>
      <c r="L8" s="52">
        <v>3778</v>
      </c>
      <c r="M8" s="53">
        <f>SUM(K8:L8)</f>
        <v>337391</v>
      </c>
      <c r="N8" s="51">
        <v>118236</v>
      </c>
      <c r="O8" s="52">
        <v>1104</v>
      </c>
      <c r="P8" s="36">
        <f>SUM(N8:O8)</f>
        <v>119340</v>
      </c>
      <c r="Q8" s="9"/>
    </row>
    <row r="9" spans="2:17" x14ac:dyDescent="0.35">
      <c r="B9" s="2"/>
      <c r="C9" s="55" t="s">
        <v>2</v>
      </c>
      <c r="D9" s="56" t="s">
        <v>10</v>
      </c>
      <c r="E9" s="51">
        <v>319900</v>
      </c>
      <c r="F9" s="52" t="s">
        <v>37</v>
      </c>
      <c r="G9" s="53">
        <f t="shared" ref="G9:G10" si="0">SUM(E9:F9)</f>
        <v>319900</v>
      </c>
      <c r="H9" s="51">
        <v>367788</v>
      </c>
      <c r="I9" s="54">
        <v>2699</v>
      </c>
      <c r="J9" s="53">
        <f t="shared" ref="J9:J10" si="1">SUM(H9:I9)</f>
        <v>370487</v>
      </c>
      <c r="K9" s="45">
        <v>297405</v>
      </c>
      <c r="L9" s="57">
        <v>3743</v>
      </c>
      <c r="M9" s="53">
        <f t="shared" ref="M9:M10" si="2">SUM(K9:L9)</f>
        <v>301148</v>
      </c>
      <c r="N9" s="45">
        <v>104868</v>
      </c>
      <c r="O9" s="57">
        <v>1004</v>
      </c>
      <c r="P9" s="36">
        <f t="shared" ref="P9:P10" si="3">SUM(N9:O9)</f>
        <v>105872</v>
      </c>
      <c r="Q9" s="59" t="s">
        <v>44</v>
      </c>
    </row>
    <row r="10" spans="2:17" x14ac:dyDescent="0.35">
      <c r="B10" s="2"/>
      <c r="C10" s="55" t="s">
        <v>1</v>
      </c>
      <c r="D10" s="56" t="s">
        <v>10</v>
      </c>
      <c r="E10" s="51">
        <v>88808</v>
      </c>
      <c r="F10" s="52" t="s">
        <v>37</v>
      </c>
      <c r="G10" s="53">
        <f t="shared" si="0"/>
        <v>88808</v>
      </c>
      <c r="H10" s="51">
        <v>34106</v>
      </c>
      <c r="I10" s="54">
        <v>155</v>
      </c>
      <c r="J10" s="53">
        <f t="shared" si="1"/>
        <v>34261</v>
      </c>
      <c r="K10" s="45">
        <v>36208</v>
      </c>
      <c r="L10" s="57">
        <v>35</v>
      </c>
      <c r="M10" s="53">
        <f t="shared" si="2"/>
        <v>36243</v>
      </c>
      <c r="N10" s="45">
        <v>13368</v>
      </c>
      <c r="O10" s="57">
        <v>100</v>
      </c>
      <c r="P10" s="36">
        <f t="shared" si="3"/>
        <v>13468</v>
      </c>
      <c r="Q10" s="61"/>
    </row>
    <row r="11" spans="2:17" x14ac:dyDescent="0.35">
      <c r="B11" s="2"/>
      <c r="C11" s="55"/>
      <c r="D11" s="56"/>
      <c r="E11" s="51"/>
      <c r="F11" s="52"/>
      <c r="G11" s="53"/>
      <c r="H11" s="51"/>
      <c r="I11" s="52"/>
      <c r="J11" s="53"/>
      <c r="K11" s="51"/>
      <c r="L11" s="52"/>
      <c r="M11" s="53"/>
      <c r="N11" s="51"/>
      <c r="O11" s="52"/>
      <c r="P11" s="36"/>
      <c r="Q11" s="7"/>
    </row>
    <row r="12" spans="2:17" ht="54.4" x14ac:dyDescent="0.4">
      <c r="B12" s="3" t="s">
        <v>0</v>
      </c>
      <c r="C12" s="55" t="s">
        <v>4</v>
      </c>
      <c r="D12" s="56" t="s">
        <v>11</v>
      </c>
      <c r="E12" s="51">
        <v>3319</v>
      </c>
      <c r="F12" s="52" t="s">
        <v>37</v>
      </c>
      <c r="G12" s="53"/>
      <c r="H12" s="51">
        <v>4979</v>
      </c>
      <c r="I12" s="57">
        <v>65</v>
      </c>
      <c r="J12" s="58">
        <f>SUM(H12:I12)</f>
        <v>5044</v>
      </c>
      <c r="K12" s="45">
        <v>3622</v>
      </c>
      <c r="L12" s="57">
        <v>59</v>
      </c>
      <c r="M12" s="58">
        <f>SUM(K12:L12)</f>
        <v>3681</v>
      </c>
      <c r="N12" s="45">
        <v>1294</v>
      </c>
      <c r="O12" s="57">
        <v>27</v>
      </c>
      <c r="P12" s="42">
        <f>SUM(N12:O12)</f>
        <v>1321</v>
      </c>
      <c r="Q12" s="34" t="s">
        <v>47</v>
      </c>
    </row>
    <row r="13" spans="2:17" x14ac:dyDescent="0.35">
      <c r="B13" s="2"/>
      <c r="C13" s="55" t="s">
        <v>2</v>
      </c>
      <c r="D13" s="56" t="s">
        <v>11</v>
      </c>
      <c r="E13" s="51">
        <v>2915</v>
      </c>
      <c r="F13" s="52" t="s">
        <v>37</v>
      </c>
      <c r="G13" s="53"/>
      <c r="H13" s="51">
        <v>4520</v>
      </c>
      <c r="I13" s="57">
        <v>62</v>
      </c>
      <c r="J13" s="58">
        <f t="shared" ref="J13:J14" si="4">SUM(H13:I13)</f>
        <v>4582</v>
      </c>
      <c r="K13" s="45">
        <v>3282</v>
      </c>
      <c r="L13" s="57">
        <v>58</v>
      </c>
      <c r="M13" s="58">
        <f t="shared" ref="M13:M14" si="5">SUM(K13:L13)</f>
        <v>3340</v>
      </c>
      <c r="N13" s="45">
        <v>1175</v>
      </c>
      <c r="O13" s="57">
        <v>26</v>
      </c>
      <c r="P13" s="42">
        <f t="shared" ref="P13:P14" si="6">SUM(N13:O13)</f>
        <v>1201</v>
      </c>
      <c r="Q13" s="7"/>
    </row>
    <row r="14" spans="2:17" x14ac:dyDescent="0.35">
      <c r="B14" s="2"/>
      <c r="C14" s="55" t="s">
        <v>1</v>
      </c>
      <c r="D14" s="56" t="s">
        <v>11</v>
      </c>
      <c r="E14" s="51">
        <v>404</v>
      </c>
      <c r="F14" s="52" t="s">
        <v>37</v>
      </c>
      <c r="G14" s="53"/>
      <c r="H14" s="51">
        <v>459</v>
      </c>
      <c r="I14" s="57">
        <v>3</v>
      </c>
      <c r="J14" s="58">
        <f t="shared" si="4"/>
        <v>462</v>
      </c>
      <c r="K14" s="45">
        <v>340</v>
      </c>
      <c r="L14" s="57">
        <v>1</v>
      </c>
      <c r="M14" s="58">
        <f t="shared" si="5"/>
        <v>341</v>
      </c>
      <c r="N14" s="45">
        <v>119</v>
      </c>
      <c r="O14" s="57">
        <v>1</v>
      </c>
      <c r="P14" s="42">
        <f t="shared" si="6"/>
        <v>120</v>
      </c>
      <c r="Q14" s="7"/>
    </row>
    <row r="15" spans="2:17" x14ac:dyDescent="0.35">
      <c r="B15" s="2"/>
      <c r="C15" s="55"/>
      <c r="D15" s="56"/>
      <c r="E15" s="51"/>
      <c r="F15" s="52"/>
      <c r="G15" s="53"/>
      <c r="H15" s="51"/>
      <c r="I15" s="57"/>
      <c r="J15" s="53"/>
      <c r="K15" s="51"/>
      <c r="L15" s="52"/>
      <c r="M15" s="53"/>
      <c r="N15" s="51"/>
      <c r="O15" s="52"/>
      <c r="P15" s="36"/>
      <c r="Q15" s="7"/>
    </row>
    <row r="16" spans="2:17" ht="13.9" x14ac:dyDescent="0.4">
      <c r="B16" s="3" t="s">
        <v>5</v>
      </c>
      <c r="C16" s="55" t="s">
        <v>4</v>
      </c>
      <c r="D16" s="56" t="s">
        <v>11</v>
      </c>
      <c r="E16" s="51">
        <v>3701</v>
      </c>
      <c r="F16" s="52">
        <v>181</v>
      </c>
      <c r="G16" s="53">
        <f>SUM(E16:F16)</f>
        <v>3882</v>
      </c>
      <c r="H16" s="51">
        <v>5341</v>
      </c>
      <c r="I16" s="54">
        <v>80</v>
      </c>
      <c r="J16" s="58">
        <f>SUM(H16:I16)</f>
        <v>5421</v>
      </c>
      <c r="K16" s="45">
        <v>4210</v>
      </c>
      <c r="L16" s="57">
        <v>108</v>
      </c>
      <c r="M16" s="58">
        <f>SUM(K16:L16)</f>
        <v>4318</v>
      </c>
      <c r="N16" s="45">
        <v>1409</v>
      </c>
      <c r="O16" s="57">
        <v>31</v>
      </c>
      <c r="P16" s="42">
        <f>SUM(N16:O16)</f>
        <v>1440</v>
      </c>
      <c r="Q16" s="62" t="s">
        <v>49</v>
      </c>
    </row>
    <row r="17" spans="2:17" x14ac:dyDescent="0.35">
      <c r="B17" s="2"/>
      <c r="C17" s="55" t="s">
        <v>6</v>
      </c>
      <c r="D17" s="56" t="s">
        <v>11</v>
      </c>
      <c r="E17" s="51">
        <v>3233</v>
      </c>
      <c r="F17" s="52" t="s">
        <v>37</v>
      </c>
      <c r="G17" s="53">
        <f t="shared" ref="G17:G18" si="7">SUM(E17:F17)</f>
        <v>3233</v>
      </c>
      <c r="H17" s="51">
        <v>5012</v>
      </c>
      <c r="I17" s="54">
        <v>76</v>
      </c>
      <c r="J17" s="58">
        <f t="shared" ref="J17:J18" si="8">SUM(H17:I17)</f>
        <v>5088</v>
      </c>
      <c r="K17" s="45">
        <v>3780</v>
      </c>
      <c r="L17" s="57">
        <v>107</v>
      </c>
      <c r="M17" s="58">
        <f t="shared" ref="M17:M18" si="9">SUM(K17:L17)</f>
        <v>3887</v>
      </c>
      <c r="N17" s="45">
        <v>1257</v>
      </c>
      <c r="O17" s="57">
        <v>29</v>
      </c>
      <c r="P17" s="42">
        <f t="shared" ref="P17:P18" si="10">SUM(N17:O17)</f>
        <v>1286</v>
      </c>
      <c r="Q17" s="62"/>
    </row>
    <row r="18" spans="2:17" x14ac:dyDescent="0.35">
      <c r="B18" s="2"/>
      <c r="C18" s="1" t="s">
        <v>1</v>
      </c>
      <c r="D18" s="6" t="s">
        <v>11</v>
      </c>
      <c r="E18" s="37">
        <v>468</v>
      </c>
      <c r="F18" s="38" t="s">
        <v>37</v>
      </c>
      <c r="G18" s="36">
        <f t="shared" si="7"/>
        <v>468</v>
      </c>
      <c r="H18" s="37">
        <v>329</v>
      </c>
      <c r="I18" s="39">
        <v>4</v>
      </c>
      <c r="J18" s="42">
        <f t="shared" si="8"/>
        <v>333</v>
      </c>
      <c r="K18" s="40">
        <v>430</v>
      </c>
      <c r="L18" s="41">
        <v>1</v>
      </c>
      <c r="M18" s="42">
        <f t="shared" si="9"/>
        <v>431</v>
      </c>
      <c r="N18" s="40">
        <v>152</v>
      </c>
      <c r="O18" s="41">
        <v>2</v>
      </c>
      <c r="P18" s="42">
        <f t="shared" si="10"/>
        <v>154</v>
      </c>
      <c r="Q18" s="62"/>
    </row>
    <row r="19" spans="2:17" x14ac:dyDescent="0.35">
      <c r="B19" s="2"/>
      <c r="C19" s="1"/>
      <c r="D19" s="6"/>
      <c r="E19" s="37"/>
      <c r="F19" s="43"/>
      <c r="G19" s="36"/>
      <c r="H19" s="44"/>
      <c r="I19" s="39"/>
      <c r="J19" s="42"/>
      <c r="K19" s="40"/>
      <c r="L19" s="41"/>
      <c r="M19" s="42"/>
      <c r="N19" s="40"/>
      <c r="O19" s="41"/>
      <c r="P19" s="42"/>
      <c r="Q19" s="7"/>
    </row>
    <row r="20" spans="2:17" ht="30" customHeight="1" x14ac:dyDescent="0.4">
      <c r="B20" s="4" t="s">
        <v>25</v>
      </c>
      <c r="C20" s="1"/>
      <c r="D20" s="6"/>
      <c r="E20" s="37"/>
      <c r="F20" s="43"/>
      <c r="G20" s="36"/>
      <c r="H20" s="44"/>
      <c r="I20" s="39"/>
      <c r="J20" s="42"/>
      <c r="K20" s="40"/>
      <c r="L20" s="41"/>
      <c r="M20" s="42"/>
      <c r="N20" s="40"/>
      <c r="O20" s="41"/>
      <c r="P20" s="42"/>
      <c r="Q20" s="59" t="s">
        <v>43</v>
      </c>
    </row>
    <row r="21" spans="2:17" x14ac:dyDescent="0.35">
      <c r="B21" s="5" t="s">
        <v>12</v>
      </c>
      <c r="C21" s="1" t="s">
        <v>4</v>
      </c>
      <c r="D21" s="6" t="s">
        <v>11</v>
      </c>
      <c r="E21" s="37">
        <v>5</v>
      </c>
      <c r="F21" s="41">
        <v>0</v>
      </c>
      <c r="G21" s="36">
        <f>SUM(E21:F21)</f>
        <v>5</v>
      </c>
      <c r="H21" s="40">
        <v>15</v>
      </c>
      <c r="I21" s="39">
        <v>0</v>
      </c>
      <c r="J21" s="42">
        <f>SUM(H21:I21)</f>
        <v>15</v>
      </c>
      <c r="K21" s="40">
        <v>12</v>
      </c>
      <c r="L21" s="41">
        <v>5</v>
      </c>
      <c r="M21" s="42">
        <f>SUM(K21:L21)</f>
        <v>17</v>
      </c>
      <c r="N21" s="45">
        <v>1</v>
      </c>
      <c r="O21" s="41">
        <v>0</v>
      </c>
      <c r="P21" s="42">
        <f>SUM(N21:O21)</f>
        <v>1</v>
      </c>
      <c r="Q21" s="60"/>
    </row>
    <row r="22" spans="2:17" x14ac:dyDescent="0.35">
      <c r="B22" s="5" t="s">
        <v>13</v>
      </c>
      <c r="C22" s="1" t="s">
        <v>4</v>
      </c>
      <c r="D22" s="6" t="s">
        <v>11</v>
      </c>
      <c r="E22" s="37">
        <v>451</v>
      </c>
      <c r="F22" s="41">
        <v>0</v>
      </c>
      <c r="G22" s="36">
        <f t="shared" ref="G22:G41" si="11">SUM(E22:F22)</f>
        <v>451</v>
      </c>
      <c r="H22" s="40">
        <v>697</v>
      </c>
      <c r="I22" s="39">
        <v>60</v>
      </c>
      <c r="J22" s="42">
        <f t="shared" ref="J22:J41" si="12">SUM(H22:I22)</f>
        <v>757</v>
      </c>
      <c r="K22" s="40">
        <v>950</v>
      </c>
      <c r="L22" s="41">
        <v>49</v>
      </c>
      <c r="M22" s="42">
        <f t="shared" ref="M22:M41" si="13">SUM(K22:L22)</f>
        <v>999</v>
      </c>
      <c r="N22" s="45">
        <v>379</v>
      </c>
      <c r="O22" s="41">
        <v>7</v>
      </c>
      <c r="P22" s="42">
        <f t="shared" ref="P22:P41" si="14">SUM(N22:O22)</f>
        <v>386</v>
      </c>
      <c r="Q22" s="60"/>
    </row>
    <row r="23" spans="2:17" x14ac:dyDescent="0.35">
      <c r="B23" s="5" t="s">
        <v>14</v>
      </c>
      <c r="C23" s="1" t="s">
        <v>4</v>
      </c>
      <c r="D23" s="6" t="s">
        <v>11</v>
      </c>
      <c r="E23" s="37">
        <v>2</v>
      </c>
      <c r="F23" s="41">
        <v>0</v>
      </c>
      <c r="G23" s="36">
        <f t="shared" si="11"/>
        <v>2</v>
      </c>
      <c r="H23" s="40">
        <v>54</v>
      </c>
      <c r="I23" s="39">
        <v>0</v>
      </c>
      <c r="J23" s="42">
        <f t="shared" si="12"/>
        <v>54</v>
      </c>
      <c r="K23" s="40">
        <v>34</v>
      </c>
      <c r="L23" s="41">
        <v>0</v>
      </c>
      <c r="M23" s="42">
        <f t="shared" si="13"/>
        <v>34</v>
      </c>
      <c r="N23" s="45">
        <v>0</v>
      </c>
      <c r="O23" s="41">
        <v>0</v>
      </c>
      <c r="P23" s="42">
        <f t="shared" si="14"/>
        <v>0</v>
      </c>
      <c r="Q23" s="60"/>
    </row>
    <row r="24" spans="2:17" x14ac:dyDescent="0.35">
      <c r="B24" s="5" t="s">
        <v>15</v>
      </c>
      <c r="C24" s="1" t="s">
        <v>4</v>
      </c>
      <c r="D24" s="6" t="s">
        <v>11</v>
      </c>
      <c r="E24" s="37">
        <v>976</v>
      </c>
      <c r="F24" s="41">
        <v>0</v>
      </c>
      <c r="G24" s="36">
        <f t="shared" si="11"/>
        <v>976</v>
      </c>
      <c r="H24" s="40">
        <v>601</v>
      </c>
      <c r="I24" s="39">
        <v>1</v>
      </c>
      <c r="J24" s="42">
        <f t="shared" si="12"/>
        <v>602</v>
      </c>
      <c r="K24" s="40">
        <v>270</v>
      </c>
      <c r="L24" s="41">
        <v>0</v>
      </c>
      <c r="M24" s="42">
        <f t="shared" si="13"/>
        <v>270</v>
      </c>
      <c r="N24" s="45">
        <v>32</v>
      </c>
      <c r="O24" s="41">
        <v>0</v>
      </c>
      <c r="P24" s="42">
        <f t="shared" si="14"/>
        <v>32</v>
      </c>
      <c r="Q24" s="60"/>
    </row>
    <row r="25" spans="2:17" x14ac:dyDescent="0.35">
      <c r="B25" s="5" t="s">
        <v>16</v>
      </c>
      <c r="C25" s="1" t="s">
        <v>4</v>
      </c>
      <c r="D25" s="6" t="s">
        <v>11</v>
      </c>
      <c r="E25" s="37">
        <v>413</v>
      </c>
      <c r="F25" s="41">
        <v>0</v>
      </c>
      <c r="G25" s="36">
        <f t="shared" si="11"/>
        <v>413</v>
      </c>
      <c r="H25" s="40">
        <v>2088</v>
      </c>
      <c r="I25" s="39">
        <v>3</v>
      </c>
      <c r="J25" s="42">
        <f t="shared" si="12"/>
        <v>2091</v>
      </c>
      <c r="K25" s="40">
        <v>1145</v>
      </c>
      <c r="L25" s="41">
        <v>36</v>
      </c>
      <c r="M25" s="42">
        <f t="shared" si="13"/>
        <v>1181</v>
      </c>
      <c r="N25" s="45">
        <v>351</v>
      </c>
      <c r="O25" s="41">
        <v>1</v>
      </c>
      <c r="P25" s="42">
        <f t="shared" si="14"/>
        <v>352</v>
      </c>
      <c r="Q25" s="60"/>
    </row>
    <row r="26" spans="2:17" ht="27" x14ac:dyDescent="0.35">
      <c r="B26" s="5" t="s">
        <v>17</v>
      </c>
      <c r="C26" s="1" t="s">
        <v>4</v>
      </c>
      <c r="D26" s="6" t="s">
        <v>11</v>
      </c>
      <c r="E26" s="37">
        <v>19</v>
      </c>
      <c r="F26" s="41">
        <v>0</v>
      </c>
      <c r="G26" s="36">
        <f t="shared" si="11"/>
        <v>19</v>
      </c>
      <c r="H26" s="40">
        <v>17</v>
      </c>
      <c r="I26" s="39">
        <v>10</v>
      </c>
      <c r="J26" s="42">
        <f t="shared" si="12"/>
        <v>27</v>
      </c>
      <c r="K26" s="40">
        <v>21</v>
      </c>
      <c r="L26" s="41">
        <v>1</v>
      </c>
      <c r="M26" s="42">
        <f t="shared" si="13"/>
        <v>22</v>
      </c>
      <c r="N26" s="45">
        <v>0</v>
      </c>
      <c r="O26" s="41">
        <v>2</v>
      </c>
      <c r="P26" s="42">
        <f t="shared" si="14"/>
        <v>2</v>
      </c>
      <c r="Q26" s="60"/>
    </row>
    <row r="27" spans="2:17" x14ac:dyDescent="0.35">
      <c r="B27" s="5" t="s">
        <v>38</v>
      </c>
      <c r="C27" s="1"/>
      <c r="D27" s="6"/>
      <c r="E27" s="37">
        <v>30</v>
      </c>
      <c r="F27" s="41">
        <v>0</v>
      </c>
      <c r="G27" s="36">
        <f t="shared" si="11"/>
        <v>30</v>
      </c>
      <c r="H27" s="40">
        <v>12</v>
      </c>
      <c r="I27" s="39">
        <v>5</v>
      </c>
      <c r="J27" s="42">
        <f t="shared" si="12"/>
        <v>17</v>
      </c>
      <c r="K27" s="40">
        <v>19</v>
      </c>
      <c r="L27" s="41">
        <v>12</v>
      </c>
      <c r="M27" s="42">
        <f t="shared" si="13"/>
        <v>31</v>
      </c>
      <c r="N27" s="45">
        <v>16</v>
      </c>
      <c r="O27" s="41">
        <v>5</v>
      </c>
      <c r="P27" s="42">
        <f t="shared" si="14"/>
        <v>21</v>
      </c>
      <c r="Q27" s="60"/>
    </row>
    <row r="28" spans="2:17" x14ac:dyDescent="0.35">
      <c r="B28" s="5" t="s">
        <v>18</v>
      </c>
      <c r="C28" s="1" t="s">
        <v>4</v>
      </c>
      <c r="D28" s="6" t="s">
        <v>11</v>
      </c>
      <c r="E28" s="37">
        <v>245</v>
      </c>
      <c r="F28" s="41">
        <v>0</v>
      </c>
      <c r="G28" s="36">
        <f t="shared" si="11"/>
        <v>245</v>
      </c>
      <c r="H28" s="40">
        <v>209</v>
      </c>
      <c r="I28" s="39">
        <v>0</v>
      </c>
      <c r="J28" s="42">
        <f t="shared" si="12"/>
        <v>209</v>
      </c>
      <c r="K28" s="40">
        <v>192</v>
      </c>
      <c r="L28" s="41">
        <v>0</v>
      </c>
      <c r="M28" s="42">
        <f t="shared" si="13"/>
        <v>192</v>
      </c>
      <c r="N28" s="45">
        <v>55</v>
      </c>
      <c r="O28" s="41">
        <v>0</v>
      </c>
      <c r="P28" s="42">
        <f t="shared" si="14"/>
        <v>55</v>
      </c>
      <c r="Q28" s="60"/>
    </row>
    <row r="29" spans="2:17" x14ac:dyDescent="0.35">
      <c r="B29" s="5" t="s">
        <v>19</v>
      </c>
      <c r="C29" s="1" t="s">
        <v>4</v>
      </c>
      <c r="D29" s="6" t="s">
        <v>11</v>
      </c>
      <c r="E29" s="37">
        <v>1449</v>
      </c>
      <c r="F29" s="41">
        <v>0</v>
      </c>
      <c r="G29" s="36">
        <f t="shared" si="11"/>
        <v>1449</v>
      </c>
      <c r="H29" s="40">
        <v>1395</v>
      </c>
      <c r="I29" s="39">
        <v>0</v>
      </c>
      <c r="J29" s="42">
        <f t="shared" si="12"/>
        <v>1395</v>
      </c>
      <c r="K29" s="40">
        <v>1143</v>
      </c>
      <c r="L29" s="41">
        <v>0</v>
      </c>
      <c r="M29" s="42">
        <f t="shared" si="13"/>
        <v>1143</v>
      </c>
      <c r="N29" s="45">
        <v>463</v>
      </c>
      <c r="O29" s="41">
        <v>0</v>
      </c>
      <c r="P29" s="42">
        <f t="shared" si="14"/>
        <v>463</v>
      </c>
      <c r="Q29" s="61"/>
    </row>
    <row r="30" spans="2:17" ht="13.9" x14ac:dyDescent="0.4">
      <c r="B30" s="4" t="s">
        <v>20</v>
      </c>
      <c r="C30" s="1" t="s">
        <v>4</v>
      </c>
      <c r="D30" s="6" t="s">
        <v>11</v>
      </c>
      <c r="E30" s="37"/>
      <c r="F30" s="41">
        <v>0</v>
      </c>
      <c r="G30" s="36">
        <f t="shared" si="11"/>
        <v>0</v>
      </c>
      <c r="H30" s="46"/>
      <c r="I30" s="39"/>
      <c r="J30" s="42">
        <f t="shared" si="12"/>
        <v>0</v>
      </c>
      <c r="K30" s="46"/>
      <c r="L30" s="39"/>
      <c r="M30" s="42">
        <f t="shared" si="13"/>
        <v>0</v>
      </c>
      <c r="N30" s="47"/>
      <c r="O30" s="39"/>
      <c r="P30" s="42">
        <f t="shared" si="14"/>
        <v>0</v>
      </c>
      <c r="Q30" s="59" t="s">
        <v>48</v>
      </c>
    </row>
    <row r="31" spans="2:17" x14ac:dyDescent="0.35">
      <c r="B31" s="11" t="s">
        <v>32</v>
      </c>
      <c r="C31" s="12"/>
      <c r="D31" s="13"/>
      <c r="E31" s="37">
        <v>6</v>
      </c>
      <c r="F31" s="41">
        <v>0</v>
      </c>
      <c r="G31" s="36">
        <f t="shared" si="11"/>
        <v>6</v>
      </c>
      <c r="H31" s="46">
        <v>4</v>
      </c>
      <c r="I31" s="39">
        <v>0</v>
      </c>
      <c r="J31" s="42">
        <f t="shared" si="12"/>
        <v>4</v>
      </c>
      <c r="K31" s="46">
        <v>31</v>
      </c>
      <c r="L31" s="39">
        <v>0</v>
      </c>
      <c r="M31" s="42">
        <f t="shared" si="13"/>
        <v>31</v>
      </c>
      <c r="N31" s="47">
        <v>0</v>
      </c>
      <c r="O31" s="39">
        <v>0</v>
      </c>
      <c r="P31" s="42">
        <f t="shared" si="14"/>
        <v>0</v>
      </c>
      <c r="Q31" s="60"/>
    </row>
    <row r="32" spans="2:17" x14ac:dyDescent="0.35">
      <c r="B32" s="11" t="s">
        <v>33</v>
      </c>
      <c r="C32" s="12"/>
      <c r="D32" s="13"/>
      <c r="E32" s="37">
        <v>29</v>
      </c>
      <c r="F32" s="41">
        <v>0</v>
      </c>
      <c r="G32" s="36">
        <f t="shared" si="11"/>
        <v>29</v>
      </c>
      <c r="H32" s="46">
        <v>25</v>
      </c>
      <c r="I32" s="39">
        <v>0</v>
      </c>
      <c r="J32" s="42">
        <f t="shared" si="12"/>
        <v>25</v>
      </c>
      <c r="K32" s="46">
        <v>25</v>
      </c>
      <c r="L32" s="39">
        <v>0</v>
      </c>
      <c r="M32" s="42">
        <f t="shared" si="13"/>
        <v>25</v>
      </c>
      <c r="N32" s="47">
        <v>9</v>
      </c>
      <c r="O32" s="39">
        <v>0</v>
      </c>
      <c r="P32" s="42">
        <f t="shared" si="14"/>
        <v>9</v>
      </c>
      <c r="Q32" s="60"/>
    </row>
    <row r="33" spans="2:17" x14ac:dyDescent="0.35">
      <c r="B33" s="11" t="s">
        <v>45</v>
      </c>
      <c r="C33" s="12"/>
      <c r="D33" s="13"/>
      <c r="E33" s="37">
        <v>38</v>
      </c>
      <c r="F33" s="41">
        <v>0</v>
      </c>
      <c r="G33" s="36">
        <f t="shared" si="11"/>
        <v>38</v>
      </c>
      <c r="H33" s="46">
        <v>29</v>
      </c>
      <c r="I33" s="39">
        <v>0</v>
      </c>
      <c r="J33" s="42">
        <f t="shared" si="12"/>
        <v>29</v>
      </c>
      <c r="K33" s="46">
        <v>62</v>
      </c>
      <c r="L33" s="39">
        <v>0</v>
      </c>
      <c r="M33" s="42">
        <f t="shared" si="13"/>
        <v>62</v>
      </c>
      <c r="N33" s="47">
        <v>77</v>
      </c>
      <c r="O33" s="39">
        <v>0</v>
      </c>
      <c r="P33" s="42">
        <f t="shared" si="14"/>
        <v>77</v>
      </c>
      <c r="Q33" s="60"/>
    </row>
    <row r="34" spans="2:17" x14ac:dyDescent="0.35">
      <c r="B34" s="11" t="s">
        <v>46</v>
      </c>
      <c r="C34" s="12"/>
      <c r="D34" s="13"/>
      <c r="E34" s="37">
        <v>9</v>
      </c>
      <c r="F34" s="41">
        <v>0</v>
      </c>
      <c r="G34" s="36">
        <f t="shared" si="11"/>
        <v>9</v>
      </c>
      <c r="H34" s="46">
        <v>142</v>
      </c>
      <c r="I34" s="39">
        <v>0</v>
      </c>
      <c r="J34" s="42">
        <f t="shared" si="12"/>
        <v>142</v>
      </c>
      <c r="K34" s="46">
        <v>222</v>
      </c>
      <c r="L34" s="39">
        <v>0</v>
      </c>
      <c r="M34" s="42">
        <f t="shared" si="13"/>
        <v>222</v>
      </c>
      <c r="N34" s="47">
        <v>20</v>
      </c>
      <c r="O34" s="39">
        <v>0</v>
      </c>
      <c r="P34" s="42">
        <f t="shared" si="14"/>
        <v>20</v>
      </c>
      <c r="Q34" s="60"/>
    </row>
    <row r="35" spans="2:17" x14ac:dyDescent="0.35">
      <c r="B35" s="11" t="s">
        <v>34</v>
      </c>
      <c r="C35" s="12"/>
      <c r="D35" s="13"/>
      <c r="E35" s="37">
        <v>22</v>
      </c>
      <c r="F35" s="41">
        <v>0</v>
      </c>
      <c r="G35" s="36">
        <f t="shared" si="11"/>
        <v>22</v>
      </c>
      <c r="H35" s="46">
        <v>48</v>
      </c>
      <c r="I35" s="39">
        <v>0</v>
      </c>
      <c r="J35" s="42">
        <f t="shared" si="12"/>
        <v>48</v>
      </c>
      <c r="K35" s="46">
        <v>77</v>
      </c>
      <c r="L35" s="39">
        <v>0</v>
      </c>
      <c r="M35" s="42">
        <f t="shared" si="13"/>
        <v>77</v>
      </c>
      <c r="N35" s="47">
        <v>3</v>
      </c>
      <c r="O35" s="39">
        <v>0</v>
      </c>
      <c r="P35" s="42">
        <f t="shared" si="14"/>
        <v>3</v>
      </c>
      <c r="Q35" s="60"/>
    </row>
    <row r="36" spans="2:17" x14ac:dyDescent="0.35">
      <c r="B36" s="11" t="s">
        <v>39</v>
      </c>
      <c r="C36" s="12"/>
      <c r="D36" s="13"/>
      <c r="E36" s="37">
        <v>0</v>
      </c>
      <c r="F36" s="41">
        <v>0</v>
      </c>
      <c r="G36" s="36">
        <f t="shared" si="11"/>
        <v>0</v>
      </c>
      <c r="H36" s="46">
        <v>0</v>
      </c>
      <c r="I36" s="39">
        <v>0</v>
      </c>
      <c r="J36" s="42">
        <f t="shared" si="12"/>
        <v>0</v>
      </c>
      <c r="K36" s="46">
        <v>2</v>
      </c>
      <c r="L36" s="39">
        <v>0</v>
      </c>
      <c r="M36" s="42">
        <f t="shared" si="13"/>
        <v>2</v>
      </c>
      <c r="N36" s="47">
        <v>2</v>
      </c>
      <c r="O36" s="39">
        <v>0</v>
      </c>
      <c r="P36" s="42">
        <f t="shared" si="14"/>
        <v>2</v>
      </c>
      <c r="Q36" s="60"/>
    </row>
    <row r="37" spans="2:17" x14ac:dyDescent="0.35">
      <c r="B37" s="11" t="s">
        <v>40</v>
      </c>
      <c r="C37" s="12"/>
      <c r="D37" s="13"/>
      <c r="E37" s="37">
        <v>0</v>
      </c>
      <c r="F37" s="41">
        <v>0</v>
      </c>
      <c r="G37" s="36">
        <f t="shared" si="11"/>
        <v>0</v>
      </c>
      <c r="H37" s="46">
        <v>3</v>
      </c>
      <c r="I37" s="39">
        <v>0</v>
      </c>
      <c r="J37" s="42">
        <f t="shared" si="12"/>
        <v>3</v>
      </c>
      <c r="K37" s="46">
        <v>2</v>
      </c>
      <c r="L37" s="39">
        <v>0</v>
      </c>
      <c r="M37" s="42">
        <f t="shared" si="13"/>
        <v>2</v>
      </c>
      <c r="N37" s="47">
        <v>1</v>
      </c>
      <c r="O37" s="39">
        <v>0</v>
      </c>
      <c r="P37" s="42">
        <f t="shared" si="14"/>
        <v>1</v>
      </c>
      <c r="Q37" s="60"/>
    </row>
    <row r="38" spans="2:17" x14ac:dyDescent="0.35">
      <c r="B38" s="11" t="s">
        <v>36</v>
      </c>
      <c r="C38" s="12"/>
      <c r="D38" s="13"/>
      <c r="E38" s="37">
        <v>0</v>
      </c>
      <c r="F38" s="41">
        <v>0</v>
      </c>
      <c r="G38" s="36">
        <f t="shared" si="11"/>
        <v>0</v>
      </c>
      <c r="H38" s="46">
        <v>0</v>
      </c>
      <c r="I38" s="39">
        <v>0</v>
      </c>
      <c r="J38" s="42">
        <f t="shared" si="12"/>
        <v>0</v>
      </c>
      <c r="K38" s="46">
        <v>3</v>
      </c>
      <c r="L38" s="39">
        <v>0</v>
      </c>
      <c r="M38" s="42">
        <f t="shared" si="13"/>
        <v>3</v>
      </c>
      <c r="N38" s="47">
        <v>0</v>
      </c>
      <c r="O38" s="39">
        <v>0</v>
      </c>
      <c r="P38" s="42">
        <f t="shared" si="14"/>
        <v>0</v>
      </c>
      <c r="Q38" s="60"/>
    </row>
    <row r="39" spans="2:17" x14ac:dyDescent="0.35">
      <c r="B39" s="11" t="s">
        <v>41</v>
      </c>
      <c r="C39" s="12"/>
      <c r="D39" s="13"/>
      <c r="E39" s="37">
        <v>5</v>
      </c>
      <c r="F39" s="41">
        <v>0</v>
      </c>
      <c r="G39" s="36">
        <f t="shared" si="11"/>
        <v>5</v>
      </c>
      <c r="H39" s="46">
        <v>2</v>
      </c>
      <c r="I39" s="39">
        <v>0</v>
      </c>
      <c r="J39" s="42">
        <f t="shared" si="12"/>
        <v>2</v>
      </c>
      <c r="K39" s="46">
        <v>0</v>
      </c>
      <c r="L39" s="39">
        <v>0</v>
      </c>
      <c r="M39" s="42">
        <f t="shared" si="13"/>
        <v>0</v>
      </c>
      <c r="N39" s="47">
        <v>0</v>
      </c>
      <c r="O39" s="39">
        <v>0</v>
      </c>
      <c r="P39" s="42">
        <f t="shared" si="14"/>
        <v>0</v>
      </c>
      <c r="Q39" s="60"/>
    </row>
    <row r="40" spans="2:17" x14ac:dyDescent="0.35">
      <c r="B40" s="11" t="s">
        <v>35</v>
      </c>
      <c r="C40" s="12"/>
      <c r="D40" s="13"/>
      <c r="E40" s="37">
        <v>2</v>
      </c>
      <c r="F40" s="41">
        <v>0</v>
      </c>
      <c r="G40" s="36">
        <f t="shared" si="11"/>
        <v>2</v>
      </c>
      <c r="H40" s="46">
        <v>0</v>
      </c>
      <c r="I40" s="39">
        <v>0</v>
      </c>
      <c r="J40" s="42">
        <f t="shared" si="12"/>
        <v>0</v>
      </c>
      <c r="K40" s="46">
        <v>0</v>
      </c>
      <c r="L40" s="39">
        <v>0</v>
      </c>
      <c r="M40" s="42">
        <f t="shared" si="13"/>
        <v>0</v>
      </c>
      <c r="N40" s="47">
        <v>0</v>
      </c>
      <c r="O40" s="39">
        <v>0</v>
      </c>
      <c r="P40" s="42">
        <f t="shared" si="14"/>
        <v>0</v>
      </c>
      <c r="Q40" s="60"/>
    </row>
    <row r="41" spans="2:17" ht="13.9" thickBot="1" x14ac:dyDescent="0.4">
      <c r="B41" s="11" t="s">
        <v>42</v>
      </c>
      <c r="C41" s="12"/>
      <c r="D41" s="13"/>
      <c r="E41" s="37">
        <v>0</v>
      </c>
      <c r="F41" s="41">
        <v>0</v>
      </c>
      <c r="G41" s="36">
        <f t="shared" si="11"/>
        <v>0</v>
      </c>
      <c r="H41" s="46">
        <v>0</v>
      </c>
      <c r="I41" s="39">
        <v>1</v>
      </c>
      <c r="J41" s="42">
        <f t="shared" si="12"/>
        <v>1</v>
      </c>
      <c r="K41" s="46">
        <v>0</v>
      </c>
      <c r="L41" s="39">
        <v>5</v>
      </c>
      <c r="M41" s="42">
        <f t="shared" si="13"/>
        <v>5</v>
      </c>
      <c r="N41" s="47">
        <v>0</v>
      </c>
      <c r="O41" s="39">
        <v>16</v>
      </c>
      <c r="P41" s="42">
        <f t="shared" si="14"/>
        <v>16</v>
      </c>
      <c r="Q41" s="60"/>
    </row>
    <row r="42" spans="2:17" ht="27.4" thickBot="1" x14ac:dyDescent="0.4">
      <c r="B42" s="14"/>
      <c r="C42" s="15"/>
      <c r="D42" s="16" t="s">
        <v>26</v>
      </c>
      <c r="E42" s="17" t="b">
        <f t="shared" ref="E42:P42" si="15">SUM(E21:E41)=E16</f>
        <v>1</v>
      </c>
      <c r="F42" s="18" t="b">
        <f t="shared" si="15"/>
        <v>0</v>
      </c>
      <c r="G42" s="48" t="b">
        <f t="shared" si="15"/>
        <v>0</v>
      </c>
      <c r="H42" s="17" t="b">
        <f t="shared" si="15"/>
        <v>1</v>
      </c>
      <c r="I42" s="18" t="b">
        <f t="shared" si="15"/>
        <v>1</v>
      </c>
      <c r="J42" s="48" t="b">
        <f t="shared" si="15"/>
        <v>1</v>
      </c>
      <c r="K42" s="17" t="b">
        <f t="shared" si="15"/>
        <v>1</v>
      </c>
      <c r="L42" s="18" t="b">
        <f t="shared" si="15"/>
        <v>1</v>
      </c>
      <c r="M42" s="48" t="b">
        <f t="shared" si="15"/>
        <v>1</v>
      </c>
      <c r="N42" s="17" t="b">
        <f t="shared" si="15"/>
        <v>1</v>
      </c>
      <c r="O42" s="18" t="b">
        <f t="shared" si="15"/>
        <v>1</v>
      </c>
      <c r="P42" s="48" t="b">
        <f t="shared" si="15"/>
        <v>1</v>
      </c>
      <c r="Q42" s="19" t="s">
        <v>50</v>
      </c>
    </row>
  </sheetData>
  <sheetProtection password="B047" sheet="1" objects="1" scenarios="1"/>
  <mergeCells count="9">
    <mergeCell ref="Q30:Q41"/>
    <mergeCell ref="Q20:Q29"/>
    <mergeCell ref="Q16:Q18"/>
    <mergeCell ref="E5:P5"/>
    <mergeCell ref="Q9:Q10"/>
    <mergeCell ref="E6:G6"/>
    <mergeCell ref="H6:J6"/>
    <mergeCell ref="K6:M6"/>
    <mergeCell ref="N6:P6"/>
  </mergeCells>
  <pageMargins left="0.7" right="0.7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Levett</dc:creator>
  <cp:lastModifiedBy>Carys Goodwin</cp:lastModifiedBy>
  <cp:lastPrinted>2018-09-07T11:42:35Z</cp:lastPrinted>
  <dcterms:created xsi:type="dcterms:W3CDTF">2018-09-05T12:09:57Z</dcterms:created>
  <dcterms:modified xsi:type="dcterms:W3CDTF">2018-11-20T19:09:52Z</dcterms:modified>
</cp:coreProperties>
</file>