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J:\Asset Management\New Water Asset Folder\Licence and Compliance\AAA SSEW Regulatory\Charges Scheme\SAR\2018\"/>
    </mc:Choice>
  </mc:AlternateContent>
  <bookViews>
    <workbookView xWindow="0" yWindow="0" windowWidth="20610" windowHeight="6930"/>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sewerage'!$B$2:$R$50</definedName>
    <definedName name="_xlnm.Print_Area" localSheetId="0">'Bulk supply water'!$B$2:$AA$51</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3" l="1"/>
  <c r="N10" i="3"/>
  <c r="S10" i="3"/>
  <c r="I11" i="3"/>
  <c r="N11" i="3"/>
  <c r="S11" i="3"/>
  <c r="I12" i="3"/>
  <c r="N12" i="3"/>
  <c r="S12" i="3"/>
  <c r="I13" i="3"/>
  <c r="N13" i="3"/>
  <c r="S13" i="3"/>
  <c r="I14" i="3"/>
  <c r="N14" i="3"/>
  <c r="S14" i="3"/>
  <c r="I15" i="3"/>
  <c r="N15" i="3"/>
  <c r="S15" i="3"/>
  <c r="I16" i="3"/>
  <c r="N16" i="3"/>
  <c r="S16" i="3"/>
  <c r="I17" i="3"/>
  <c r="N17" i="3"/>
  <c r="S17" i="3"/>
  <c r="I18" i="3"/>
  <c r="N18" i="3"/>
  <c r="S18" i="3"/>
  <c r="I19" i="3"/>
  <c r="N19" i="3"/>
  <c r="S19" i="3"/>
  <c r="I20" i="3"/>
  <c r="N20" i="3"/>
  <c r="S20" i="3"/>
  <c r="I21" i="3"/>
  <c r="N21" i="3"/>
  <c r="S21" i="3"/>
  <c r="I22" i="3"/>
  <c r="N22" i="3"/>
  <c r="S22" i="3"/>
  <c r="R23" i="5" l="1"/>
  <c r="R18" i="5"/>
  <c r="R21" i="5"/>
  <c r="R13" i="5"/>
  <c r="R31" i="5"/>
  <c r="R16" i="5"/>
  <c r="R17" i="5"/>
  <c r="R29" i="5"/>
  <c r="R11" i="5"/>
  <c r="R15" i="5"/>
  <c r="R12" i="5"/>
  <c r="R24" i="5"/>
  <c r="R27" i="5"/>
  <c r="R26" i="5"/>
  <c r="R10" i="5"/>
  <c r="R28" i="5"/>
  <c r="R19" i="5"/>
  <c r="R20" i="5"/>
  <c r="R33" i="5"/>
  <c r="R14" i="5"/>
  <c r="R22" i="5"/>
  <c r="R30" i="5"/>
  <c r="M23" i="5" l="1"/>
  <c r="M18" i="5"/>
  <c r="M21" i="5"/>
  <c r="M13" i="5"/>
  <c r="M31" i="5"/>
  <c r="M16" i="5"/>
  <c r="M17" i="5"/>
  <c r="M29" i="5"/>
  <c r="M11" i="5"/>
  <c r="M15" i="5"/>
  <c r="M12" i="5"/>
  <c r="M24" i="5"/>
  <c r="M27" i="5"/>
  <c r="M26" i="5"/>
  <c r="M10" i="5"/>
  <c r="M28" i="5"/>
  <c r="M19" i="5"/>
  <c r="M20" i="5"/>
  <c r="M33" i="5"/>
  <c r="M14" i="5"/>
  <c r="M22" i="5"/>
  <c r="M30" i="5"/>
  <c r="H23" i="5"/>
  <c r="H18" i="5"/>
  <c r="H21" i="5"/>
  <c r="H13" i="5"/>
  <c r="H31" i="5"/>
  <c r="H16" i="5"/>
  <c r="H17" i="5"/>
  <c r="H29" i="5"/>
  <c r="H11" i="5"/>
  <c r="H15" i="5"/>
  <c r="H12" i="5"/>
  <c r="H24" i="5"/>
  <c r="H27" i="5"/>
  <c r="H26" i="5"/>
  <c r="H10" i="5"/>
  <c r="H28" i="5"/>
  <c r="H19" i="5"/>
  <c r="H20" i="5"/>
  <c r="H33" i="5"/>
  <c r="H14" i="5"/>
  <c r="H22" i="5"/>
  <c r="H30" i="5"/>
  <c r="M35" i="5" l="1"/>
  <c r="N23" i="3"/>
  <c r="N31" i="3"/>
  <c r="N29" i="3"/>
  <c r="N24" i="3"/>
  <c r="N27" i="3"/>
  <c r="N26" i="3"/>
  <c r="N28" i="3"/>
  <c r="N33" i="3"/>
  <c r="N30" i="3"/>
  <c r="S23" i="3" l="1"/>
  <c r="S31" i="3"/>
  <c r="S29" i="3"/>
  <c r="S24" i="3"/>
  <c r="S27" i="3"/>
  <c r="S26" i="3"/>
  <c r="S28" i="3"/>
  <c r="S33" i="3"/>
  <c r="S30" i="3"/>
  <c r="I23" i="3"/>
  <c r="I31" i="3"/>
  <c r="I29" i="3"/>
  <c r="I24" i="3"/>
  <c r="I27" i="3"/>
  <c r="I26" i="3"/>
  <c r="I28" i="3"/>
  <c r="I33" i="3"/>
  <c r="I30" i="3"/>
  <c r="N49" i="5" l="1"/>
  <c r="I49" i="5"/>
  <c r="R35" i="5"/>
  <c r="H35" i="5"/>
  <c r="N35" i="5"/>
  <c r="I35" i="5"/>
  <c r="O49" i="3"/>
  <c r="J49" i="3"/>
  <c r="O35" i="3"/>
  <c r="J35" i="3"/>
  <c r="I35" i="3"/>
  <c r="E35" i="3"/>
  <c r="R49" i="5"/>
  <c r="M49" i="5"/>
  <c r="H49" i="5"/>
  <c r="D49" i="5"/>
  <c r="D35" i="5"/>
  <c r="S49" i="3"/>
  <c r="N49" i="3"/>
  <c r="I49" i="3"/>
  <c r="E49" i="3"/>
  <c r="S35" i="3"/>
  <c r="N35" i="3"/>
</calcChain>
</file>

<file path=xl/sharedStrings.xml><?xml version="1.0" encoding="utf-8"?>
<sst xmlns="http://schemas.openxmlformats.org/spreadsheetml/2006/main" count="481" uniqueCount="107">
  <si>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</si>
  <si>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</si>
  <si>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</si>
  <si>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</si>
  <si>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</si>
  <si>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</si>
  <si>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</si>
  <si>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</si>
  <si>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</si>
  <si>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</si>
  <si>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</si>
  <si>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</si>
  <si>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</si>
  <si>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</si>
  <si>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</si>
  <si>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</si>
  <si>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</si>
  <si>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</si>
  <si>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</si>
  <si>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</si>
  <si>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</si>
  <si>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</si>
  <si>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</si>
  <si>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</si>
  <si>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</si>
  <si>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</si>
  <si>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2016-17 (actual)</t>
  </si>
  <si>
    <t>2017-18 (estimate)</t>
  </si>
  <si>
    <t>2018-19 (forecast)</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</si>
  <si>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</si>
  <si>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</si>
  <si>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</si>
  <si>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</si>
  <si>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</si>
  <si>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</si>
  <si>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</si>
  <si>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</si>
  <si>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</si>
  <si>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</si>
  <si>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</si>
  <si>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</si>
  <si>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</si>
  <si>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</si>
  <si>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</si>
  <si>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</si>
  <si>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</si>
  <si>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</si>
  <si>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</si>
  <si>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</si>
  <si>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</si>
  <si>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</si>
  <si>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</si>
  <si>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</si>
  <si>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</si>
  <si>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</si>
  <si>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</si>
  <si>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</si>
  <si>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</si>
  <si>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</si>
  <si>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</si>
  <si>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</si>
  <si>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</si>
  <si>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</si>
  <si>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</si>
  <si>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</si>
  <si>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</si>
  <si>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</si>
  <si>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</si>
  <si>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</si>
  <si>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</si>
  <si>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</si>
  <si>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</si>
  <si>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</si>
  <si>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</si>
  <si>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SSE Water</t>
  </si>
  <si>
    <t>Old Sarum</t>
  </si>
  <si>
    <t>Llanilid</t>
  </si>
  <si>
    <t>Hale Village</t>
  </si>
  <si>
    <t>Kennet Island</t>
  </si>
  <si>
    <t>Bromley Common</t>
  </si>
  <si>
    <t>Park Views</t>
  </si>
  <si>
    <t>Graylingwell</t>
  </si>
  <si>
    <t>Kingsmere</t>
  </si>
  <si>
    <t>GWP</t>
  </si>
  <si>
    <t>NSQ</t>
  </si>
  <si>
    <t>Barking Riverside</t>
  </si>
  <si>
    <t>Farndon Road</t>
  </si>
  <si>
    <t>Brewery Square</t>
  </si>
  <si>
    <t>Marine Wharf</t>
  </si>
  <si>
    <t>Nine Elms - Riverlight</t>
  </si>
  <si>
    <t>Nine Elms - EG</t>
  </si>
  <si>
    <t>Norwich Common</t>
  </si>
  <si>
    <t>Hills Farm Lane</t>
  </si>
  <si>
    <t>HOEG</t>
  </si>
  <si>
    <t>Waterlooville</t>
  </si>
  <si>
    <t>Emersons Green</t>
  </si>
  <si>
    <t>Kingsbrook</t>
  </si>
  <si>
    <t>Abbotswood</t>
  </si>
  <si>
    <t>These sites do not yet have occupied premises</t>
  </si>
  <si>
    <t>Ram Quarter - note 1</t>
  </si>
  <si>
    <t>Millharbour - note 1</t>
  </si>
  <si>
    <t>note 1</t>
  </si>
  <si>
    <t>potable</t>
  </si>
  <si>
    <t>not time limited</t>
  </si>
  <si>
    <t>temporary supply agreement</t>
  </si>
  <si>
    <t>n/a</t>
  </si>
  <si>
    <t>Maximum volume received is assumed to be as for the 2016-17 year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</si>
</sst>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0\)"/>
    <numFmt numFmtId="165" formatCode="0.0000"/>
    <numFmt numFmtId="166" formatCode="dd\ mmm\ yyyy"/>
  </numFmts>
  <fonts count="51">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
      <sz val="11"/>
      <color theme="1"/>
      <name val="Arial"/>
      <family val="2"/>
      <scheme val="minor"/>
    </font>
    <font>
      <sz val="12"/>
      <color indexed="8"/>
      <name val="Calibri"/>
      <family val="2"/>
    </font>
    <font>
      <sz val="11"/>
      <color indexed="8"/>
      <name val="Arial"/>
      <family val="2"/>
    </font>
    <font>
      <sz val="12"/>
      <color indexed="9"/>
      <name val="Calibri"/>
      <family val="2"/>
    </font>
    <font>
      <sz val="11"/>
      <color indexed="9"/>
      <name val="Arial"/>
      <family val="2"/>
    </font>
    <font>
      <sz val="12"/>
      <color indexed="14"/>
      <name val="Calibri"/>
      <family val="2"/>
    </font>
    <font>
      <sz val="11"/>
      <color indexed="20"/>
      <name val="Arial"/>
      <family val="2"/>
    </font>
    <font>
      <b/>
      <sz val="12"/>
      <color indexed="52"/>
      <name val="Calibri"/>
      <family val="2"/>
    </font>
    <font>
      <b/>
      <sz val="11"/>
      <color indexed="52"/>
      <name val="Arial"/>
      <family val="2"/>
    </font>
    <font>
      <b/>
      <sz val="12"/>
      <color indexed="9"/>
      <name val="Calibri"/>
      <family val="2"/>
    </font>
    <font>
      <b/>
      <sz val="11"/>
      <color indexed="9"/>
      <name val="Arial"/>
      <family val="2"/>
    </font>
    <font>
      <i/>
      <sz val="12"/>
      <color indexed="23"/>
      <name val="Calibri"/>
      <family val="2"/>
    </font>
    <font>
      <i/>
      <sz val="11"/>
      <color indexed="23"/>
      <name val="Arial"/>
      <family val="2"/>
    </font>
    <font>
      <sz val="12"/>
      <color indexed="17"/>
      <name val="Calibri"/>
      <family val="2"/>
    </font>
    <font>
      <sz val="11"/>
      <color indexed="17"/>
      <name val="Arial"/>
      <family val="2"/>
    </font>
    <font>
      <b/>
      <sz val="15"/>
      <color indexed="62"/>
      <name val="Calibri"/>
      <family val="2"/>
    </font>
    <font>
      <b/>
      <sz val="15"/>
      <color indexed="56"/>
      <name val="Arial"/>
      <family val="2"/>
    </font>
    <font>
      <b/>
      <sz val="13"/>
      <color indexed="62"/>
      <name val="Calibri"/>
      <family val="2"/>
    </font>
    <font>
      <b/>
      <sz val="13"/>
      <color indexed="56"/>
      <name val="Arial"/>
      <family val="2"/>
    </font>
    <font>
      <b/>
      <sz val="11"/>
      <color indexed="62"/>
      <name val="Calibri"/>
      <family val="2"/>
    </font>
    <font>
      <b/>
      <sz val="11"/>
      <color indexed="56"/>
      <name val="Arial"/>
      <family val="2"/>
    </font>
    <font>
      <sz val="12"/>
      <color indexed="62"/>
      <name val="Calibri"/>
      <family val="2"/>
    </font>
    <font>
      <sz val="11"/>
      <color indexed="62"/>
      <name val="Arial"/>
      <family val="2"/>
    </font>
    <font>
      <sz val="12"/>
      <color indexed="52"/>
      <name val="Calibri"/>
      <family val="2"/>
    </font>
    <font>
      <sz val="11"/>
      <color indexed="52"/>
      <name val="Arial"/>
      <family val="2"/>
    </font>
    <font>
      <sz val="12"/>
      <color indexed="60"/>
      <name val="Calibri"/>
      <family val="2"/>
    </font>
    <font>
      <sz val="11"/>
      <color indexed="60"/>
      <name val="Arial"/>
      <family val="2"/>
    </font>
    <font>
      <b/>
      <sz val="12"/>
      <color indexed="63"/>
      <name val="Calibri"/>
      <family val="2"/>
    </font>
    <font>
      <b/>
      <sz val="11"/>
      <color indexed="63"/>
      <name val="Arial"/>
      <family val="2"/>
    </font>
    <font>
      <b/>
      <sz val="18"/>
      <color indexed="62"/>
      <name val="Cambria"/>
      <family val="2"/>
    </font>
    <font>
      <b/>
      <sz val="18"/>
      <color indexed="56"/>
      <name val="Cambria"/>
      <family val="2"/>
    </font>
    <font>
      <b/>
      <sz val="12"/>
      <color indexed="8"/>
      <name val="Calibri"/>
      <family val="2"/>
    </font>
    <font>
      <b/>
      <sz val="11"/>
      <color indexed="8"/>
      <name val="Arial"/>
      <family val="2"/>
    </font>
    <font>
      <sz val="12"/>
      <color indexed="10"/>
      <name val="Calibri"/>
      <family val="2"/>
    </font>
    <font>
      <sz val="11"/>
      <color indexed="10"/>
      <name val="Arial"/>
      <family val="2"/>
    </font>
  </fonts>
  <fills count="32">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rgb="FFFFFFCC"/>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rgb="FFFFFF00"/>
        <bgColor indexed="64"/>
      </patternFill>
    </fill>
  </fills>
  <borders count="88">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s>
  <cellStyleXfs count="133">
    <xf numFmtId="0" fontId="0" fillId="0" borderId="0"/>
    <xf numFmtId="0" fontId="1" fillId="0" borderId="0"/>
    <xf numFmtId="0" fontId="1" fillId="0" borderId="0"/>
    <xf numFmtId="0" fontId="12" fillId="5" borderId="0"/>
    <xf numFmtId="0" fontId="13" fillId="0" borderId="0"/>
    <xf numFmtId="0" fontId="17" fillId="5" borderId="0" applyNumberFormat="0" applyBorder="0" applyAlignment="0" applyProtection="0"/>
    <xf numFmtId="0" fontId="17" fillId="5" borderId="0" applyNumberFormat="0" applyBorder="0" applyAlignment="0" applyProtection="0"/>
    <xf numFmtId="0" fontId="18"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8" fillId="11"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8"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8" fillId="13"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8" fillId="8"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8"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8" fillId="12"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8" fillId="1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0" fillId="2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0"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0" fillId="2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0" fillId="20"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20" fillId="2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0"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0" fillId="27"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2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0" fillId="20"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0" fillId="2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2" fillId="9" borderId="0" applyNumberFormat="0" applyBorder="0" applyAlignment="0" applyProtection="0"/>
    <xf numFmtId="0" fontId="23" fillId="5" borderId="76" applyNumberFormat="0" applyAlignment="0" applyProtection="0"/>
    <xf numFmtId="0" fontId="23" fillId="5" borderId="76" applyNumberFormat="0" applyAlignment="0" applyProtection="0"/>
    <xf numFmtId="0" fontId="24" fillId="14" borderId="76" applyNumberFormat="0" applyAlignment="0" applyProtection="0"/>
    <xf numFmtId="0" fontId="25" fillId="30" borderId="77" applyNumberFormat="0" applyAlignment="0" applyProtection="0"/>
    <xf numFmtId="0" fontId="25" fillId="30" borderId="77" applyNumberFormat="0" applyAlignment="0" applyProtection="0"/>
    <xf numFmtId="0" fontId="26" fillId="30" borderId="7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11" borderId="0" applyNumberFormat="0" applyBorder="0" applyAlignment="0" applyProtection="0"/>
    <xf numFmtId="0" fontId="31" fillId="0" borderId="78" applyNumberFormat="0" applyFill="0" applyAlignment="0" applyProtection="0"/>
    <xf numFmtId="0" fontId="31" fillId="0" borderId="78" applyNumberFormat="0" applyFill="0" applyAlignment="0" applyProtection="0"/>
    <xf numFmtId="0" fontId="32" fillId="0" borderId="79" applyNumberFormat="0" applyFill="0" applyAlignment="0" applyProtection="0"/>
    <xf numFmtId="0" fontId="33" fillId="0" borderId="80" applyNumberFormat="0" applyFill="0" applyAlignment="0" applyProtection="0"/>
    <xf numFmtId="0" fontId="33" fillId="0" borderId="80" applyNumberFormat="0" applyFill="0" applyAlignment="0" applyProtection="0"/>
    <xf numFmtId="0" fontId="34" fillId="0" borderId="80" applyNumberFormat="0" applyFill="0" applyAlignment="0" applyProtection="0"/>
    <xf numFmtId="0" fontId="35" fillId="0" borderId="81" applyNumberFormat="0" applyFill="0" applyAlignment="0" applyProtection="0"/>
    <xf numFmtId="0" fontId="35" fillId="0" borderId="81" applyNumberFormat="0" applyFill="0" applyAlignment="0" applyProtection="0"/>
    <xf numFmtId="0" fontId="36" fillId="0" borderId="82"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8" borderId="76" applyNumberFormat="0" applyAlignment="0" applyProtection="0"/>
    <xf numFmtId="0" fontId="37" fillId="8" borderId="76" applyNumberFormat="0" applyAlignment="0" applyProtection="0"/>
    <xf numFmtId="0" fontId="38" fillId="8" borderId="76" applyNumberFormat="0" applyAlignment="0" applyProtection="0"/>
    <xf numFmtId="0" fontId="39" fillId="0" borderId="83" applyNumberFormat="0" applyFill="0" applyAlignment="0" applyProtection="0"/>
    <xf numFmtId="0" fontId="39" fillId="0" borderId="83" applyNumberFormat="0" applyFill="0" applyAlignment="0" applyProtection="0"/>
    <xf numFmtId="0" fontId="40" fillId="0" borderId="83" applyNumberFormat="0" applyFill="0" applyAlignment="0" applyProtection="0"/>
    <xf numFmtId="0" fontId="41" fillId="17" borderId="0" applyNumberFormat="0" applyBorder="0" applyAlignment="0" applyProtection="0"/>
    <xf numFmtId="0" fontId="41" fillId="17" borderId="0" applyNumberFormat="0" applyBorder="0" applyAlignment="0" applyProtection="0"/>
    <xf numFmtId="0" fontId="42" fillId="17" borderId="0" applyNumberFormat="0" applyBorder="0" applyAlignment="0" applyProtection="0"/>
    <xf numFmtId="0" fontId="13" fillId="0" borderId="0"/>
    <xf numFmtId="0" fontId="1" fillId="0" borderId="0"/>
    <xf numFmtId="0" fontId="16" fillId="0" borderId="0"/>
    <xf numFmtId="0" fontId="1" fillId="10" borderId="84" applyNumberFormat="0" applyFont="0" applyAlignment="0" applyProtection="0"/>
    <xf numFmtId="0" fontId="1" fillId="10" borderId="84" applyNumberFormat="0" applyFont="0" applyAlignment="0" applyProtection="0"/>
    <xf numFmtId="0" fontId="18" fillId="10" borderId="84" applyNumberFormat="0" applyFont="0" applyAlignment="0" applyProtection="0"/>
    <xf numFmtId="0" fontId="16" fillId="6" borderId="75" applyNumberFormat="0" applyFont="0" applyAlignment="0" applyProtection="0"/>
    <xf numFmtId="0" fontId="43" fillId="5" borderId="85" applyNumberFormat="0" applyAlignment="0" applyProtection="0"/>
    <xf numFmtId="0" fontId="43" fillId="5" borderId="85" applyNumberFormat="0" applyAlignment="0" applyProtection="0"/>
    <xf numFmtId="0" fontId="44" fillId="14" borderId="85" applyNumberFormat="0" applyAlignment="0" applyProtection="0"/>
    <xf numFmtId="0" fontId="1" fillId="0" borderId="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6" applyNumberFormat="0" applyFill="0" applyAlignment="0" applyProtection="0"/>
    <xf numFmtId="0" fontId="47" fillId="0" borderId="86" applyNumberFormat="0" applyFill="0" applyAlignment="0" applyProtection="0"/>
    <xf numFmtId="0" fontId="48" fillId="0" borderId="87"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213">
    <xf numFmtId="0" fontId="0" fillId="0" borderId="0" xfId="0"/>
    <xf numFmtId="0" fontId="2" fillId="0" borderId="0" xfId="1" applyNumberFormat="1" applyFont="1" applyAlignment="1">
      <alignment vertical="center"/>
    </xf>
    <xf numFmtId="0" fontId="1" fillId="0" borderId="0" xfId="1"/>
    <xf numFmtId="0" fontId="3" fillId="0" borderId="0" xfId="1" applyNumberFormat="1" applyFont="1" applyAlignment="1">
      <alignment vertical="center"/>
    </xf>
    <xf numFmtId="0" fontId="4" fillId="0" borderId="0" xfId="1" applyNumberFormat="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NumberFormat="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Border="1" applyAlignment="1">
      <alignment horizontal="right"/>
    </xf>
    <xf numFmtId="165" fontId="8" fillId="3" borderId="0" xfId="1" applyNumberFormat="1" applyFont="1" applyFill="1" applyBorder="1" applyAlignment="1">
      <alignment horizontal="right"/>
    </xf>
    <xf numFmtId="164" fontId="8" fillId="3" borderId="0" xfId="1" applyNumberFormat="1" applyFont="1" applyFill="1" applyBorder="1" applyAlignment="1">
      <alignment horizontal="right"/>
    </xf>
    <xf numFmtId="0" fontId="7" fillId="0" borderId="0" xfId="1" applyFont="1"/>
    <xf numFmtId="0" fontId="1" fillId="0" borderId="0" xfId="1" applyBorder="1"/>
    <xf numFmtId="3" fontId="7" fillId="3" borderId="3" xfId="2" applyNumberFormat="1" applyFont="1" applyFill="1" applyBorder="1" applyAlignment="1">
      <alignment horizontal="right" wrapText="1"/>
    </xf>
    <xf numFmtId="0" fontId="7" fillId="0" borderId="0" xfId="1" applyFont="1" applyBorder="1"/>
    <xf numFmtId="164" fontId="7" fillId="3" borderId="3" xfId="2" applyNumberFormat="1" applyFont="1" applyFill="1" applyBorder="1" applyAlignment="1">
      <alignment horizontal="right" wrapText="1"/>
    </xf>
    <xf numFmtId="0" fontId="7" fillId="0" borderId="0" xfId="1" applyFont="1" applyAlignment="1"/>
    <xf numFmtId="0" fontId="7" fillId="0" borderId="0" xfId="1" applyFont="1" applyBorder="1" applyAlignment="1"/>
    <xf numFmtId="0" fontId="9" fillId="3" borderId="0" xfId="1" applyNumberFormat="1" applyFont="1" applyFill="1" applyBorder="1" applyAlignment="1">
      <alignment horizontal="left"/>
    </xf>
    <xf numFmtId="0" fontId="6" fillId="0" borderId="0" xfId="2" applyNumberFormat="1" applyFont="1" applyFill="1" applyBorder="1" applyAlignment="1">
      <alignment horizontal="center" vertical="top"/>
    </xf>
    <xf numFmtId="3" fontId="7" fillId="0" borderId="0" xfId="2" applyNumberFormat="1" applyFont="1" applyFill="1" applyBorder="1" applyAlignment="1">
      <alignment horizontal="right" wrapText="1"/>
    </xf>
    <xf numFmtId="164" fontId="7" fillId="0" borderId="0" xfId="2" applyNumberFormat="1" applyFont="1" applyFill="1" applyBorder="1" applyAlignment="1">
      <alignment horizontal="right" wrapText="1"/>
    </xf>
    <xf numFmtId="0" fontId="7" fillId="0" borderId="0" xfId="2" applyFont="1" applyFill="1" applyBorder="1" applyAlignment="1">
      <alignment vertical="top" wrapText="1"/>
    </xf>
    <xf numFmtId="0" fontId="8" fillId="0" borderId="0" xfId="1" applyNumberFormat="1" applyFont="1" applyFill="1" applyBorder="1" applyAlignment="1">
      <alignment horizontal="left"/>
    </xf>
    <xf numFmtId="0" fontId="9" fillId="0" borderId="0" xfId="1" applyNumberFormat="1" applyFont="1" applyFill="1" applyBorder="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166" fontId="7" fillId="3" borderId="3" xfId="2" applyNumberFormat="1" applyFont="1" applyFill="1" applyBorder="1" applyAlignment="1">
      <alignment horizontal="righ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NumberFormat="1" applyFont="1" applyFill="1" applyBorder="1" applyAlignment="1">
      <alignment horizontal="left"/>
    </xf>
    <xf numFmtId="0" fontId="9" fillId="3" borderId="18" xfId="1" applyNumberFormat="1" applyFont="1" applyFill="1" applyBorder="1" applyAlignment="1">
      <alignment horizontal="left"/>
    </xf>
    <xf numFmtId="0" fontId="8" fillId="3" borderId="19" xfId="1" applyNumberFormat="1" applyFont="1" applyFill="1" applyBorder="1" applyAlignment="1">
      <alignment horizontal="left"/>
    </xf>
    <xf numFmtId="0" fontId="8" fillId="3" borderId="8" xfId="1" applyNumberFormat="1" applyFont="1" applyFill="1" applyBorder="1" applyAlignment="1">
      <alignment horizontal="left"/>
    </xf>
    <xf numFmtId="0" fontId="8" fillId="3" borderId="20" xfId="1" applyNumberFormat="1" applyFont="1" applyFill="1" applyBorder="1" applyAlignment="1">
      <alignment horizontal="left"/>
    </xf>
    <xf numFmtId="0" fontId="7" fillId="3" borderId="13" xfId="2" applyFont="1" applyFill="1" applyBorder="1" applyAlignment="1">
      <alignment wrapText="1"/>
    </xf>
    <xf numFmtId="0" fontId="8" fillId="3" borderId="15" xfId="1" applyNumberFormat="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NumberFormat="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NumberFormat="1" applyFont="1" applyFill="1" applyBorder="1" applyAlignment="1">
      <alignment horizontal="left"/>
    </xf>
    <xf numFmtId="0" fontId="8" fillId="3" borderId="27" xfId="1" applyNumberFormat="1" applyFont="1" applyFill="1" applyBorder="1" applyAlignment="1">
      <alignment horizontal="left"/>
    </xf>
    <xf numFmtId="0" fontId="6" fillId="2" borderId="13" xfId="2" applyNumberFormat="1"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Fill="1" applyBorder="1" applyAlignment="1">
      <alignment horizontal="right"/>
    </xf>
    <xf numFmtId="3" fontId="15" fillId="0" borderId="0" xfId="1" applyNumberFormat="1" applyFont="1" applyFill="1" applyBorder="1" applyAlignment="1">
      <alignment horizontal="right"/>
    </xf>
    <xf numFmtId="0" fontId="6" fillId="2" borderId="45" xfId="2" applyNumberFormat="1" applyFont="1" applyFill="1" applyBorder="1" applyAlignment="1">
      <alignment horizontal="center" vertical="center"/>
    </xf>
    <xf numFmtId="0" fontId="6" fillId="2" borderId="46" xfId="2" applyNumberFormat="1"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NumberFormat="1" applyFont="1" applyFill="1" applyBorder="1" applyAlignment="1">
      <alignment horizontal="left"/>
    </xf>
    <xf numFmtId="164" fontId="8" fillId="3" borderId="15" xfId="1" applyNumberFormat="1" applyFont="1" applyFill="1" applyBorder="1" applyAlignment="1">
      <alignment horizontal="right"/>
    </xf>
    <xf numFmtId="0" fontId="6" fillId="2" borderId="40" xfId="2" applyNumberFormat="1" applyFont="1" applyFill="1" applyBorder="1" applyAlignment="1">
      <alignment horizontal="center" vertical="center"/>
    </xf>
    <xf numFmtId="0" fontId="6" fillId="2" borderId="39" xfId="2" applyNumberFormat="1"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8" xfId="2" applyFont="1" applyFill="1" applyBorder="1" applyAlignment="1">
      <alignment wrapText="1"/>
    </xf>
    <xf numFmtId="0" fontId="7" fillId="3" borderId="52" xfId="2" applyFont="1" applyFill="1" applyBorder="1" applyAlignment="1">
      <alignment wrapText="1"/>
    </xf>
    <xf numFmtId="0" fontId="7" fillId="3" borderId="16" xfId="2" applyFont="1" applyFill="1" applyBorder="1" applyAlignment="1">
      <alignment wrapText="1"/>
    </xf>
    <xf numFmtId="0" fontId="8" fillId="3" borderId="53" xfId="1" applyNumberFormat="1" applyFont="1" applyFill="1" applyBorder="1" applyAlignment="1">
      <alignment horizontal="left"/>
    </xf>
    <xf numFmtId="0" fontId="8" fillId="3" borderId="38" xfId="1" applyNumberFormat="1" applyFont="1" applyFill="1" applyBorder="1" applyAlignment="1">
      <alignment horizontal="left"/>
    </xf>
    <xf numFmtId="0" fontId="8" fillId="3" borderId="47" xfId="1" applyNumberFormat="1" applyFont="1" applyFill="1" applyBorder="1" applyAlignment="1">
      <alignment horizontal="left"/>
    </xf>
    <xf numFmtId="3" fontId="7" fillId="3" borderId="48" xfId="2" applyNumberFormat="1" applyFont="1" applyFill="1" applyBorder="1" applyAlignment="1">
      <alignment wrapText="1"/>
    </xf>
    <xf numFmtId="165" fontId="7" fillId="3" borderId="36" xfId="2" applyNumberFormat="1" applyFont="1" applyFill="1" applyBorder="1" applyAlignment="1">
      <alignment wrapText="1"/>
    </xf>
    <xf numFmtId="164" fontId="7" fillId="3" borderId="36" xfId="2" applyNumberFormat="1" applyFont="1" applyFill="1" applyBorder="1" applyAlignment="1">
      <alignment wrapText="1"/>
    </xf>
    <xf numFmtId="3" fontId="7" fillId="3" borderId="35" xfId="2" applyNumberFormat="1" applyFont="1" applyFill="1" applyBorder="1" applyAlignment="1">
      <alignment wrapText="1"/>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NumberFormat="1" applyFont="1" applyFill="1" applyBorder="1" applyAlignment="1">
      <alignment horizontal="left"/>
    </xf>
    <xf numFmtId="0" fontId="6" fillId="2" borderId="61" xfId="2" applyNumberFormat="1" applyFont="1" applyFill="1" applyBorder="1" applyAlignment="1">
      <alignment horizontal="center" vertical="center"/>
    </xf>
    <xf numFmtId="0" fontId="14" fillId="0" borderId="64"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3" fontId="7" fillId="3" borderId="23" xfId="2" applyNumberFormat="1" applyFont="1" applyFill="1" applyBorder="1" applyAlignment="1">
      <alignment horizontal="center" wrapText="1"/>
    </xf>
    <xf numFmtId="3" fontId="7" fillId="3" borderId="28" xfId="2" applyNumberFormat="1" applyFont="1" applyFill="1" applyBorder="1" applyAlignment="1">
      <alignment horizontal="center" wrapText="1"/>
    </xf>
    <xf numFmtId="165" fontId="7" fillId="3" borderId="13" xfId="2" applyNumberFormat="1" applyFont="1" applyFill="1" applyBorder="1" applyAlignment="1">
      <alignment horizontal="center"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3" fontId="7" fillId="3" borderId="65" xfId="2" applyNumberFormat="1" applyFont="1" applyFill="1" applyBorder="1" applyAlignment="1">
      <alignment horizontal="right" wrapText="1"/>
    </xf>
    <xf numFmtId="3" fontId="7" fillId="3" borderId="51" xfId="2" applyNumberFormat="1" applyFont="1" applyFill="1" applyBorder="1" applyAlignment="1">
      <alignment horizontal="right" wrapText="1"/>
    </xf>
    <xf numFmtId="164" fontId="7" fillId="3" borderId="51" xfId="2" applyNumberFormat="1" applyFont="1" applyFill="1" applyBorder="1" applyAlignment="1">
      <alignment horizontal="right" wrapText="1"/>
    </xf>
    <xf numFmtId="164" fontId="7" fillId="3" borderId="66" xfId="2" applyNumberFormat="1" applyFont="1" applyFill="1" applyBorder="1" applyAlignment="1">
      <alignment horizontal="right" wrapText="1"/>
    </xf>
    <xf numFmtId="164" fontId="7" fillId="3" borderId="68" xfId="2" applyNumberFormat="1" applyFont="1" applyFill="1" applyBorder="1" applyAlignment="1">
      <alignment horizontal="right" wrapText="1"/>
    </xf>
    <xf numFmtId="164" fontId="7" fillId="3" borderId="69"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NumberFormat="1" applyFont="1" applyFill="1" applyBorder="1" applyAlignment="1">
      <alignment horizontal="center" vertical="center"/>
    </xf>
    <xf numFmtId="164" fontId="7" fillId="3" borderId="43" xfId="2" applyNumberFormat="1" applyFont="1" applyFill="1" applyBorder="1" applyAlignment="1">
      <alignment horizontal="right" wrapText="1"/>
    </xf>
    <xf numFmtId="164" fontId="7" fillId="3" borderId="37" xfId="2" applyNumberFormat="1" applyFont="1" applyFill="1" applyBorder="1" applyAlignment="1">
      <alignment horizontal="right" wrapText="1"/>
    </xf>
    <xf numFmtId="164" fontId="7" fillId="3" borderId="60" xfId="2" applyNumberFormat="1" applyFont="1" applyFill="1" applyBorder="1" applyAlignment="1">
      <alignment horizontal="right" wrapText="1"/>
    </xf>
    <xf numFmtId="164" fontId="7" fillId="3" borderId="74" xfId="2" applyNumberFormat="1" applyFont="1" applyFill="1" applyBorder="1" applyAlignment="1">
      <alignment horizontal="right" wrapText="1"/>
    </xf>
    <xf numFmtId="0" fontId="2" fillId="0" borderId="0" xfId="1" applyNumberFormat="1" applyFont="1" applyAlignment="1">
      <alignment horizontal="left" vertical="center"/>
    </xf>
    <xf numFmtId="0" fontId="6" fillId="2" borderId="14"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6" fillId="2" borderId="43" xfId="2" applyNumberFormat="1" applyFont="1" applyFill="1" applyBorder="1" applyAlignment="1">
      <alignment horizontal="center" vertical="center"/>
    </xf>
    <xf numFmtId="0" fontId="6" fillId="2" borderId="37" xfId="2" applyNumberFormat="1" applyFont="1" applyFill="1" applyBorder="1" applyAlignment="1">
      <alignment horizontal="center" vertical="center"/>
    </xf>
    <xf numFmtId="0" fontId="6" fillId="2" borderId="51" xfId="2" applyNumberFormat="1" applyFont="1" applyFill="1" applyBorder="1" applyAlignment="1">
      <alignment horizontal="center" vertical="center"/>
    </xf>
    <xf numFmtId="0" fontId="6" fillId="2" borderId="42" xfId="2" applyNumberFormat="1" applyFont="1" applyFill="1" applyBorder="1" applyAlignment="1">
      <alignment horizontal="center" vertical="center"/>
    </xf>
    <xf numFmtId="3" fontId="13" fillId="3" borderId="13" xfId="2" applyNumberFormat="1" applyFont="1" applyFill="1" applyBorder="1" applyAlignment="1">
      <alignment wrapText="1"/>
    </xf>
    <xf numFmtId="3" fontId="13" fillId="3" borderId="13" xfId="2" applyNumberFormat="1" applyFont="1" applyFill="1" applyBorder="1" applyAlignment="1">
      <alignment horizontal="right" wrapText="1"/>
    </xf>
    <xf numFmtId="0" fontId="7" fillId="31" borderId="30" xfId="2" applyFont="1" applyFill="1" applyBorder="1" applyAlignment="1">
      <alignment wrapText="1"/>
    </xf>
    <xf numFmtId="0" fontId="1" fillId="31" borderId="0" xfId="1" applyFill="1" applyAlignment="1">
      <alignment horizontal="center"/>
    </xf>
    <xf numFmtId="0" fontId="2" fillId="0" borderId="0" xfId="1" applyNumberFormat="1" applyFont="1" applyAlignment="1">
      <alignment horizontal="left" vertical="center"/>
    </xf>
    <xf numFmtId="0" fontId="6" fillId="2" borderId="21" xfId="2" applyNumberFormat="1" applyFont="1" applyFill="1" applyBorder="1" applyAlignment="1">
      <alignment horizontal="center" vertical="center" wrapText="1"/>
    </xf>
    <xf numFmtId="0" fontId="6" fillId="2" borderId="2" xfId="2" applyNumberFormat="1" applyFont="1" applyFill="1" applyBorder="1" applyAlignment="1">
      <alignment horizontal="center" vertical="center" wrapText="1"/>
    </xf>
    <xf numFmtId="0" fontId="6" fillId="2" borderId="10" xfId="1" applyNumberFormat="1" applyFont="1" applyFill="1" applyBorder="1" applyAlignment="1">
      <alignment horizontal="center" vertical="center" wrapText="1"/>
    </xf>
    <xf numFmtId="0" fontId="6" fillId="2" borderId="11" xfId="1" applyNumberFormat="1" applyFont="1" applyFill="1" applyBorder="1" applyAlignment="1">
      <alignment horizontal="center" vertical="center" wrapText="1"/>
    </xf>
    <xf numFmtId="0" fontId="6" fillId="2" borderId="12" xfId="1" applyNumberFormat="1" applyFont="1" applyFill="1" applyBorder="1" applyAlignment="1">
      <alignment horizontal="center" vertical="center" wrapText="1"/>
    </xf>
    <xf numFmtId="0" fontId="6" fillId="2" borderId="21"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2" xfId="1" applyNumberFormat="1" applyFont="1" applyFill="1" applyBorder="1" applyAlignment="1">
      <alignment horizontal="center" vertical="center" wrapText="1"/>
    </xf>
    <xf numFmtId="0" fontId="6" fillId="2" borderId="6" xfId="1" applyNumberFormat="1" applyFont="1" applyFill="1" applyBorder="1" applyAlignment="1">
      <alignment horizontal="center" vertical="center" wrapText="1"/>
    </xf>
    <xf numFmtId="0" fontId="6" fillId="2" borderId="7" xfId="1" applyNumberFormat="1" applyFont="1" applyFill="1" applyBorder="1" applyAlignment="1">
      <alignment horizontal="center" vertical="center" wrapText="1"/>
    </xf>
    <xf numFmtId="0" fontId="6" fillId="2" borderId="22" xfId="1" applyNumberFormat="1" applyFont="1" applyFill="1" applyBorder="1" applyAlignment="1">
      <alignment horizontal="center" vertical="center" wrapText="1"/>
    </xf>
    <xf numFmtId="0" fontId="6" fillId="2" borderId="46"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center" wrapText="1"/>
    </xf>
    <xf numFmtId="0" fontId="6" fillId="2" borderId="10" xfId="2" applyNumberFormat="1" applyFont="1" applyFill="1" applyBorder="1" applyAlignment="1">
      <alignment horizontal="center" vertical="center" wrapText="1"/>
    </xf>
    <xf numFmtId="0" fontId="6" fillId="2" borderId="12" xfId="2" applyNumberFormat="1" applyFont="1" applyFill="1" applyBorder="1" applyAlignment="1">
      <alignment horizontal="center" vertical="center" wrapText="1"/>
    </xf>
    <xf numFmtId="0" fontId="6" fillId="2" borderId="32" xfId="2" applyNumberFormat="1" applyFont="1" applyFill="1" applyBorder="1" applyAlignment="1">
      <alignment horizontal="center" vertical="center" wrapText="1"/>
    </xf>
    <xf numFmtId="0" fontId="6" fillId="2" borderId="17" xfId="2" applyNumberFormat="1" applyFont="1" applyFill="1" applyBorder="1" applyAlignment="1">
      <alignment horizontal="center" vertical="center" wrapText="1"/>
    </xf>
    <xf numFmtId="0" fontId="6" fillId="2" borderId="33" xfId="2" applyNumberFormat="1" applyFont="1" applyFill="1" applyBorder="1" applyAlignment="1">
      <alignment horizontal="center" vertical="center" wrapText="1"/>
    </xf>
    <xf numFmtId="0" fontId="6" fillId="2" borderId="6" xfId="2" applyNumberFormat="1" applyFont="1" applyFill="1" applyBorder="1" applyAlignment="1">
      <alignment horizontal="center" vertical="center" wrapText="1"/>
    </xf>
    <xf numFmtId="0" fontId="6" fillId="2" borderId="22" xfId="2" applyNumberFormat="1" applyFont="1" applyFill="1" applyBorder="1" applyAlignment="1">
      <alignment horizontal="center" vertical="center" wrapText="1"/>
    </xf>
    <xf numFmtId="0" fontId="6" fillId="2" borderId="31" xfId="2" applyNumberFormat="1" applyFont="1" applyFill="1" applyBorder="1" applyAlignment="1">
      <alignment horizontal="center" vertical="center"/>
    </xf>
    <xf numFmtId="0" fontId="6" fillId="2" borderId="29" xfId="2" applyNumberFormat="1" applyFont="1" applyFill="1" applyBorder="1" applyAlignment="1">
      <alignment horizontal="center" vertical="center"/>
    </xf>
    <xf numFmtId="0" fontId="6" fillId="2" borderId="30" xfId="2" applyNumberFormat="1" applyFont="1" applyFill="1" applyBorder="1" applyAlignment="1">
      <alignment horizontal="center" vertical="center"/>
    </xf>
    <xf numFmtId="0" fontId="6" fillId="2" borderId="1" xfId="2" applyNumberFormat="1" applyFont="1" applyFill="1" applyBorder="1" applyAlignment="1">
      <alignment horizontal="center" vertical="center" wrapText="1"/>
    </xf>
    <xf numFmtId="0" fontId="6" fillId="2" borderId="7" xfId="2" applyNumberFormat="1" applyFont="1" applyFill="1" applyBorder="1" applyAlignment="1">
      <alignment horizontal="center" vertical="center" wrapText="1"/>
    </xf>
    <xf numFmtId="0" fontId="6" fillId="2" borderId="67" xfId="2" applyNumberFormat="1" applyFont="1" applyFill="1" applyBorder="1" applyAlignment="1">
      <alignment horizontal="center" vertical="center" wrapText="1"/>
    </xf>
    <xf numFmtId="0" fontId="6" fillId="2" borderId="14" xfId="2" applyNumberFormat="1" applyFont="1" applyFill="1" applyBorder="1" applyAlignment="1">
      <alignment horizontal="center" vertical="center" wrapText="1"/>
    </xf>
    <xf numFmtId="0" fontId="6" fillId="2" borderId="14" xfId="2" applyNumberFormat="1" applyFont="1" applyFill="1" applyBorder="1" applyAlignment="1">
      <alignment horizontal="center" vertical="center"/>
    </xf>
    <xf numFmtId="0" fontId="6" fillId="2" borderId="69" xfId="2" applyNumberFormat="1" applyFont="1" applyFill="1" applyBorder="1" applyAlignment="1">
      <alignment horizontal="center" vertical="center"/>
    </xf>
    <xf numFmtId="0" fontId="6" fillId="2" borderId="24" xfId="2" applyNumberFormat="1" applyFont="1" applyFill="1" applyBorder="1" applyAlignment="1">
      <alignment horizontal="center" vertical="center" wrapText="1"/>
    </xf>
    <xf numFmtId="0" fontId="6" fillId="2" borderId="25" xfId="2" applyNumberFormat="1" applyFont="1" applyFill="1" applyBorder="1" applyAlignment="1">
      <alignment horizontal="center" vertical="center" wrapText="1"/>
    </xf>
    <xf numFmtId="0" fontId="6" fillId="2" borderId="34"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center"/>
    </xf>
    <xf numFmtId="0" fontId="6" fillId="2" borderId="68" xfId="2" applyNumberFormat="1" applyFont="1" applyFill="1" applyBorder="1" applyAlignment="1">
      <alignment horizontal="center" vertical="center"/>
    </xf>
    <xf numFmtId="0" fontId="6" fillId="2" borderId="36" xfId="2" applyNumberFormat="1" applyFont="1" applyFill="1" applyBorder="1" applyAlignment="1">
      <alignment horizontal="center" vertical="center"/>
    </xf>
    <xf numFmtId="0" fontId="6" fillId="2" borderId="2" xfId="2" applyNumberFormat="1" applyFont="1" applyFill="1" applyBorder="1" applyAlignment="1">
      <alignment horizontal="center" vertical="center"/>
    </xf>
    <xf numFmtId="0" fontId="1" fillId="0" borderId="37" xfId="1" applyBorder="1" applyAlignment="1">
      <alignment horizontal="left" vertical="center" wrapText="1"/>
    </xf>
    <xf numFmtId="0" fontId="1" fillId="0" borderId="51" xfId="1" applyBorder="1" applyAlignment="1">
      <alignment horizontal="left" vertical="center" wrapText="1"/>
    </xf>
    <xf numFmtId="0" fontId="1" fillId="0" borderId="70" xfId="1" applyBorder="1" applyAlignment="1">
      <alignment horizontal="center" vertical="center"/>
    </xf>
    <xf numFmtId="0" fontId="1" fillId="0" borderId="43" xfId="1" applyBorder="1" applyAlignment="1">
      <alignment horizontal="center" vertical="center"/>
    </xf>
    <xf numFmtId="0" fontId="14" fillId="0" borderId="64" xfId="0" applyFont="1" applyBorder="1" applyAlignment="1">
      <alignment horizontal="left" vertical="center" wrapText="1"/>
    </xf>
    <xf numFmtId="0" fontId="14" fillId="0" borderId="73" xfId="0" applyFont="1" applyBorder="1" applyAlignment="1">
      <alignment horizontal="left" vertical="center" wrapText="1"/>
    </xf>
    <xf numFmtId="0" fontId="6" fillId="2" borderId="62" xfId="2" applyNumberFormat="1" applyFont="1" applyFill="1" applyBorder="1" applyAlignment="1">
      <alignment horizontal="center" vertical="center"/>
    </xf>
    <xf numFmtId="0" fontId="6" fillId="2" borderId="63" xfId="2" applyNumberFormat="1" applyFont="1" applyFill="1" applyBorder="1" applyAlignment="1">
      <alignment horizontal="center" vertical="center"/>
    </xf>
    <xf numFmtId="0" fontId="1" fillId="0" borderId="71" xfId="1" applyBorder="1" applyAlignment="1">
      <alignment horizontal="left" vertical="center" wrapText="1"/>
    </xf>
    <xf numFmtId="0" fontId="1" fillId="0" borderId="72" xfId="1" applyBorder="1" applyAlignment="1">
      <alignment horizontal="left" vertical="center" wrapText="1"/>
    </xf>
    <xf numFmtId="0" fontId="6" fillId="2" borderId="11" xfId="2" applyNumberFormat="1" applyFont="1" applyFill="1" applyBorder="1" applyAlignment="1">
      <alignment horizontal="center" vertical="center" wrapText="1"/>
    </xf>
    <xf numFmtId="0" fontId="6" fillId="2" borderId="9" xfId="2" applyNumberFormat="1" applyFont="1" applyFill="1" applyBorder="1" applyAlignment="1">
      <alignment horizontal="center" vertical="center" wrapText="1"/>
    </xf>
    <xf numFmtId="0" fontId="6" fillId="2" borderId="5" xfId="2" applyNumberFormat="1" applyFont="1" applyFill="1" applyBorder="1" applyAlignment="1">
      <alignment horizontal="center" vertical="center" wrapText="1"/>
    </xf>
    <xf numFmtId="0" fontId="6" fillId="2" borderId="50" xfId="2" applyNumberFormat="1" applyFont="1" applyFill="1" applyBorder="1" applyAlignment="1">
      <alignment horizontal="center" vertical="center" wrapText="1"/>
    </xf>
    <xf numFmtId="0" fontId="6" fillId="2" borderId="49" xfId="2" applyNumberFormat="1" applyFont="1" applyFill="1" applyBorder="1" applyAlignment="1">
      <alignment horizontal="center" vertical="center" wrapText="1"/>
    </xf>
    <xf numFmtId="0" fontId="6" fillId="2" borderId="41" xfId="2" applyNumberFormat="1" applyFont="1" applyFill="1" applyBorder="1" applyAlignment="1">
      <alignment horizontal="center" vertical="center" wrapText="1"/>
    </xf>
    <xf numFmtId="0" fontId="6" fillId="2" borderId="43" xfId="2" applyNumberFormat="1" applyFont="1" applyFill="1" applyBorder="1" applyAlignment="1">
      <alignment horizontal="center" vertical="center" wrapText="1"/>
    </xf>
    <xf numFmtId="0" fontId="6" fillId="2" borderId="42" xfId="2" applyNumberFormat="1" applyFont="1" applyFill="1" applyBorder="1" applyAlignment="1">
      <alignment horizontal="center" vertical="center" wrapText="1"/>
    </xf>
    <xf numFmtId="0" fontId="6" fillId="2" borderId="37" xfId="2" applyNumberFormat="1" applyFont="1" applyFill="1" applyBorder="1" applyAlignment="1">
      <alignment horizontal="center" vertical="center" wrapText="1"/>
    </xf>
    <xf numFmtId="0" fontId="6" fillId="2" borderId="56" xfId="2" applyNumberFormat="1" applyFont="1" applyFill="1" applyBorder="1" applyAlignment="1">
      <alignment horizontal="center" vertical="center" wrapText="1"/>
    </xf>
    <xf numFmtId="0" fontId="6" fillId="2" borderId="51" xfId="2" applyNumberFormat="1" applyFont="1" applyFill="1" applyBorder="1" applyAlignment="1">
      <alignment horizontal="center" vertical="center" wrapText="1"/>
    </xf>
    <xf numFmtId="0" fontId="6" fillId="2" borderId="43" xfId="2" applyNumberFormat="1" applyFont="1" applyFill="1" applyBorder="1" applyAlignment="1">
      <alignment horizontal="center" vertical="center"/>
    </xf>
    <xf numFmtId="0" fontId="6" fillId="2" borderId="37" xfId="2" applyNumberFormat="1" applyFont="1" applyFill="1" applyBorder="1" applyAlignment="1">
      <alignment horizontal="center" vertical="center"/>
    </xf>
    <xf numFmtId="0" fontId="6" fillId="2" borderId="51" xfId="2" applyNumberFormat="1" applyFont="1" applyFill="1" applyBorder="1" applyAlignment="1">
      <alignment horizontal="center" vertical="center"/>
    </xf>
    <xf numFmtId="0" fontId="6" fillId="2" borderId="57" xfId="2" applyNumberFormat="1" applyFont="1" applyFill="1" applyBorder="1" applyAlignment="1">
      <alignment horizontal="center" vertical="center"/>
    </xf>
    <xf numFmtId="0" fontId="6" fillId="2" borderId="58" xfId="2" applyNumberFormat="1" applyFont="1" applyFill="1" applyBorder="1" applyAlignment="1">
      <alignment horizontal="center" vertical="center"/>
    </xf>
    <xf numFmtId="0" fontId="6" fillId="2" borderId="59" xfId="2" applyNumberFormat="1" applyFont="1" applyFill="1" applyBorder="1" applyAlignment="1">
      <alignment horizontal="center" vertical="center"/>
    </xf>
    <xf numFmtId="0" fontId="6" fillId="2" borderId="42" xfId="2" applyNumberFormat="1" applyFont="1" applyFill="1" applyBorder="1" applyAlignment="1">
      <alignment horizontal="center" vertical="center"/>
    </xf>
    <xf numFmtId="0" fontId="6" fillId="2" borderId="56" xfId="2" applyNumberFormat="1" applyFont="1" applyFill="1" applyBorder="1" applyAlignment="1">
      <alignment horizontal="center" vertical="center"/>
    </xf>
    <xf numFmtId="0" fontId="7" fillId="31" borderId="23" xfId="2" applyFont="1" applyFill="1" applyBorder="1" applyAlignment="1">
      <alignment wrapText="1"/>
    </xf>
    <xf numFmtId="3" fontId="7" fillId="3" borderId="23" xfId="2" applyNumberFormat="1" applyFont="1" applyFill="1" applyBorder="1" applyAlignment="1">
      <alignment wrapText="1"/>
    </xf>
    <xf numFmtId="14" fontId="7" fillId="3" borderId="2" xfId="2" applyNumberFormat="1" applyFont="1" applyFill="1" applyBorder="1" applyAlignment="1">
      <alignment horizontal="right" wrapText="1"/>
    </xf>
    <xf numFmtId="14" fontId="7" fillId="3" borderId="3" xfId="2" applyNumberFormat="1" applyFont="1" applyFill="1" applyBorder="1" applyAlignment="1">
      <alignment horizontal="right" wrapText="1"/>
    </xf>
    <xf numFmtId="0" fontId="7" fillId="3" borderId="3" xfId="2" applyFont="1" applyFill="1" applyBorder="1" applyAlignment="1">
      <alignment horizontal="right" wrapText="1"/>
    </xf>
    <xf numFmtId="0" fontId="7" fillId="0" borderId="30" xfId="2" applyFont="1" applyFill="1" applyBorder="1" applyAlignment="1">
      <alignment wrapText="1"/>
    </xf>
    <xf numFmtId="3" fontId="7" fillId="0" borderId="13" xfId="2" applyNumberFormat="1" applyFont="1" applyFill="1" applyBorder="1" applyAlignment="1">
      <alignment wrapText="1"/>
    </xf>
    <xf numFmtId="165" fontId="7" fillId="0" borderId="3" xfId="2" applyNumberFormat="1" applyFont="1" applyFill="1" applyBorder="1" applyAlignment="1">
      <alignment wrapText="1"/>
    </xf>
    <xf numFmtId="164" fontId="7" fillId="0" borderId="3" xfId="2" applyNumberFormat="1" applyFont="1" applyFill="1" applyBorder="1" applyAlignment="1">
      <alignment wrapText="1"/>
    </xf>
    <xf numFmtId="3" fontId="7" fillId="0" borderId="14" xfId="2" applyNumberFormat="1" applyFont="1" applyFill="1" applyBorder="1" applyAlignment="1">
      <alignment wrapText="1"/>
    </xf>
    <xf numFmtId="165" fontId="7" fillId="0" borderId="3" xfId="2" applyNumberFormat="1" applyFont="1" applyFill="1" applyBorder="1" applyAlignment="1">
      <alignment horizontal="right" wrapText="1"/>
    </xf>
    <xf numFmtId="164" fontId="7" fillId="0" borderId="3" xfId="2" applyNumberFormat="1" applyFont="1" applyFill="1" applyBorder="1" applyAlignment="1">
      <alignment horizontal="right" wrapText="1"/>
    </xf>
    <xf numFmtId="164" fontId="7" fillId="0" borderId="3" xfId="2" applyNumberFormat="1" applyFont="1" applyFill="1" applyBorder="1" applyAlignment="1">
      <alignment horizontal="center" wrapText="1"/>
    </xf>
    <xf numFmtId="3" fontId="7" fillId="0" borderId="14" xfId="2" applyNumberFormat="1" applyFont="1" applyFill="1" applyBorder="1" applyAlignment="1">
      <alignment horizontal="center" wrapText="1"/>
    </xf>
    <xf numFmtId="3" fontId="7" fillId="0" borderId="13" xfId="2" applyNumberFormat="1" applyFont="1" applyFill="1" applyBorder="1" applyAlignment="1">
      <alignment horizontal="right" wrapText="1"/>
    </xf>
    <xf numFmtId="3" fontId="7" fillId="0" borderId="3" xfId="2" applyNumberFormat="1" applyFont="1" applyFill="1" applyBorder="1" applyAlignment="1">
      <alignment horizontal="center" wrapText="1"/>
    </xf>
    <xf numFmtId="3" fontId="13" fillId="0" borderId="13" xfId="2" applyNumberFormat="1" applyFont="1" applyFill="1" applyBorder="1" applyAlignment="1">
      <alignment wrapText="1"/>
    </xf>
    <xf numFmtId="3" fontId="7" fillId="0" borderId="23" xfId="2" applyNumberFormat="1" applyFont="1" applyFill="1" applyBorder="1" applyAlignment="1">
      <alignment wrapText="1"/>
    </xf>
    <xf numFmtId="3" fontId="7" fillId="3" borderId="26" xfId="2" applyNumberFormat="1" applyFont="1" applyFill="1" applyBorder="1" applyAlignment="1">
      <alignment horizontal="left" wrapText="1"/>
    </xf>
  </cellXfs>
  <cellStyles count="133">
    <cellStyle name="20% - Accent1 2" xfId="5"/>
    <cellStyle name="20% - Accent1 3" xfId="6"/>
    <cellStyle name="20% - Accent1 4" xfId="7"/>
    <cellStyle name="20% - Accent2 2" xfId="8"/>
    <cellStyle name="20% - Accent2 3" xfId="9"/>
    <cellStyle name="20% - Accent2 4" xfId="10"/>
    <cellStyle name="20% - Accent3 2" xfId="11"/>
    <cellStyle name="20% - Accent3 3" xfId="12"/>
    <cellStyle name="20% - Accent3 4" xfId="13"/>
    <cellStyle name="20% - Accent4 2" xfId="14"/>
    <cellStyle name="20% - Accent4 3" xfId="15"/>
    <cellStyle name="20% - Accent4 4" xfId="16"/>
    <cellStyle name="20% - Accent5 2" xfId="17"/>
    <cellStyle name="20% - Accent5 3" xfId="18"/>
    <cellStyle name="20% - Accent5 4" xfId="19"/>
    <cellStyle name="20% - Accent6 2" xfId="20"/>
    <cellStyle name="20% - Accent6 3" xfId="21"/>
    <cellStyle name="20% - Accent6 4" xfId="22"/>
    <cellStyle name="40% - Accent1 2" xfId="23"/>
    <cellStyle name="40% - Accent1 3" xfId="24"/>
    <cellStyle name="40% - Accent1 4" xfId="25"/>
    <cellStyle name="40% - Accent2 2" xfId="26"/>
    <cellStyle name="40% - Accent2 3" xfId="27"/>
    <cellStyle name="40% - Accent2 4" xfId="28"/>
    <cellStyle name="40% - Accent3 2" xfId="29"/>
    <cellStyle name="40% - Accent3 3" xfId="30"/>
    <cellStyle name="40% - Accent3 4" xfId="31"/>
    <cellStyle name="40% - Accent4 2" xfId="32"/>
    <cellStyle name="40% - Accent4 3" xfId="33"/>
    <cellStyle name="40% - Accent4 4" xfId="34"/>
    <cellStyle name="40% - Accent5 2" xfId="35"/>
    <cellStyle name="40% - Accent5 3" xfId="36"/>
    <cellStyle name="40% - Accent5 4" xfId="37"/>
    <cellStyle name="40% - Accent6 2" xfId="38"/>
    <cellStyle name="40% - Accent6 3" xfId="39"/>
    <cellStyle name="40% - Accent6 4" xfId="40"/>
    <cellStyle name="60% - Accent1 2" xfId="41"/>
    <cellStyle name="60% - Accent1 3" xfId="42"/>
    <cellStyle name="60% - Accent1 4" xfId="43"/>
    <cellStyle name="60% - Accent2 2" xfId="44"/>
    <cellStyle name="60% - Accent2 3" xfId="45"/>
    <cellStyle name="60% - Accent2 4" xfId="46"/>
    <cellStyle name="60% - Accent3 2" xfId="47"/>
    <cellStyle name="60% - Accent3 3" xfId="48"/>
    <cellStyle name="60% - Accent3 4" xfId="49"/>
    <cellStyle name="60% - Accent4 2" xfId="50"/>
    <cellStyle name="60% - Accent4 3" xfId="51"/>
    <cellStyle name="60% - Accent4 4" xfId="52"/>
    <cellStyle name="60% - Accent5 2" xfId="53"/>
    <cellStyle name="60% - Accent5 3" xfId="54"/>
    <cellStyle name="60% - Accent5 4" xfId="55"/>
    <cellStyle name="60% - Accent6 2" xfId="56"/>
    <cellStyle name="60% - Accent6 3" xfId="57"/>
    <cellStyle name="60% - Accent6 4" xfId="58"/>
    <cellStyle name="Accent1 2" xfId="59"/>
    <cellStyle name="Accent1 3" xfId="60"/>
    <cellStyle name="Accent1 4" xfId="61"/>
    <cellStyle name="Accent2 2" xfId="62"/>
    <cellStyle name="Accent2 3" xfId="63"/>
    <cellStyle name="Accent2 4" xfId="64"/>
    <cellStyle name="Accent3 2" xfId="65"/>
    <cellStyle name="Accent3 3" xfId="66"/>
    <cellStyle name="Accent3 4" xfId="67"/>
    <cellStyle name="Accent4 2" xfId="68"/>
    <cellStyle name="Accent4 3" xfId="69"/>
    <cellStyle name="Accent4 4" xfId="70"/>
    <cellStyle name="Accent5 2" xfId="71"/>
    <cellStyle name="Accent5 3" xfId="72"/>
    <cellStyle name="Accent5 4" xfId="73"/>
    <cellStyle name="Accent6 2" xfId="74"/>
    <cellStyle name="Accent6 3" xfId="75"/>
    <cellStyle name="Accent6 4" xfId="76"/>
    <cellStyle name="Bad 2" xfId="77"/>
    <cellStyle name="Bad 3" xfId="78"/>
    <cellStyle name="Bad 4" xfId="79"/>
    <cellStyle name="Calculation 2" xfId="80"/>
    <cellStyle name="Calculation 3" xfId="81"/>
    <cellStyle name="Calculation 4" xfId="82"/>
    <cellStyle name="Check Cell 2" xfId="83"/>
    <cellStyle name="Check Cell 3" xfId="84"/>
    <cellStyle name="Check Cell 4" xfId="85"/>
    <cellStyle name="Explanatory Text 2" xfId="86"/>
    <cellStyle name="Explanatory Text 3" xfId="87"/>
    <cellStyle name="Explanatory Text 4" xfId="88"/>
    <cellStyle name="Good 2" xfId="89"/>
    <cellStyle name="Good 3" xfId="90"/>
    <cellStyle name="Good 4" xfId="91"/>
    <cellStyle name="Heading 1 2" xfId="92"/>
    <cellStyle name="Heading 1 3" xfId="93"/>
    <cellStyle name="Heading 1 4" xfId="94"/>
    <cellStyle name="Heading 2 2" xfId="95"/>
    <cellStyle name="Heading 2 3" xfId="96"/>
    <cellStyle name="Heading 2 4" xfId="97"/>
    <cellStyle name="Heading 3 2" xfId="98"/>
    <cellStyle name="Heading 3 3" xfId="99"/>
    <cellStyle name="Heading 3 4" xfId="100"/>
    <cellStyle name="Heading 4 2" xfId="101"/>
    <cellStyle name="Heading 4 3" xfId="102"/>
    <cellStyle name="Heading 4 4" xfId="103"/>
    <cellStyle name="Input 2" xfId="104"/>
    <cellStyle name="Input 3" xfId="105"/>
    <cellStyle name="Input 4" xfId="106"/>
    <cellStyle name="Linked Cell 2" xfId="107"/>
    <cellStyle name="Linked Cell 3" xfId="108"/>
    <cellStyle name="Linked Cell 4" xfId="109"/>
    <cellStyle name="Neutral 2" xfId="110"/>
    <cellStyle name="Neutral 3" xfId="111"/>
    <cellStyle name="Neutral 4" xfId="112"/>
    <cellStyle name="Normal" xfId="0" builtinId="0"/>
    <cellStyle name="Normal 2" xfId="3"/>
    <cellStyle name="Normal 2 2" xfId="114"/>
    <cellStyle name="Normal 2 3" xfId="2"/>
    <cellStyle name="Normal 2_Bulk supply water" xfId="113"/>
    <cellStyle name="Normal 3" xfId="4"/>
    <cellStyle name="Normal 4" xfId="115"/>
    <cellStyle name="Normal_Revised SAICS for water and for sewerage" xfId="1"/>
    <cellStyle name="Note 2" xfId="116"/>
    <cellStyle name="Note 3" xfId="117"/>
    <cellStyle name="Note 4" xfId="118"/>
    <cellStyle name="Note 5" xfId="119"/>
    <cellStyle name="Output 2" xfId="120"/>
    <cellStyle name="Output 3" xfId="121"/>
    <cellStyle name="Output 4" xfId="122"/>
    <cellStyle name="Style 1" xfId="123"/>
    <cellStyle name="Title 2" xfId="124"/>
    <cellStyle name="Title 3" xfId="125"/>
    <cellStyle name="Title 4" xfId="126"/>
    <cellStyle name="Total 2" xfId="127"/>
    <cellStyle name="Total 3" xfId="128"/>
    <cellStyle name="Total 4" xfId="129"/>
    <cellStyle name="Warning Text 2" xfId="130"/>
    <cellStyle name="Warning Text 3" xfId="131"/>
    <cellStyle name="Warning Text 4" xfId="132"/>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cell r="E3">
            <v>61</v>
          </cell>
          <cell r="F3"/>
          <cell r="G3">
            <v>6</v>
          </cell>
          <cell r="H3"/>
          <cell r="I3"/>
          <cell r="J3"/>
          <cell r="K3"/>
          <cell r="L3">
            <v>1</v>
          </cell>
          <cell r="M3">
            <v>12</v>
          </cell>
          <cell r="N3">
            <v>35</v>
          </cell>
          <cell r="O3">
            <v>1</v>
          </cell>
          <cell r="P3"/>
          <cell r="Q3"/>
          <cell r="R3">
            <v>1</v>
          </cell>
          <cell r="S3"/>
          <cell r="T3"/>
        </row>
        <row r="4">
          <cell r="A4">
            <v>15</v>
          </cell>
          <cell r="B4">
            <v>54281</v>
          </cell>
          <cell r="C4">
            <v>194556</v>
          </cell>
          <cell r="D4">
            <v>4</v>
          </cell>
          <cell r="E4">
            <v>2708</v>
          </cell>
          <cell r="F4">
            <v>13</v>
          </cell>
          <cell r="G4">
            <v>1</v>
          </cell>
          <cell r="H4">
            <v>17</v>
          </cell>
          <cell r="I4"/>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cell r="H5">
            <v>7</v>
          </cell>
          <cell r="I5"/>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cell r="E6">
            <v>1177</v>
          </cell>
          <cell r="F6">
            <v>2</v>
          </cell>
          <cell r="G6"/>
          <cell r="H6"/>
          <cell r="I6"/>
          <cell r="J6"/>
          <cell r="K6">
            <v>1</v>
          </cell>
          <cell r="L6">
            <v>2</v>
          </cell>
          <cell r="M6">
            <v>136</v>
          </cell>
          <cell r="N6">
            <v>98</v>
          </cell>
          <cell r="O6">
            <v>2</v>
          </cell>
          <cell r="P6">
            <v>1</v>
          </cell>
          <cell r="Q6">
            <v>1</v>
          </cell>
          <cell r="R6">
            <v>51</v>
          </cell>
          <cell r="S6"/>
          <cell r="T6">
            <v>1</v>
          </cell>
        </row>
        <row r="7">
          <cell r="A7">
            <v>30</v>
          </cell>
          <cell r="B7"/>
          <cell r="C7"/>
          <cell r="D7"/>
          <cell r="E7">
            <v>13</v>
          </cell>
          <cell r="F7">
            <v>1</v>
          </cell>
          <cell r="G7"/>
          <cell r="H7"/>
          <cell r="I7"/>
          <cell r="J7"/>
          <cell r="K7"/>
          <cell r="L7"/>
          <cell r="M7"/>
          <cell r="N7"/>
          <cell r="O7"/>
          <cell r="P7"/>
          <cell r="Q7"/>
          <cell r="R7"/>
          <cell r="S7"/>
          <cell r="T7"/>
        </row>
        <row r="8">
          <cell r="A8">
            <v>40</v>
          </cell>
          <cell r="B8">
            <v>12</v>
          </cell>
          <cell r="C8">
            <v>14</v>
          </cell>
          <cell r="D8"/>
          <cell r="E8">
            <v>599</v>
          </cell>
          <cell r="F8">
            <v>2</v>
          </cell>
          <cell r="G8"/>
          <cell r="H8"/>
          <cell r="I8">
            <v>1</v>
          </cell>
          <cell r="J8"/>
          <cell r="K8"/>
          <cell r="L8"/>
          <cell r="M8">
            <v>12</v>
          </cell>
          <cell r="N8">
            <v>13</v>
          </cell>
          <cell r="O8"/>
          <cell r="P8"/>
          <cell r="Q8"/>
          <cell r="R8">
            <v>10</v>
          </cell>
          <cell r="S8"/>
          <cell r="T8"/>
        </row>
        <row r="9">
          <cell r="A9">
            <v>50</v>
          </cell>
          <cell r="B9">
            <v>1</v>
          </cell>
          <cell r="C9">
            <v>2</v>
          </cell>
          <cell r="D9"/>
          <cell r="E9">
            <v>301</v>
          </cell>
          <cell r="F9">
            <v>5</v>
          </cell>
          <cell r="G9"/>
          <cell r="H9"/>
          <cell r="I9"/>
          <cell r="J9"/>
          <cell r="K9"/>
          <cell r="L9"/>
          <cell r="M9">
            <v>1</v>
          </cell>
          <cell r="N9">
            <v>1</v>
          </cell>
          <cell r="O9"/>
          <cell r="P9"/>
          <cell r="Q9"/>
          <cell r="R9">
            <v>5</v>
          </cell>
          <cell r="S9"/>
          <cell r="T9"/>
        </row>
        <row r="10">
          <cell r="A10">
            <v>80</v>
          </cell>
          <cell r="B10"/>
          <cell r="C10">
            <v>1</v>
          </cell>
          <cell r="D10"/>
          <cell r="E10">
            <v>91</v>
          </cell>
          <cell r="F10">
            <v>3</v>
          </cell>
          <cell r="G10"/>
          <cell r="H10"/>
          <cell r="I10">
            <v>1</v>
          </cell>
          <cell r="J10"/>
          <cell r="K10"/>
          <cell r="L10"/>
          <cell r="M10"/>
          <cell r="N10">
            <v>1</v>
          </cell>
          <cell r="O10"/>
          <cell r="P10"/>
          <cell r="Q10"/>
          <cell r="R10">
            <v>4</v>
          </cell>
          <cell r="S10"/>
          <cell r="T10"/>
        </row>
        <row r="11">
          <cell r="A11">
            <v>99</v>
          </cell>
          <cell r="B11"/>
          <cell r="C11"/>
          <cell r="D11"/>
          <cell r="E11">
            <v>1</v>
          </cell>
          <cell r="F11"/>
          <cell r="G11"/>
          <cell r="H11"/>
          <cell r="I11"/>
          <cell r="J11"/>
          <cell r="K11"/>
          <cell r="L11"/>
          <cell r="M11"/>
          <cell r="N11"/>
          <cell r="O11"/>
          <cell r="P11"/>
          <cell r="Q11"/>
          <cell r="R11"/>
          <cell r="S11"/>
          <cell r="T11"/>
        </row>
        <row r="12">
          <cell r="A12">
            <v>100</v>
          </cell>
          <cell r="B12">
            <v>2</v>
          </cell>
          <cell r="C12">
            <v>1</v>
          </cell>
          <cell r="D12"/>
          <cell r="E12">
            <v>40</v>
          </cell>
          <cell r="F12">
            <v>1</v>
          </cell>
          <cell r="G12"/>
          <cell r="H12"/>
          <cell r="I12"/>
          <cell r="J12"/>
          <cell r="K12"/>
          <cell r="L12"/>
          <cell r="M12">
            <v>2</v>
          </cell>
          <cell r="N12">
            <v>1</v>
          </cell>
          <cell r="O12"/>
          <cell r="P12"/>
          <cell r="Q12"/>
          <cell r="R12"/>
          <cell r="S12"/>
          <cell r="T12"/>
        </row>
        <row r="13">
          <cell r="A13">
            <v>150</v>
          </cell>
          <cell r="B13"/>
          <cell r="C13"/>
          <cell r="D13"/>
          <cell r="E13">
            <v>5</v>
          </cell>
          <cell r="F13"/>
          <cell r="G13"/>
          <cell r="H13"/>
          <cell r="I13"/>
          <cell r="J13"/>
          <cell r="K13"/>
          <cell r="L13"/>
          <cell r="M13"/>
          <cell r="N13"/>
          <cell r="O13"/>
          <cell r="P13"/>
          <cell r="Q13"/>
          <cell r="R13">
            <v>1</v>
          </cell>
          <cell r="S13"/>
          <cell r="T13"/>
        </row>
        <row r="14">
          <cell r="A14">
            <v>200</v>
          </cell>
          <cell r="B14">
            <v>1</v>
          </cell>
          <cell r="C14"/>
          <cell r="D14"/>
          <cell r="E14"/>
          <cell r="F14"/>
          <cell r="G14"/>
          <cell r="H14"/>
          <cell r="I14"/>
          <cell r="J14"/>
          <cell r="K14"/>
          <cell r="L14"/>
          <cell r="M14">
            <v>1</v>
          </cell>
          <cell r="N14"/>
          <cell r="O14"/>
          <cell r="P14"/>
          <cell r="Q14"/>
          <cell r="R14"/>
          <cell r="S14"/>
          <cell r="T14"/>
        </row>
        <row r="15">
          <cell r="A15">
            <v>250</v>
          </cell>
          <cell r="B15"/>
          <cell r="C15"/>
          <cell r="D15"/>
          <cell r="E15"/>
          <cell r="F15"/>
          <cell r="G15"/>
          <cell r="H15"/>
          <cell r="I15"/>
          <cell r="J15"/>
          <cell r="K15"/>
          <cell r="L15"/>
          <cell r="M15"/>
          <cell r="N15"/>
          <cell r="O15"/>
          <cell r="P15"/>
          <cell r="Q15"/>
          <cell r="R15"/>
          <cell r="S15"/>
          <cell r="T15"/>
        </row>
        <row r="16">
          <cell r="A16">
            <v>300</v>
          </cell>
          <cell r="B16"/>
          <cell r="C16"/>
          <cell r="D16"/>
          <cell r="E16"/>
          <cell r="F16"/>
          <cell r="G16"/>
          <cell r="H16"/>
          <cell r="I16"/>
          <cell r="J16"/>
          <cell r="K16"/>
          <cell r="L16"/>
          <cell r="M16"/>
          <cell r="N16"/>
          <cell r="O16"/>
          <cell r="P16"/>
          <cell r="Q16"/>
          <cell r="R16"/>
          <cell r="S16"/>
          <cell r="T16"/>
        </row>
        <row r="17">
          <cell r="A17">
            <v>375</v>
          </cell>
          <cell r="B17"/>
          <cell r="C17"/>
          <cell r="D17"/>
          <cell r="E17"/>
          <cell r="F17"/>
          <cell r="G17"/>
          <cell r="H17"/>
          <cell r="I17"/>
          <cell r="J17"/>
          <cell r="K17"/>
          <cell r="L17"/>
          <cell r="M17"/>
          <cell r="N17"/>
          <cell r="O17"/>
          <cell r="P17"/>
          <cell r="Q17"/>
          <cell r="R17"/>
          <cell r="S17"/>
          <cell r="T17"/>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69"/>
  <sheetViews>
    <sheetView showGridLines="0" tabSelected="1" topLeftCell="L1" zoomScale="60" zoomScaleNormal="60" workbookViewId="0">
      <selection activeCell="Y4" sqref="Y4"/>
    </sheetView>
  </sheetViews>
  <sheetFormatPr defaultColWidth="7.875" defaultRowHeight="25.15" customHeight="1"/>
  <cols>
    <col min="1" max="1" width="13.125" style="2" customWidth="1"/>
    <col min="2" max="4" width="22.875" style="2" customWidth="1"/>
    <col min="5" max="26" width="17.375" style="2" customWidth="1"/>
    <col min="27" max="27" width="99.875" style="2" customWidth="1"/>
    <col min="28" max="16384" width="7.875" style="2"/>
  </cols>
  <sheetData>
    <row r="2" spans="2:27" ht="25.15" customHeight="1">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row>
    <row r="3" spans="2:27" ht="25.15" customHeight="1">
      <c r="B3" s="3"/>
      <c r="C3" s="3"/>
      <c r="D3" s="3"/>
      <c r="E3" s="4"/>
      <c r="F3" s="4"/>
      <c r="G3" s="4"/>
      <c r="H3" s="4"/>
      <c r="I3" s="4"/>
      <c r="J3" s="4"/>
      <c r="K3" s="4"/>
      <c r="L3" s="4"/>
      <c r="M3" s="4"/>
      <c r="N3" s="4"/>
      <c r="O3" s="4"/>
      <c r="P3" s="4"/>
      <c r="Q3" s="4"/>
      <c r="R3" s="4"/>
      <c r="S3" s="4"/>
      <c r="T3" s="4"/>
      <c r="U3" s="4"/>
      <c r="V3" s="4"/>
      <c r="W3" s="4"/>
      <c r="X3" s="4"/>
      <c r="Y3" s="4"/>
      <c r="Z3" s="4"/>
    </row>
    <row r="4" spans="2:27" ht="25.15" customHeight="1">
      <c r="B4" s="117" t="s">
        <v>1</v>
      </c>
      <c r="C4" s="117"/>
      <c r="D4" s="117"/>
      <c r="E4" s="4"/>
      <c r="F4" s="4"/>
      <c r="G4" s="4"/>
      <c r="H4" s="4"/>
      <c r="I4" s="4"/>
      <c r="J4" s="4"/>
      <c r="K4" s="4"/>
      <c r="L4" s="4"/>
      <c r="M4" s="5"/>
      <c r="N4" s="5"/>
      <c r="O4" s="5"/>
      <c r="P4" s="4"/>
      <c r="Q4" s="4"/>
      <c r="R4" s="4"/>
      <c r="S4" s="4"/>
      <c r="T4" s="4"/>
      <c r="U4" s="4"/>
      <c r="V4" s="6"/>
      <c r="W4" s="4"/>
      <c r="X4" s="4"/>
      <c r="Y4" s="4"/>
      <c r="Z4" s="4"/>
    </row>
    <row r="5" spans="2:27" ht="25.15"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6" customHeight="1">
      <c r="B6" s="137" t="s">
        <v>5</v>
      </c>
      <c r="C6" s="134" t="s">
        <v>6</v>
      </c>
      <c r="D6" s="131" t="s">
        <v>7</v>
      </c>
      <c r="E6" s="147" t="s">
        <v>8</v>
      </c>
      <c r="F6" s="129" t="s">
        <v>9</v>
      </c>
      <c r="G6" s="129" t="s">
        <v>10</v>
      </c>
      <c r="H6" s="129" t="s">
        <v>11</v>
      </c>
      <c r="I6" s="142" t="s">
        <v>12</v>
      </c>
      <c r="J6" s="147" t="s">
        <v>8</v>
      </c>
      <c r="K6" s="129" t="s">
        <v>9</v>
      </c>
      <c r="L6" s="129" t="s">
        <v>10</v>
      </c>
      <c r="M6" s="129" t="s">
        <v>11</v>
      </c>
      <c r="N6" s="142" t="s">
        <v>13</v>
      </c>
      <c r="O6" s="147" t="s">
        <v>8</v>
      </c>
      <c r="P6" s="129" t="s">
        <v>9</v>
      </c>
      <c r="Q6" s="129" t="s">
        <v>10</v>
      </c>
      <c r="R6" s="129" t="s">
        <v>11</v>
      </c>
      <c r="S6" s="142" t="s">
        <v>14</v>
      </c>
      <c r="U6" s="144" t="s">
        <v>15</v>
      </c>
      <c r="V6" s="129" t="s">
        <v>16</v>
      </c>
      <c r="W6" s="140" t="s">
        <v>17</v>
      </c>
      <c r="X6" s="140" t="s">
        <v>18</v>
      </c>
      <c r="Y6" s="154" t="s">
        <v>19</v>
      </c>
      <c r="Z6" s="14"/>
      <c r="AA6" s="158" t="s">
        <v>20</v>
      </c>
    </row>
    <row r="7" spans="2:27" ht="24.6" customHeight="1">
      <c r="B7" s="138"/>
      <c r="C7" s="135"/>
      <c r="D7" s="132"/>
      <c r="E7" s="148"/>
      <c r="F7" s="130"/>
      <c r="G7" s="130"/>
      <c r="H7" s="130"/>
      <c r="I7" s="143"/>
      <c r="J7" s="148"/>
      <c r="K7" s="130"/>
      <c r="L7" s="130"/>
      <c r="M7" s="130"/>
      <c r="N7" s="143"/>
      <c r="O7" s="148"/>
      <c r="P7" s="130"/>
      <c r="Q7" s="130"/>
      <c r="R7" s="130"/>
      <c r="S7" s="143"/>
      <c r="U7" s="145"/>
      <c r="V7" s="130"/>
      <c r="W7" s="141"/>
      <c r="X7" s="141"/>
      <c r="Y7" s="155"/>
      <c r="Z7" s="14"/>
      <c r="AA7" s="159"/>
    </row>
    <row r="8" spans="2:27" ht="25.15" customHeight="1">
      <c r="B8" s="138"/>
      <c r="C8" s="135"/>
      <c r="D8" s="132"/>
      <c r="E8" s="55" t="s">
        <v>21</v>
      </c>
      <c r="F8" s="119" t="s">
        <v>22</v>
      </c>
      <c r="G8" s="119" t="s">
        <v>23</v>
      </c>
      <c r="H8" s="119" t="s">
        <v>23</v>
      </c>
      <c r="I8" s="118" t="s">
        <v>23</v>
      </c>
      <c r="J8" s="55" t="s">
        <v>21</v>
      </c>
      <c r="K8" s="119" t="s">
        <v>22</v>
      </c>
      <c r="L8" s="119" t="s">
        <v>23</v>
      </c>
      <c r="M8" s="119" t="s">
        <v>23</v>
      </c>
      <c r="N8" s="118" t="s">
        <v>23</v>
      </c>
      <c r="O8" s="55" t="s">
        <v>21</v>
      </c>
      <c r="P8" s="119" t="s">
        <v>22</v>
      </c>
      <c r="Q8" s="119" t="s">
        <v>23</v>
      </c>
      <c r="R8" s="119" t="s">
        <v>23</v>
      </c>
      <c r="S8" s="118" t="s">
        <v>23</v>
      </c>
      <c r="U8" s="145"/>
      <c r="V8" s="163" t="s">
        <v>24</v>
      </c>
      <c r="W8" s="161" t="s">
        <v>25</v>
      </c>
      <c r="X8" s="161" t="s">
        <v>24</v>
      </c>
      <c r="Y8" s="156" t="s">
        <v>21</v>
      </c>
      <c r="Z8" s="14"/>
      <c r="AA8" s="159"/>
    </row>
    <row r="9" spans="2:27" ht="25.15" customHeight="1">
      <c r="B9" s="139"/>
      <c r="C9" s="136"/>
      <c r="D9" s="133"/>
      <c r="E9" s="149" t="s">
        <v>26</v>
      </c>
      <c r="F9" s="150"/>
      <c r="G9" s="150"/>
      <c r="H9" s="150"/>
      <c r="I9" s="151"/>
      <c r="J9" s="149" t="s">
        <v>27</v>
      </c>
      <c r="K9" s="150"/>
      <c r="L9" s="150"/>
      <c r="M9" s="150"/>
      <c r="N9" s="151"/>
      <c r="O9" s="149" t="s">
        <v>28</v>
      </c>
      <c r="P9" s="150"/>
      <c r="Q9" s="150"/>
      <c r="R9" s="150"/>
      <c r="S9" s="151"/>
      <c r="U9" s="146"/>
      <c r="V9" s="164"/>
      <c r="W9" s="161"/>
      <c r="X9" s="162"/>
      <c r="Y9" s="157"/>
      <c r="Z9" s="14"/>
      <c r="AA9" s="160"/>
    </row>
    <row r="10" spans="2:27" s="13" customFormat="1" ht="25.15" customHeight="1">
      <c r="B10" s="38" t="s">
        <v>74</v>
      </c>
      <c r="C10" s="46" t="s">
        <v>85</v>
      </c>
      <c r="D10" s="57"/>
      <c r="E10" s="56">
        <v>121399</v>
      </c>
      <c r="F10" s="27">
        <v>1.1356999999999999</v>
      </c>
      <c r="G10" s="28">
        <v>12173</v>
      </c>
      <c r="H10" s="28"/>
      <c r="I10" s="45">
        <f>(E10*F10)+G10</f>
        <v>150045.8443</v>
      </c>
      <c r="J10" s="56">
        <v>141111</v>
      </c>
      <c r="K10" s="27">
        <v>1.1551</v>
      </c>
      <c r="L10" s="28">
        <v>12351.6</v>
      </c>
      <c r="M10" s="28"/>
      <c r="N10" s="45">
        <f>(J10*K10)+L10</f>
        <v>175348.9161</v>
      </c>
      <c r="O10" s="56">
        <v>179950</v>
      </c>
      <c r="P10" s="27">
        <v>1.1697</v>
      </c>
      <c r="Q10" s="28">
        <v>12516</v>
      </c>
      <c r="R10" s="28"/>
      <c r="S10" s="45">
        <f>(O10*P10)+Q10</f>
        <v>223003.51499999998</v>
      </c>
      <c r="U10" s="30" t="s">
        <v>102</v>
      </c>
      <c r="V10" s="196">
        <v>40714</v>
      </c>
      <c r="W10" s="198" t="s">
        <v>103</v>
      </c>
      <c r="X10" s="198" t="s">
        <v>105</v>
      </c>
      <c r="Y10" s="105">
        <v>121399</v>
      </c>
      <c r="Z10" s="16"/>
      <c r="AA10" s="212" t="s">
        <v>106</v>
      </c>
    </row>
    <row r="11" spans="2:27" s="13" customFormat="1" ht="25.15" customHeight="1">
      <c r="B11" s="38" t="s">
        <v>74</v>
      </c>
      <c r="C11" s="46" t="s">
        <v>87</v>
      </c>
      <c r="D11" s="57"/>
      <c r="E11" s="56">
        <v>61991</v>
      </c>
      <c r="F11" s="27">
        <v>1.8229</v>
      </c>
      <c r="G11" s="28">
        <v>494</v>
      </c>
      <c r="H11" s="28"/>
      <c r="I11" s="45">
        <f>(E11*F11)+G11</f>
        <v>113497.3939</v>
      </c>
      <c r="J11" s="56">
        <v>48560</v>
      </c>
      <c r="K11" s="27">
        <v>1.87</v>
      </c>
      <c r="L11" s="28">
        <v>91</v>
      </c>
      <c r="M11" s="28"/>
      <c r="N11" s="45">
        <f>(J11*K11)+L11</f>
        <v>90898.200000000012</v>
      </c>
      <c r="O11" s="56">
        <v>65842</v>
      </c>
      <c r="P11" s="27">
        <v>1.7863</v>
      </c>
      <c r="Q11" s="28">
        <v>533</v>
      </c>
      <c r="R11" s="28"/>
      <c r="S11" s="45">
        <f>(O11*P11)+Q11</f>
        <v>118146.5646</v>
      </c>
      <c r="U11" s="30" t="s">
        <v>102</v>
      </c>
      <c r="V11" s="197">
        <v>40974</v>
      </c>
      <c r="W11" s="198" t="s">
        <v>103</v>
      </c>
      <c r="X11" s="198" t="s">
        <v>105</v>
      </c>
      <c r="Y11" s="105">
        <v>61991</v>
      </c>
      <c r="Z11" s="16"/>
      <c r="AA11" s="212" t="s">
        <v>106</v>
      </c>
    </row>
    <row r="12" spans="2:27" s="13" customFormat="1" ht="25.15" customHeight="1">
      <c r="B12" s="38" t="s">
        <v>74</v>
      </c>
      <c r="C12" s="46" t="s">
        <v>79</v>
      </c>
      <c r="D12" s="57"/>
      <c r="E12" s="56">
        <v>88516</v>
      </c>
      <c r="F12" s="27">
        <v>0.96279999999999999</v>
      </c>
      <c r="G12" s="28">
        <v>12773</v>
      </c>
      <c r="H12" s="28"/>
      <c r="I12" s="45">
        <f>(E12*F12)+G12</f>
        <v>97996.204799999992</v>
      </c>
      <c r="J12" s="56">
        <v>82236</v>
      </c>
      <c r="K12" s="27">
        <v>0.97050000000000003</v>
      </c>
      <c r="L12" s="28">
        <v>12832</v>
      </c>
      <c r="M12" s="28"/>
      <c r="N12" s="45">
        <f>(J12*K12)+L12</f>
        <v>92642.038</v>
      </c>
      <c r="O12" s="56">
        <v>85748</v>
      </c>
      <c r="P12" s="27">
        <v>0.97489999999999999</v>
      </c>
      <c r="Q12" s="28">
        <v>12887</v>
      </c>
      <c r="R12" s="28"/>
      <c r="S12" s="45">
        <f>(O12*P12)+Q12</f>
        <v>96482.725200000001</v>
      </c>
      <c r="U12" s="30" t="s">
        <v>102</v>
      </c>
      <c r="V12" s="197">
        <v>40212</v>
      </c>
      <c r="W12" s="198" t="s">
        <v>103</v>
      </c>
      <c r="X12" s="198" t="s">
        <v>105</v>
      </c>
      <c r="Y12" s="105">
        <v>88516</v>
      </c>
      <c r="Z12" s="16"/>
      <c r="AA12" s="212" t="s">
        <v>106</v>
      </c>
    </row>
    <row r="13" spans="2:27" s="13" customFormat="1" ht="25.15" customHeight="1">
      <c r="B13" s="38" t="s">
        <v>74</v>
      </c>
      <c r="C13" s="46" t="s">
        <v>95</v>
      </c>
      <c r="D13" s="57"/>
      <c r="E13" s="56">
        <v>80686</v>
      </c>
      <c r="F13" s="27">
        <v>0.96589999999999998</v>
      </c>
      <c r="G13" s="28">
        <v>4450</v>
      </c>
      <c r="H13" s="28"/>
      <c r="I13" s="45">
        <f>(E13*F13)+G13</f>
        <v>82384.607399999994</v>
      </c>
      <c r="J13" s="56">
        <v>123978</v>
      </c>
      <c r="K13" s="27">
        <v>0.99180000000000001</v>
      </c>
      <c r="L13" s="28">
        <v>6106</v>
      </c>
      <c r="M13" s="28"/>
      <c r="N13" s="45">
        <f>(J13*K13)+L13</f>
        <v>129067.38040000001</v>
      </c>
      <c r="O13" s="56">
        <v>163306</v>
      </c>
      <c r="P13" s="27">
        <v>0.98019999999999996</v>
      </c>
      <c r="Q13" s="28">
        <v>50</v>
      </c>
      <c r="R13" s="28"/>
      <c r="S13" s="45">
        <f>(O13*P13)+Q13</f>
        <v>160122.54120000001</v>
      </c>
      <c r="U13" s="30" t="s">
        <v>102</v>
      </c>
      <c r="V13" s="197">
        <v>41536</v>
      </c>
      <c r="W13" s="198" t="s">
        <v>103</v>
      </c>
      <c r="X13" s="198" t="s">
        <v>105</v>
      </c>
      <c r="Y13" s="105">
        <v>80686</v>
      </c>
      <c r="Z13" s="16"/>
      <c r="AA13" s="212" t="s">
        <v>106</v>
      </c>
    </row>
    <row r="14" spans="2:27" s="13" customFormat="1" ht="25.15" customHeight="1">
      <c r="B14" s="38" t="s">
        <v>74</v>
      </c>
      <c r="C14" s="46" t="s">
        <v>86</v>
      </c>
      <c r="D14" s="57"/>
      <c r="E14" s="56">
        <v>43706</v>
      </c>
      <c r="F14" s="27">
        <v>1.1334</v>
      </c>
      <c r="G14" s="28">
        <v>4247</v>
      </c>
      <c r="H14" s="28"/>
      <c r="I14" s="45">
        <f>(E14*F14)+G14</f>
        <v>53783.380400000002</v>
      </c>
      <c r="J14" s="56">
        <v>49584</v>
      </c>
      <c r="K14" s="27">
        <v>1.0750999999999999</v>
      </c>
      <c r="L14" s="28">
        <v>3374</v>
      </c>
      <c r="M14" s="28"/>
      <c r="N14" s="45">
        <f>(J14*K14)+L14</f>
        <v>56681.758399999999</v>
      </c>
      <c r="O14" s="56">
        <v>55393</v>
      </c>
      <c r="P14" s="27">
        <v>0.75329999999999997</v>
      </c>
      <c r="Q14" s="28">
        <v>22505</v>
      </c>
      <c r="R14" s="28"/>
      <c r="S14" s="45">
        <f>(O14*P14)+Q14</f>
        <v>64232.546900000001</v>
      </c>
      <c r="U14" s="30" t="s">
        <v>102</v>
      </c>
      <c r="V14" s="197">
        <v>40728</v>
      </c>
      <c r="W14" s="198" t="s">
        <v>103</v>
      </c>
      <c r="X14" s="198" t="s">
        <v>105</v>
      </c>
      <c r="Y14" s="105">
        <v>43706</v>
      </c>
      <c r="Z14" s="16"/>
      <c r="AA14" s="212" t="s">
        <v>106</v>
      </c>
    </row>
    <row r="15" spans="2:27" s="13" customFormat="1" ht="25.15" customHeight="1">
      <c r="B15" s="38" t="s">
        <v>74</v>
      </c>
      <c r="C15" s="46" t="s">
        <v>81</v>
      </c>
      <c r="D15" s="57"/>
      <c r="E15" s="56">
        <v>50585</v>
      </c>
      <c r="F15" s="27">
        <v>0.69599999999999995</v>
      </c>
      <c r="G15" s="28">
        <v>705.93</v>
      </c>
      <c r="H15" s="28"/>
      <c r="I15" s="45">
        <f>(E15*F15)+G15</f>
        <v>35913.089999999997</v>
      </c>
      <c r="J15" s="56">
        <v>67008</v>
      </c>
      <c r="K15" s="27">
        <v>0.57799999999999996</v>
      </c>
      <c r="L15" s="28">
        <v>6106</v>
      </c>
      <c r="M15" s="28"/>
      <c r="N15" s="45">
        <f>(J15*K15)+L15</f>
        <v>44836.623999999996</v>
      </c>
      <c r="O15" s="56">
        <v>67610</v>
      </c>
      <c r="P15" s="27">
        <v>0.59499999999999997</v>
      </c>
      <c r="Q15" s="28">
        <v>6340</v>
      </c>
      <c r="R15" s="28"/>
      <c r="S15" s="45">
        <f>(O15*P15)+Q15</f>
        <v>46567.95</v>
      </c>
      <c r="U15" s="30" t="s">
        <v>102</v>
      </c>
      <c r="V15" s="197">
        <v>40290</v>
      </c>
      <c r="W15" s="198" t="s">
        <v>103</v>
      </c>
      <c r="X15" s="198" t="s">
        <v>105</v>
      </c>
      <c r="Y15" s="105">
        <v>50585</v>
      </c>
      <c r="Z15" s="16"/>
      <c r="AA15" s="212" t="s">
        <v>106</v>
      </c>
    </row>
    <row r="16" spans="2:27" s="13" customFormat="1" ht="25.15" customHeight="1">
      <c r="B16" s="38" t="s">
        <v>74</v>
      </c>
      <c r="C16" s="46" t="s">
        <v>83</v>
      </c>
      <c r="D16" s="57"/>
      <c r="E16" s="56">
        <v>183286</v>
      </c>
      <c r="F16" s="27">
        <v>0.96279999999999999</v>
      </c>
      <c r="G16" s="28">
        <v>12773.19</v>
      </c>
      <c r="H16" s="28"/>
      <c r="I16" s="45">
        <f>(E16*F16)+G16</f>
        <v>189240.95079999999</v>
      </c>
      <c r="J16" s="56">
        <v>226104</v>
      </c>
      <c r="K16" s="27">
        <v>0.97050000000000003</v>
      </c>
      <c r="L16" s="28">
        <v>12832</v>
      </c>
      <c r="M16" s="28"/>
      <c r="N16" s="45">
        <f>(J16*K16)+L16</f>
        <v>232265.932</v>
      </c>
      <c r="O16" s="56">
        <v>287406</v>
      </c>
      <c r="P16" s="27">
        <v>0.97489999999999999</v>
      </c>
      <c r="Q16" s="28">
        <v>12887</v>
      </c>
      <c r="R16" s="28"/>
      <c r="S16" s="45">
        <f>(O16*P16)+Q16</f>
        <v>293079.10940000002</v>
      </c>
      <c r="U16" s="30" t="s">
        <v>102</v>
      </c>
      <c r="V16" s="197">
        <v>40612</v>
      </c>
      <c r="W16" s="198" t="s">
        <v>103</v>
      </c>
      <c r="X16" s="198" t="s">
        <v>105</v>
      </c>
      <c r="Y16" s="105">
        <v>183286</v>
      </c>
      <c r="Z16" s="16"/>
      <c r="AA16" s="212" t="s">
        <v>106</v>
      </c>
    </row>
    <row r="17" spans="2:27" s="13" customFormat="1" ht="25.15" customHeight="1">
      <c r="B17" s="38" t="s">
        <v>74</v>
      </c>
      <c r="C17" s="46" t="s">
        <v>77</v>
      </c>
      <c r="D17" s="57"/>
      <c r="E17" s="56">
        <v>232140</v>
      </c>
      <c r="F17" s="27">
        <v>0.7702</v>
      </c>
      <c r="G17" s="28">
        <v>60913.36</v>
      </c>
      <c r="H17" s="28"/>
      <c r="I17" s="45">
        <f>(E17*F17)+G17</f>
        <v>239707.58799999999</v>
      </c>
      <c r="J17" s="124">
        <v>258028</v>
      </c>
      <c r="K17" s="27">
        <v>0.97050000000000003</v>
      </c>
      <c r="L17" s="28">
        <v>12832</v>
      </c>
      <c r="M17" s="28"/>
      <c r="N17" s="45">
        <f>(J17*K17)+L17</f>
        <v>263248.174</v>
      </c>
      <c r="O17" s="124">
        <v>265275</v>
      </c>
      <c r="P17" s="27">
        <v>0.97489999999999999</v>
      </c>
      <c r="Q17" s="28">
        <v>12887</v>
      </c>
      <c r="R17" s="28"/>
      <c r="S17" s="45">
        <f>(O17*P17)+Q17</f>
        <v>271503.59750000003</v>
      </c>
      <c r="U17" s="30" t="s">
        <v>102</v>
      </c>
      <c r="V17" s="197">
        <v>40004</v>
      </c>
      <c r="W17" s="198" t="s">
        <v>103</v>
      </c>
      <c r="X17" s="198" t="s">
        <v>105</v>
      </c>
      <c r="Y17" s="105">
        <v>232140</v>
      </c>
      <c r="Z17" s="16"/>
      <c r="AA17" s="212" t="s">
        <v>106</v>
      </c>
    </row>
    <row r="18" spans="2:27" s="13" customFormat="1" ht="25.15" customHeight="1">
      <c r="B18" s="38" t="s">
        <v>74</v>
      </c>
      <c r="C18" s="46" t="s">
        <v>92</v>
      </c>
      <c r="D18" s="57"/>
      <c r="E18" s="56">
        <v>19561</v>
      </c>
      <c r="F18" s="27">
        <v>1.1259999999999999</v>
      </c>
      <c r="G18" s="28">
        <v>625</v>
      </c>
      <c r="H18" s="28"/>
      <c r="I18" s="45">
        <f>(E18*F18)+G18</f>
        <v>22650.685999999998</v>
      </c>
      <c r="J18" s="56">
        <v>31365</v>
      </c>
      <c r="K18" s="27">
        <v>1.1140000000000001</v>
      </c>
      <c r="L18" s="28">
        <v>283</v>
      </c>
      <c r="M18" s="28"/>
      <c r="N18" s="45">
        <f>(J18*K18)+L18</f>
        <v>35223.61</v>
      </c>
      <c r="O18" s="56">
        <v>44306</v>
      </c>
      <c r="P18" s="27">
        <v>1.1140000000000001</v>
      </c>
      <c r="Q18" s="28">
        <v>2579</v>
      </c>
      <c r="R18" s="28"/>
      <c r="S18" s="45">
        <f>(O18*P18)+Q18</f>
        <v>51935.884000000005</v>
      </c>
      <c r="U18" s="30" t="s">
        <v>102</v>
      </c>
      <c r="V18" s="197">
        <v>41536</v>
      </c>
      <c r="W18" s="198" t="s">
        <v>103</v>
      </c>
      <c r="X18" s="198" t="s">
        <v>105</v>
      </c>
      <c r="Y18" s="105">
        <v>19561</v>
      </c>
      <c r="Z18" s="16"/>
      <c r="AA18" s="212" t="s">
        <v>106</v>
      </c>
    </row>
    <row r="19" spans="2:27" s="13" customFormat="1" ht="25.15" customHeight="1">
      <c r="B19" s="38" t="s">
        <v>74</v>
      </c>
      <c r="C19" s="46" t="s">
        <v>93</v>
      </c>
      <c r="D19" s="57"/>
      <c r="E19" s="56">
        <v>40726</v>
      </c>
      <c r="F19" s="27">
        <v>0.69599999999999995</v>
      </c>
      <c r="G19" s="28">
        <v>2182.35</v>
      </c>
      <c r="H19" s="28"/>
      <c r="I19" s="45">
        <f>(E19*F19)+G19</f>
        <v>30527.645999999997</v>
      </c>
      <c r="J19" s="56">
        <v>54276</v>
      </c>
      <c r="K19" s="27">
        <v>0.97050000000000003</v>
      </c>
      <c r="L19" s="28">
        <v>1955</v>
      </c>
      <c r="M19" s="28"/>
      <c r="N19" s="45">
        <f>(J19*K19)+L19</f>
        <v>54629.858</v>
      </c>
      <c r="O19" s="56">
        <v>59199</v>
      </c>
      <c r="P19" s="27">
        <v>0.97489999999999999</v>
      </c>
      <c r="Q19" s="28">
        <v>12887</v>
      </c>
      <c r="R19" s="28"/>
      <c r="S19" s="45">
        <f>(O19*P19)+Q19</f>
        <v>70600.105100000001</v>
      </c>
      <c r="U19" s="30" t="s">
        <v>102</v>
      </c>
      <c r="V19" s="197">
        <v>41470</v>
      </c>
      <c r="W19" s="198" t="s">
        <v>103</v>
      </c>
      <c r="X19" s="198" t="s">
        <v>105</v>
      </c>
      <c r="Y19" s="105">
        <v>40726</v>
      </c>
      <c r="Z19" s="16"/>
      <c r="AA19" s="212" t="s">
        <v>106</v>
      </c>
    </row>
    <row r="20" spans="2:27" s="13" customFormat="1" ht="25.15" customHeight="1">
      <c r="B20" s="38" t="s">
        <v>74</v>
      </c>
      <c r="C20" s="46" t="s">
        <v>78</v>
      </c>
      <c r="D20" s="57"/>
      <c r="E20" s="56">
        <v>60971</v>
      </c>
      <c r="F20" s="27">
        <v>0.96279999999999999</v>
      </c>
      <c r="G20" s="28">
        <v>12773</v>
      </c>
      <c r="H20" s="28"/>
      <c r="I20" s="45">
        <f>(E20*F20)+G20</f>
        <v>71475.878800000006</v>
      </c>
      <c r="J20" s="56">
        <v>75636</v>
      </c>
      <c r="K20" s="27">
        <v>0.97050000000000003</v>
      </c>
      <c r="L20" s="28">
        <v>12832</v>
      </c>
      <c r="M20" s="28"/>
      <c r="N20" s="45">
        <f>(J20*K20)+L20</f>
        <v>86236.737999999998</v>
      </c>
      <c r="O20" s="56">
        <v>90502</v>
      </c>
      <c r="P20" s="27">
        <v>0.97489999999999999</v>
      </c>
      <c r="Q20" s="28">
        <v>12887</v>
      </c>
      <c r="R20" s="28"/>
      <c r="S20" s="45">
        <f>(O20*P20)+Q20</f>
        <v>101117.3998</v>
      </c>
      <c r="U20" s="30" t="s">
        <v>102</v>
      </c>
      <c r="V20" s="197">
        <v>40074</v>
      </c>
      <c r="W20" s="198" t="s">
        <v>103</v>
      </c>
      <c r="X20" s="198" t="s">
        <v>105</v>
      </c>
      <c r="Y20" s="105">
        <v>60971</v>
      </c>
      <c r="Z20" s="16"/>
      <c r="AA20" s="212" t="s">
        <v>106</v>
      </c>
    </row>
    <row r="21" spans="2:27" s="13" customFormat="1" ht="25.15" customHeight="1">
      <c r="B21" s="38" t="s">
        <v>74</v>
      </c>
      <c r="C21" s="46" t="s">
        <v>96</v>
      </c>
      <c r="D21" s="57"/>
      <c r="E21" s="56">
        <v>11000</v>
      </c>
      <c r="F21" s="27">
        <v>1.1746000000000001</v>
      </c>
      <c r="G21" s="28">
        <v>2182.35</v>
      </c>
      <c r="H21" s="28"/>
      <c r="I21" s="45">
        <f>(E21*F21)+G21</f>
        <v>15102.95</v>
      </c>
      <c r="J21" s="56">
        <v>26360</v>
      </c>
      <c r="K21" s="27">
        <v>1.2928999999999999</v>
      </c>
      <c r="L21" s="28">
        <v>3883</v>
      </c>
      <c r="M21" s="28"/>
      <c r="N21" s="45">
        <f>(J21*K21)+L21</f>
        <v>37963.843999999997</v>
      </c>
      <c r="O21" s="56">
        <v>54728</v>
      </c>
      <c r="P21" s="27">
        <v>0.97489999999999999</v>
      </c>
      <c r="Q21" s="28">
        <v>12887</v>
      </c>
      <c r="R21" s="28"/>
      <c r="S21" s="45">
        <f>(O21*P21)+Q21</f>
        <v>66241.3272</v>
      </c>
      <c r="U21" s="30" t="s">
        <v>102</v>
      </c>
      <c r="V21" s="197">
        <v>43002</v>
      </c>
      <c r="W21" s="198" t="s">
        <v>103</v>
      </c>
      <c r="X21" s="198" t="s">
        <v>105</v>
      </c>
      <c r="Y21" s="105">
        <v>11000</v>
      </c>
      <c r="Z21" s="16"/>
      <c r="AA21" s="212" t="s">
        <v>106</v>
      </c>
    </row>
    <row r="22" spans="2:27" s="13" customFormat="1" ht="25.15" customHeight="1">
      <c r="B22" s="38" t="s">
        <v>74</v>
      </c>
      <c r="C22" s="46" t="s">
        <v>82</v>
      </c>
      <c r="D22" s="57"/>
      <c r="E22" s="56">
        <v>99934</v>
      </c>
      <c r="F22" s="27">
        <v>0.96279999999999999</v>
      </c>
      <c r="G22" s="28">
        <v>12773.19</v>
      </c>
      <c r="H22" s="28"/>
      <c r="I22" s="45">
        <f>(E22*F22)+G22</f>
        <v>108989.6452</v>
      </c>
      <c r="J22" s="56">
        <v>127716</v>
      </c>
      <c r="K22" s="27">
        <v>0.97050000000000003</v>
      </c>
      <c r="L22" s="28">
        <v>12832</v>
      </c>
      <c r="M22" s="28"/>
      <c r="N22" s="45">
        <f>(J22*K22)+L22</f>
        <v>136780.378</v>
      </c>
      <c r="O22" s="56">
        <v>158938</v>
      </c>
      <c r="P22" s="27">
        <v>0.97489999999999999</v>
      </c>
      <c r="Q22" s="28">
        <v>12887</v>
      </c>
      <c r="R22" s="28"/>
      <c r="S22" s="45">
        <f>(O22*P22)+Q22</f>
        <v>167835.6562</v>
      </c>
      <c r="U22" s="30" t="s">
        <v>102</v>
      </c>
      <c r="V22" s="197">
        <v>40429</v>
      </c>
      <c r="W22" s="198" t="s">
        <v>103</v>
      </c>
      <c r="X22" s="198" t="s">
        <v>105</v>
      </c>
      <c r="Y22" s="105">
        <v>99934</v>
      </c>
      <c r="Z22" s="16"/>
      <c r="AA22" s="212" t="s">
        <v>106</v>
      </c>
    </row>
    <row r="23" spans="2:27" s="13" customFormat="1" ht="25.15" customHeight="1">
      <c r="B23" s="38" t="s">
        <v>74</v>
      </c>
      <c r="C23" s="46" t="s">
        <v>76</v>
      </c>
      <c r="D23" s="57"/>
      <c r="E23" s="56">
        <v>20731</v>
      </c>
      <c r="F23" s="27">
        <v>1.2681</v>
      </c>
      <c r="G23" s="28">
        <v>451.7</v>
      </c>
      <c r="H23" s="28"/>
      <c r="I23" s="45">
        <f>(E23*F23)+G23</f>
        <v>26740.681100000002</v>
      </c>
      <c r="J23" s="56">
        <v>25320</v>
      </c>
      <c r="K23" s="27">
        <v>1.3157000000000001</v>
      </c>
      <c r="L23" s="28">
        <v>473</v>
      </c>
      <c r="M23" s="28"/>
      <c r="N23" s="45">
        <f>(J23*K23)+L23</f>
        <v>33786.524000000005</v>
      </c>
      <c r="O23" s="56">
        <v>30285</v>
      </c>
      <c r="P23" s="27">
        <v>1.3431</v>
      </c>
      <c r="Q23" s="28">
        <v>490</v>
      </c>
      <c r="R23" s="28"/>
      <c r="S23" s="45">
        <f>(O23*P23)+Q23</f>
        <v>41165.783499999998</v>
      </c>
      <c r="U23" s="30" t="s">
        <v>102</v>
      </c>
      <c r="V23" s="198" t="s">
        <v>104</v>
      </c>
      <c r="W23" s="198"/>
      <c r="X23" s="198"/>
      <c r="Y23" s="105">
        <v>20731</v>
      </c>
      <c r="Z23" s="16"/>
      <c r="AA23" s="212" t="s">
        <v>106</v>
      </c>
    </row>
    <row r="24" spans="2:27" s="13" customFormat="1" ht="25.15" customHeight="1">
      <c r="B24" s="38" t="s">
        <v>74</v>
      </c>
      <c r="C24" s="46" t="s">
        <v>88</v>
      </c>
      <c r="D24" s="57"/>
      <c r="E24" s="56">
        <v>44142</v>
      </c>
      <c r="F24" s="27">
        <v>1.1746000000000001</v>
      </c>
      <c r="G24" s="28">
        <v>2182.35</v>
      </c>
      <c r="H24" s="28"/>
      <c r="I24" s="45">
        <f>(E24*F24)+G24</f>
        <v>54031.5432</v>
      </c>
      <c r="J24" s="56">
        <v>59184</v>
      </c>
      <c r="K24" s="27">
        <v>0.97050000000000003</v>
      </c>
      <c r="L24" s="28">
        <v>12832</v>
      </c>
      <c r="M24" s="28"/>
      <c r="N24" s="45">
        <f>(J24*K24)+L24</f>
        <v>70270.072</v>
      </c>
      <c r="O24" s="56">
        <v>62347</v>
      </c>
      <c r="P24" s="27">
        <v>0.97489999999999999</v>
      </c>
      <c r="Q24" s="28">
        <v>12887</v>
      </c>
      <c r="R24" s="28"/>
      <c r="S24" s="45">
        <f>(O24*P24)+Q24</f>
        <v>73669.090299999996</v>
      </c>
      <c r="U24" s="30" t="s">
        <v>102</v>
      </c>
      <c r="V24" s="197">
        <v>40995</v>
      </c>
      <c r="W24" s="198" t="s">
        <v>103</v>
      </c>
      <c r="X24" s="198" t="s">
        <v>105</v>
      </c>
      <c r="Y24" s="105">
        <v>44142</v>
      </c>
      <c r="Z24" s="16"/>
      <c r="AA24" s="212" t="s">
        <v>106</v>
      </c>
    </row>
    <row r="25" spans="2:27" s="13" customFormat="1" ht="25.15" customHeight="1">
      <c r="B25" s="38" t="s">
        <v>74</v>
      </c>
      <c r="C25" s="194" t="s">
        <v>100</v>
      </c>
      <c r="D25" s="199"/>
      <c r="E25" s="200"/>
      <c r="F25" s="201"/>
      <c r="G25" s="202"/>
      <c r="H25" s="202"/>
      <c r="I25" s="203"/>
      <c r="J25" s="200"/>
      <c r="K25" s="201"/>
      <c r="L25" s="202"/>
      <c r="M25" s="202"/>
      <c r="N25" s="203"/>
      <c r="O25" s="200"/>
      <c r="P25" s="201"/>
      <c r="Q25" s="202"/>
      <c r="R25" s="202"/>
      <c r="S25" s="203"/>
      <c r="U25" s="30" t="s">
        <v>102</v>
      </c>
      <c r="V25" s="197">
        <v>43002</v>
      </c>
      <c r="W25" s="198" t="s">
        <v>103</v>
      </c>
      <c r="X25" s="198" t="s">
        <v>105</v>
      </c>
      <c r="Y25" s="105">
        <v>0</v>
      </c>
      <c r="Z25" s="16"/>
      <c r="AA25" s="212" t="s">
        <v>106</v>
      </c>
    </row>
    <row r="26" spans="2:27" s="13" customFormat="1" ht="25.15" customHeight="1">
      <c r="B26" s="38" t="s">
        <v>74</v>
      </c>
      <c r="C26" s="46" t="s">
        <v>90</v>
      </c>
      <c r="D26" s="199"/>
      <c r="E26" s="200">
        <v>63460</v>
      </c>
      <c r="F26" s="201">
        <v>1.1746000000000001</v>
      </c>
      <c r="G26" s="202">
        <v>2182.35</v>
      </c>
      <c r="H26" s="202"/>
      <c r="I26" s="203">
        <f>(E26*F26)+G26</f>
        <v>76722.466000000015</v>
      </c>
      <c r="J26" s="200">
        <v>59484</v>
      </c>
      <c r="K26" s="201">
        <v>0.97050000000000003</v>
      </c>
      <c r="L26" s="202">
        <v>12832</v>
      </c>
      <c r="M26" s="202"/>
      <c r="N26" s="203">
        <f>(J26*K26)+L26</f>
        <v>70561.222000000009</v>
      </c>
      <c r="O26" s="200">
        <v>66513</v>
      </c>
      <c r="P26" s="201">
        <v>0.97489999999999999</v>
      </c>
      <c r="Q26" s="202">
        <v>12887</v>
      </c>
      <c r="R26" s="202"/>
      <c r="S26" s="203">
        <f>(O26*P26)+Q26</f>
        <v>77730.523699999991</v>
      </c>
      <c r="U26" s="30" t="s">
        <v>102</v>
      </c>
      <c r="V26" s="197">
        <v>41537</v>
      </c>
      <c r="W26" s="198" t="s">
        <v>103</v>
      </c>
      <c r="X26" s="198" t="s">
        <v>105</v>
      </c>
      <c r="Y26" s="105">
        <v>63460</v>
      </c>
      <c r="Z26" s="16"/>
      <c r="AA26" s="212" t="s">
        <v>106</v>
      </c>
    </row>
    <row r="27" spans="2:27" s="13" customFormat="1" ht="25.15" customHeight="1">
      <c r="B27" s="38" t="s">
        <v>74</v>
      </c>
      <c r="C27" s="46" t="s">
        <v>89</v>
      </c>
      <c r="D27" s="199"/>
      <c r="E27" s="200">
        <v>52450</v>
      </c>
      <c r="F27" s="201">
        <v>1.1746000000000001</v>
      </c>
      <c r="G27" s="202">
        <v>2182.35</v>
      </c>
      <c r="H27" s="202"/>
      <c r="I27" s="203">
        <f>(E27*F27)+G27</f>
        <v>63790.12</v>
      </c>
      <c r="J27" s="200">
        <v>68011</v>
      </c>
      <c r="K27" s="201">
        <v>0.97050000000000003</v>
      </c>
      <c r="L27" s="202">
        <v>12832</v>
      </c>
      <c r="M27" s="202"/>
      <c r="N27" s="203">
        <f>(J27*K27)+L27</f>
        <v>78836.675499999998</v>
      </c>
      <c r="O27" s="200">
        <v>81862</v>
      </c>
      <c r="P27" s="201">
        <v>0.97489999999999999</v>
      </c>
      <c r="Q27" s="202">
        <v>12887</v>
      </c>
      <c r="R27" s="202"/>
      <c r="S27" s="203">
        <f>(O27*P27)+Q27</f>
        <v>92694.263800000001</v>
      </c>
      <c r="U27" s="30" t="s">
        <v>102</v>
      </c>
      <c r="V27" s="197">
        <v>41043</v>
      </c>
      <c r="W27" s="198" t="s">
        <v>103</v>
      </c>
      <c r="X27" s="198" t="s">
        <v>105</v>
      </c>
      <c r="Y27" s="105">
        <v>52450</v>
      </c>
      <c r="Z27" s="16"/>
      <c r="AA27" s="212" t="s">
        <v>106</v>
      </c>
    </row>
    <row r="28" spans="2:27" s="13" customFormat="1" ht="25.15" customHeight="1">
      <c r="B28" s="38" t="s">
        <v>74</v>
      </c>
      <c r="C28" s="46" t="s">
        <v>91</v>
      </c>
      <c r="D28" s="199"/>
      <c r="E28" s="200">
        <v>30300</v>
      </c>
      <c r="F28" s="201">
        <v>0.30270000000000002</v>
      </c>
      <c r="G28" s="202">
        <v>20055</v>
      </c>
      <c r="H28" s="202"/>
      <c r="I28" s="203">
        <f>(E28*F28)+G28</f>
        <v>29226.81</v>
      </c>
      <c r="J28" s="200">
        <v>33088</v>
      </c>
      <c r="K28" s="201">
        <v>0.37469999999999998</v>
      </c>
      <c r="L28" s="202">
        <v>16687</v>
      </c>
      <c r="M28" s="202"/>
      <c r="N28" s="203">
        <f>(J28*K28)+L28</f>
        <v>29085.0736</v>
      </c>
      <c r="O28" s="200">
        <v>33941</v>
      </c>
      <c r="P28" s="201">
        <v>0.43140000000000001</v>
      </c>
      <c r="Q28" s="202">
        <v>15691</v>
      </c>
      <c r="R28" s="202"/>
      <c r="S28" s="203">
        <f>(O28*P28)+Q28</f>
        <v>30333.147400000002</v>
      </c>
      <c r="U28" s="30" t="s">
        <v>102</v>
      </c>
      <c r="V28" s="197">
        <v>41101</v>
      </c>
      <c r="W28" s="198" t="s">
        <v>103</v>
      </c>
      <c r="X28" s="198" t="s">
        <v>105</v>
      </c>
      <c r="Y28" s="105">
        <v>30300</v>
      </c>
      <c r="Z28" s="16"/>
      <c r="AA28" s="212" t="s">
        <v>106</v>
      </c>
    </row>
    <row r="29" spans="2:27" s="13" customFormat="1" ht="25.15" customHeight="1">
      <c r="B29" s="38" t="s">
        <v>74</v>
      </c>
      <c r="C29" s="46" t="s">
        <v>84</v>
      </c>
      <c r="D29" s="199"/>
      <c r="E29" s="200">
        <v>49275</v>
      </c>
      <c r="F29" s="201">
        <v>1.2837000000000001</v>
      </c>
      <c r="G29" s="202"/>
      <c r="H29" s="202"/>
      <c r="I29" s="203">
        <f>(E29*F29)+G29</f>
        <v>63254.317500000005</v>
      </c>
      <c r="J29" s="200">
        <v>49275</v>
      </c>
      <c r="K29" s="201">
        <v>1.2928999999999999</v>
      </c>
      <c r="L29" s="202"/>
      <c r="M29" s="202"/>
      <c r="N29" s="203">
        <f>(J29*K29)+L29</f>
        <v>63707.647499999999</v>
      </c>
      <c r="O29" s="200">
        <v>49275</v>
      </c>
      <c r="P29" s="201">
        <v>1.1886000000000001</v>
      </c>
      <c r="Q29" s="202">
        <v>2202</v>
      </c>
      <c r="R29" s="202"/>
      <c r="S29" s="203">
        <f>(O29*P29)+Q29</f>
        <v>60770.265000000007</v>
      </c>
      <c r="U29" s="30" t="s">
        <v>102</v>
      </c>
      <c r="V29" s="197">
        <v>40612</v>
      </c>
      <c r="W29" s="198" t="s">
        <v>103</v>
      </c>
      <c r="X29" s="198" t="s">
        <v>105</v>
      </c>
      <c r="Y29" s="105">
        <v>49275</v>
      </c>
      <c r="Z29" s="16"/>
      <c r="AA29" s="212" t="s">
        <v>106</v>
      </c>
    </row>
    <row r="30" spans="2:27" s="13" customFormat="1" ht="25.15" customHeight="1">
      <c r="B30" s="38" t="s">
        <v>74</v>
      </c>
      <c r="C30" s="46" t="s">
        <v>75</v>
      </c>
      <c r="D30" s="199"/>
      <c r="E30" s="200">
        <v>99779</v>
      </c>
      <c r="F30" s="201">
        <v>1.3742000000000001</v>
      </c>
      <c r="G30" s="202">
        <v>1323</v>
      </c>
      <c r="H30" s="202"/>
      <c r="I30" s="203">
        <f>(E30*F30)+G30</f>
        <v>138439.30180000002</v>
      </c>
      <c r="J30" s="200">
        <v>104328</v>
      </c>
      <c r="K30" s="201">
        <v>1.4043000000000001</v>
      </c>
      <c r="L30" s="202">
        <v>91</v>
      </c>
      <c r="M30" s="202"/>
      <c r="N30" s="203">
        <f>(J30*K30)+L30</f>
        <v>146598.81040000002</v>
      </c>
      <c r="O30" s="200">
        <v>110873</v>
      </c>
      <c r="P30" s="201">
        <v>1.4043000000000001</v>
      </c>
      <c r="Q30" s="202">
        <v>91</v>
      </c>
      <c r="R30" s="202"/>
      <c r="S30" s="203">
        <f>(O30*P30)+Q30</f>
        <v>155789.95390000002</v>
      </c>
      <c r="U30" s="30" t="s">
        <v>102</v>
      </c>
      <c r="V30" s="197">
        <v>39350</v>
      </c>
      <c r="W30" s="198" t="s">
        <v>103</v>
      </c>
      <c r="X30" s="198" t="s">
        <v>105</v>
      </c>
      <c r="Y30" s="105">
        <v>99779</v>
      </c>
      <c r="Z30" s="16"/>
      <c r="AA30" s="212" t="s">
        <v>106</v>
      </c>
    </row>
    <row r="31" spans="2:27" s="13" customFormat="1" ht="25.15" customHeight="1">
      <c r="B31" s="38" t="s">
        <v>74</v>
      </c>
      <c r="C31" s="46" t="s">
        <v>80</v>
      </c>
      <c r="D31" s="199"/>
      <c r="E31" s="200">
        <v>36967</v>
      </c>
      <c r="F31" s="201">
        <v>0.88929999999999998</v>
      </c>
      <c r="G31" s="202">
        <v>1429</v>
      </c>
      <c r="H31" s="202"/>
      <c r="I31" s="203">
        <f>(E31*F31)+G31</f>
        <v>34303.753100000002</v>
      </c>
      <c r="J31" s="200">
        <v>38676</v>
      </c>
      <c r="K31" s="201">
        <v>0.86619999999999997</v>
      </c>
      <c r="L31" s="202">
        <v>894</v>
      </c>
      <c r="M31" s="202"/>
      <c r="N31" s="203">
        <f>(J31*K31)+L31</f>
        <v>34395.1512</v>
      </c>
      <c r="O31" s="200">
        <v>40589</v>
      </c>
      <c r="P31" s="201">
        <v>0.90939999999999999</v>
      </c>
      <c r="Q31" s="202">
        <v>938</v>
      </c>
      <c r="R31" s="202"/>
      <c r="S31" s="203">
        <f>(O31*P31)+Q31</f>
        <v>37849.636599999998</v>
      </c>
      <c r="U31" s="30" t="s">
        <v>102</v>
      </c>
      <c r="V31" s="197">
        <v>40296</v>
      </c>
      <c r="W31" s="15" t="s">
        <v>103</v>
      </c>
      <c r="X31" s="104" t="s">
        <v>105</v>
      </c>
      <c r="Y31" s="105">
        <v>36967</v>
      </c>
      <c r="Z31" s="16"/>
      <c r="AA31" s="212" t="s">
        <v>106</v>
      </c>
    </row>
    <row r="32" spans="2:27" s="13" customFormat="1" ht="25.15" customHeight="1">
      <c r="B32" s="38" t="s">
        <v>74</v>
      </c>
      <c r="C32" s="126" t="s">
        <v>99</v>
      </c>
      <c r="D32" s="199"/>
      <c r="E32" s="200"/>
      <c r="F32" s="201"/>
      <c r="G32" s="202"/>
      <c r="H32" s="202"/>
      <c r="I32" s="203"/>
      <c r="J32" s="200"/>
      <c r="K32" s="201"/>
      <c r="L32" s="202"/>
      <c r="M32" s="202"/>
      <c r="N32" s="203"/>
      <c r="O32" s="200"/>
      <c r="P32" s="201"/>
      <c r="Q32" s="202"/>
      <c r="R32" s="202"/>
      <c r="S32" s="203"/>
      <c r="U32" s="30"/>
      <c r="V32" s="197"/>
      <c r="W32" s="15"/>
      <c r="X32" s="104"/>
      <c r="Y32" s="105">
        <v>0</v>
      </c>
      <c r="Z32" s="16"/>
      <c r="AA32" s="212" t="s">
        <v>106</v>
      </c>
    </row>
    <row r="33" spans="2:27" s="13" customFormat="1" ht="25.15" customHeight="1">
      <c r="B33" s="38" t="s">
        <v>74</v>
      </c>
      <c r="C33" s="57" t="s">
        <v>94</v>
      </c>
      <c r="D33" s="57"/>
      <c r="E33" s="56">
        <v>33295</v>
      </c>
      <c r="F33" s="27">
        <v>0.69599999999999995</v>
      </c>
      <c r="G33" s="28">
        <v>705.93</v>
      </c>
      <c r="H33" s="28"/>
      <c r="I33" s="45">
        <f>(E33*F33)+G33</f>
        <v>23879.25</v>
      </c>
      <c r="J33" s="56">
        <v>47598</v>
      </c>
      <c r="K33" s="27">
        <v>0.57799999999999996</v>
      </c>
      <c r="L33" s="28">
        <v>12832</v>
      </c>
      <c r="M33" s="28"/>
      <c r="N33" s="45">
        <f>(J33*K33)+L33</f>
        <v>40343.644</v>
      </c>
      <c r="O33" s="56">
        <v>69162</v>
      </c>
      <c r="P33" s="27">
        <v>0.59499999999999997</v>
      </c>
      <c r="Q33" s="28">
        <v>6340</v>
      </c>
      <c r="R33" s="28"/>
      <c r="S33" s="45">
        <f>(O33*P33)+Q33</f>
        <v>47491.39</v>
      </c>
      <c r="U33" s="30" t="s">
        <v>102</v>
      </c>
      <c r="V33" s="197">
        <v>41337</v>
      </c>
      <c r="W33" s="15" t="s">
        <v>103</v>
      </c>
      <c r="X33" s="104" t="s">
        <v>105</v>
      </c>
      <c r="Y33" s="105">
        <v>33295</v>
      </c>
      <c r="Z33" s="16"/>
      <c r="AA33" s="212" t="s">
        <v>106</v>
      </c>
    </row>
    <row r="34" spans="2:27" ht="25.15" customHeight="1">
      <c r="B34" s="74"/>
      <c r="C34" s="75"/>
      <c r="D34" s="76"/>
      <c r="E34" s="81"/>
      <c r="F34" s="83"/>
      <c r="G34" s="82"/>
      <c r="H34" s="82"/>
      <c r="I34" s="84"/>
      <c r="J34" s="81"/>
      <c r="K34" s="83"/>
      <c r="L34" s="82"/>
      <c r="M34" s="82"/>
      <c r="N34" s="82"/>
      <c r="O34" s="81"/>
      <c r="P34" s="83"/>
      <c r="Q34" s="82"/>
      <c r="R34" s="82"/>
      <c r="S34" s="84"/>
      <c r="U34" s="74"/>
      <c r="V34" s="75"/>
      <c r="W34" s="75"/>
      <c r="X34" s="75"/>
      <c r="Y34" s="76"/>
      <c r="Z34" s="14"/>
      <c r="AA34" s="88"/>
    </row>
    <row r="35" spans="2:27" ht="25.15" customHeight="1">
      <c r="B35" s="33" t="s">
        <v>29</v>
      </c>
      <c r="C35" s="20"/>
      <c r="D35" s="34"/>
      <c r="E35" s="60">
        <f>SUM(E10:E33)</f>
        <v>1524900</v>
      </c>
      <c r="F35" s="11"/>
      <c r="G35" s="12"/>
      <c r="H35" s="12"/>
      <c r="I35" s="59">
        <f>SUM(I10:I33)</f>
        <v>1721704.1083000002</v>
      </c>
      <c r="J35" s="60">
        <f>SUM(J10:J33)</f>
        <v>1796926</v>
      </c>
      <c r="K35" s="11"/>
      <c r="L35" s="12"/>
      <c r="M35" s="12"/>
      <c r="N35" s="10">
        <f>SUM(N10:N33)</f>
        <v>2003408.2711</v>
      </c>
      <c r="O35" s="60">
        <f>SUM(O10:O33)</f>
        <v>2123050</v>
      </c>
      <c r="P35" s="11"/>
      <c r="Q35" s="12"/>
      <c r="R35" s="12"/>
      <c r="S35" s="41">
        <f>SUM(S10:S33)</f>
        <v>2348362.9763000002</v>
      </c>
      <c r="U35" s="33"/>
      <c r="V35" s="20"/>
      <c r="W35" s="20"/>
      <c r="X35" s="20"/>
      <c r="Y35" s="34"/>
      <c r="Z35" s="14"/>
      <c r="AA35" s="53"/>
    </row>
    <row r="36" spans="2:27" ht="25.15" customHeight="1" thickBot="1">
      <c r="B36" s="35"/>
      <c r="C36" s="36"/>
      <c r="D36" s="37"/>
      <c r="E36" s="58"/>
      <c r="F36" s="43"/>
      <c r="G36" s="42"/>
      <c r="H36" s="42"/>
      <c r="I36" s="44"/>
      <c r="J36" s="58"/>
      <c r="K36" s="43"/>
      <c r="L36" s="42"/>
      <c r="M36" s="42"/>
      <c r="N36" s="42"/>
      <c r="O36" s="58"/>
      <c r="P36" s="43"/>
      <c r="Q36" s="42"/>
      <c r="R36" s="42"/>
      <c r="S36" s="44"/>
      <c r="U36" s="35"/>
      <c r="V36" s="36"/>
      <c r="W36" s="36"/>
      <c r="X36" s="36"/>
      <c r="Y36" s="37"/>
      <c r="Z36" s="14"/>
      <c r="AA36" s="54"/>
    </row>
    <row r="37" spans="2:27" ht="25.15" customHeight="1">
      <c r="Z37" s="14"/>
      <c r="AA37" s="14"/>
    </row>
    <row r="38" spans="2:27" ht="25.15" customHeight="1">
      <c r="B38" s="117" t="s">
        <v>30</v>
      </c>
      <c r="C38" s="117"/>
      <c r="D38" s="117"/>
      <c r="E38" s="4"/>
      <c r="F38" s="4"/>
      <c r="G38" s="4"/>
      <c r="H38" s="4"/>
      <c r="I38" s="4"/>
      <c r="J38" s="4"/>
      <c r="K38" s="5"/>
      <c r="L38" s="4"/>
      <c r="M38" s="4"/>
      <c r="N38" s="4"/>
      <c r="O38" s="4"/>
      <c r="P38" s="6"/>
      <c r="Q38" s="4"/>
      <c r="R38" s="4"/>
      <c r="S38" s="4"/>
      <c r="Z38" s="14"/>
      <c r="AA38" s="14"/>
    </row>
    <row r="39" spans="2:27" ht="25.15" customHeight="1" thickBot="1">
      <c r="B39" s="7" t="s">
        <v>2</v>
      </c>
      <c r="C39" s="7"/>
      <c r="D39" s="7"/>
      <c r="E39" s="4"/>
      <c r="F39" s="4"/>
      <c r="G39" s="4"/>
      <c r="H39" s="4"/>
      <c r="I39" s="4"/>
      <c r="J39" s="4"/>
      <c r="K39" s="4"/>
      <c r="L39" s="4"/>
      <c r="M39" s="4"/>
      <c r="N39" s="4"/>
      <c r="O39" s="4"/>
      <c r="P39" s="4"/>
      <c r="Q39" s="4"/>
      <c r="R39" s="4"/>
      <c r="S39" s="4"/>
      <c r="U39" s="7" t="s">
        <v>3</v>
      </c>
      <c r="Z39" s="14"/>
      <c r="AA39" s="7" t="s">
        <v>4</v>
      </c>
    </row>
    <row r="40" spans="2:27" ht="25.15" customHeight="1">
      <c r="B40" s="137" t="s">
        <v>5</v>
      </c>
      <c r="C40" s="134" t="s">
        <v>6</v>
      </c>
      <c r="D40" s="131" t="s">
        <v>31</v>
      </c>
      <c r="E40" s="147" t="s">
        <v>32</v>
      </c>
      <c r="F40" s="129" t="s">
        <v>9</v>
      </c>
      <c r="G40" s="129" t="s">
        <v>10</v>
      </c>
      <c r="H40" s="129" t="s">
        <v>11</v>
      </c>
      <c r="I40" s="142" t="s">
        <v>33</v>
      </c>
      <c r="J40" s="147" t="s">
        <v>32</v>
      </c>
      <c r="K40" s="129" t="s">
        <v>9</v>
      </c>
      <c r="L40" s="129" t="s">
        <v>10</v>
      </c>
      <c r="M40" s="129" t="s">
        <v>11</v>
      </c>
      <c r="N40" s="142" t="s">
        <v>34</v>
      </c>
      <c r="O40" s="147" t="s">
        <v>32</v>
      </c>
      <c r="P40" s="129" t="s">
        <v>9</v>
      </c>
      <c r="Q40" s="129" t="s">
        <v>10</v>
      </c>
      <c r="R40" s="129" t="s">
        <v>11</v>
      </c>
      <c r="S40" s="142" t="s">
        <v>35</v>
      </c>
      <c r="U40" s="144" t="s">
        <v>15</v>
      </c>
      <c r="V40" s="129" t="s">
        <v>16</v>
      </c>
      <c r="W40" s="140" t="s">
        <v>17</v>
      </c>
      <c r="X40" s="140" t="s">
        <v>18</v>
      </c>
      <c r="Y40" s="154" t="s">
        <v>36</v>
      </c>
      <c r="Z40" s="14"/>
      <c r="AA40" s="158" t="s">
        <v>20</v>
      </c>
    </row>
    <row r="41" spans="2:27" ht="25.15" customHeight="1">
      <c r="B41" s="138"/>
      <c r="C41" s="135"/>
      <c r="D41" s="132"/>
      <c r="E41" s="153"/>
      <c r="F41" s="152"/>
      <c r="G41" s="152"/>
      <c r="H41" s="152"/>
      <c r="I41" s="143"/>
      <c r="J41" s="153"/>
      <c r="K41" s="152"/>
      <c r="L41" s="152"/>
      <c r="M41" s="152"/>
      <c r="N41" s="143"/>
      <c r="O41" s="153"/>
      <c r="P41" s="152"/>
      <c r="Q41" s="152"/>
      <c r="R41" s="152"/>
      <c r="S41" s="143"/>
      <c r="U41" s="145"/>
      <c r="V41" s="130"/>
      <c r="W41" s="141"/>
      <c r="X41" s="141"/>
      <c r="Y41" s="155"/>
      <c r="Z41" s="14"/>
      <c r="AA41" s="159"/>
    </row>
    <row r="42" spans="2:27" ht="25.15" customHeight="1">
      <c r="B42" s="138"/>
      <c r="C42" s="135"/>
      <c r="D42" s="132"/>
      <c r="E42" s="55" t="s">
        <v>21</v>
      </c>
      <c r="F42" s="119" t="s">
        <v>22</v>
      </c>
      <c r="G42" s="119" t="s">
        <v>23</v>
      </c>
      <c r="H42" s="119" t="s">
        <v>23</v>
      </c>
      <c r="I42" s="118" t="s">
        <v>23</v>
      </c>
      <c r="J42" s="55" t="s">
        <v>21</v>
      </c>
      <c r="K42" s="119" t="s">
        <v>22</v>
      </c>
      <c r="L42" s="119" t="s">
        <v>23</v>
      </c>
      <c r="M42" s="119" t="s">
        <v>23</v>
      </c>
      <c r="N42" s="118" t="s">
        <v>23</v>
      </c>
      <c r="O42" s="55" t="s">
        <v>21</v>
      </c>
      <c r="P42" s="119" t="s">
        <v>22</v>
      </c>
      <c r="Q42" s="119" t="s">
        <v>23</v>
      </c>
      <c r="R42" s="119" t="s">
        <v>23</v>
      </c>
      <c r="S42" s="118" t="s">
        <v>23</v>
      </c>
      <c r="U42" s="145"/>
      <c r="V42" s="163" t="s">
        <v>24</v>
      </c>
      <c r="W42" s="161" t="s">
        <v>25</v>
      </c>
      <c r="X42" s="161" t="s">
        <v>24</v>
      </c>
      <c r="Y42" s="156" t="s">
        <v>21</v>
      </c>
      <c r="Z42" s="14"/>
      <c r="AA42" s="159"/>
    </row>
    <row r="43" spans="2:27" s="18" customFormat="1" ht="25.15" customHeight="1">
      <c r="B43" s="139"/>
      <c r="C43" s="136"/>
      <c r="D43" s="133"/>
      <c r="E43" s="149" t="s">
        <v>26</v>
      </c>
      <c r="F43" s="150"/>
      <c r="G43" s="150"/>
      <c r="H43" s="150"/>
      <c r="I43" s="151"/>
      <c r="J43" s="149" t="s">
        <v>27</v>
      </c>
      <c r="K43" s="150"/>
      <c r="L43" s="150"/>
      <c r="M43" s="150"/>
      <c r="N43" s="151"/>
      <c r="O43" s="149" t="s">
        <v>28</v>
      </c>
      <c r="P43" s="150"/>
      <c r="Q43" s="150"/>
      <c r="R43" s="150"/>
      <c r="S43" s="151"/>
      <c r="U43" s="146"/>
      <c r="V43" s="164"/>
      <c r="W43" s="161"/>
      <c r="X43" s="161"/>
      <c r="Y43" s="156"/>
      <c r="Z43" s="19"/>
      <c r="AA43" s="160"/>
    </row>
    <row r="44" spans="2:27" s="18" customFormat="1" ht="25.15" customHeight="1">
      <c r="B44" s="38"/>
      <c r="C44" s="46"/>
      <c r="D44" s="57"/>
      <c r="E44" s="56"/>
      <c r="F44" s="27"/>
      <c r="G44" s="28"/>
      <c r="H44" s="28"/>
      <c r="I44" s="45"/>
      <c r="J44" s="56"/>
      <c r="K44" s="27"/>
      <c r="L44" s="28"/>
      <c r="M44" s="28"/>
      <c r="N44" s="45"/>
      <c r="O44" s="56"/>
      <c r="P44" s="27"/>
      <c r="Q44" s="28"/>
      <c r="R44" s="28"/>
      <c r="S44" s="45"/>
      <c r="U44" s="30"/>
      <c r="V44" s="15"/>
      <c r="W44" s="15"/>
      <c r="X44" s="15"/>
      <c r="Y44" s="97"/>
      <c r="Z44" s="19"/>
      <c r="AA44" s="52"/>
    </row>
    <row r="45" spans="2:27" s="18" customFormat="1" ht="25.15" customHeight="1">
      <c r="B45" s="38"/>
      <c r="C45" s="46"/>
      <c r="D45" s="57"/>
      <c r="E45" s="56"/>
      <c r="F45" s="27"/>
      <c r="G45" s="28"/>
      <c r="H45" s="28"/>
      <c r="I45" s="45"/>
      <c r="J45" s="56"/>
      <c r="K45" s="27"/>
      <c r="L45" s="28"/>
      <c r="M45" s="28"/>
      <c r="N45" s="45"/>
      <c r="O45" s="56"/>
      <c r="P45" s="27"/>
      <c r="Q45" s="28"/>
      <c r="R45" s="28"/>
      <c r="S45" s="45"/>
      <c r="U45" s="31"/>
      <c r="V45" s="29"/>
      <c r="W45" s="17"/>
      <c r="X45" s="17"/>
      <c r="Y45" s="32"/>
      <c r="Z45" s="19"/>
      <c r="AA45" s="52"/>
    </row>
    <row r="46" spans="2:27" s="18" customFormat="1" ht="25.15" customHeight="1">
      <c r="B46" s="38"/>
      <c r="C46" s="46"/>
      <c r="D46" s="57"/>
      <c r="E46" s="56"/>
      <c r="F46" s="27"/>
      <c r="G46" s="28"/>
      <c r="H46" s="28"/>
      <c r="I46" s="45"/>
      <c r="J46" s="56"/>
      <c r="K46" s="27"/>
      <c r="L46" s="28"/>
      <c r="M46" s="28"/>
      <c r="N46" s="45"/>
      <c r="O46" s="56"/>
      <c r="P46" s="27"/>
      <c r="Q46" s="28"/>
      <c r="R46" s="28"/>
      <c r="S46" s="45"/>
      <c r="U46" s="31"/>
      <c r="V46" s="17"/>
      <c r="W46" s="17"/>
      <c r="X46" s="17"/>
      <c r="Y46" s="32"/>
      <c r="Z46" s="19"/>
      <c r="AA46" s="52"/>
    </row>
    <row r="47" spans="2:27" s="18" customFormat="1" ht="25.15" customHeight="1">
      <c r="B47" s="71"/>
      <c r="C47" s="72"/>
      <c r="D47" s="73"/>
      <c r="E47" s="77"/>
      <c r="F47" s="78"/>
      <c r="G47" s="79"/>
      <c r="H47" s="79"/>
      <c r="I47" s="80"/>
      <c r="J47" s="77"/>
      <c r="K47" s="78"/>
      <c r="L47" s="79"/>
      <c r="M47" s="79"/>
      <c r="N47" s="80"/>
      <c r="O47" s="77"/>
      <c r="P47" s="78"/>
      <c r="Q47" s="79"/>
      <c r="R47" s="79"/>
      <c r="S47" s="80"/>
      <c r="U47" s="85"/>
      <c r="V47" s="86"/>
      <c r="W47" s="108"/>
      <c r="X47" s="108"/>
      <c r="Y47" s="109"/>
      <c r="Z47" s="19"/>
      <c r="AA47" s="87"/>
    </row>
    <row r="48" spans="2:27" ht="24.6" customHeight="1">
      <c r="B48" s="74"/>
      <c r="C48" s="75"/>
      <c r="D48" s="75"/>
      <c r="E48" s="81"/>
      <c r="F48" s="83"/>
      <c r="G48" s="82"/>
      <c r="H48" s="82"/>
      <c r="I48" s="84"/>
      <c r="J48" s="82"/>
      <c r="K48" s="83"/>
      <c r="L48" s="82"/>
      <c r="M48" s="82"/>
      <c r="N48" s="82"/>
      <c r="O48" s="81"/>
      <c r="P48" s="83"/>
      <c r="Q48" s="82"/>
      <c r="R48" s="82"/>
      <c r="S48" s="84"/>
      <c r="U48" s="74"/>
      <c r="V48" s="75"/>
      <c r="W48" s="75"/>
      <c r="X48" s="75"/>
      <c r="Y48" s="76"/>
      <c r="Z48" s="14"/>
      <c r="AA48" s="88"/>
    </row>
    <row r="49" spans="2:27" ht="25.15" customHeight="1">
      <c r="B49" s="33" t="s">
        <v>29</v>
      </c>
      <c r="C49" s="20"/>
      <c r="D49" s="20"/>
      <c r="E49" s="60">
        <f>SUM(E43:E47)</f>
        <v>0</v>
      </c>
      <c r="F49" s="11"/>
      <c r="G49" s="12"/>
      <c r="H49" s="12"/>
      <c r="I49" s="59">
        <f>SUM(I43:I47)</f>
        <v>0</v>
      </c>
      <c r="J49" s="61">
        <f>SUM(J44:J47)</f>
        <v>0</v>
      </c>
      <c r="K49" s="11"/>
      <c r="L49" s="12"/>
      <c r="M49" s="12"/>
      <c r="N49" s="10">
        <f>SUM(N43:N47)</f>
        <v>0</v>
      </c>
      <c r="O49" s="60">
        <f>SUM(O43:O47)</f>
        <v>0</v>
      </c>
      <c r="P49" s="11"/>
      <c r="Q49" s="12"/>
      <c r="R49" s="12"/>
      <c r="S49" s="41">
        <f>SUM(S43:S47)</f>
        <v>0</v>
      </c>
      <c r="U49" s="33"/>
      <c r="V49" s="20"/>
      <c r="W49" s="20"/>
      <c r="X49" s="20"/>
      <c r="Y49" s="34"/>
      <c r="Z49" s="14"/>
      <c r="AA49" s="53"/>
    </row>
    <row r="50" spans="2:27" ht="25.15" customHeight="1" thickBot="1">
      <c r="B50" s="35"/>
      <c r="C50" s="36"/>
      <c r="D50" s="36"/>
      <c r="E50" s="58"/>
      <c r="F50" s="43"/>
      <c r="G50" s="42"/>
      <c r="H50" s="42"/>
      <c r="I50" s="44"/>
      <c r="J50" s="42"/>
      <c r="K50" s="43"/>
      <c r="L50" s="42"/>
      <c r="M50" s="42"/>
      <c r="N50" s="42"/>
      <c r="O50" s="58"/>
      <c r="P50" s="43"/>
      <c r="Q50" s="42"/>
      <c r="R50" s="42"/>
      <c r="S50" s="44"/>
      <c r="U50" s="35"/>
      <c r="V50" s="36"/>
      <c r="W50" s="36"/>
      <c r="X50" s="36"/>
      <c r="Y50" s="37"/>
      <c r="Z50" s="14"/>
      <c r="AA50" s="54"/>
    </row>
    <row r="52" spans="2:27" ht="25.15" customHeight="1" thickBot="1">
      <c r="B52" s="117" t="s">
        <v>37</v>
      </c>
    </row>
    <row r="53" spans="2:27" ht="25.15" customHeight="1">
      <c r="B53" s="62" t="s">
        <v>38</v>
      </c>
      <c r="C53" s="63" t="s">
        <v>39</v>
      </c>
      <c r="D53" s="89" t="s">
        <v>40</v>
      </c>
      <c r="E53" s="171" t="s">
        <v>41</v>
      </c>
      <c r="F53" s="171"/>
      <c r="G53" s="171"/>
      <c r="H53" s="171"/>
      <c r="I53" s="171"/>
      <c r="J53" s="172"/>
    </row>
    <row r="54" spans="2:27" ht="25.9" customHeight="1">
      <c r="B54" s="167" t="s">
        <v>42</v>
      </c>
      <c r="C54" s="110" t="s">
        <v>5</v>
      </c>
      <c r="D54" s="110" t="s">
        <v>43</v>
      </c>
      <c r="E54" s="173" t="s">
        <v>44</v>
      </c>
      <c r="F54" s="173"/>
      <c r="G54" s="173"/>
      <c r="H54" s="173"/>
      <c r="I54" s="173"/>
      <c r="J54" s="174"/>
    </row>
    <row r="55" spans="2:27" ht="25.9" customHeight="1">
      <c r="B55" s="168"/>
      <c r="C55" s="110" t="s">
        <v>6</v>
      </c>
      <c r="D55" s="110" t="s">
        <v>43</v>
      </c>
      <c r="E55" s="165" t="s">
        <v>45</v>
      </c>
      <c r="F55" s="165"/>
      <c r="G55" s="165"/>
      <c r="H55" s="165"/>
      <c r="I55" s="165"/>
      <c r="J55" s="166"/>
    </row>
    <row r="56" spans="2:27" ht="25.9" customHeight="1">
      <c r="B56" s="168"/>
      <c r="C56" s="110" t="s">
        <v>46</v>
      </c>
      <c r="D56" s="110" t="s">
        <v>43</v>
      </c>
      <c r="E56" s="165" t="s">
        <v>47</v>
      </c>
      <c r="F56" s="165"/>
      <c r="G56" s="165"/>
      <c r="H56" s="165"/>
      <c r="I56" s="165"/>
      <c r="J56" s="166"/>
    </row>
    <row r="57" spans="2:27" ht="25.9" customHeight="1">
      <c r="B57" s="168"/>
      <c r="C57" s="110" t="s">
        <v>48</v>
      </c>
      <c r="D57" s="110" t="s">
        <v>21</v>
      </c>
      <c r="E57" s="165" t="s">
        <v>49</v>
      </c>
      <c r="F57" s="165"/>
      <c r="G57" s="165"/>
      <c r="H57" s="165"/>
      <c r="I57" s="165"/>
      <c r="J57" s="166"/>
    </row>
    <row r="58" spans="2:27" ht="25.9" customHeight="1">
      <c r="B58" s="168"/>
      <c r="C58" s="110" t="s">
        <v>9</v>
      </c>
      <c r="D58" s="110" t="s">
        <v>22</v>
      </c>
      <c r="E58" s="165" t="s">
        <v>50</v>
      </c>
      <c r="F58" s="165"/>
      <c r="G58" s="165"/>
      <c r="H58" s="165"/>
      <c r="I58" s="165"/>
      <c r="J58" s="166"/>
    </row>
    <row r="59" spans="2:27" ht="25.9" customHeight="1">
      <c r="B59" s="168"/>
      <c r="C59" s="110" t="s">
        <v>10</v>
      </c>
      <c r="D59" s="110" t="s">
        <v>23</v>
      </c>
      <c r="E59" s="165" t="s">
        <v>51</v>
      </c>
      <c r="F59" s="165"/>
      <c r="G59" s="165"/>
      <c r="H59" s="165"/>
      <c r="I59" s="165"/>
      <c r="J59" s="166"/>
    </row>
    <row r="60" spans="2:27" ht="25.9" customHeight="1">
      <c r="B60" s="168"/>
      <c r="C60" s="110" t="s">
        <v>11</v>
      </c>
      <c r="D60" s="110" t="s">
        <v>23</v>
      </c>
      <c r="E60" s="165" t="s">
        <v>52</v>
      </c>
      <c r="F60" s="165"/>
      <c r="G60" s="165"/>
      <c r="H60" s="165"/>
      <c r="I60" s="165"/>
      <c r="J60" s="166"/>
    </row>
    <row r="61" spans="2:27" ht="25.9" customHeight="1">
      <c r="B61" s="168"/>
      <c r="C61" s="110" t="s">
        <v>53</v>
      </c>
      <c r="D61" s="110" t="s">
        <v>23</v>
      </c>
      <c r="E61" s="165" t="s">
        <v>54</v>
      </c>
      <c r="F61" s="165"/>
      <c r="G61" s="165"/>
      <c r="H61" s="165"/>
      <c r="I61" s="165"/>
      <c r="J61" s="166"/>
    </row>
    <row r="62" spans="2:27" ht="25.9" customHeight="1">
      <c r="B62" s="168" t="s">
        <v>55</v>
      </c>
      <c r="C62" s="110" t="s">
        <v>56</v>
      </c>
      <c r="D62" s="111" t="s">
        <v>57</v>
      </c>
      <c r="E62" s="165" t="s">
        <v>58</v>
      </c>
      <c r="F62" s="165"/>
      <c r="G62" s="165"/>
      <c r="H62" s="165"/>
      <c r="I62" s="165"/>
      <c r="J62" s="166"/>
    </row>
    <row r="63" spans="2:27" ht="25.9" customHeight="1">
      <c r="B63" s="168"/>
      <c r="C63" s="110" t="s">
        <v>16</v>
      </c>
      <c r="D63" s="110" t="s">
        <v>24</v>
      </c>
      <c r="E63" s="165" t="s">
        <v>59</v>
      </c>
      <c r="F63" s="165"/>
      <c r="G63" s="165"/>
      <c r="H63" s="165"/>
      <c r="I63" s="165"/>
      <c r="J63" s="166"/>
    </row>
    <row r="64" spans="2:27" ht="25.9" customHeight="1">
      <c r="B64" s="168"/>
      <c r="C64" s="110" t="s">
        <v>17</v>
      </c>
      <c r="D64" s="110" t="s">
        <v>25</v>
      </c>
      <c r="E64" s="165" t="s">
        <v>60</v>
      </c>
      <c r="F64" s="165"/>
      <c r="G64" s="165"/>
      <c r="H64" s="165"/>
      <c r="I64" s="165"/>
      <c r="J64" s="166"/>
    </row>
    <row r="65" spans="2:10" ht="25.9" customHeight="1">
      <c r="B65" s="168"/>
      <c r="C65" s="110" t="s">
        <v>18</v>
      </c>
      <c r="D65" s="110" t="s">
        <v>24</v>
      </c>
      <c r="E65" s="165" t="s">
        <v>61</v>
      </c>
      <c r="F65" s="165"/>
      <c r="G65" s="165"/>
      <c r="H65" s="165"/>
      <c r="I65" s="165"/>
      <c r="J65" s="166"/>
    </row>
    <row r="66" spans="2:10" ht="25.9" customHeight="1">
      <c r="B66" s="168"/>
      <c r="C66" s="110" t="s">
        <v>62</v>
      </c>
      <c r="D66" s="110" t="s">
        <v>21</v>
      </c>
      <c r="E66" s="165" t="s">
        <v>63</v>
      </c>
      <c r="F66" s="165"/>
      <c r="G66" s="165"/>
      <c r="H66" s="165"/>
      <c r="I66" s="165"/>
      <c r="J66" s="166"/>
    </row>
    <row r="67" spans="2:10" ht="25.9" customHeight="1" thickBot="1">
      <c r="B67" s="64" t="s">
        <v>64</v>
      </c>
      <c r="C67" s="90" t="s">
        <v>20</v>
      </c>
      <c r="D67" s="90" t="s">
        <v>43</v>
      </c>
      <c r="E67" s="169" t="s">
        <v>65</v>
      </c>
      <c r="F67" s="169"/>
      <c r="G67" s="169"/>
      <c r="H67" s="169"/>
      <c r="I67" s="169"/>
      <c r="J67" s="170"/>
    </row>
    <row r="69" spans="2:10" ht="25.15" customHeight="1">
      <c r="B69" s="127" t="s">
        <v>101</v>
      </c>
      <c r="C69" s="2" t="s">
        <v>98</v>
      </c>
    </row>
  </sheetData>
  <sortState ref="B10:S33">
    <sortCondition ref="C10:C33"/>
  </sortState>
  <mergeCells count="80">
    <mergeCell ref="E63:J63"/>
    <mergeCell ref="O43:S43"/>
    <mergeCell ref="E65:J65"/>
    <mergeCell ref="E66:J66"/>
    <mergeCell ref="E67:J67"/>
    <mergeCell ref="E53:J53"/>
    <mergeCell ref="J43:N43"/>
    <mergeCell ref="E43:I43"/>
    <mergeCell ref="E54:J54"/>
    <mergeCell ref="E55:J55"/>
    <mergeCell ref="E56:J56"/>
    <mergeCell ref="E57:J57"/>
    <mergeCell ref="E58:J58"/>
    <mergeCell ref="E59:J59"/>
    <mergeCell ref="E60:J60"/>
    <mergeCell ref="E61:J61"/>
    <mergeCell ref="E62:J62"/>
    <mergeCell ref="Y42:Y43"/>
    <mergeCell ref="E64:J64"/>
    <mergeCell ref="AA40:AA43"/>
    <mergeCell ref="B54:B61"/>
    <mergeCell ref="B62:B66"/>
    <mergeCell ref="X42:X43"/>
    <mergeCell ref="L40:L41"/>
    <mergeCell ref="R40:R41"/>
    <mergeCell ref="S40:S41"/>
    <mergeCell ref="N40:N41"/>
    <mergeCell ref="I40:I41"/>
    <mergeCell ref="O40:O41"/>
    <mergeCell ref="P40:P41"/>
    <mergeCell ref="Q40:Q41"/>
    <mergeCell ref="K40:K41"/>
    <mergeCell ref="V42:V43"/>
    <mergeCell ref="W42:W43"/>
    <mergeCell ref="M40:M41"/>
    <mergeCell ref="U40:U43"/>
    <mergeCell ref="V40:V41"/>
    <mergeCell ref="W40:W41"/>
    <mergeCell ref="Y6:Y7"/>
    <mergeCell ref="Y8:Y9"/>
    <mergeCell ref="Y40:Y41"/>
    <mergeCell ref="V6:V7"/>
    <mergeCell ref="AA6:AA9"/>
    <mergeCell ref="X8:X9"/>
    <mergeCell ref="W8:W9"/>
    <mergeCell ref="V8:V9"/>
    <mergeCell ref="X40:X41"/>
    <mergeCell ref="F40:F41"/>
    <mergeCell ref="G40:G41"/>
    <mergeCell ref="H40:H41"/>
    <mergeCell ref="J40:J41"/>
    <mergeCell ref="B40:B43"/>
    <mergeCell ref="C40:C43"/>
    <mergeCell ref="D40:D43"/>
    <mergeCell ref="E40:E41"/>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6"/>
  <sheetViews>
    <sheetView showGridLines="0" topLeftCell="B1" zoomScale="60" zoomScaleNormal="60" workbookViewId="0">
      <selection activeCell="E34" sqref="E34"/>
    </sheetView>
  </sheetViews>
  <sheetFormatPr defaultColWidth="7.875" defaultRowHeight="25.15" customHeight="1"/>
  <cols>
    <col min="1" max="1" width="12.875" style="2" customWidth="1"/>
    <col min="2" max="3" width="22.875" style="2" customWidth="1"/>
    <col min="4" max="22" width="17.375" style="2" customWidth="1"/>
    <col min="23" max="23" width="17.375" style="14" customWidth="1"/>
    <col min="24" max="24" width="99.75" style="14" customWidth="1"/>
    <col min="25" max="28" width="17.375" style="14" customWidth="1"/>
    <col min="29" max="32" width="7.875" style="14"/>
    <col min="33" max="16384" width="7.875" style="2"/>
  </cols>
  <sheetData>
    <row r="2" spans="2:32" ht="25.15" customHeight="1">
      <c r="B2" s="128" t="s">
        <v>0</v>
      </c>
      <c r="C2" s="128"/>
      <c r="D2" s="128"/>
      <c r="E2" s="128"/>
      <c r="F2" s="128"/>
      <c r="G2" s="128"/>
      <c r="H2" s="128"/>
      <c r="I2" s="128"/>
      <c r="J2" s="128"/>
      <c r="K2" s="128"/>
      <c r="L2" s="128"/>
      <c r="M2" s="128"/>
      <c r="N2" s="128"/>
      <c r="O2" s="128"/>
      <c r="P2" s="128"/>
      <c r="Q2" s="128"/>
      <c r="R2" s="128"/>
    </row>
    <row r="3" spans="2:32" ht="25.15" customHeight="1">
      <c r="B3" s="3"/>
      <c r="C3" s="3"/>
      <c r="D3" s="4"/>
      <c r="E3" s="4"/>
      <c r="F3" s="4"/>
      <c r="G3" s="4"/>
      <c r="H3" s="4"/>
      <c r="I3" s="4"/>
      <c r="J3" s="4"/>
      <c r="K3" s="4"/>
      <c r="L3" s="4"/>
      <c r="M3" s="4"/>
      <c r="N3" s="4"/>
      <c r="O3" s="4"/>
      <c r="P3" s="4"/>
      <c r="Q3" s="4"/>
      <c r="R3" s="4"/>
    </row>
    <row r="4" spans="2:32" ht="25.15" customHeight="1">
      <c r="B4" s="1" t="s">
        <v>66</v>
      </c>
      <c r="C4" s="1"/>
      <c r="D4" s="4"/>
      <c r="E4" s="4"/>
      <c r="F4" s="4"/>
      <c r="G4" s="4"/>
      <c r="H4" s="4"/>
      <c r="I4" s="4"/>
      <c r="J4" s="4"/>
      <c r="K4" s="4"/>
      <c r="L4" s="4"/>
      <c r="M4" s="4"/>
      <c r="N4" s="4"/>
      <c r="O4" s="4"/>
      <c r="P4" s="4"/>
      <c r="Q4" s="4"/>
      <c r="R4" s="4"/>
    </row>
    <row r="5" spans="2:32" ht="25.15" customHeight="1" thickBot="1">
      <c r="B5" s="7" t="s">
        <v>2</v>
      </c>
      <c r="C5" s="7"/>
      <c r="D5" s="4"/>
      <c r="E5" s="4"/>
      <c r="F5" s="4"/>
      <c r="G5" s="4"/>
      <c r="H5" s="4"/>
      <c r="I5" s="4"/>
      <c r="J5" s="4"/>
      <c r="K5" s="4"/>
      <c r="L5" s="4"/>
      <c r="M5" s="4"/>
      <c r="N5" s="4"/>
      <c r="O5" s="4"/>
      <c r="P5" s="4"/>
      <c r="Q5" s="4"/>
      <c r="R5" s="4"/>
      <c r="T5" s="7" t="s">
        <v>3</v>
      </c>
      <c r="X5" s="7" t="s">
        <v>4</v>
      </c>
    </row>
    <row r="6" spans="2:32" ht="25.15" customHeight="1">
      <c r="B6" s="137" t="s">
        <v>5</v>
      </c>
      <c r="C6" s="134" t="s">
        <v>6</v>
      </c>
      <c r="D6" s="147" t="s">
        <v>8</v>
      </c>
      <c r="E6" s="129" t="s">
        <v>9</v>
      </c>
      <c r="F6" s="129" t="s">
        <v>10</v>
      </c>
      <c r="G6" s="129" t="s">
        <v>11</v>
      </c>
      <c r="H6" s="142" t="s">
        <v>12</v>
      </c>
      <c r="I6" s="147" t="s">
        <v>67</v>
      </c>
      <c r="J6" s="129" t="s">
        <v>9</v>
      </c>
      <c r="K6" s="129" t="s">
        <v>68</v>
      </c>
      <c r="L6" s="129" t="s">
        <v>11</v>
      </c>
      <c r="M6" s="142" t="s">
        <v>13</v>
      </c>
      <c r="N6" s="176" t="s">
        <v>67</v>
      </c>
      <c r="O6" s="129" t="s">
        <v>9</v>
      </c>
      <c r="P6" s="129" t="s">
        <v>68</v>
      </c>
      <c r="Q6" s="129" t="s">
        <v>11</v>
      </c>
      <c r="R6" s="142" t="s">
        <v>14</v>
      </c>
      <c r="S6" s="21"/>
      <c r="T6" s="180" t="s">
        <v>16</v>
      </c>
      <c r="U6" s="182" t="s">
        <v>17</v>
      </c>
      <c r="V6" s="184" t="s">
        <v>18</v>
      </c>
      <c r="X6" s="158" t="s">
        <v>20</v>
      </c>
    </row>
    <row r="7" spans="2:32" ht="25.15" customHeight="1">
      <c r="B7" s="138"/>
      <c r="C7" s="135"/>
      <c r="D7" s="153"/>
      <c r="E7" s="152"/>
      <c r="F7" s="152"/>
      <c r="G7" s="152"/>
      <c r="H7" s="175"/>
      <c r="I7" s="153"/>
      <c r="J7" s="152"/>
      <c r="K7" s="152"/>
      <c r="L7" s="152"/>
      <c r="M7" s="175"/>
      <c r="N7" s="177"/>
      <c r="O7" s="152"/>
      <c r="P7" s="152"/>
      <c r="Q7" s="152"/>
      <c r="R7" s="175"/>
      <c r="S7" s="21"/>
      <c r="T7" s="181"/>
      <c r="U7" s="183"/>
      <c r="V7" s="185"/>
      <c r="X7" s="159"/>
    </row>
    <row r="8" spans="2:32" ht="25.15" customHeight="1">
      <c r="B8" s="138"/>
      <c r="C8" s="135"/>
      <c r="D8" s="120" t="s">
        <v>21</v>
      </c>
      <c r="E8" s="121" t="s">
        <v>22</v>
      </c>
      <c r="F8" s="121" t="s">
        <v>23</v>
      </c>
      <c r="G8" s="121" t="s">
        <v>23</v>
      </c>
      <c r="H8" s="122" t="s">
        <v>23</v>
      </c>
      <c r="I8" s="120" t="s">
        <v>21</v>
      </c>
      <c r="J8" s="121" t="s">
        <v>22</v>
      </c>
      <c r="K8" s="121" t="s">
        <v>23</v>
      </c>
      <c r="L8" s="121" t="s">
        <v>23</v>
      </c>
      <c r="M8" s="122" t="s">
        <v>23</v>
      </c>
      <c r="N8" s="67" t="s">
        <v>21</v>
      </c>
      <c r="O8" s="121" t="s">
        <v>22</v>
      </c>
      <c r="P8" s="121" t="s">
        <v>23</v>
      </c>
      <c r="Q8" s="121" t="s">
        <v>23</v>
      </c>
      <c r="R8" s="122" t="s">
        <v>23</v>
      </c>
      <c r="S8" s="22"/>
      <c r="T8" s="186" t="s">
        <v>24</v>
      </c>
      <c r="U8" s="187" t="s">
        <v>25</v>
      </c>
      <c r="V8" s="188" t="s">
        <v>24</v>
      </c>
      <c r="X8" s="159"/>
    </row>
    <row r="9" spans="2:32" ht="25.15" customHeight="1">
      <c r="B9" s="139"/>
      <c r="C9" s="136"/>
      <c r="D9" s="149" t="s">
        <v>26</v>
      </c>
      <c r="E9" s="150"/>
      <c r="F9" s="150"/>
      <c r="G9" s="150"/>
      <c r="H9" s="151"/>
      <c r="I9" s="149" t="s">
        <v>27</v>
      </c>
      <c r="J9" s="150"/>
      <c r="K9" s="150"/>
      <c r="L9" s="150"/>
      <c r="M9" s="151"/>
      <c r="N9" s="149" t="s">
        <v>28</v>
      </c>
      <c r="O9" s="150"/>
      <c r="P9" s="150"/>
      <c r="Q9" s="150"/>
      <c r="R9" s="151"/>
      <c r="S9" s="22"/>
      <c r="T9" s="189"/>
      <c r="U9" s="190"/>
      <c r="V9" s="191"/>
      <c r="X9" s="160"/>
    </row>
    <row r="10" spans="2:32" s="13" customFormat="1" ht="25.15" customHeight="1">
      <c r="B10" s="38" t="s">
        <v>74</v>
      </c>
      <c r="C10" s="46" t="s">
        <v>97</v>
      </c>
      <c r="D10" s="56">
        <v>63668</v>
      </c>
      <c r="E10" s="96">
        <v>2.27</v>
      </c>
      <c r="F10" s="17">
        <v>0</v>
      </c>
      <c r="G10" s="93"/>
      <c r="H10" s="94">
        <f>(D10*E10)+F10</f>
        <v>144526.36000000002</v>
      </c>
      <c r="I10" s="30">
        <v>70083</v>
      </c>
      <c r="J10" s="96">
        <v>2.2770000000000001</v>
      </c>
      <c r="K10" s="17">
        <v>0</v>
      </c>
      <c r="L10" s="95"/>
      <c r="M10" s="94">
        <f>(I10*J10)+K10</f>
        <v>159578.99100000001</v>
      </c>
      <c r="N10" s="56">
        <v>78751</v>
      </c>
      <c r="O10" s="96">
        <v>2.2770000000000001</v>
      </c>
      <c r="P10" s="17">
        <v>0</v>
      </c>
      <c r="Q10" s="93"/>
      <c r="R10" s="94">
        <f>(N10*O10)+P10</f>
        <v>179316.027</v>
      </c>
      <c r="S10" s="23"/>
      <c r="T10" s="31"/>
      <c r="U10" s="17"/>
      <c r="V10" s="32"/>
      <c r="W10" s="16"/>
      <c r="X10" s="51"/>
      <c r="Y10" s="16"/>
      <c r="Z10" s="16"/>
      <c r="AA10" s="16"/>
      <c r="AB10" s="16"/>
      <c r="AC10" s="16"/>
      <c r="AD10" s="16"/>
      <c r="AE10" s="16"/>
      <c r="AF10" s="16"/>
    </row>
    <row r="11" spans="2:32" s="13" customFormat="1" ht="25.15" customHeight="1">
      <c r="B11" s="38" t="s">
        <v>74</v>
      </c>
      <c r="C11" s="46" t="s">
        <v>85</v>
      </c>
      <c r="D11" s="56">
        <v>121399</v>
      </c>
      <c r="E11" s="96">
        <v>0.64190000000000003</v>
      </c>
      <c r="F11" s="17">
        <v>22235</v>
      </c>
      <c r="G11" s="93"/>
      <c r="H11" s="94">
        <f>(D11*E11)+F11</f>
        <v>100161.0181</v>
      </c>
      <c r="I11" s="30">
        <v>141111</v>
      </c>
      <c r="J11" s="96">
        <v>0.63329999999999997</v>
      </c>
      <c r="K11" s="17">
        <v>18798</v>
      </c>
      <c r="L11" s="95"/>
      <c r="M11" s="94">
        <f>(I11*J11)+K11</f>
        <v>108163.59629999999</v>
      </c>
      <c r="N11" s="56">
        <v>179950</v>
      </c>
      <c r="O11" s="96">
        <v>0.66339999999999999</v>
      </c>
      <c r="P11" s="17">
        <v>19699</v>
      </c>
      <c r="Q11" s="93"/>
      <c r="R11" s="94">
        <f>(N11*O11)+P11</f>
        <v>139077.83000000002</v>
      </c>
      <c r="S11" s="23"/>
      <c r="T11" s="31"/>
      <c r="U11" s="17"/>
      <c r="V11" s="32"/>
      <c r="W11" s="16"/>
      <c r="X11" s="51"/>
      <c r="Y11" s="16"/>
      <c r="Z11" s="16"/>
      <c r="AA11" s="16"/>
      <c r="AB11" s="16"/>
      <c r="AC11" s="16"/>
      <c r="AD11" s="16"/>
      <c r="AE11" s="16"/>
      <c r="AF11" s="16"/>
    </row>
    <row r="12" spans="2:32" s="13" customFormat="1" ht="25.15" customHeight="1">
      <c r="B12" s="38" t="s">
        <v>74</v>
      </c>
      <c r="C12" s="46" t="s">
        <v>87</v>
      </c>
      <c r="D12" s="56">
        <v>58891</v>
      </c>
      <c r="E12" s="96">
        <v>1.6886000000000001</v>
      </c>
      <c r="F12" s="17">
        <v>3129</v>
      </c>
      <c r="G12" s="93"/>
      <c r="H12" s="94">
        <f>(D12*E12)+F12</f>
        <v>102572.3426</v>
      </c>
      <c r="I12" s="30">
        <v>46132</v>
      </c>
      <c r="J12" s="96">
        <v>1.7297</v>
      </c>
      <c r="K12" s="17">
        <v>50</v>
      </c>
      <c r="L12" s="95"/>
      <c r="M12" s="94">
        <f>(I12*J12)+K12</f>
        <v>79844.520399999994</v>
      </c>
      <c r="N12" s="56">
        <v>62550</v>
      </c>
      <c r="O12" s="96">
        <v>1.7562</v>
      </c>
      <c r="P12" s="17">
        <v>50</v>
      </c>
      <c r="Q12" s="93"/>
      <c r="R12" s="94">
        <f>(N12*O12)+P12</f>
        <v>109900.31</v>
      </c>
      <c r="S12" s="23"/>
      <c r="T12" s="31"/>
      <c r="U12" s="17"/>
      <c r="V12" s="32"/>
      <c r="W12" s="16"/>
      <c r="X12" s="51"/>
      <c r="Y12" s="16"/>
      <c r="Z12" s="16"/>
      <c r="AA12" s="16"/>
      <c r="AB12" s="16"/>
      <c r="AC12" s="16"/>
      <c r="AD12" s="16"/>
      <c r="AE12" s="16"/>
      <c r="AF12" s="16"/>
    </row>
    <row r="13" spans="2:32" s="13" customFormat="1" ht="25.15" customHeight="1">
      <c r="B13" s="38" t="s">
        <v>74</v>
      </c>
      <c r="C13" s="46" t="s">
        <v>79</v>
      </c>
      <c r="D13" s="56">
        <v>88516</v>
      </c>
      <c r="E13" s="96">
        <v>0.80069999999999997</v>
      </c>
      <c r="F13" s="17">
        <v>4900</v>
      </c>
      <c r="G13" s="93"/>
      <c r="H13" s="94">
        <f>(D13*E13)+F13</f>
        <v>75774.761199999994</v>
      </c>
      <c r="I13" s="30">
        <v>82236</v>
      </c>
      <c r="J13" s="96">
        <v>0.79100000000000004</v>
      </c>
      <c r="K13" s="17">
        <v>5390</v>
      </c>
      <c r="L13" s="95"/>
      <c r="M13" s="94">
        <f>(I13*J13)+K13</f>
        <v>70438.676000000007</v>
      </c>
      <c r="N13" s="56">
        <v>85748</v>
      </c>
      <c r="O13" s="96">
        <v>0.8286</v>
      </c>
      <c r="P13" s="17">
        <v>5648</v>
      </c>
      <c r="Q13" s="93"/>
      <c r="R13" s="94">
        <f>(N13*O13)+P13</f>
        <v>76698.792799999996</v>
      </c>
      <c r="S13" s="23"/>
      <c r="T13" s="31"/>
      <c r="U13" s="17"/>
      <c r="V13" s="32"/>
      <c r="W13" s="16"/>
      <c r="X13" s="51"/>
      <c r="Y13" s="16"/>
      <c r="Z13" s="16"/>
      <c r="AA13" s="16"/>
      <c r="AB13" s="16"/>
      <c r="AC13" s="16"/>
      <c r="AD13" s="16"/>
      <c r="AE13" s="16"/>
      <c r="AF13" s="16"/>
    </row>
    <row r="14" spans="2:32" s="13" customFormat="1" ht="25.15" customHeight="1">
      <c r="B14" s="38" t="s">
        <v>74</v>
      </c>
      <c r="C14" s="46" t="s">
        <v>95</v>
      </c>
      <c r="D14" s="56">
        <v>76652</v>
      </c>
      <c r="E14" s="96">
        <v>1.6886000000000001</v>
      </c>
      <c r="F14" s="17">
        <v>3129</v>
      </c>
      <c r="G14" s="93"/>
      <c r="H14" s="94">
        <f>(D14*E14)+F14</f>
        <v>132563.56719999999</v>
      </c>
      <c r="I14" s="30">
        <v>117779</v>
      </c>
      <c r="J14" s="96">
        <v>1.7297</v>
      </c>
      <c r="K14" s="17">
        <v>2650</v>
      </c>
      <c r="L14" s="95"/>
      <c r="M14" s="94">
        <f>(I14*J14)+K14</f>
        <v>206372.3363</v>
      </c>
      <c r="N14" s="56">
        <v>155141</v>
      </c>
      <c r="O14" s="96">
        <v>1.7513000000000001</v>
      </c>
      <c r="P14" s="17">
        <v>2650</v>
      </c>
      <c r="Q14" s="93"/>
      <c r="R14" s="94">
        <f>(N14*O14)+P14</f>
        <v>274348.43330000003</v>
      </c>
      <c r="S14" s="23"/>
      <c r="T14" s="31"/>
      <c r="U14" s="17"/>
      <c r="V14" s="32"/>
      <c r="W14" s="16"/>
      <c r="X14" s="51"/>
      <c r="Y14" s="16"/>
      <c r="Z14" s="16"/>
      <c r="AA14" s="16"/>
      <c r="AB14" s="16"/>
      <c r="AC14" s="16"/>
      <c r="AD14" s="16"/>
      <c r="AE14" s="16"/>
      <c r="AF14" s="16"/>
    </row>
    <row r="15" spans="2:32" s="13" customFormat="1" ht="25.15" customHeight="1">
      <c r="B15" s="38" t="s">
        <v>74</v>
      </c>
      <c r="C15" s="46" t="s">
        <v>86</v>
      </c>
      <c r="D15" s="56">
        <v>41521</v>
      </c>
      <c r="E15" s="96">
        <v>1.3411999999999999</v>
      </c>
      <c r="F15" s="17">
        <v>48</v>
      </c>
      <c r="G15" s="93"/>
      <c r="H15" s="94">
        <f>(D15*E15)+F15</f>
        <v>55735.965199999999</v>
      </c>
      <c r="I15" s="30">
        <v>47105</v>
      </c>
      <c r="J15" s="96">
        <v>1.4259999999999999</v>
      </c>
      <c r="K15" s="17">
        <v>351</v>
      </c>
      <c r="L15" s="95"/>
      <c r="M15" s="94">
        <f>(I15*J15)+K15</f>
        <v>67522.73</v>
      </c>
      <c r="N15" s="56">
        <v>52623</v>
      </c>
      <c r="O15" s="96">
        <v>1.4785999999999999</v>
      </c>
      <c r="P15" s="17">
        <v>395</v>
      </c>
      <c r="Q15" s="93"/>
      <c r="R15" s="94">
        <f>(N15*O15)+P15</f>
        <v>78203.367799999993</v>
      </c>
      <c r="S15" s="23"/>
      <c r="T15" s="31"/>
      <c r="U15" s="17"/>
      <c r="V15" s="32"/>
      <c r="W15" s="16"/>
      <c r="X15" s="51"/>
      <c r="Y15" s="16"/>
      <c r="Z15" s="16"/>
      <c r="AA15" s="16"/>
      <c r="AB15" s="16"/>
      <c r="AC15" s="16"/>
      <c r="AD15" s="16"/>
      <c r="AE15" s="16"/>
      <c r="AF15" s="16"/>
    </row>
    <row r="16" spans="2:32" s="13" customFormat="1" ht="25.15" customHeight="1">
      <c r="B16" s="38" t="s">
        <v>74</v>
      </c>
      <c r="C16" s="46" t="s">
        <v>81</v>
      </c>
      <c r="D16" s="56">
        <v>46791</v>
      </c>
      <c r="E16" s="96">
        <v>2.242</v>
      </c>
      <c r="F16" s="17">
        <v>0</v>
      </c>
      <c r="G16" s="93"/>
      <c r="H16" s="94">
        <f>(D16*E16)+F16</f>
        <v>104905.42200000001</v>
      </c>
      <c r="I16" s="30">
        <v>61982</v>
      </c>
      <c r="J16" s="96">
        <v>2.242</v>
      </c>
      <c r="K16" s="17">
        <v>0</v>
      </c>
      <c r="L16" s="95"/>
      <c r="M16" s="94">
        <f>(I16*J16)+K16</f>
        <v>138963.644</v>
      </c>
      <c r="N16" s="56">
        <v>62539</v>
      </c>
      <c r="O16" s="96">
        <v>2.242</v>
      </c>
      <c r="P16" s="17">
        <v>0</v>
      </c>
      <c r="Q16" s="93"/>
      <c r="R16" s="94">
        <f>(N16*O16)+P16</f>
        <v>140212.43799999999</v>
      </c>
      <c r="S16" s="23"/>
      <c r="T16" s="31"/>
      <c r="U16" s="17"/>
      <c r="V16" s="32"/>
      <c r="W16" s="16"/>
      <c r="X16" s="51"/>
      <c r="Y16" s="16"/>
      <c r="Z16" s="16"/>
      <c r="AA16" s="16"/>
      <c r="AB16" s="16"/>
      <c r="AC16" s="16"/>
      <c r="AD16" s="16"/>
      <c r="AE16" s="16"/>
      <c r="AF16" s="16"/>
    </row>
    <row r="17" spans="2:32" s="13" customFormat="1" ht="25.15" customHeight="1">
      <c r="B17" s="38" t="s">
        <v>74</v>
      </c>
      <c r="C17" s="46" t="s">
        <v>83</v>
      </c>
      <c r="D17" s="56">
        <v>183286</v>
      </c>
      <c r="E17" s="96">
        <v>0.64190000000000003</v>
      </c>
      <c r="F17" s="17">
        <v>15886</v>
      </c>
      <c r="G17" s="93"/>
      <c r="H17" s="94">
        <f>(D17*E17)+F17</f>
        <v>133537.28340000001</v>
      </c>
      <c r="I17" s="30">
        <v>226104</v>
      </c>
      <c r="J17" s="96">
        <v>0.63329999999999997</v>
      </c>
      <c r="K17" s="17">
        <v>18798</v>
      </c>
      <c r="L17" s="95"/>
      <c r="M17" s="94">
        <f>(I17*J17)+K17</f>
        <v>161989.66319999998</v>
      </c>
      <c r="N17" s="56">
        <v>287406</v>
      </c>
      <c r="O17" s="96">
        <v>0.66339999999999999</v>
      </c>
      <c r="P17" s="17">
        <v>19699</v>
      </c>
      <c r="Q17" s="93"/>
      <c r="R17" s="94">
        <f>(N17*O17)+P17</f>
        <v>210364.1404</v>
      </c>
      <c r="S17" s="23"/>
      <c r="T17" s="31"/>
      <c r="U17" s="17"/>
      <c r="V17" s="32"/>
      <c r="W17" s="16"/>
      <c r="X17" s="51"/>
      <c r="Y17" s="16"/>
      <c r="Z17" s="16"/>
      <c r="AA17" s="16"/>
      <c r="AB17" s="16"/>
      <c r="AC17" s="16"/>
      <c r="AD17" s="16"/>
      <c r="AE17" s="16"/>
      <c r="AF17" s="16"/>
    </row>
    <row r="18" spans="2:32" s="13" customFormat="1" ht="25.15" customHeight="1">
      <c r="B18" s="38" t="s">
        <v>74</v>
      </c>
      <c r="C18" s="46" t="s">
        <v>77</v>
      </c>
      <c r="D18" s="56">
        <v>232140</v>
      </c>
      <c r="E18" s="96">
        <v>0.64190000000000003</v>
      </c>
      <c r="F18" s="17">
        <v>59923</v>
      </c>
      <c r="G18" s="93"/>
      <c r="H18" s="94">
        <f>(D18*E18)+F18</f>
        <v>208933.666</v>
      </c>
      <c r="I18" s="125">
        <v>258028</v>
      </c>
      <c r="J18" s="96">
        <v>0.63329999999999997</v>
      </c>
      <c r="K18" s="17">
        <v>21156</v>
      </c>
      <c r="L18" s="95"/>
      <c r="M18" s="94">
        <f>(I18*J18)+K18</f>
        <v>184565.1324</v>
      </c>
      <c r="N18" s="124">
        <v>265275</v>
      </c>
      <c r="O18" s="96">
        <v>0.66339999999999999</v>
      </c>
      <c r="P18" s="17">
        <v>22170</v>
      </c>
      <c r="Q18" s="93"/>
      <c r="R18" s="94">
        <f>(N18*O18)+P18</f>
        <v>198153.435</v>
      </c>
      <c r="S18" s="23"/>
      <c r="T18" s="31"/>
      <c r="U18" s="17"/>
      <c r="V18" s="32"/>
      <c r="W18" s="16"/>
      <c r="X18" s="51"/>
      <c r="Y18" s="16"/>
      <c r="Z18" s="16"/>
      <c r="AA18" s="16"/>
      <c r="AB18" s="16"/>
      <c r="AC18" s="16"/>
      <c r="AD18" s="16"/>
      <c r="AE18" s="16"/>
      <c r="AF18" s="16"/>
    </row>
    <row r="19" spans="2:32" s="13" customFormat="1" ht="25.15" customHeight="1">
      <c r="B19" s="38" t="s">
        <v>74</v>
      </c>
      <c r="C19" s="46" t="s">
        <v>92</v>
      </c>
      <c r="D19" s="56">
        <v>18094</v>
      </c>
      <c r="E19" s="96">
        <v>2.242</v>
      </c>
      <c r="F19" s="17">
        <v>0</v>
      </c>
      <c r="G19" s="93"/>
      <c r="H19" s="94">
        <f>(D19*E19)+F19</f>
        <v>40566.748</v>
      </c>
      <c r="I19" s="30">
        <v>29013</v>
      </c>
      <c r="J19" s="96">
        <v>2.242</v>
      </c>
      <c r="K19" s="17">
        <v>0</v>
      </c>
      <c r="L19" s="95"/>
      <c r="M19" s="94">
        <f>(I19*J19)+K19</f>
        <v>65047.146000000001</v>
      </c>
      <c r="N19" s="56">
        <v>40983</v>
      </c>
      <c r="O19" s="96">
        <v>2.242</v>
      </c>
      <c r="P19" s="17">
        <v>0</v>
      </c>
      <c r="Q19" s="93"/>
      <c r="R19" s="94">
        <f>(N19*O19)+P19</f>
        <v>91883.885999999999</v>
      </c>
      <c r="S19" s="23"/>
      <c r="T19" s="31"/>
      <c r="U19" s="17"/>
      <c r="V19" s="32"/>
      <c r="W19" s="16"/>
      <c r="X19" s="51"/>
      <c r="Y19" s="16"/>
      <c r="Z19" s="16"/>
      <c r="AA19" s="16"/>
      <c r="AB19" s="16"/>
      <c r="AC19" s="16"/>
      <c r="AD19" s="16"/>
      <c r="AE19" s="16"/>
      <c r="AF19" s="16"/>
    </row>
    <row r="20" spans="2:32" s="13" customFormat="1" ht="25.15" customHeight="1">
      <c r="B20" s="38" t="s">
        <v>74</v>
      </c>
      <c r="C20" s="46" t="s">
        <v>93</v>
      </c>
      <c r="D20" s="56">
        <v>40726</v>
      </c>
      <c r="E20" s="96">
        <v>0.80069999999999997</v>
      </c>
      <c r="F20" s="17">
        <v>6349</v>
      </c>
      <c r="G20" s="93"/>
      <c r="H20" s="94">
        <f>(D20*E20)+F20</f>
        <v>38958.308199999999</v>
      </c>
      <c r="I20" s="30">
        <v>54276</v>
      </c>
      <c r="J20" s="96">
        <v>0.79100000000000004</v>
      </c>
      <c r="K20" s="17">
        <v>6984</v>
      </c>
      <c r="L20" s="95"/>
      <c r="M20" s="94">
        <f>(I20*J20)+K20</f>
        <v>49916.315999999999</v>
      </c>
      <c r="N20" s="56">
        <v>59199</v>
      </c>
      <c r="O20" s="96">
        <v>0.8286</v>
      </c>
      <c r="P20" s="17">
        <v>7319</v>
      </c>
      <c r="Q20" s="93"/>
      <c r="R20" s="94">
        <f>(N20*O20)+P20</f>
        <v>56371.291400000002</v>
      </c>
      <c r="S20" s="23"/>
      <c r="T20" s="31"/>
      <c r="U20" s="17"/>
      <c r="V20" s="32"/>
      <c r="W20" s="16"/>
      <c r="X20" s="51"/>
      <c r="Y20" s="16"/>
      <c r="Z20" s="16"/>
      <c r="AA20" s="16"/>
      <c r="AB20" s="16"/>
      <c r="AC20" s="16"/>
      <c r="AD20" s="16"/>
      <c r="AE20" s="16"/>
      <c r="AF20" s="16"/>
    </row>
    <row r="21" spans="2:32" s="13" customFormat="1" ht="25.15" customHeight="1">
      <c r="B21" s="38" t="s">
        <v>74</v>
      </c>
      <c r="C21" s="46" t="s">
        <v>78</v>
      </c>
      <c r="D21" s="56">
        <v>60971</v>
      </c>
      <c r="E21" s="96">
        <v>0.80069999999999997</v>
      </c>
      <c r="F21" s="17">
        <v>2756</v>
      </c>
      <c r="G21" s="93"/>
      <c r="H21" s="94">
        <f>(D21*E21)+F21</f>
        <v>51575.479699999996</v>
      </c>
      <c r="I21" s="30">
        <v>75636</v>
      </c>
      <c r="J21" s="96">
        <v>0.79100000000000004</v>
      </c>
      <c r="K21" s="17">
        <v>3032</v>
      </c>
      <c r="L21" s="95"/>
      <c r="M21" s="94">
        <f>(I21*J21)+K21</f>
        <v>62860.076000000001</v>
      </c>
      <c r="N21" s="56">
        <v>90502</v>
      </c>
      <c r="O21" s="96">
        <v>0.8286</v>
      </c>
      <c r="P21" s="17">
        <v>3177</v>
      </c>
      <c r="Q21" s="93"/>
      <c r="R21" s="94">
        <f>(N21*O21)+P21</f>
        <v>78166.957200000004</v>
      </c>
      <c r="S21" s="23"/>
      <c r="T21" s="31"/>
      <c r="U21" s="17"/>
      <c r="V21" s="32"/>
      <c r="W21" s="16"/>
      <c r="X21" s="51"/>
      <c r="Y21" s="16"/>
      <c r="Z21" s="16"/>
      <c r="AA21" s="16"/>
      <c r="AB21" s="16"/>
      <c r="AC21" s="16"/>
      <c r="AD21" s="16"/>
      <c r="AE21" s="16"/>
      <c r="AF21" s="16"/>
    </row>
    <row r="22" spans="2:32" s="13" customFormat="1" ht="25.15" customHeight="1">
      <c r="B22" s="38" t="s">
        <v>74</v>
      </c>
      <c r="C22" s="46" t="s">
        <v>96</v>
      </c>
      <c r="D22" s="56">
        <v>11000</v>
      </c>
      <c r="E22" s="96">
        <v>0.80069999999999997</v>
      </c>
      <c r="F22" s="17">
        <v>2882</v>
      </c>
      <c r="G22" s="93"/>
      <c r="H22" s="94">
        <f>(D22*E22)+F22</f>
        <v>11689.699999999999</v>
      </c>
      <c r="I22" s="30">
        <v>26360</v>
      </c>
      <c r="J22" s="96">
        <v>0.79100000000000004</v>
      </c>
      <c r="K22" s="17">
        <v>6349</v>
      </c>
      <c r="L22" s="95"/>
      <c r="M22" s="94">
        <f>(I22*J22)+K22</f>
        <v>27199.760000000002</v>
      </c>
      <c r="N22" s="56">
        <v>54728</v>
      </c>
      <c r="O22" s="96">
        <v>0.8286</v>
      </c>
      <c r="P22" s="17">
        <v>7319</v>
      </c>
      <c r="Q22" s="93"/>
      <c r="R22" s="94">
        <f>(N22*O22)+P22</f>
        <v>52666.620799999997</v>
      </c>
      <c r="S22" s="23"/>
      <c r="T22" s="31"/>
      <c r="U22" s="17"/>
      <c r="V22" s="32"/>
      <c r="W22" s="16"/>
      <c r="X22" s="51"/>
      <c r="Y22" s="16"/>
      <c r="Z22" s="16"/>
      <c r="AA22" s="16"/>
      <c r="AB22" s="16"/>
      <c r="AC22" s="16"/>
      <c r="AD22" s="16"/>
      <c r="AE22" s="16"/>
      <c r="AF22" s="16"/>
    </row>
    <row r="23" spans="2:32" s="13" customFormat="1" ht="25.15" customHeight="1">
      <c r="B23" s="38" t="s">
        <v>74</v>
      </c>
      <c r="C23" s="46" t="s">
        <v>76</v>
      </c>
      <c r="D23" s="56">
        <v>19694</v>
      </c>
      <c r="E23" s="96">
        <v>1.3156000000000001</v>
      </c>
      <c r="F23" s="17">
        <v>946</v>
      </c>
      <c r="G23" s="93"/>
      <c r="H23" s="94">
        <f>(D23*E23)+F23</f>
        <v>26855.4264</v>
      </c>
      <c r="I23" s="30">
        <v>24054</v>
      </c>
      <c r="J23" s="96">
        <v>1.3398000000000001</v>
      </c>
      <c r="K23" s="17">
        <v>954</v>
      </c>
      <c r="L23" s="95"/>
      <c r="M23" s="94">
        <f>(I23*J23)+K23</f>
        <v>33181.549200000001</v>
      </c>
      <c r="N23" s="56">
        <v>28771</v>
      </c>
      <c r="O23" s="96">
        <v>1.3398000000000001</v>
      </c>
      <c r="P23" s="17">
        <v>931</v>
      </c>
      <c r="Q23" s="93"/>
      <c r="R23" s="94">
        <f>(N23*O23)+P23</f>
        <v>39478.385800000004</v>
      </c>
      <c r="S23" s="23"/>
      <c r="T23" s="31"/>
      <c r="U23" s="17"/>
      <c r="V23" s="32"/>
      <c r="W23" s="16"/>
      <c r="X23" s="51"/>
      <c r="Y23" s="16"/>
      <c r="Z23" s="16"/>
      <c r="AA23" s="16"/>
      <c r="AB23" s="16"/>
      <c r="AC23" s="16"/>
      <c r="AD23" s="16"/>
      <c r="AE23" s="16"/>
      <c r="AF23" s="16"/>
    </row>
    <row r="24" spans="2:32" s="13" customFormat="1" ht="25.15" customHeight="1">
      <c r="B24" s="38" t="s">
        <v>74</v>
      </c>
      <c r="C24" s="46" t="s">
        <v>88</v>
      </c>
      <c r="D24" s="56">
        <v>44142</v>
      </c>
      <c r="E24" s="96">
        <v>0.80069999999999997</v>
      </c>
      <c r="F24" s="17">
        <v>2882</v>
      </c>
      <c r="G24" s="93"/>
      <c r="H24" s="94">
        <f>(D24*E24)+F24</f>
        <v>38226.499400000001</v>
      </c>
      <c r="I24" s="30">
        <v>59184</v>
      </c>
      <c r="J24" s="96">
        <v>0.79100000000000004</v>
      </c>
      <c r="K24" s="17">
        <v>3104</v>
      </c>
      <c r="L24" s="95"/>
      <c r="M24" s="94">
        <f>(I24*J24)+K24</f>
        <v>49918.544000000002</v>
      </c>
      <c r="N24" s="56">
        <v>62347</v>
      </c>
      <c r="O24" s="96">
        <v>0.8286</v>
      </c>
      <c r="P24" s="17">
        <v>3253</v>
      </c>
      <c r="Q24" s="93"/>
      <c r="R24" s="94">
        <f>(N24*O24)+P24</f>
        <v>54913.724199999997</v>
      </c>
      <c r="S24" s="23"/>
      <c r="T24" s="31"/>
      <c r="U24" s="17"/>
      <c r="V24" s="32"/>
      <c r="W24" s="16"/>
      <c r="X24" s="51"/>
      <c r="Y24" s="16"/>
      <c r="Z24" s="16"/>
      <c r="AA24" s="16"/>
      <c r="AB24" s="16"/>
      <c r="AC24" s="16"/>
      <c r="AD24" s="16"/>
      <c r="AE24" s="16"/>
      <c r="AF24" s="16"/>
    </row>
    <row r="25" spans="2:32" s="13" customFormat="1" ht="25.15" customHeight="1">
      <c r="B25" s="38" t="s">
        <v>74</v>
      </c>
      <c r="C25" s="194" t="s">
        <v>100</v>
      </c>
      <c r="D25" s="200"/>
      <c r="E25" s="204"/>
      <c r="F25" s="205"/>
      <c r="G25" s="206"/>
      <c r="H25" s="207"/>
      <c r="I25" s="208"/>
      <c r="J25" s="204"/>
      <c r="K25" s="205"/>
      <c r="L25" s="209"/>
      <c r="M25" s="207"/>
      <c r="N25" s="200"/>
      <c r="O25" s="204"/>
      <c r="P25" s="205"/>
      <c r="Q25" s="206"/>
      <c r="R25" s="207"/>
      <c r="S25" s="23"/>
      <c r="T25" s="31"/>
      <c r="U25" s="17"/>
      <c r="V25" s="32"/>
      <c r="W25" s="16"/>
      <c r="X25" s="51"/>
      <c r="Y25" s="16"/>
      <c r="Z25" s="16"/>
      <c r="AA25" s="16"/>
      <c r="AB25" s="16"/>
      <c r="AC25" s="16"/>
      <c r="AD25" s="16"/>
      <c r="AE25" s="16"/>
      <c r="AF25" s="16"/>
    </row>
    <row r="26" spans="2:32" s="13" customFormat="1" ht="25.15" customHeight="1">
      <c r="B26" s="38" t="s">
        <v>74</v>
      </c>
      <c r="C26" s="46" t="s">
        <v>90</v>
      </c>
      <c r="D26" s="200">
        <v>63460</v>
      </c>
      <c r="E26" s="204">
        <v>0.80069999999999997</v>
      </c>
      <c r="F26" s="205">
        <v>2147</v>
      </c>
      <c r="G26" s="206"/>
      <c r="H26" s="207">
        <f>(D26*E26)+F26</f>
        <v>52959.421999999999</v>
      </c>
      <c r="I26" s="208">
        <v>59484</v>
      </c>
      <c r="J26" s="204">
        <v>0.79100000000000004</v>
      </c>
      <c r="K26" s="205">
        <v>3104</v>
      </c>
      <c r="L26" s="209"/>
      <c r="M26" s="207">
        <f>(I26*J26)+K26</f>
        <v>50155.844000000005</v>
      </c>
      <c r="N26" s="200">
        <v>66513</v>
      </c>
      <c r="O26" s="204">
        <v>0.8286</v>
      </c>
      <c r="P26" s="205">
        <v>3253</v>
      </c>
      <c r="Q26" s="206"/>
      <c r="R26" s="207">
        <f>(N26*O26)+P26</f>
        <v>58365.671800000004</v>
      </c>
      <c r="S26" s="23"/>
      <c r="T26" s="31"/>
      <c r="U26" s="17"/>
      <c r="V26" s="32"/>
      <c r="W26" s="16"/>
      <c r="X26" s="51"/>
      <c r="Y26" s="16"/>
      <c r="Z26" s="16"/>
      <c r="AA26" s="16"/>
      <c r="AB26" s="16"/>
      <c r="AC26" s="16"/>
      <c r="AD26" s="16"/>
      <c r="AE26" s="16"/>
      <c r="AF26" s="16"/>
    </row>
    <row r="27" spans="2:32" s="13" customFormat="1" ht="25.15" customHeight="1">
      <c r="B27" s="38" t="s">
        <v>74</v>
      </c>
      <c r="C27" s="46" t="s">
        <v>89</v>
      </c>
      <c r="D27" s="210">
        <v>52450</v>
      </c>
      <c r="E27" s="204">
        <v>0.80069999999999997</v>
      </c>
      <c r="F27" s="205">
        <v>1225</v>
      </c>
      <c r="G27" s="206"/>
      <c r="H27" s="207">
        <f>(D27*E27)+F27</f>
        <v>43221.714999999997</v>
      </c>
      <c r="I27" s="208">
        <v>68011</v>
      </c>
      <c r="J27" s="204">
        <v>0.79100000000000004</v>
      </c>
      <c r="K27" s="205">
        <v>1348</v>
      </c>
      <c r="L27" s="209"/>
      <c r="M27" s="207">
        <f>(I27*J27)+K27</f>
        <v>55144.701000000001</v>
      </c>
      <c r="N27" s="200">
        <v>81862</v>
      </c>
      <c r="O27" s="204">
        <v>0.8286</v>
      </c>
      <c r="P27" s="205">
        <v>1412</v>
      </c>
      <c r="Q27" s="206"/>
      <c r="R27" s="207">
        <f>(N27*O27)+P27</f>
        <v>69242.853199999998</v>
      </c>
      <c r="S27" s="23"/>
      <c r="T27" s="31"/>
      <c r="U27" s="17"/>
      <c r="V27" s="32"/>
      <c r="W27" s="16"/>
      <c r="X27" s="51"/>
      <c r="Y27" s="16"/>
      <c r="Z27" s="16"/>
      <c r="AA27" s="16"/>
      <c r="AB27" s="16"/>
      <c r="AC27" s="16"/>
      <c r="AD27" s="16"/>
      <c r="AE27" s="16"/>
      <c r="AF27" s="16"/>
    </row>
    <row r="28" spans="2:32" s="13" customFormat="1" ht="25.15" customHeight="1">
      <c r="B28" s="38" t="s">
        <v>74</v>
      </c>
      <c r="C28" s="46" t="s">
        <v>91</v>
      </c>
      <c r="D28" s="200">
        <v>28785</v>
      </c>
      <c r="E28" s="204">
        <v>1.3411999999999999</v>
      </c>
      <c r="F28" s="205">
        <v>48</v>
      </c>
      <c r="G28" s="206"/>
      <c r="H28" s="207">
        <f>(D28*E28)+F28</f>
        <v>38654.441999999995</v>
      </c>
      <c r="I28" s="208">
        <v>31357</v>
      </c>
      <c r="J28" s="204">
        <v>1.4259999999999999</v>
      </c>
      <c r="K28" s="205">
        <v>351</v>
      </c>
      <c r="L28" s="209"/>
      <c r="M28" s="207">
        <f>(I28*J28)+K28</f>
        <v>45066.081999999995</v>
      </c>
      <c r="N28" s="200">
        <v>32244</v>
      </c>
      <c r="O28" s="204">
        <v>1.4785999999999999</v>
      </c>
      <c r="P28" s="205">
        <v>395</v>
      </c>
      <c r="Q28" s="206"/>
      <c r="R28" s="207">
        <f>(N28*O28)+P28</f>
        <v>48070.9784</v>
      </c>
      <c r="S28" s="23"/>
      <c r="T28" s="31"/>
      <c r="U28" s="17"/>
      <c r="V28" s="32"/>
      <c r="W28" s="16"/>
      <c r="X28" s="51"/>
      <c r="Y28" s="16"/>
      <c r="Z28" s="16"/>
      <c r="AA28" s="16"/>
      <c r="AB28" s="16"/>
      <c r="AC28" s="16"/>
      <c r="AD28" s="16"/>
      <c r="AE28" s="16"/>
      <c r="AF28" s="16"/>
    </row>
    <row r="29" spans="2:32" s="13" customFormat="1" ht="25.15" customHeight="1">
      <c r="B29" s="38" t="s">
        <v>74</v>
      </c>
      <c r="C29" s="46" t="s">
        <v>84</v>
      </c>
      <c r="D29" s="200">
        <v>49275</v>
      </c>
      <c r="E29" s="204">
        <v>0.80069999999999997</v>
      </c>
      <c r="F29" s="205">
        <v>2822</v>
      </c>
      <c r="G29" s="206"/>
      <c r="H29" s="207">
        <f>(D29*E29)+F29</f>
        <v>42276.4925</v>
      </c>
      <c r="I29" s="208">
        <v>49275</v>
      </c>
      <c r="J29" s="204">
        <v>0.79100000000000004</v>
      </c>
      <c r="K29" s="205">
        <v>3104</v>
      </c>
      <c r="L29" s="209"/>
      <c r="M29" s="207">
        <f>(I29*J29)+K29</f>
        <v>42080.525000000001</v>
      </c>
      <c r="N29" s="200">
        <v>49275</v>
      </c>
      <c r="O29" s="204">
        <v>0.8286</v>
      </c>
      <c r="P29" s="205">
        <v>3253</v>
      </c>
      <c r="Q29" s="206"/>
      <c r="R29" s="207">
        <f>(N29*O29)+P29</f>
        <v>44082.264999999999</v>
      </c>
      <c r="S29" s="23"/>
      <c r="T29" s="31"/>
      <c r="U29" s="17"/>
      <c r="V29" s="32"/>
      <c r="W29" s="16"/>
      <c r="X29" s="51"/>
      <c r="Y29" s="16"/>
      <c r="Z29" s="16"/>
      <c r="AA29" s="16"/>
      <c r="AB29" s="16"/>
      <c r="AC29" s="16"/>
      <c r="AD29" s="16"/>
      <c r="AE29" s="16"/>
      <c r="AF29" s="16"/>
    </row>
    <row r="30" spans="2:32" s="13" customFormat="1" ht="25.15" customHeight="1">
      <c r="B30" s="38" t="s">
        <v>74</v>
      </c>
      <c r="C30" s="46" t="s">
        <v>75</v>
      </c>
      <c r="D30" s="200">
        <v>94790</v>
      </c>
      <c r="E30" s="204">
        <v>1.5437000000000001</v>
      </c>
      <c r="F30" s="205">
        <v>6174</v>
      </c>
      <c r="G30" s="206"/>
      <c r="H30" s="207">
        <f>(D30*E30)+F30</f>
        <v>152501.323</v>
      </c>
      <c r="I30" s="208">
        <v>99112</v>
      </c>
      <c r="J30" s="204">
        <v>1.5942000000000001</v>
      </c>
      <c r="K30" s="205">
        <v>0</v>
      </c>
      <c r="L30" s="209"/>
      <c r="M30" s="207">
        <f>(I30*J30)+K30</f>
        <v>158004.3504</v>
      </c>
      <c r="N30" s="200">
        <v>105329</v>
      </c>
      <c r="O30" s="204">
        <v>1.5942000000000001</v>
      </c>
      <c r="P30" s="205">
        <v>0</v>
      </c>
      <c r="Q30" s="206"/>
      <c r="R30" s="207">
        <f>(N30*O30)+P30</f>
        <v>167915.49180000002</v>
      </c>
      <c r="S30" s="23"/>
      <c r="T30" s="31"/>
      <c r="U30" s="17"/>
      <c r="V30" s="32"/>
      <c r="W30" s="16"/>
      <c r="X30" s="51"/>
      <c r="Y30" s="16"/>
      <c r="Z30" s="16"/>
      <c r="AA30" s="16"/>
      <c r="AB30" s="16"/>
      <c r="AC30" s="16"/>
      <c r="AD30" s="16"/>
      <c r="AE30" s="16"/>
      <c r="AF30" s="16"/>
    </row>
    <row r="31" spans="2:32" s="13" customFormat="1" ht="25.15" customHeight="1">
      <c r="B31" s="38" t="s">
        <v>74</v>
      </c>
      <c r="C31" s="46" t="s">
        <v>80</v>
      </c>
      <c r="D31" s="200">
        <v>36967</v>
      </c>
      <c r="E31" s="204">
        <v>0.80069999999999997</v>
      </c>
      <c r="F31" s="205">
        <v>1587</v>
      </c>
      <c r="G31" s="206"/>
      <c r="H31" s="207">
        <f>(D31*E31)+F31</f>
        <v>31186.476899999998</v>
      </c>
      <c r="I31" s="208">
        <v>38676</v>
      </c>
      <c r="J31" s="204">
        <v>0.79100000000000004</v>
      </c>
      <c r="K31" s="205">
        <v>1746</v>
      </c>
      <c r="L31" s="209"/>
      <c r="M31" s="207">
        <f>(I31*J31)+K31</f>
        <v>32338.716</v>
      </c>
      <c r="N31" s="200">
        <v>40589</v>
      </c>
      <c r="O31" s="204">
        <v>0.8286</v>
      </c>
      <c r="P31" s="205">
        <v>1829</v>
      </c>
      <c r="Q31" s="206"/>
      <c r="R31" s="207">
        <f>(N31*O31)+P31</f>
        <v>35461.045400000003</v>
      </c>
      <c r="S31" s="23"/>
      <c r="T31" s="31"/>
      <c r="U31" s="17"/>
      <c r="V31" s="32"/>
      <c r="W31" s="16"/>
      <c r="X31" s="51"/>
      <c r="Y31" s="16"/>
      <c r="Z31" s="16"/>
      <c r="AA31" s="16"/>
      <c r="AB31" s="16"/>
      <c r="AC31" s="16"/>
      <c r="AD31" s="16"/>
      <c r="AE31" s="16"/>
      <c r="AF31" s="16"/>
    </row>
    <row r="32" spans="2:32" s="13" customFormat="1" ht="25.15" customHeight="1">
      <c r="B32" s="38" t="s">
        <v>74</v>
      </c>
      <c r="C32" s="126" t="s">
        <v>99</v>
      </c>
      <c r="D32" s="200"/>
      <c r="E32" s="204"/>
      <c r="F32" s="205"/>
      <c r="G32" s="206"/>
      <c r="H32" s="207"/>
      <c r="I32" s="208"/>
      <c r="J32" s="204"/>
      <c r="K32" s="205"/>
      <c r="L32" s="209"/>
      <c r="M32" s="207"/>
      <c r="N32" s="211"/>
      <c r="O32" s="204"/>
      <c r="P32" s="205"/>
      <c r="Q32" s="206"/>
      <c r="R32" s="207"/>
      <c r="S32" s="23"/>
      <c r="T32" s="31"/>
      <c r="U32" s="17"/>
      <c r="V32" s="32"/>
      <c r="W32" s="16"/>
      <c r="X32" s="51"/>
      <c r="Y32" s="16"/>
      <c r="Z32" s="16"/>
      <c r="AA32" s="16"/>
      <c r="AB32" s="16"/>
      <c r="AC32" s="16"/>
      <c r="AD32" s="16"/>
      <c r="AE32" s="16"/>
      <c r="AF32" s="16"/>
    </row>
    <row r="33" spans="2:36" s="13" customFormat="1" ht="25.15" customHeight="1">
      <c r="B33" s="38" t="s">
        <v>74</v>
      </c>
      <c r="C33" s="57" t="s">
        <v>94</v>
      </c>
      <c r="D33" s="56">
        <v>30798</v>
      </c>
      <c r="E33" s="96">
        <v>2.242</v>
      </c>
      <c r="F33" s="17">
        <v>0</v>
      </c>
      <c r="G33" s="93"/>
      <c r="H33" s="94">
        <f>(D33*E33)+F33</f>
        <v>69049.115999999995</v>
      </c>
      <c r="I33" s="30">
        <v>44028</v>
      </c>
      <c r="J33" s="96">
        <v>2.242</v>
      </c>
      <c r="K33" s="17">
        <v>0</v>
      </c>
      <c r="L33" s="95"/>
      <c r="M33" s="94">
        <f>(I33*J33)+K33</f>
        <v>98710.775999999998</v>
      </c>
      <c r="N33" s="195">
        <v>63975</v>
      </c>
      <c r="O33" s="96">
        <v>2.242</v>
      </c>
      <c r="P33" s="17">
        <v>0</v>
      </c>
      <c r="Q33" s="93"/>
      <c r="R33" s="94">
        <f>(N33*O33)+P33</f>
        <v>143431.95000000001</v>
      </c>
      <c r="S33" s="23"/>
      <c r="T33" s="31"/>
      <c r="U33" s="17"/>
      <c r="V33" s="32"/>
      <c r="W33" s="16"/>
      <c r="X33" s="51"/>
      <c r="Y33" s="16"/>
      <c r="Z33" s="16"/>
      <c r="AA33" s="16"/>
      <c r="AB33" s="16"/>
      <c r="AC33" s="16"/>
      <c r="AD33" s="16"/>
      <c r="AE33" s="16"/>
      <c r="AF33" s="16"/>
    </row>
    <row r="34" spans="2:36" ht="25.15" customHeight="1">
      <c r="B34" s="39"/>
      <c r="C34" s="47"/>
      <c r="D34" s="66"/>
      <c r="E34" s="9"/>
      <c r="F34" s="8"/>
      <c r="G34" s="8"/>
      <c r="H34" s="40"/>
      <c r="I34" s="66"/>
      <c r="J34" s="8"/>
      <c r="K34" s="8"/>
      <c r="L34" s="8"/>
      <c r="M34" s="40"/>
      <c r="N34" s="9"/>
      <c r="O34" s="9"/>
      <c r="P34" s="8"/>
      <c r="Q34" s="8"/>
      <c r="R34" s="40"/>
      <c r="S34" s="24"/>
      <c r="T34" s="74"/>
      <c r="U34" s="75"/>
      <c r="V34" s="76"/>
      <c r="X34" s="88"/>
      <c r="AG34" s="14"/>
      <c r="AH34" s="14"/>
      <c r="AI34" s="14"/>
      <c r="AJ34" s="14"/>
    </row>
    <row r="35" spans="2:36" ht="25.15" customHeight="1">
      <c r="B35" s="33" t="s">
        <v>29</v>
      </c>
      <c r="C35" s="20"/>
      <c r="D35" s="60">
        <f>SUM(D10:D33)</f>
        <v>1464016</v>
      </c>
      <c r="E35" s="11"/>
      <c r="F35" s="12"/>
      <c r="G35" s="12"/>
      <c r="H35" s="59">
        <f>SUM(H10:H33)</f>
        <v>1696431.5348</v>
      </c>
      <c r="I35" s="60">
        <f>SUM(I10:I33)</f>
        <v>1709026</v>
      </c>
      <c r="J35" s="12"/>
      <c r="K35" s="12"/>
      <c r="M35" s="10">
        <f>SUM(M10:M33)</f>
        <v>1947063.6751999999</v>
      </c>
      <c r="N35" s="60">
        <f>SUM(N10:N33)</f>
        <v>2006300</v>
      </c>
      <c r="O35" s="11"/>
      <c r="P35" s="12"/>
      <c r="Q35" s="12"/>
      <c r="R35" s="41">
        <f>SUM(R10:R33)</f>
        <v>2346325.8953</v>
      </c>
      <c r="S35" s="25"/>
      <c r="T35" s="33"/>
      <c r="U35" s="20"/>
      <c r="V35" s="34"/>
      <c r="X35" s="53"/>
    </row>
    <row r="36" spans="2:36" ht="25.15" customHeight="1" thickBot="1">
      <c r="B36" s="35"/>
      <c r="C36" s="36"/>
      <c r="D36" s="58"/>
      <c r="E36" s="43"/>
      <c r="F36" s="42"/>
      <c r="G36" s="42"/>
      <c r="H36" s="44"/>
      <c r="I36" s="58"/>
      <c r="J36" s="42"/>
      <c r="K36" s="42"/>
      <c r="L36" s="42"/>
      <c r="M36" s="44"/>
      <c r="N36" s="43"/>
      <c r="O36" s="43"/>
      <c r="P36" s="42"/>
      <c r="Q36" s="42"/>
      <c r="R36" s="44"/>
      <c r="S36" s="26"/>
      <c r="T36" s="48"/>
      <c r="U36" s="49"/>
      <c r="V36" s="37"/>
      <c r="X36" s="54"/>
    </row>
    <row r="38" spans="2:36" ht="25.15" customHeight="1">
      <c r="B38" s="1" t="s">
        <v>69</v>
      </c>
      <c r="C38" s="1"/>
      <c r="D38" s="4"/>
      <c r="E38" s="4"/>
      <c r="F38" s="4"/>
      <c r="G38" s="4"/>
      <c r="H38" s="4"/>
      <c r="I38" s="4"/>
      <c r="J38" s="4"/>
      <c r="K38" s="4"/>
      <c r="L38" s="4"/>
      <c r="M38" s="4"/>
      <c r="N38" s="4"/>
      <c r="O38" s="4"/>
      <c r="P38" s="4"/>
      <c r="Q38" s="4"/>
      <c r="R38" s="4"/>
    </row>
    <row r="39" spans="2:36" ht="25.15" customHeight="1" thickBot="1">
      <c r="B39" s="7" t="s">
        <v>2</v>
      </c>
      <c r="C39" s="7"/>
      <c r="D39" s="4"/>
      <c r="E39" s="4"/>
      <c r="F39" s="4"/>
      <c r="G39" s="4"/>
      <c r="H39" s="4"/>
      <c r="I39" s="4"/>
      <c r="J39" s="4"/>
      <c r="K39" s="4"/>
      <c r="L39" s="4"/>
      <c r="M39" s="4"/>
      <c r="N39" s="4"/>
      <c r="O39" s="4"/>
      <c r="P39" s="4"/>
      <c r="Q39" s="4"/>
      <c r="R39" s="4"/>
      <c r="S39" s="7"/>
      <c r="T39" s="7" t="s">
        <v>3</v>
      </c>
      <c r="X39" s="7" t="s">
        <v>4</v>
      </c>
    </row>
    <row r="40" spans="2:36" ht="25.15" customHeight="1">
      <c r="B40" s="137" t="s">
        <v>5</v>
      </c>
      <c r="C40" s="131" t="s">
        <v>6</v>
      </c>
      <c r="D40" s="147" t="s">
        <v>32</v>
      </c>
      <c r="E40" s="129" t="s">
        <v>9</v>
      </c>
      <c r="F40" s="129" t="s">
        <v>10</v>
      </c>
      <c r="G40" s="129" t="s">
        <v>11</v>
      </c>
      <c r="H40" s="142" t="s">
        <v>33</v>
      </c>
      <c r="I40" s="176" t="s">
        <v>67</v>
      </c>
      <c r="J40" s="129" t="s">
        <v>9</v>
      </c>
      <c r="K40" s="129" t="s">
        <v>68</v>
      </c>
      <c r="L40" s="129" t="s">
        <v>11</v>
      </c>
      <c r="M40" s="178" t="s">
        <v>34</v>
      </c>
      <c r="N40" s="147" t="s">
        <v>67</v>
      </c>
      <c r="O40" s="129" t="s">
        <v>9</v>
      </c>
      <c r="P40" s="129" t="s">
        <v>68</v>
      </c>
      <c r="Q40" s="129" t="s">
        <v>11</v>
      </c>
      <c r="R40" s="142" t="s">
        <v>35</v>
      </c>
      <c r="T40" s="180" t="s">
        <v>16</v>
      </c>
      <c r="U40" s="182" t="s">
        <v>17</v>
      </c>
      <c r="V40" s="184" t="s">
        <v>18</v>
      </c>
      <c r="X40" s="158" t="s">
        <v>20</v>
      </c>
    </row>
    <row r="41" spans="2:36" ht="25.15" customHeight="1">
      <c r="B41" s="138"/>
      <c r="C41" s="132"/>
      <c r="D41" s="153"/>
      <c r="E41" s="152"/>
      <c r="F41" s="152"/>
      <c r="G41" s="152"/>
      <c r="H41" s="175"/>
      <c r="I41" s="177"/>
      <c r="J41" s="152"/>
      <c r="K41" s="152"/>
      <c r="L41" s="152"/>
      <c r="M41" s="179"/>
      <c r="N41" s="153"/>
      <c r="O41" s="152"/>
      <c r="P41" s="152"/>
      <c r="Q41" s="152"/>
      <c r="R41" s="175"/>
      <c r="T41" s="181"/>
      <c r="U41" s="183"/>
      <c r="V41" s="185"/>
      <c r="X41" s="159"/>
    </row>
    <row r="42" spans="2:36" ht="25.15" customHeight="1">
      <c r="B42" s="138"/>
      <c r="C42" s="132"/>
      <c r="D42" s="120" t="s">
        <v>21</v>
      </c>
      <c r="E42" s="121" t="s">
        <v>22</v>
      </c>
      <c r="F42" s="121" t="s">
        <v>23</v>
      </c>
      <c r="G42" s="121" t="s">
        <v>23</v>
      </c>
      <c r="H42" s="122" t="s">
        <v>23</v>
      </c>
      <c r="I42" s="67" t="s">
        <v>21</v>
      </c>
      <c r="J42" s="121" t="s">
        <v>22</v>
      </c>
      <c r="K42" s="121" t="s">
        <v>23</v>
      </c>
      <c r="L42" s="121" t="s">
        <v>23</v>
      </c>
      <c r="M42" s="68" t="s">
        <v>23</v>
      </c>
      <c r="N42" s="120" t="s">
        <v>21</v>
      </c>
      <c r="O42" s="121" t="s">
        <v>22</v>
      </c>
      <c r="P42" s="121" t="s">
        <v>23</v>
      </c>
      <c r="Q42" s="121" t="s">
        <v>23</v>
      </c>
      <c r="R42" s="122" t="s">
        <v>23</v>
      </c>
      <c r="T42" s="186" t="s">
        <v>24</v>
      </c>
      <c r="U42" s="187" t="s">
        <v>25</v>
      </c>
      <c r="V42" s="188" t="s">
        <v>24</v>
      </c>
      <c r="X42" s="159"/>
    </row>
    <row r="43" spans="2:36" ht="25.15" customHeight="1">
      <c r="B43" s="139"/>
      <c r="C43" s="133"/>
      <c r="D43" s="149" t="s">
        <v>26</v>
      </c>
      <c r="E43" s="150"/>
      <c r="F43" s="150"/>
      <c r="G43" s="150"/>
      <c r="H43" s="151"/>
      <c r="I43" s="149" t="s">
        <v>27</v>
      </c>
      <c r="J43" s="150"/>
      <c r="K43" s="150"/>
      <c r="L43" s="150"/>
      <c r="M43" s="151"/>
      <c r="N43" s="149" t="s">
        <v>28</v>
      </c>
      <c r="O43" s="150"/>
      <c r="P43" s="150"/>
      <c r="Q43" s="150"/>
      <c r="R43" s="151"/>
      <c r="T43" s="186"/>
      <c r="U43" s="187"/>
      <c r="V43" s="188"/>
      <c r="X43" s="160"/>
    </row>
    <row r="44" spans="2:36" s="18" customFormat="1" ht="25.15" customHeight="1">
      <c r="B44" s="38"/>
      <c r="C44" s="57"/>
      <c r="D44" s="91"/>
      <c r="E44" s="92"/>
      <c r="F44" s="93"/>
      <c r="G44" s="93"/>
      <c r="H44" s="94"/>
      <c r="I44" s="98"/>
      <c r="J44" s="93"/>
      <c r="K44" s="93"/>
      <c r="L44" s="95"/>
      <c r="M44" s="99"/>
      <c r="N44" s="100"/>
      <c r="O44" s="92"/>
      <c r="P44" s="93"/>
      <c r="Q44" s="93"/>
      <c r="R44" s="94"/>
      <c r="T44" s="113"/>
      <c r="U44" s="114"/>
      <c r="V44" s="106"/>
      <c r="W44" s="19"/>
      <c r="X44" s="52"/>
      <c r="Y44" s="19"/>
      <c r="Z44" s="19"/>
      <c r="AA44" s="19"/>
      <c r="AB44" s="19"/>
      <c r="AC44" s="19"/>
      <c r="AD44" s="19"/>
      <c r="AE44" s="19"/>
      <c r="AF44" s="19"/>
    </row>
    <row r="45" spans="2:36" s="18" customFormat="1" ht="25.15" customHeight="1">
      <c r="B45" s="38"/>
      <c r="C45" s="57"/>
      <c r="D45" s="30"/>
      <c r="E45" s="96"/>
      <c r="F45" s="17"/>
      <c r="G45" s="17"/>
      <c r="H45" s="97"/>
      <c r="I45" s="101"/>
      <c r="J45" s="17"/>
      <c r="K45" s="17"/>
      <c r="L45" s="15"/>
      <c r="M45" s="102"/>
      <c r="N45" s="103"/>
      <c r="O45" s="96"/>
      <c r="P45" s="17"/>
      <c r="Q45" s="17"/>
      <c r="R45" s="97"/>
      <c r="T45" s="113"/>
      <c r="U45" s="114"/>
      <c r="V45" s="106"/>
      <c r="W45" s="19"/>
      <c r="X45" s="52"/>
      <c r="Y45" s="19"/>
      <c r="Z45" s="19"/>
      <c r="AA45" s="19"/>
      <c r="AB45" s="19"/>
      <c r="AC45" s="19"/>
      <c r="AD45" s="19"/>
      <c r="AE45" s="19"/>
      <c r="AF45" s="19"/>
    </row>
    <row r="46" spans="2:36" s="18" customFormat="1" ht="25.15" customHeight="1">
      <c r="B46" s="38"/>
      <c r="C46" s="57"/>
      <c r="D46" s="30"/>
      <c r="E46" s="96"/>
      <c r="F46" s="17"/>
      <c r="G46" s="17"/>
      <c r="H46" s="97"/>
      <c r="I46" s="101"/>
      <c r="J46" s="17"/>
      <c r="K46" s="17"/>
      <c r="L46" s="15"/>
      <c r="M46" s="102"/>
      <c r="N46" s="103"/>
      <c r="O46" s="96"/>
      <c r="P46" s="17"/>
      <c r="Q46" s="17"/>
      <c r="R46" s="97"/>
      <c r="T46" s="113"/>
      <c r="U46" s="114"/>
      <c r="V46" s="106"/>
      <c r="W46" s="19"/>
      <c r="X46" s="52"/>
      <c r="Y46" s="19"/>
      <c r="Z46" s="19"/>
      <c r="AA46" s="19"/>
      <c r="AB46" s="19"/>
      <c r="AC46" s="19"/>
      <c r="AD46" s="19"/>
      <c r="AE46" s="19"/>
      <c r="AF46" s="19"/>
    </row>
    <row r="47" spans="2:36" s="18" customFormat="1" ht="25.15" customHeight="1">
      <c r="B47" s="38"/>
      <c r="C47" s="57"/>
      <c r="D47" s="30"/>
      <c r="E47" s="96"/>
      <c r="F47" s="17"/>
      <c r="G47" s="17"/>
      <c r="H47" s="97"/>
      <c r="I47" s="101"/>
      <c r="J47" s="17"/>
      <c r="K47" s="17"/>
      <c r="L47" s="15"/>
      <c r="M47" s="102"/>
      <c r="N47" s="103"/>
      <c r="O47" s="96"/>
      <c r="P47" s="17"/>
      <c r="Q47" s="17"/>
      <c r="R47" s="97"/>
      <c r="T47" s="115"/>
      <c r="U47" s="116"/>
      <c r="V47" s="107"/>
      <c r="W47" s="19"/>
      <c r="X47" s="87"/>
      <c r="Y47" s="19"/>
      <c r="Z47" s="19"/>
      <c r="AA47" s="19"/>
      <c r="AB47" s="19"/>
      <c r="AC47" s="19"/>
      <c r="AD47" s="19"/>
      <c r="AE47" s="19"/>
      <c r="AF47" s="19"/>
    </row>
    <row r="48" spans="2:36" ht="25.15" customHeight="1">
      <c r="B48" s="39"/>
      <c r="C48" s="65"/>
      <c r="D48" s="66"/>
      <c r="E48" s="9"/>
      <c r="F48" s="8"/>
      <c r="G48" s="8"/>
      <c r="H48" s="40"/>
      <c r="I48" s="8"/>
      <c r="J48" s="8"/>
      <c r="K48" s="8"/>
      <c r="L48" s="8"/>
      <c r="M48" s="8"/>
      <c r="N48" s="69"/>
      <c r="O48" s="9"/>
      <c r="P48" s="8"/>
      <c r="Q48" s="8"/>
      <c r="R48" s="40"/>
      <c r="T48" s="74"/>
      <c r="U48" s="75"/>
      <c r="V48" s="76"/>
      <c r="X48" s="88"/>
    </row>
    <row r="49" spans="2:32" ht="25.15" customHeight="1">
      <c r="B49" s="33" t="s">
        <v>29</v>
      </c>
      <c r="C49" s="34"/>
      <c r="D49" s="60">
        <f>SUM(D44:D47)</f>
        <v>0</v>
      </c>
      <c r="E49" s="11"/>
      <c r="F49" s="12"/>
      <c r="G49" s="12"/>
      <c r="H49" s="59">
        <f>SUM(H44:H47)</f>
        <v>0</v>
      </c>
      <c r="I49" s="60">
        <f>SUM(I44:I47)</f>
        <v>0</v>
      </c>
      <c r="J49" s="12"/>
      <c r="K49" s="12"/>
      <c r="M49" s="10">
        <f>SUM(L44:L47)</f>
        <v>0</v>
      </c>
      <c r="N49" s="60">
        <f>SUM(N44:N47)</f>
        <v>0</v>
      </c>
      <c r="O49" s="11"/>
      <c r="P49" s="12"/>
      <c r="Q49" s="12"/>
      <c r="R49" s="41">
        <f>SUM(R44:R47)</f>
        <v>0</v>
      </c>
      <c r="T49" s="33"/>
      <c r="U49" s="20"/>
      <c r="V49" s="34"/>
      <c r="X49" s="53"/>
      <c r="Y49" s="2"/>
      <c r="Z49" s="2"/>
      <c r="AA49" s="2"/>
      <c r="AB49" s="2"/>
      <c r="AC49" s="2"/>
      <c r="AD49" s="2"/>
      <c r="AE49" s="2"/>
      <c r="AF49" s="2"/>
    </row>
    <row r="50" spans="2:32" ht="25.15" customHeight="1" thickBot="1">
      <c r="B50" s="35"/>
      <c r="C50" s="37"/>
      <c r="D50" s="58"/>
      <c r="E50" s="43"/>
      <c r="F50" s="42"/>
      <c r="G50" s="42"/>
      <c r="H50" s="44"/>
      <c r="I50" s="42"/>
      <c r="J50" s="42"/>
      <c r="K50" s="42"/>
      <c r="L50" s="42"/>
      <c r="M50" s="42"/>
      <c r="N50" s="70"/>
      <c r="O50" s="43"/>
      <c r="P50" s="42"/>
      <c r="Q50" s="42"/>
      <c r="R50" s="44"/>
      <c r="T50" s="48"/>
      <c r="U50" s="49"/>
      <c r="V50" s="50"/>
      <c r="X50" s="54"/>
      <c r="Y50" s="2"/>
      <c r="Z50" s="2"/>
      <c r="AA50" s="2"/>
      <c r="AB50" s="2"/>
      <c r="AC50" s="2"/>
      <c r="AD50" s="2"/>
      <c r="AE50" s="2"/>
      <c r="AF50" s="2"/>
    </row>
    <row r="52" spans="2:32" ht="25.15" customHeight="1" thickBot="1">
      <c r="B52" s="117" t="s">
        <v>37</v>
      </c>
      <c r="Y52" s="2"/>
      <c r="Z52" s="2"/>
      <c r="AA52" s="2"/>
      <c r="AB52" s="2"/>
      <c r="AC52" s="2"/>
      <c r="AD52" s="2"/>
      <c r="AE52" s="2"/>
      <c r="AF52" s="2"/>
    </row>
    <row r="53" spans="2:32" ht="25.15" customHeight="1">
      <c r="B53" s="112" t="s">
        <v>38</v>
      </c>
      <c r="C53" s="123" t="s">
        <v>39</v>
      </c>
      <c r="D53" s="123" t="s">
        <v>40</v>
      </c>
      <c r="E53" s="192" t="s">
        <v>41</v>
      </c>
      <c r="F53" s="192"/>
      <c r="G53" s="192"/>
      <c r="H53" s="192"/>
      <c r="I53" s="192"/>
      <c r="J53" s="193"/>
      <c r="Y53" s="2"/>
      <c r="Z53" s="2"/>
      <c r="AA53" s="2"/>
      <c r="AB53" s="2"/>
      <c r="AC53" s="2"/>
      <c r="AD53" s="2"/>
      <c r="AE53" s="2"/>
      <c r="AF53" s="2"/>
    </row>
    <row r="54" spans="2:32" ht="25.15" customHeight="1">
      <c r="B54" s="168" t="s">
        <v>42</v>
      </c>
      <c r="C54" s="110" t="s">
        <v>5</v>
      </c>
      <c r="D54" s="110" t="s">
        <v>43</v>
      </c>
      <c r="E54" s="165" t="s">
        <v>70</v>
      </c>
      <c r="F54" s="165"/>
      <c r="G54" s="165"/>
      <c r="H54" s="165"/>
      <c r="I54" s="165"/>
      <c r="J54" s="166"/>
      <c r="Y54" s="2"/>
      <c r="Z54" s="2"/>
      <c r="AA54" s="2"/>
      <c r="AB54" s="2"/>
      <c r="AC54" s="2"/>
      <c r="AD54" s="2"/>
      <c r="AE54" s="2"/>
      <c r="AF54" s="2"/>
    </row>
    <row r="55" spans="2:32" ht="25.15" customHeight="1">
      <c r="B55" s="168"/>
      <c r="C55" s="110" t="s">
        <v>6</v>
      </c>
      <c r="D55" s="110" t="s">
        <v>43</v>
      </c>
      <c r="E55" s="165" t="s">
        <v>71</v>
      </c>
      <c r="F55" s="165"/>
      <c r="G55" s="165"/>
      <c r="H55" s="165"/>
      <c r="I55" s="165"/>
      <c r="J55" s="166"/>
      <c r="Y55" s="2"/>
      <c r="Z55" s="2"/>
      <c r="AA55" s="2"/>
      <c r="AB55" s="2"/>
      <c r="AC55" s="2"/>
      <c r="AD55" s="2"/>
      <c r="AE55" s="2"/>
      <c r="AF55" s="2"/>
    </row>
    <row r="56" spans="2:32" ht="25.15" customHeight="1">
      <c r="B56" s="168"/>
      <c r="C56" s="110" t="s">
        <v>48</v>
      </c>
      <c r="D56" s="110" t="s">
        <v>21</v>
      </c>
      <c r="E56" s="165" t="s">
        <v>72</v>
      </c>
      <c r="F56" s="165"/>
      <c r="G56" s="165"/>
      <c r="H56" s="165"/>
      <c r="I56" s="165"/>
      <c r="J56" s="166"/>
      <c r="Y56" s="2"/>
      <c r="Z56" s="2"/>
      <c r="AA56" s="2"/>
      <c r="AB56" s="2"/>
      <c r="AC56" s="2"/>
      <c r="AD56" s="2"/>
      <c r="AE56" s="2"/>
      <c r="AF56" s="2"/>
    </row>
    <row r="57" spans="2:32" ht="25.15" customHeight="1">
      <c r="B57" s="168"/>
      <c r="C57" s="110" t="s">
        <v>9</v>
      </c>
      <c r="D57" s="110" t="s">
        <v>22</v>
      </c>
      <c r="E57" s="165" t="s">
        <v>50</v>
      </c>
      <c r="F57" s="165"/>
      <c r="G57" s="165"/>
      <c r="H57" s="165"/>
      <c r="I57" s="165"/>
      <c r="J57" s="166"/>
      <c r="Y57" s="2"/>
      <c r="Z57" s="2"/>
      <c r="AA57" s="2"/>
      <c r="AB57" s="2"/>
      <c r="AC57" s="2"/>
      <c r="AD57" s="2"/>
      <c r="AE57" s="2"/>
      <c r="AF57" s="2"/>
    </row>
    <row r="58" spans="2:32" ht="25.15" customHeight="1">
      <c r="B58" s="168"/>
      <c r="C58" s="110" t="s">
        <v>10</v>
      </c>
      <c r="D58" s="110" t="s">
        <v>23</v>
      </c>
      <c r="E58" s="165" t="s">
        <v>51</v>
      </c>
      <c r="F58" s="165"/>
      <c r="G58" s="165"/>
      <c r="H58" s="165"/>
      <c r="I58" s="165"/>
      <c r="J58" s="166"/>
      <c r="Y58" s="2"/>
      <c r="Z58" s="2"/>
      <c r="AA58" s="2"/>
      <c r="AB58" s="2"/>
      <c r="AC58" s="2"/>
      <c r="AD58" s="2"/>
      <c r="AE58" s="2"/>
      <c r="AF58" s="2"/>
    </row>
    <row r="59" spans="2:32" ht="25.15" customHeight="1">
      <c r="B59" s="168"/>
      <c r="C59" s="110" t="s">
        <v>11</v>
      </c>
      <c r="D59" s="110" t="s">
        <v>23</v>
      </c>
      <c r="E59" s="165" t="s">
        <v>52</v>
      </c>
      <c r="F59" s="165"/>
      <c r="G59" s="165"/>
      <c r="H59" s="165"/>
      <c r="I59" s="165"/>
      <c r="J59" s="166"/>
      <c r="Y59" s="2"/>
      <c r="Z59" s="2"/>
      <c r="AA59" s="2"/>
      <c r="AB59" s="2"/>
      <c r="AC59" s="2"/>
      <c r="AD59" s="2"/>
      <c r="AE59" s="2"/>
      <c r="AF59" s="2"/>
    </row>
    <row r="60" spans="2:32" ht="25.15" customHeight="1">
      <c r="B60" s="168"/>
      <c r="C60" s="110" t="s">
        <v>53</v>
      </c>
      <c r="D60" s="110" t="s">
        <v>23</v>
      </c>
      <c r="E60" s="165" t="s">
        <v>73</v>
      </c>
      <c r="F60" s="165"/>
      <c r="G60" s="165"/>
      <c r="H60" s="165"/>
      <c r="I60" s="165"/>
      <c r="J60" s="166"/>
      <c r="Y60" s="2"/>
      <c r="Z60" s="2"/>
      <c r="AA60" s="2"/>
      <c r="AB60" s="2"/>
      <c r="AC60" s="2"/>
      <c r="AD60" s="2"/>
      <c r="AE60" s="2"/>
      <c r="AF60" s="2"/>
    </row>
    <row r="61" spans="2:32" ht="25.15" customHeight="1">
      <c r="B61" s="168" t="s">
        <v>55</v>
      </c>
      <c r="C61" s="110" t="s">
        <v>16</v>
      </c>
      <c r="D61" s="110" t="s">
        <v>24</v>
      </c>
      <c r="E61" s="165" t="s">
        <v>59</v>
      </c>
      <c r="F61" s="165"/>
      <c r="G61" s="165"/>
      <c r="H61" s="165"/>
      <c r="I61" s="165"/>
      <c r="J61" s="166"/>
      <c r="Y61" s="2"/>
      <c r="Z61" s="2"/>
      <c r="AA61" s="2"/>
      <c r="AB61" s="2"/>
      <c r="AC61" s="2"/>
      <c r="AD61" s="2"/>
      <c r="AE61" s="2"/>
      <c r="AF61" s="2"/>
    </row>
    <row r="62" spans="2:32" ht="25.15" customHeight="1">
      <c r="B62" s="168"/>
      <c r="C62" s="110" t="s">
        <v>17</v>
      </c>
      <c r="D62" s="110" t="s">
        <v>25</v>
      </c>
      <c r="E62" s="165" t="s">
        <v>60</v>
      </c>
      <c r="F62" s="165"/>
      <c r="G62" s="165"/>
      <c r="H62" s="165"/>
      <c r="I62" s="165"/>
      <c r="J62" s="166"/>
      <c r="Y62" s="2"/>
      <c r="Z62" s="2"/>
      <c r="AA62" s="2"/>
      <c r="AB62" s="2"/>
      <c r="AC62" s="2"/>
      <c r="AD62" s="2"/>
      <c r="AE62" s="2"/>
      <c r="AF62" s="2"/>
    </row>
    <row r="63" spans="2:32" ht="25.15" customHeight="1">
      <c r="B63" s="168"/>
      <c r="C63" s="110" t="s">
        <v>18</v>
      </c>
      <c r="D63" s="110" t="s">
        <v>24</v>
      </c>
      <c r="E63" s="165" t="s">
        <v>61</v>
      </c>
      <c r="F63" s="165"/>
      <c r="G63" s="165"/>
      <c r="H63" s="165"/>
      <c r="I63" s="165"/>
      <c r="J63" s="166"/>
      <c r="Y63" s="2"/>
      <c r="Z63" s="2"/>
      <c r="AA63" s="2"/>
      <c r="AB63" s="2"/>
      <c r="AC63" s="2"/>
      <c r="AD63" s="2"/>
      <c r="AE63" s="2"/>
      <c r="AF63" s="2"/>
    </row>
    <row r="64" spans="2:32" ht="25.15" customHeight="1" thickBot="1">
      <c r="B64" s="64" t="s">
        <v>64</v>
      </c>
      <c r="C64" s="90" t="s">
        <v>20</v>
      </c>
      <c r="D64" s="90" t="s">
        <v>43</v>
      </c>
      <c r="E64" s="169" t="s">
        <v>65</v>
      </c>
      <c r="F64" s="169"/>
      <c r="G64" s="169"/>
      <c r="H64" s="169"/>
      <c r="I64" s="169"/>
      <c r="J64" s="170"/>
      <c r="Y64" s="2"/>
      <c r="Z64" s="2"/>
      <c r="AA64" s="2"/>
      <c r="AB64" s="2"/>
      <c r="AC64" s="2"/>
      <c r="AD64" s="2"/>
      <c r="AE64" s="2"/>
      <c r="AF64" s="2"/>
    </row>
    <row r="66" spans="2:3" ht="25.15" customHeight="1">
      <c r="B66" s="127" t="s">
        <v>101</v>
      </c>
      <c r="C66" s="2" t="s">
        <v>98</v>
      </c>
    </row>
  </sheetData>
  <sortState ref="B10:R33">
    <sortCondition ref="C10:C33"/>
  </sortState>
  <mergeCells count="69">
    <mergeCell ref="E53:J53"/>
    <mergeCell ref="E61:J61"/>
    <mergeCell ref="E62:J62"/>
    <mergeCell ref="E63:J63"/>
    <mergeCell ref="E64:J64"/>
    <mergeCell ref="B61:B63"/>
    <mergeCell ref="B54:B60"/>
    <mergeCell ref="E56:J56"/>
    <mergeCell ref="E57:J57"/>
    <mergeCell ref="E58:J58"/>
    <mergeCell ref="E59:J59"/>
    <mergeCell ref="E60:J60"/>
    <mergeCell ref="E54:J54"/>
    <mergeCell ref="E55:J55"/>
    <mergeCell ref="X6:X9"/>
    <mergeCell ref="U6:U7"/>
    <mergeCell ref="T8:T9"/>
    <mergeCell ref="U8:U9"/>
    <mergeCell ref="V8:V9"/>
    <mergeCell ref="V6:V7"/>
    <mergeCell ref="T6:T7"/>
    <mergeCell ref="X40:X43"/>
    <mergeCell ref="T40:T41"/>
    <mergeCell ref="U40:U41"/>
    <mergeCell ref="V40:V41"/>
    <mergeCell ref="T42:T43"/>
    <mergeCell ref="U42:U43"/>
    <mergeCell ref="V42:V43"/>
    <mergeCell ref="O6:O7"/>
    <mergeCell ref="H6:H7"/>
    <mergeCell ref="Q40:Q41"/>
    <mergeCell ref="R40:R41"/>
    <mergeCell ref="D43:H43"/>
    <mergeCell ref="I43:M43"/>
    <mergeCell ref="N43:R43"/>
    <mergeCell ref="L40:L41"/>
    <mergeCell ref="M40:M41"/>
    <mergeCell ref="N40:N41"/>
    <mergeCell ref="O40:O41"/>
    <mergeCell ref="P40:P41"/>
    <mergeCell ref="G40:G41"/>
    <mergeCell ref="H40:H41"/>
    <mergeCell ref="I40:I41"/>
    <mergeCell ref="J40:J41"/>
    <mergeCell ref="I9:M9"/>
    <mergeCell ref="I6:I7"/>
    <mergeCell ref="J6:J7"/>
    <mergeCell ref="K6:K7"/>
    <mergeCell ref="C40:C43"/>
    <mergeCell ref="D40:D41"/>
    <mergeCell ref="E40:E41"/>
    <mergeCell ref="F40:F41"/>
    <mergeCell ref="K40:K41"/>
    <mergeCell ref="B2:R2"/>
    <mergeCell ref="B40:B4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01" PreviousValue="false"/>
</file>

<file path=customXml/item2.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0CE77FC54C4184CB3202829A60AC0E6" ma:contentTypeVersion="34" ma:contentTypeDescription="" ma:contentTypeScope="" ma:versionID="94098925084ab1f6a9d32cf76ee4549d">
  <xsd:schema xmlns:xsd="http://www.w3.org/2001/XMLSchema" xmlns:xs="http://www.w3.org/2001/XMLSchema" xmlns:p="http://schemas.microsoft.com/office/2006/metadata/properties" xmlns:ns2="7041854e-4853-44f9-9e63-23b7acad5461" targetNamespace="http://schemas.microsoft.com/office/2006/metadata/properties" ma:root="true" ma:fieldsID="1a86ff71034b065e35cab41590a8fc2a"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2;#Monitoring and assuring delivery|b4104a0b-5551-4aff-ac3a-2b01c896e63b"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2.xml><?xml version="1.0" encoding="utf-8"?>
<ds:datastoreItem xmlns:ds="http://schemas.openxmlformats.org/officeDocument/2006/customXml" ds:itemID="{2B8E1069-428B-4FB4-ABF0-1C4E4C4618D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7041854e-4853-44f9-9e63-23b7acad5461"/>
    <ds:schemaRef ds:uri="http://www.w3.org/XML/1998/namespace"/>
    <ds:schemaRef ds:uri="http://purl.org/dc/dcmitype/"/>
  </ds:schemaRefs>
</ds:datastoreItem>
</file>

<file path=customXml/itemProps3.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4.xml><?xml version="1.0" encoding="utf-8"?>
<ds:datastoreItem xmlns:ds="http://schemas.openxmlformats.org/officeDocument/2006/customXml" ds:itemID="{066237A5-B7AC-40C4-9C76-C151844A99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Okyere</dc:creator>
  <cp:lastModifiedBy>Gibson, John</cp:lastModifiedBy>
  <cp:revision/>
  <dcterms:created xsi:type="dcterms:W3CDTF">2015-10-14T16:49:04Z</dcterms:created>
  <dcterms:modified xsi:type="dcterms:W3CDTF">2018-02-28T16:22:54Z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0x010100573134B1BDBFC74F8C2DBF70E4CDEAD4010090CE77FC54C4184CB3202829A60AC0E6</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Order">
    <vt:r8>100</vt:r8>
  </property>
</Properties>
</file>