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1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F16" i="2" l="1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J5" i="3"/>
  <c r="D16" i="2"/>
  <c r="D22" i="2" s="1"/>
  <c r="I16" i="2"/>
  <c r="I22" i="2" s="1"/>
  <c r="G5" i="3"/>
  <c r="K5" i="3"/>
  <c r="H5" i="3"/>
  <c r="G11" i="2"/>
  <c r="H11" i="2"/>
  <c r="D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<sst xmlns="http://schemas.openxmlformats.org/spreadsheetml/2006/main" count="260" uniqueCount="112">
  <si>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</si>
  <si>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</si>
  <si>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</si>
  <si>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</si>
  <si>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</si>
  <si>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</si>
  <si>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</si>
  <si>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</si>
  <si>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</si>
  <si>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</si>
  <si>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</si>
  <si>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</si>
  <si>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</si>
  <si>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</si>
  <si>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</si>
  <si>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</si>
  <si>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</si>
  <si>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</si>
  <si>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</si>
  <si>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</si>
  <si>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</si>
  <si>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</si>
  <si>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</si>
  <si>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</si>
  <si>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</si>
  <si>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</si>
  <si>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</si>
  <si>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</si>
  <si>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</si>
  <si>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</si>
  <si>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</si>
  <si>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</si>
  <si>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</si>
  <si>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</si>
  <si>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</si>
  <si>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</si>
  <si>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</si>
  <si>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</si>
  <si>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</si>
  <si>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</si>
  <si>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</si>
  <si>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</si>
  <si>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</si>
  <si>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</si>
  <si>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</si>
  <si>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</si>
  <si>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</si>
  <si>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</si>
  <si>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</si>
  <si>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</si>
  <si>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</si>
  <si>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</si>
  <si>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</si>
  <si>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</si>
  <si>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</si>
  <si>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</si>
  <si>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</si>
  <si>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</si>
  <si>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</si>
  <si>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</si>
  <si>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</si>
  <si>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</si>
  <si>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</si>
  <si>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</si>
  <si>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</si>
  <si>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</si>
  <si>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</si>
  <si>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</si>
  <si>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</si>
  <si>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</si>
  <si>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</si>
  <si>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</si>
  <si>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</si>
  <si>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</si>
  <si>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</si>
  <si>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</si>
  <si>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</si>
  <si>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</si>
  <si>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</si>
  <si>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</si>
  <si>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</si>
  <si>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</si>
  <si>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</si>
  <si>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</si>
  <si>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</si>
  <si>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</si>
  <si>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</si>
  <si>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</si>
  <si>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</si>
  <si>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</si>
  <si>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</si>
  <si>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</si>
  <si>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</si>
  <si>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</si>
  <si>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</si>
  <si>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</si>
  <si>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</si>
  <si>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</si>
  <si>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</si>
  <si>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</si>
  <si>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</si>
  <si>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</si>
  <si>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</si>
  <si>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</si>
  <si>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</si>
  <si>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</si>
  <si>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</si>
  <si>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</si>
  <si>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</si>
  <si>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SSC</t>
  </si>
  <si>
    <t>Water: Forecast at previous review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</si>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</sst>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/>
  </sheetViews>
  <sheetFormatPr defaultRowHeight="14" x14ac:dyDescent="0.3"/>
  <cols>
    <col min="1" max="1" width="4.75" customWidth="1"/>
    <col min="2" max="2" width="7.83203125" customWidth="1"/>
    <col min="3" max="3" width="62.58203125" customWidth="1"/>
    <col min="4" max="4" width="3.5" customWidth="1"/>
    <col min="5" max="5" width="16.25" bestFit="1" customWidth="1"/>
    <col min="6" max="11" width="5.83203125" customWidth="1"/>
  </cols>
  <sheetData>
    <row r="1" spans="1:11" x14ac:dyDescent="0.3">
      <c r="C1" t="s">
        <v>85</v>
      </c>
    </row>
    <row r="2" spans="1:11" x14ac:dyDescent="0.3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73</v>
      </c>
      <c r="G4" t="s">
        <v>73</v>
      </c>
      <c r="H4" t="s">
        <v>73</v>
      </c>
      <c r="I4" t="s">
        <v>73</v>
      </c>
      <c r="J4" t="s">
        <v>73</v>
      </c>
      <c r="K4" t="s">
        <v>73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109</v>
      </c>
      <c r="B7" t="s">
        <v>8</v>
      </c>
      <c r="C7" t="s">
        <v>88</v>
      </c>
      <c r="D7" t="s">
        <v>9</v>
      </c>
      <c r="E7" t="s">
        <v>73</v>
      </c>
      <c r="F7" s="21">
        <v>0.06</v>
      </c>
      <c r="G7" s="21" t="s">
        <v>111</v>
      </c>
      <c r="H7" s="21" t="s">
        <v>111</v>
      </c>
      <c r="I7" s="21" t="s">
        <v>111</v>
      </c>
      <c r="J7" s="21" t="s">
        <v>111</v>
      </c>
      <c r="K7" s="21" t="s">
        <v>111</v>
      </c>
    </row>
    <row r="8" spans="1:11" x14ac:dyDescent="0.3">
      <c r="A8" t="s">
        <v>109</v>
      </c>
      <c r="B8" t="s">
        <v>11</v>
      </c>
      <c r="C8" t="s">
        <v>89</v>
      </c>
      <c r="D8" t="s">
        <v>12</v>
      </c>
      <c r="E8" t="s">
        <v>73</v>
      </c>
      <c r="F8" s="22">
        <v>0.20899999999999999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x14ac:dyDescent="0.3">
      <c r="A9" t="s">
        <v>109</v>
      </c>
      <c r="B9" t="s">
        <v>16</v>
      </c>
      <c r="C9" t="s">
        <v>90</v>
      </c>
      <c r="D9" t="s">
        <v>17</v>
      </c>
      <c r="E9" t="s">
        <v>73</v>
      </c>
      <c r="F9" s="23">
        <v>3.5999999999999997E-2</v>
      </c>
      <c r="G9" s="23">
        <v>3.5999999999999997E-2</v>
      </c>
      <c r="H9" s="23">
        <v>3.5999999999999997E-2</v>
      </c>
      <c r="I9" s="23">
        <v>3.5999999999999997E-2</v>
      </c>
      <c r="J9" s="23">
        <v>3.5999999999999997E-2</v>
      </c>
      <c r="K9" s="23">
        <v>3.5999999999999997E-2</v>
      </c>
    </row>
    <row r="10" spans="1:11" x14ac:dyDescent="0.3">
      <c r="A10" t="s">
        <v>109</v>
      </c>
      <c r="B10" t="s">
        <v>19</v>
      </c>
      <c r="C10" t="s">
        <v>91</v>
      </c>
      <c r="D10" t="s">
        <v>17</v>
      </c>
      <c r="E10" t="s">
        <v>73</v>
      </c>
      <c r="F10" s="23">
        <v>2.66753363322196E-2</v>
      </c>
      <c r="G10" s="23">
        <v>2.66753363322196E-2</v>
      </c>
      <c r="H10" s="23">
        <v>2.66753363322196E-2</v>
      </c>
      <c r="I10" s="23">
        <v>2.66753363322196E-2</v>
      </c>
      <c r="J10" s="23">
        <v>2.66753363322196E-2</v>
      </c>
      <c r="K10" s="23">
        <v>2.66753363322196E-2</v>
      </c>
    </row>
    <row r="11" spans="1:11" x14ac:dyDescent="0.3">
      <c r="A11" t="s">
        <v>109</v>
      </c>
      <c r="B11" t="s">
        <v>21</v>
      </c>
      <c r="C11" t="s">
        <v>92</v>
      </c>
      <c r="D11" t="s">
        <v>17</v>
      </c>
      <c r="E11" t="s">
        <v>73</v>
      </c>
      <c r="F11" s="23">
        <v>6.2675336332219597E-2</v>
      </c>
      <c r="G11" s="23">
        <v>6.2675336332219597E-2</v>
      </c>
      <c r="H11" s="23">
        <v>6.2675336332219597E-2</v>
      </c>
      <c r="I11" s="23">
        <v>6.2675336332219597E-2</v>
      </c>
      <c r="J11" s="23">
        <v>6.2675336332219597E-2</v>
      </c>
      <c r="K11" s="23">
        <v>6.2675336332219597E-2</v>
      </c>
    </row>
    <row r="12" spans="1:11" x14ac:dyDescent="0.3">
      <c r="A12" t="s">
        <v>109</v>
      </c>
      <c r="B12" t="s">
        <v>34</v>
      </c>
      <c r="C12" t="s">
        <v>93</v>
      </c>
      <c r="D12" t="s">
        <v>9</v>
      </c>
      <c r="E12" t="s">
        <v>73</v>
      </c>
      <c r="F12" s="21">
        <v>0</v>
      </c>
      <c r="G12" s="21"/>
      <c r="H12" s="21"/>
      <c r="I12" s="21"/>
      <c r="J12" s="21"/>
      <c r="K12" s="21"/>
    </row>
    <row r="13" spans="1:11" x14ac:dyDescent="0.3">
      <c r="A13" t="s">
        <v>109</v>
      </c>
      <c r="B13" t="s">
        <v>36</v>
      </c>
      <c r="C13" t="s">
        <v>94</v>
      </c>
      <c r="D13" t="s">
        <v>12</v>
      </c>
      <c r="E13" t="s">
        <v>73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3">
      <c r="A14" t="s">
        <v>109</v>
      </c>
      <c r="B14" t="s">
        <v>40</v>
      </c>
      <c r="C14" t="s">
        <v>95</v>
      </c>
      <c r="D14" t="s">
        <v>17</v>
      </c>
      <c r="E14" t="s">
        <v>73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3">
      <c r="A15" t="s">
        <v>109</v>
      </c>
      <c r="B15" t="s">
        <v>41</v>
      </c>
      <c r="C15" t="s">
        <v>96</v>
      </c>
      <c r="D15" t="s">
        <v>17</v>
      </c>
      <c r="E15" t="s">
        <v>73</v>
      </c>
      <c r="F15" s="23">
        <v>2.66753363322196E-2</v>
      </c>
      <c r="G15" s="23">
        <v>2.66753363322196E-2</v>
      </c>
      <c r="H15" s="23">
        <v>2.66753363322196E-2</v>
      </c>
      <c r="I15" s="23">
        <v>2.66753363322196E-2</v>
      </c>
      <c r="J15" s="23">
        <v>2.66753363322196E-2</v>
      </c>
      <c r="K15" s="23">
        <v>2.66753363322196E-2</v>
      </c>
    </row>
    <row r="16" spans="1:11" x14ac:dyDescent="0.3">
      <c r="A16" t="s">
        <v>109</v>
      </c>
      <c r="B16" t="s">
        <v>43</v>
      </c>
      <c r="C16" t="s">
        <v>97</v>
      </c>
      <c r="D16" t="s">
        <v>17</v>
      </c>
      <c r="E16" t="s">
        <v>73</v>
      </c>
      <c r="F16" s="23">
        <v>6.2675336332219597E-2</v>
      </c>
      <c r="G16" s="23">
        <v>6.2675336332219597E-2</v>
      </c>
      <c r="H16" s="23">
        <v>6.2675336332219597E-2</v>
      </c>
      <c r="I16" s="23">
        <v>6.2675336332219597E-2</v>
      </c>
      <c r="J16" s="23">
        <v>6.2675336332219597E-2</v>
      </c>
      <c r="K16" s="23">
        <v>6.2675336332219597E-2</v>
      </c>
    </row>
    <row r="17" spans="1:11" x14ac:dyDescent="0.3">
      <c r="A17" t="s">
        <v>109</v>
      </c>
      <c r="B17" t="s">
        <v>98</v>
      </c>
      <c r="C17" t="s">
        <v>93</v>
      </c>
      <c r="D17" t="s">
        <v>9</v>
      </c>
      <c r="E17" t="s">
        <v>73</v>
      </c>
      <c r="F17" s="21"/>
      <c r="G17" s="21"/>
      <c r="H17" s="21"/>
      <c r="I17" s="21"/>
      <c r="J17" s="21"/>
      <c r="K17" s="21"/>
    </row>
    <row r="18" spans="1:11" x14ac:dyDescent="0.3">
      <c r="A18" t="s">
        <v>109</v>
      </c>
      <c r="B18" t="s">
        <v>99</v>
      </c>
      <c r="C18" t="s">
        <v>100</v>
      </c>
      <c r="D18" t="s">
        <v>12</v>
      </c>
      <c r="E18" t="s">
        <v>73</v>
      </c>
      <c r="F18" s="21"/>
      <c r="G18" s="21"/>
      <c r="H18" s="21"/>
      <c r="I18" s="21"/>
      <c r="J18" s="21"/>
      <c r="K18" s="21"/>
    </row>
    <row r="19" spans="1:11" x14ac:dyDescent="0.3">
      <c r="A19" t="s">
        <v>109</v>
      </c>
      <c r="B19" t="s">
        <v>101</v>
      </c>
      <c r="C19" t="s">
        <v>95</v>
      </c>
      <c r="D19" t="s">
        <v>17</v>
      </c>
      <c r="E19" t="s">
        <v>73</v>
      </c>
      <c r="F19" s="23"/>
      <c r="G19" s="23"/>
      <c r="H19" s="23"/>
      <c r="I19" s="23"/>
      <c r="J19" s="23"/>
      <c r="K19" s="23"/>
    </row>
    <row r="20" spans="1:11" x14ac:dyDescent="0.3">
      <c r="A20" t="s">
        <v>109</v>
      </c>
      <c r="B20" t="s">
        <v>102</v>
      </c>
      <c r="C20" t="s">
        <v>96</v>
      </c>
      <c r="D20" t="s">
        <v>17</v>
      </c>
      <c r="E20" t="s">
        <v>73</v>
      </c>
      <c r="F20" s="23"/>
      <c r="G20" s="23"/>
      <c r="H20" s="23"/>
      <c r="I20" s="23"/>
      <c r="J20" s="23"/>
      <c r="K20" s="23"/>
    </row>
    <row r="21" spans="1:11" x14ac:dyDescent="0.3">
      <c r="A21" t="s">
        <v>109</v>
      </c>
      <c r="B21" t="s">
        <v>103</v>
      </c>
      <c r="C21" t="s">
        <v>97</v>
      </c>
      <c r="D21" t="s">
        <v>17</v>
      </c>
      <c r="E21" t="s">
        <v>73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A4" sqref="A4"/>
    </sheetView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20" t="s">
        <v>7</v>
      </c>
    </row>
    <row r="3" spans="1:10" x14ac:dyDescent="0.25">
      <c r="A3" s="2" t="s">
        <v>110</v>
      </c>
      <c r="B3" s="2" t="s">
        <v>8</v>
      </c>
      <c r="C3" s="2" t="s">
        <v>9</v>
      </c>
      <c r="D3" s="4">
        <f>F_Inputs!F7</f>
        <v>0.06</v>
      </c>
      <c r="E3" s="5"/>
      <c r="F3" s="5"/>
      <c r="G3" s="5"/>
      <c r="H3" s="5"/>
      <c r="I3" s="5"/>
      <c r="J3" s="5"/>
    </row>
    <row r="4" spans="1:10" x14ac:dyDescent="0.25">
      <c r="A4" s="2" t="s">
        <v>10</v>
      </c>
      <c r="B4" s="2" t="s">
        <v>11</v>
      </c>
      <c r="C4" s="2" t="s">
        <v>12</v>
      </c>
      <c r="D4" s="4">
        <f>F_Inputs!F8</f>
        <v>0.20899999999999999</v>
      </c>
      <c r="E4" s="4">
        <f>F_Inputs!G8</f>
        <v>0</v>
      </c>
      <c r="F4" s="4">
        <f>F_Inputs!H8</f>
        <v>0</v>
      </c>
      <c r="G4" s="4">
        <f>F_Inputs!I8</f>
        <v>0</v>
      </c>
      <c r="H4" s="4">
        <f>F_Inputs!J8</f>
        <v>0</v>
      </c>
      <c r="I4" s="4">
        <f>F_Inputs!K8</f>
        <v>0</v>
      </c>
      <c r="J4" s="5"/>
    </row>
    <row r="5" spans="1:10" x14ac:dyDescent="0.25">
      <c r="A5" s="2" t="s">
        <v>13</v>
      </c>
      <c r="B5" s="2" t="s">
        <v>14</v>
      </c>
      <c r="C5" s="2" t="s">
        <v>9</v>
      </c>
      <c r="D5" s="6">
        <f xml:space="preserve"> (D4/1000 - D3) / 2</f>
        <v>-2.9895499999999998E-2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25">
      <c r="A6" s="2" t="s">
        <v>15</v>
      </c>
      <c r="B6" s="2" t="s">
        <v>16</v>
      </c>
      <c r="C6" s="2" t="s">
        <v>17</v>
      </c>
      <c r="D6" s="7">
        <f>F_Inputs!F9</f>
        <v>3.5999999999999997E-2</v>
      </c>
      <c r="E6" s="7">
        <f>F_Inputs!G9</f>
        <v>3.5999999999999997E-2</v>
      </c>
      <c r="F6" s="7">
        <f>F_Inputs!H9</f>
        <v>3.5999999999999997E-2</v>
      </c>
      <c r="G6" s="7">
        <f>F_Inputs!I9</f>
        <v>3.5999999999999997E-2</v>
      </c>
      <c r="H6" s="7">
        <f>F_Inputs!J9</f>
        <v>3.5999999999999997E-2</v>
      </c>
      <c r="I6" s="7">
        <f>F_Inputs!K9</f>
        <v>3.5999999999999997E-2</v>
      </c>
      <c r="J6" s="5"/>
    </row>
    <row r="7" spans="1:10" x14ac:dyDescent="0.25">
      <c r="A7" s="2" t="s">
        <v>18</v>
      </c>
      <c r="B7" s="2" t="s">
        <v>19</v>
      </c>
      <c r="C7" s="2" t="s">
        <v>17</v>
      </c>
      <c r="D7" s="7">
        <f>F_Inputs!F10</f>
        <v>2.66753363322196E-2</v>
      </c>
      <c r="E7" s="7">
        <f>F_Inputs!G10</f>
        <v>2.66753363322196E-2</v>
      </c>
      <c r="F7" s="7">
        <f>F_Inputs!H10</f>
        <v>2.66753363322196E-2</v>
      </c>
      <c r="G7" s="7">
        <f>F_Inputs!I10</f>
        <v>2.66753363322196E-2</v>
      </c>
      <c r="H7" s="7">
        <f>F_Inputs!J10</f>
        <v>2.66753363322196E-2</v>
      </c>
      <c r="I7" s="7">
        <f>F_Inputs!K10</f>
        <v>2.66753363322196E-2</v>
      </c>
      <c r="J7" s="5"/>
    </row>
    <row r="8" spans="1:10" x14ac:dyDescent="0.25">
      <c r="A8" s="2" t="s">
        <v>20</v>
      </c>
      <c r="B8" s="2" t="s">
        <v>21</v>
      </c>
      <c r="C8" s="2" t="s">
        <v>17</v>
      </c>
      <c r="D8" s="7">
        <f>F_Inputs!F11</f>
        <v>6.2675336332219597E-2</v>
      </c>
      <c r="E8" s="7">
        <f>F_Inputs!G11</f>
        <v>6.2675336332219597E-2</v>
      </c>
      <c r="F8" s="7">
        <f>F_Inputs!H11</f>
        <v>6.2675336332219597E-2</v>
      </c>
      <c r="G8" s="7">
        <f>F_Inputs!I11</f>
        <v>6.2675336332219597E-2</v>
      </c>
      <c r="H8" s="7">
        <f>F_Inputs!J11</f>
        <v>6.2675336332219597E-2</v>
      </c>
      <c r="I8" s="7">
        <f>F_Inputs!K11</f>
        <v>6.2675336332219597E-2</v>
      </c>
      <c r="J8" s="5"/>
    </row>
    <row r="9" spans="1:10" x14ac:dyDescent="0.25">
      <c r="A9" s="2" t="s">
        <v>22</v>
      </c>
      <c r="B9" s="2" t="s">
        <v>23</v>
      </c>
      <c r="C9" s="2" t="s">
        <v>24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25</v>
      </c>
      <c r="B10" s="2" t="s">
        <v>26</v>
      </c>
      <c r="C10" s="2" t="s">
        <v>27</v>
      </c>
      <c r="D10" s="8">
        <f xml:space="preserve"> (1 + D8) ^ (D9)</f>
        <v>0.83329388834839635</v>
      </c>
      <c r="E10" s="8">
        <f t="shared" ref="E10:I10" si="1" xml:space="preserve"> (1 + E8) ^ (E9)</f>
        <v>0.88552086306421518</v>
      </c>
      <c r="F10" s="8">
        <f t="shared" si="1"/>
        <v>0.94102118098596221</v>
      </c>
      <c r="G10" s="8">
        <f t="shared" si="1"/>
        <v>1</v>
      </c>
      <c r="H10" s="8">
        <f t="shared" si="1"/>
        <v>1.0626753363322197</v>
      </c>
      <c r="I10" s="8">
        <f t="shared" si="1"/>
        <v>1.1292788704487962</v>
      </c>
      <c r="J10" s="5"/>
    </row>
    <row r="11" spans="1:10" x14ac:dyDescent="0.25">
      <c r="A11" s="2" t="s">
        <v>28</v>
      </c>
      <c r="B11" s="2" t="s">
        <v>29</v>
      </c>
      <c r="C11" s="2" t="s">
        <v>9</v>
      </c>
      <c r="D11" s="8">
        <f>D5 * D10</f>
        <v>-2.491173743911948E-2</v>
      </c>
      <c r="E11" s="8">
        <f t="shared" ref="E11:I11" si="2">E5 *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25">
      <c r="A12" s="2" t="s">
        <v>30</v>
      </c>
      <c r="B12" s="2" t="s">
        <v>31</v>
      </c>
      <c r="C12" s="2" t="s">
        <v>9</v>
      </c>
      <c r="D12" s="5"/>
      <c r="E12" s="5"/>
      <c r="F12" s="5"/>
      <c r="G12" s="5"/>
      <c r="H12" s="5"/>
      <c r="I12" s="5"/>
      <c r="J12" s="6">
        <f>-1 * SUM(D11:I11)</f>
        <v>2.491173743911948E-2</v>
      </c>
    </row>
    <row r="13" spans="1:10" ht="13" x14ac:dyDescent="0.3">
      <c r="A13" s="20" t="s">
        <v>32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33</v>
      </c>
      <c r="B14" s="2" t="s">
        <v>34</v>
      </c>
      <c r="C14" s="2" t="s">
        <v>9</v>
      </c>
      <c r="D14" s="4">
        <f>F_Inputs!F12</f>
        <v>0</v>
      </c>
      <c r="E14" s="5"/>
      <c r="F14" s="5"/>
      <c r="G14" s="5"/>
      <c r="H14" s="5"/>
      <c r="I14" s="5"/>
      <c r="J14" s="5"/>
    </row>
    <row r="15" spans="1:10" x14ac:dyDescent="0.25">
      <c r="A15" s="2" t="s">
        <v>35</v>
      </c>
      <c r="B15" s="2" t="s">
        <v>36</v>
      </c>
      <c r="C15" s="2" t="s">
        <v>12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0" x14ac:dyDescent="0.25">
      <c r="A16" s="2" t="s">
        <v>37</v>
      </c>
      <c r="B16" s="2" t="s">
        <v>38</v>
      </c>
      <c r="C16" s="2" t="s">
        <v>9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5">
      <c r="A17" s="2" t="s">
        <v>39</v>
      </c>
      <c r="B17" s="2" t="s">
        <v>40</v>
      </c>
      <c r="C17" s="2" t="s">
        <v>17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0" x14ac:dyDescent="0.25">
      <c r="A18" s="2" t="s">
        <v>18</v>
      </c>
      <c r="B18" s="2" t="s">
        <v>41</v>
      </c>
      <c r="C18" s="2" t="s">
        <v>17</v>
      </c>
      <c r="D18" s="7">
        <f>F_Inputs!F15</f>
        <v>2.66753363322196E-2</v>
      </c>
      <c r="E18" s="7">
        <f>F_Inputs!G15</f>
        <v>2.66753363322196E-2</v>
      </c>
      <c r="F18" s="7">
        <f>F_Inputs!H15</f>
        <v>2.66753363322196E-2</v>
      </c>
      <c r="G18" s="7">
        <f>F_Inputs!I15</f>
        <v>2.66753363322196E-2</v>
      </c>
      <c r="H18" s="7">
        <f>F_Inputs!J15</f>
        <v>2.66753363322196E-2</v>
      </c>
      <c r="I18" s="7">
        <f>F_Inputs!K15</f>
        <v>2.66753363322196E-2</v>
      </c>
      <c r="J18" s="5"/>
    </row>
    <row r="19" spans="1:10" x14ac:dyDescent="0.25">
      <c r="A19" s="2" t="s">
        <v>42</v>
      </c>
      <c r="B19" s="2" t="s">
        <v>43</v>
      </c>
      <c r="C19" s="2" t="s">
        <v>17</v>
      </c>
      <c r="D19" s="7">
        <f>F_Inputs!F16</f>
        <v>6.2675336332219597E-2</v>
      </c>
      <c r="E19" s="7">
        <f>F_Inputs!G16</f>
        <v>6.2675336332219597E-2</v>
      </c>
      <c r="F19" s="7">
        <f>F_Inputs!H16</f>
        <v>6.2675336332219597E-2</v>
      </c>
      <c r="G19" s="7">
        <f>F_Inputs!I16</f>
        <v>6.2675336332219597E-2</v>
      </c>
      <c r="H19" s="7">
        <f>F_Inputs!J16</f>
        <v>6.2675336332219597E-2</v>
      </c>
      <c r="I19" s="7">
        <f>F_Inputs!K16</f>
        <v>6.2675336332219597E-2</v>
      </c>
      <c r="J19" s="5"/>
    </row>
    <row r="20" spans="1:10" x14ac:dyDescent="0.25">
      <c r="A20" s="2" t="s">
        <v>44</v>
      </c>
      <c r="B20" s="2" t="s">
        <v>23</v>
      </c>
      <c r="C20" s="2" t="s">
        <v>24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45</v>
      </c>
      <c r="B21" s="2" t="s">
        <v>46</v>
      </c>
      <c r="C21" s="2" t="s">
        <v>27</v>
      </c>
      <c r="D21" s="8">
        <f xml:space="preserve"> (1 + D19) ^ (D20)</f>
        <v>0.83329388834839635</v>
      </c>
      <c r="E21" s="8">
        <f t="shared" ref="E21:I21" si="8" xml:space="preserve"> (1 + E19) ^ (E20)</f>
        <v>0.88552086306421518</v>
      </c>
      <c r="F21" s="8">
        <f t="shared" si="8"/>
        <v>0.94102118098596221</v>
      </c>
      <c r="G21" s="8">
        <f t="shared" si="8"/>
        <v>1</v>
      </c>
      <c r="H21" s="8">
        <f t="shared" si="8"/>
        <v>1.0626753363322197</v>
      </c>
      <c r="I21" s="8">
        <f t="shared" si="8"/>
        <v>1.1292788704487962</v>
      </c>
      <c r="J21" s="5"/>
    </row>
    <row r="22" spans="1:10" x14ac:dyDescent="0.25">
      <c r="A22" s="2" t="s">
        <v>47</v>
      </c>
      <c r="B22" s="2" t="s">
        <v>48</v>
      </c>
      <c r="C22" s="2" t="s">
        <v>9</v>
      </c>
      <c r="D22" s="8">
        <f>D16 * D21</f>
        <v>0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5">
      <c r="A23" s="2" t="s">
        <v>49</v>
      </c>
      <c r="B23" s="2" t="s">
        <v>50</v>
      </c>
      <c r="C23" s="2" t="s">
        <v>9</v>
      </c>
      <c r="D23" s="5"/>
      <c r="E23" s="5"/>
      <c r="F23" s="5"/>
      <c r="G23" s="5"/>
      <c r="H23" s="5"/>
      <c r="I23" s="5"/>
      <c r="J23" s="19">
        <f>-1 * SUM(D22:I22)</f>
        <v>0</v>
      </c>
    </row>
    <row r="24" spans="1:10" ht="13" x14ac:dyDescent="0.3">
      <c r="A24" s="20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4" t="s">
        <v>98</v>
      </c>
      <c r="C25" s="2" t="s">
        <v>9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4" t="s">
        <v>99</v>
      </c>
      <c r="C26" s="2" t="s">
        <v>12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25">
      <c r="A27" s="2" t="s">
        <v>78</v>
      </c>
      <c r="B27" s="24" t="s">
        <v>104</v>
      </c>
      <c r="C27" s="2" t="s">
        <v>9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17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25">
      <c r="A29" s="2" t="s">
        <v>18</v>
      </c>
      <c r="B29" s="2" t="s">
        <v>102</v>
      </c>
      <c r="C29" s="2" t="s">
        <v>17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25">
      <c r="A30" s="2" t="s">
        <v>80</v>
      </c>
      <c r="B30" s="2" t="s">
        <v>103</v>
      </c>
      <c r="C30" s="2" t="s">
        <v>17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25">
      <c r="A31" s="2" t="s">
        <v>81</v>
      </c>
      <c r="B31" s="2" t="s">
        <v>23</v>
      </c>
      <c r="C31" s="2" t="s">
        <v>24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4" t="s">
        <v>105</v>
      </c>
      <c r="C32" s="2" t="s">
        <v>27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5">
      <c r="A33" s="2" t="s">
        <v>83</v>
      </c>
      <c r="B33" s="24" t="s">
        <v>106</v>
      </c>
      <c r="C33" s="2" t="s">
        <v>9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25">
      <c r="A34" s="2" t="s">
        <v>84</v>
      </c>
      <c r="B34" s="24" t="s">
        <v>107</v>
      </c>
      <c r="C34" s="2" t="s">
        <v>9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5" x14ac:dyDescent="0.25"/>
  <cols>
    <col min="1" max="1" width="9" style="2"/>
    <col min="2" max="2" width="19.08203125" style="2" customWidth="1"/>
    <col min="3" max="3" width="26.25" style="2" customWidth="1"/>
    <col min="4" max="4" width="3.08203125" style="2" customWidth="1"/>
    <col min="5" max="5" width="14.25" style="2" bestFit="1" customWidth="1"/>
    <col min="6" max="11" width="6.58203125" style="2" customWidth="1"/>
    <col min="12" max="16384" width="9" style="2"/>
  </cols>
  <sheetData>
    <row r="1" spans="1:11" s="9" customFormat="1" x14ac:dyDescent="0.25">
      <c r="C1" s="9" t="s">
        <v>108</v>
      </c>
    </row>
    <row r="2" spans="1:11" s="9" customFormat="1" x14ac:dyDescent="0.25">
      <c r="A2" s="9" t="s">
        <v>51</v>
      </c>
      <c r="B2" s="9" t="s">
        <v>52</v>
      </c>
      <c r="C2" s="9" t="s">
        <v>53</v>
      </c>
      <c r="D2" s="9" t="s">
        <v>54</v>
      </c>
      <c r="E2" s="9" t="s">
        <v>55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56</v>
      </c>
      <c r="C4" s="11" t="s">
        <v>57</v>
      </c>
      <c r="D4" s="16" t="s">
        <v>9</v>
      </c>
      <c r="E4" s="13" t="s">
        <v>73</v>
      </c>
      <c r="F4" s="25">
        <f>Calc!D3</f>
        <v>0.06</v>
      </c>
      <c r="G4" s="25"/>
      <c r="H4" s="25"/>
      <c r="I4" s="25"/>
      <c r="J4" s="25"/>
      <c r="K4" s="25"/>
    </row>
    <row r="5" spans="1:11" x14ac:dyDescent="0.25">
      <c r="B5" s="10" t="s">
        <v>58</v>
      </c>
      <c r="C5" s="11" t="s">
        <v>59</v>
      </c>
      <c r="D5" s="17" t="s">
        <v>12</v>
      </c>
      <c r="E5" s="13" t="s">
        <v>73</v>
      </c>
      <c r="F5" s="25">
        <f>Calc!D4</f>
        <v>0.20899999999999999</v>
      </c>
      <c r="G5" s="25">
        <f>Calc!E4</f>
        <v>0</v>
      </c>
      <c r="H5" s="25">
        <f>Calc!F4</f>
        <v>0</v>
      </c>
      <c r="I5" s="25">
        <f>Calc!G4</f>
        <v>0</v>
      </c>
      <c r="J5" s="25">
        <f>Calc!H4</f>
        <v>0</v>
      </c>
      <c r="K5" s="25">
        <f>Calc!I4</f>
        <v>0</v>
      </c>
    </row>
    <row r="6" spans="1:11" x14ac:dyDescent="0.25">
      <c r="B6" s="10" t="s">
        <v>60</v>
      </c>
      <c r="C6" s="11" t="s">
        <v>61</v>
      </c>
      <c r="D6" s="16" t="s">
        <v>9</v>
      </c>
      <c r="E6" s="13" t="s">
        <v>73</v>
      </c>
      <c r="F6" s="25">
        <f>Calc!D14</f>
        <v>0</v>
      </c>
      <c r="G6" s="25"/>
      <c r="H6" s="25"/>
      <c r="I6" s="25"/>
      <c r="J6" s="25"/>
      <c r="K6" s="25"/>
    </row>
    <row r="7" spans="1:11" x14ac:dyDescent="0.25">
      <c r="B7" s="10" t="s">
        <v>62</v>
      </c>
      <c r="C7" s="11" t="s">
        <v>63</v>
      </c>
      <c r="D7" s="17" t="s">
        <v>12</v>
      </c>
      <c r="E7" s="13" t="s">
        <v>73</v>
      </c>
      <c r="F7" s="25">
        <f>Calc!D15</f>
        <v>0</v>
      </c>
      <c r="G7" s="25">
        <f>Calc!E15</f>
        <v>0</v>
      </c>
      <c r="H7" s="25">
        <f>Calc!F15</f>
        <v>0</v>
      </c>
      <c r="I7" s="25">
        <f>Calc!G15</f>
        <v>0</v>
      </c>
      <c r="J7" s="25">
        <f>Calc!H15</f>
        <v>0</v>
      </c>
      <c r="K7" s="25">
        <f>Calc!I15</f>
        <v>0</v>
      </c>
    </row>
    <row r="8" spans="1:11" x14ac:dyDescent="0.25">
      <c r="B8" s="10" t="s">
        <v>64</v>
      </c>
      <c r="C8" s="11" t="s">
        <v>65</v>
      </c>
      <c r="D8" s="16" t="s">
        <v>9</v>
      </c>
      <c r="E8" s="13" t="s">
        <v>73</v>
      </c>
      <c r="F8" s="25"/>
      <c r="G8" s="25"/>
      <c r="H8" s="25"/>
      <c r="I8" s="25"/>
      <c r="J8" s="25"/>
      <c r="K8" s="25">
        <f>Calc!J12</f>
        <v>2.491173743911948E-2</v>
      </c>
    </row>
    <row r="9" spans="1:11" x14ac:dyDescent="0.25">
      <c r="B9" s="10" t="s">
        <v>66</v>
      </c>
      <c r="C9" s="11" t="s">
        <v>67</v>
      </c>
      <c r="D9" s="16" t="s">
        <v>9</v>
      </c>
      <c r="E9" s="13" t="s">
        <v>73</v>
      </c>
      <c r="F9" s="26"/>
      <c r="G9" s="25"/>
      <c r="H9" s="25"/>
      <c r="I9" s="25"/>
      <c r="J9" s="25"/>
      <c r="K9" s="25">
        <f>Calc!J23</f>
        <v>0</v>
      </c>
    </row>
    <row r="10" spans="1:11" s="9" customFormat="1" x14ac:dyDescent="0.25">
      <c r="B10" s="12" t="s">
        <v>68</v>
      </c>
      <c r="C10" s="13" t="s">
        <v>69</v>
      </c>
      <c r="D10" s="18" t="s">
        <v>72</v>
      </c>
      <c r="E10" s="13" t="s">
        <v>73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25">
      <c r="B11" s="12" t="s">
        <v>70</v>
      </c>
      <c r="C11" s="13" t="s">
        <v>71</v>
      </c>
      <c r="D11" s="18" t="s">
        <v>72</v>
      </c>
      <c r="E11" s="13" t="s">
        <v>73</v>
      </c>
      <c r="F11" s="15" t="s">
        <v>74</v>
      </c>
      <c r="G11" s="15" t="s">
        <v>74</v>
      </c>
      <c r="H11" s="15" t="s">
        <v>74</v>
      </c>
      <c r="I11" s="15" t="s">
        <v>74</v>
      </c>
      <c r="J11" s="15" t="s">
        <v>74</v>
      </c>
      <c r="K11" s="15" t="s">
        <v>74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2019-01-14T18:48:33Z</dcterms:created>
  <dcterms:modified xsi:type="dcterms:W3CDTF">2019-01-29T14:19:32Z</dcterms:modified>
</cp:coreProperties>
</file>