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bookViews>
    <workbookView xWindow="0" yWindow="0" windowWidth="18240" windowHeight="8660"/>
  </bookViews>
  <sheets>
    <sheet name="F_Outputs" sheetId="109" r:id="rId1"/>
    <sheet name="Ofwat App27 HDD" sheetId="110" r:id="rId2"/>
  </sheets>
  <calcPr calcId="152511"/>
</workbook>
</file>

<file path=xl/calcChain.xml><?xml version="1.0" encoding="utf-8"?>
<calcChain xmlns="http://schemas.openxmlformats.org/spreadsheetml/2006/main">
  <c r="O4" i="109" l="1"/>
  <c r="O5" i="109"/>
  <c r="O6" i="109"/>
  <c r="O7" i="109"/>
  <c r="O8" i="109"/>
  <c r="O9" i="109"/>
  <c r="O10" i="109"/>
  <c r="O11" i="109"/>
  <c r="O12" i="109"/>
  <c r="O13" i="109"/>
  <c r="O14" i="109"/>
  <c r="O15" i="109"/>
  <c r="O16" i="109"/>
  <c r="O17" i="109"/>
  <c r="O18" i="109"/>
  <c r="O19" i="109"/>
  <c r="O20" i="109"/>
  <c r="O21" i="109"/>
  <c r="O22" i="109"/>
  <c r="O23" i="109"/>
  <c r="O24" i="109"/>
  <c r="O25" i="109"/>
  <c r="O26" i="109"/>
  <c r="O27" i="109"/>
  <c r="O28" i="109"/>
  <c r="O29" i="109"/>
  <c r="O30" i="109"/>
  <c r="O31" i="109"/>
  <c r="O32" i="109"/>
  <c r="O33" i="109"/>
  <c r="O34" i="109"/>
  <c r="O35" i="109"/>
  <c r="O36" i="109"/>
  <c r="O38" i="109"/>
  <c r="N38" i="109"/>
  <c r="M38" i="109"/>
  <c r="L38" i="109"/>
  <c r="K38" i="109"/>
  <c r="J38" i="109"/>
  <c r="O37" i="109"/>
  <c r="N37" i="109"/>
  <c r="M37" i="109"/>
  <c r="L37" i="109"/>
  <c r="K37" i="109"/>
  <c r="J37" i="109"/>
  <c r="N10" i="109" l="1"/>
  <c r="J7" i="109" l="1"/>
  <c r="M16" i="109"/>
  <c r="K12" i="109"/>
  <c r="L16" i="109"/>
  <c r="L7" i="109" l="1"/>
  <c r="M14" i="109"/>
  <c r="N12" i="109"/>
  <c r="N9" i="109"/>
  <c r="J13" i="109"/>
  <c r="N16" i="109"/>
  <c r="N15" i="109"/>
  <c r="K14" i="109"/>
  <c r="J16" i="109"/>
  <c r="M17" i="109"/>
  <c r="K16" i="109"/>
  <c r="N13" i="109"/>
  <c r="M10" i="109"/>
  <c r="M11" i="109"/>
  <c r="K8" i="109"/>
  <c r="K4" i="109"/>
  <c r="K10" i="109"/>
  <c r="K6" i="109"/>
  <c r="K13" i="109"/>
  <c r="K9" i="109"/>
  <c r="N4" i="109"/>
  <c r="J8" i="109"/>
  <c r="J4" i="109"/>
  <c r="J6" i="109"/>
  <c r="J11" i="109"/>
  <c r="J14" i="109"/>
  <c r="J5" i="109"/>
  <c r="M4" i="109"/>
  <c r="K11" i="109"/>
  <c r="K5" i="109"/>
  <c r="J10" i="109"/>
  <c r="N11" i="109"/>
  <c r="N14" i="109"/>
  <c r="N6" i="109" l="1"/>
  <c r="M15" i="109"/>
  <c r="M19" i="109"/>
  <c r="K17" i="109"/>
  <c r="J17" i="109"/>
  <c r="J15" i="109"/>
  <c r="M6" i="109"/>
  <c r="K32" i="109"/>
  <c r="N26" i="109"/>
  <c r="J23" i="109"/>
  <c r="J31" i="109"/>
  <c r="N35" i="109"/>
  <c r="J33" i="109"/>
  <c r="L18" i="109"/>
  <c r="M29" i="109"/>
  <c r="M12" i="109"/>
  <c r="M7" i="109"/>
  <c r="K7" i="109"/>
  <c r="K15" i="109"/>
  <c r="J9" i="109"/>
  <c r="N17" i="109"/>
  <c r="M30" i="109"/>
  <c r="N7" i="109"/>
  <c r="L6" i="109"/>
  <c r="J12" i="109"/>
  <c r="N20" i="109"/>
  <c r="M33" i="109"/>
  <c r="K26" i="109"/>
  <c r="K35" i="109"/>
  <c r="M20" i="109"/>
  <c r="K21" i="109"/>
  <c r="J29" i="109"/>
  <c r="J27" i="109"/>
  <c r="N18" i="109"/>
  <c r="L21" i="109"/>
  <c r="K31" i="109"/>
  <c r="K25" i="109"/>
  <c r="K29" i="109"/>
  <c r="J35" i="109"/>
  <c r="M21" i="109"/>
  <c r="J26" i="109"/>
  <c r="N28" i="109"/>
  <c r="N19" i="109"/>
  <c r="L22" i="109"/>
  <c r="M27" i="109"/>
  <c r="N33" i="109"/>
  <c r="N30" i="109"/>
  <c r="K23" i="109"/>
  <c r="J18" i="109"/>
  <c r="M28" i="109"/>
  <c r="J19" i="109"/>
  <c r="J32" i="109"/>
  <c r="N32" i="109"/>
  <c r="J25" i="109"/>
  <c r="J34" i="109"/>
  <c r="J22" i="109"/>
  <c r="K24" i="109"/>
  <c r="K18" i="109"/>
  <c r="K22" i="109"/>
  <c r="K28" i="109"/>
  <c r="N34" i="109"/>
  <c r="K33" i="109"/>
  <c r="M18" i="109"/>
  <c r="M22" i="109"/>
  <c r="L23" i="109"/>
  <c r="K20" i="109"/>
  <c r="J28" i="109"/>
  <c r="N21" i="109"/>
  <c r="J30" i="109"/>
  <c r="K19" i="109"/>
  <c r="J20" i="109"/>
  <c r="N22" i="109"/>
  <c r="K27" i="109"/>
  <c r="M23" i="109"/>
  <c r="K30" i="109"/>
  <c r="J21" i="109"/>
  <c r="N23" i="109"/>
  <c r="M34" i="109"/>
  <c r="N29" i="109" l="1"/>
  <c r="N24" i="109"/>
  <c r="N36" i="109"/>
  <c r="N25" i="109"/>
  <c r="M24" i="109"/>
  <c r="L28" i="109"/>
  <c r="L25" i="109"/>
  <c r="L35" i="109"/>
  <c r="L32" i="109"/>
  <c r="J36" i="109"/>
  <c r="M35" i="109"/>
  <c r="K36" i="109"/>
  <c r="J24" i="109"/>
  <c r="K34" i="109"/>
  <c r="M32" i="109"/>
  <c r="M36" i="109"/>
  <c r="M25" i="109"/>
  <c r="M26" i="109" l="1"/>
  <c r="M31" i="109"/>
  <c r="M13" i="109"/>
  <c r="M9" i="109"/>
  <c r="N27" i="109" l="1"/>
  <c r="N31" i="109"/>
  <c r="L29" i="109" l="1"/>
  <c r="L9" i="109"/>
  <c r="L13" i="109"/>
  <c r="L20" i="109"/>
  <c r="L26" i="109"/>
  <c r="L31" i="109"/>
  <c r="L4" i="109"/>
  <c r="L8" i="109"/>
  <c r="L10" i="109"/>
  <c r="L34" i="109"/>
  <c r="L5" i="109"/>
  <c r="L11" i="109"/>
  <c r="L36" i="109"/>
  <c r="L33" i="109"/>
  <c r="L30" i="109"/>
  <c r="L15" i="109"/>
  <c r="L27" i="109"/>
  <c r="L17" i="109"/>
  <c r="L14" i="109"/>
  <c r="L12" i="109"/>
  <c r="L19" i="109"/>
  <c r="L24" i="109"/>
  <c r="M8" i="109" l="1"/>
  <c r="M5" i="109"/>
  <c r="N5" i="109" l="1"/>
  <c r="N8" i="109"/>
</calcChain>
</file>

<file path=xl/sharedStrings.xml><?xml version="1.0" encoding="utf-8"?>
<sst xmlns="http://schemas.openxmlformats.org/spreadsheetml/2006/main" count="345" uniqueCount="156">
  <si>
    <t>Water</t>
  </si>
  <si>
    <t>Wastewater</t>
  </si>
  <si>
    <t>Thames</t>
  </si>
  <si>
    <t>Retail (NH)</t>
  </si>
  <si>
    <t>Retail (HH)</t>
  </si>
  <si>
    <t>Thames Tideway</t>
  </si>
  <si>
    <t>2015-16</t>
  </si>
  <si>
    <t>2016-17</t>
  </si>
  <si>
    <t>2017-18</t>
  </si>
  <si>
    <t>2018-19</t>
  </si>
  <si>
    <t>2019-20</t>
  </si>
  <si>
    <t>£m</t>
  </si>
  <si>
    <t>RCV</t>
  </si>
  <si>
    <t>2014-15</t>
  </si>
  <si>
    <t>Units</t>
  </si>
  <si>
    <t>2012-13</t>
  </si>
  <si>
    <t>2013-14</t>
  </si>
  <si>
    <t>Unit</t>
  </si>
  <si>
    <t>In-period</t>
  </si>
  <si>
    <t>A</t>
  </si>
  <si>
    <t>B</t>
  </si>
  <si>
    <t>C</t>
  </si>
  <si>
    <t>D</t>
  </si>
  <si>
    <t>E</t>
  </si>
  <si>
    <t>F</t>
  </si>
  <si>
    <t>PR19 Business plan data tables</t>
  </si>
  <si>
    <t>Acronym</t>
  </si>
  <si>
    <t>Reference</t>
  </si>
  <si>
    <t>Item description</t>
  </si>
  <si>
    <t>Model</t>
  </si>
  <si>
    <t>2011-12</t>
  </si>
  <si>
    <t>C_APP27001_PD002</t>
  </si>
  <si>
    <t>Net performance payment / (penalty) applied to revenue for in-period ODI adjustments ~ Wholesale water</t>
  </si>
  <si>
    <t>Price Review 2019</t>
  </si>
  <si>
    <t>C_APP27002_PD002</t>
  </si>
  <si>
    <t>Net performance payment / (penalty) applied to revenue for in-period ODI adjustments ~ Wholesale wastewater</t>
  </si>
  <si>
    <t>C_APP27003_PD002</t>
  </si>
  <si>
    <t>Net performance payment / (penalty) applied to revenue for in-period ODI adjustments ~ Retail (household)</t>
  </si>
  <si>
    <t>C_APP27004_PD002</t>
  </si>
  <si>
    <t>Net performance payment / (penalty) applied to revenue for in-period ODI adjustments ~ Retail (non-household)</t>
  </si>
  <si>
    <t>C_APP27005_PD002</t>
  </si>
  <si>
    <t>Total net performance payment / (penalty) applied to revenue for in-period ODI adjustments ~ PR14 controls</t>
  </si>
  <si>
    <t>C_APP27006_PD002</t>
  </si>
  <si>
    <t>Net performance payment / (penalty) applied to revenue for end of period ODI adjustments ~ Wholesale water</t>
  </si>
  <si>
    <t>C_APP27007_PD002</t>
  </si>
  <si>
    <t>Net performance payment / (penalty) applied to revenue for end of period ODI adjustments ~ Wholesale wastewater</t>
  </si>
  <si>
    <t>C_APP27008_PD002</t>
  </si>
  <si>
    <t>Net performance payment / (penalty) applied to revenue for end of period ODI adjustments ~ Retail (household)</t>
  </si>
  <si>
    <t>C_APP27009_PD002</t>
  </si>
  <si>
    <t>Net performance payment / (penalty) applied to revenue for end of period ODI adjustments ~ Retail (non-household)</t>
  </si>
  <si>
    <t>C_APP27010_PD002</t>
  </si>
  <si>
    <t>Total net performance payment / (penalty) applied to revenue for end of period ODI adjustments ~ PR14 controls</t>
  </si>
  <si>
    <t>C_APP27011_PD002</t>
  </si>
  <si>
    <t>Net performance payment / (penalty) applied to RCV for end of period ODI adjustments ~ Wholesale water</t>
  </si>
  <si>
    <t>C_APP27012_PD002</t>
  </si>
  <si>
    <t>Net performance payment / (penalty) applied to RCV for end of period ODI adjustments ~ Wholesale wastewater</t>
  </si>
  <si>
    <t>C_APP27013_PD002</t>
  </si>
  <si>
    <t>Net performance payment / (penalty) applied to RCV for end of period ODI adjustments ~ Thames Tideway</t>
  </si>
  <si>
    <t>C_APP27014_PD002</t>
  </si>
  <si>
    <t>Total net performance payment / (penalty) applied to RCV for end of period ODI adjustments ~ PR14 controls</t>
  </si>
  <si>
    <t>C_APP27015_PD002</t>
  </si>
  <si>
    <t>Net performance payment / (penalty) applied to revenue for in-period ODI adjustments ~ Water resources</t>
  </si>
  <si>
    <t>C_APP27016_PD002</t>
  </si>
  <si>
    <t>Net performance payment / (penalty) applied to revenue for in-period ODI adjustments ~ Water network plus</t>
  </si>
  <si>
    <t>C_APP27017_PD002</t>
  </si>
  <si>
    <t>Net performance payment / (penalty) applied to revenue for in-period ODI adjustments ~ Wastewater network plus</t>
  </si>
  <si>
    <t>C_APP27018_PD002</t>
  </si>
  <si>
    <t>Net performance payment / (penalty) applied to revenue for in-period ODI adjustments ~ Bioresources</t>
  </si>
  <si>
    <t>C_APP27019_PD002</t>
  </si>
  <si>
    <t>Net performance payment / (penalty) applied to revenue for in-period ODI adjustments ~ Residential retail</t>
  </si>
  <si>
    <t>C_APP27020_PD002</t>
  </si>
  <si>
    <t>Net performance payment / (penalty) applied to revenue for in-period ODI adjustments ~ Business retail</t>
  </si>
  <si>
    <t>C_APP27021_PD002</t>
  </si>
  <si>
    <t>Total net performance payment / (penalty) applied to revenue for in-period ODI adjustments ~ PR19 controls</t>
  </si>
  <si>
    <t>C_APP27022_PD002</t>
  </si>
  <si>
    <t>Net performance payment / (penalty) applied to revenue for end of period ODI adjustments ~ Water resources</t>
  </si>
  <si>
    <t>C_APP27023_PD002</t>
  </si>
  <si>
    <t>Net performance payment / (penalty) applied to revenue for end of period ODI adjustments ~ Water network plus</t>
  </si>
  <si>
    <t>C_APP27024_PD002</t>
  </si>
  <si>
    <t>Net performance payment / (penalty) applied to revenue for end of period ODI adjustments ~ Wastewater network plus</t>
  </si>
  <si>
    <t>C_APP27025_PD002</t>
  </si>
  <si>
    <t>Net performance payment / (penalty) applied to revenue for end of period ODI adjustments ~ Bioresources</t>
  </si>
  <si>
    <t>C_APP27026_PD002</t>
  </si>
  <si>
    <t>Net performance payment / (penalty) applied to revenue for end of period ODI adjustments ~ Residential retail</t>
  </si>
  <si>
    <t>C_APP27027_PD002</t>
  </si>
  <si>
    <t>Net performance payment / (penalty) applied to revenue for end of period ODI adjustments ~ Business retail</t>
  </si>
  <si>
    <t>C_APP27028_PD002</t>
  </si>
  <si>
    <t>Total net performance payment / (penalty) applied to revenue for end of period ODI adjustments ~ PR19 controls</t>
  </si>
  <si>
    <t>C_APP27029_PD002</t>
  </si>
  <si>
    <t>Net performance payment / (penalty) applied to RCV for end of period ODI adjustments ~ Water resources</t>
  </si>
  <si>
    <t>C_APP27030_PD002</t>
  </si>
  <si>
    <t>Net performance payment / (penalty) applied to RCV for end of period ODI adjustments ~ Water network plus</t>
  </si>
  <si>
    <t>C_APP27031_PD002</t>
  </si>
  <si>
    <t>Net performance payment / (penalty) applied to RCV for end of period ODI adjustments ~ Wastewater network plus</t>
  </si>
  <si>
    <t>C_APP27032_PD002</t>
  </si>
  <si>
    <t>C_APP27033_PD002</t>
  </si>
  <si>
    <t>Total net performance payment / (penalty) applied to RCV for end of period ODI adjustments ~ PR19 controls</t>
  </si>
  <si>
    <t>App27 - PR14 reconciliation - financial outcome delivery incentives summary</t>
  </si>
  <si>
    <t>Line description</t>
  </si>
  <si>
    <t>Item reference</t>
  </si>
  <si>
    <t>DPs</t>
  </si>
  <si>
    <t>Total to be applied at PR19</t>
  </si>
  <si>
    <t>In-period ODI revenue adjustments by PR14 price control units (2012-13 prices)</t>
  </si>
  <si>
    <t>APP27001</t>
  </si>
  <si>
    <t>APP27002</t>
  </si>
  <si>
    <t>APP27003</t>
  </si>
  <si>
    <t>APP27004</t>
  </si>
  <si>
    <t>APP27005</t>
  </si>
  <si>
    <t>End of period ODI revenue adjustments by PR14 price control units (2012-13 prices)</t>
  </si>
  <si>
    <t>APP27006</t>
  </si>
  <si>
    <t>Revenue</t>
  </si>
  <si>
    <t>APP27007</t>
  </si>
  <si>
    <t>APP27008</t>
  </si>
  <si>
    <t>APP27009</t>
  </si>
  <si>
    <t>APP27010</t>
  </si>
  <si>
    <t>End of period ODI RCV adjustments by PR14 price control units (2012-13 prices)</t>
  </si>
  <si>
    <t>APP27011</t>
  </si>
  <si>
    <t>APP27012</t>
  </si>
  <si>
    <t>APP27013</t>
  </si>
  <si>
    <t>APP27014</t>
  </si>
  <si>
    <t>In-period ODI revenue adjustments allocated to PR19 price controls (2012-13 prices)</t>
  </si>
  <si>
    <t>water resources</t>
  </si>
  <si>
    <t>APP27015</t>
  </si>
  <si>
    <t>APP27016</t>
  </si>
  <si>
    <t>APP27017</t>
  </si>
  <si>
    <t>sludge</t>
  </si>
  <si>
    <t>APP27018</t>
  </si>
  <si>
    <t>APP27019</t>
  </si>
  <si>
    <t>APP27020</t>
  </si>
  <si>
    <t>APP27021</t>
  </si>
  <si>
    <t>Calculated. Sum of lines 15 to 20</t>
  </si>
  <si>
    <t>Line 21 = Line 5</t>
  </si>
  <si>
    <t>End of period ODI revenue adjustments allocated to PR19 price controls (2012-13 prices)</t>
  </si>
  <si>
    <t>APP27022</t>
  </si>
  <si>
    <t>APP27023</t>
  </si>
  <si>
    <t>APP27024</t>
  </si>
  <si>
    <t>APP27025</t>
  </si>
  <si>
    <t>APP27026</t>
  </si>
  <si>
    <t>APP27027</t>
  </si>
  <si>
    <t>APP27028</t>
  </si>
  <si>
    <t>Calculated. Sum of lines 22 to 27</t>
  </si>
  <si>
    <t>Line 28 = Line 10</t>
  </si>
  <si>
    <t>End of period ODI RCV adjustments allocated to PR19 price controls (2012-13 prices)</t>
  </si>
  <si>
    <t>APP27029</t>
  </si>
  <si>
    <t>APP27030</t>
  </si>
  <si>
    <t>APP27031</t>
  </si>
  <si>
    <t>APP27032</t>
  </si>
  <si>
    <t>APP27033</t>
  </si>
  <si>
    <t>Calculated. Sum of lines 29 to 32</t>
  </si>
  <si>
    <t>Line 33 = Line 14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</si>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</sst>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(* #,##0.00_);_(* \(#,##0.00\);_(* &quot;-&quot;??_);_(@_)"/>
    <numFmt numFmtId="167" formatCode="#,##0.000"/>
    <numFmt numFmtId="176" formatCode="0.000"/>
    <numFmt numFmtId="178" formatCode="&quot;£&quot;#,##0.00"/>
    <numFmt numFmtId="188" formatCode="#,##0_);\(#,##0\);&quot;-  &quot;;&quot; &quot;@&quot; &quot;"/>
  </numFmts>
  <fonts count="32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sz val="18"/>
      <name val="Arial MT"/>
      <family val="2"/>
    </font>
    <font>
      <sz val="10"/>
      <color rgb="FF000000"/>
      <name val="Arial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FF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0"/>
      <color theme="6" tint="-0.249977111117893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4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7" fontId="6" fillId="7" borderId="1">
      <alignment horizontal="left"/>
    </xf>
    <xf numFmtId="37" fontId="7" fillId="7" borderId="2"/>
    <xf numFmtId="0" fontId="1" fillId="7" borderId="3" applyNumberFormat="0" applyBorder="0"/>
    <xf numFmtId="0" fontId="1" fillId="7" borderId="3" applyNumberFormat="0" applyBorder="0"/>
    <xf numFmtId="165" fontId="1" fillId="0" borderId="0" applyFont="0" applyFill="0" applyBorder="0" applyAlignment="0" applyProtection="0"/>
    <xf numFmtId="0" fontId="8" fillId="7" borderId="4"/>
    <xf numFmtId="37" fontId="1" fillId="7" borderId="0">
      <alignment horizontal="right"/>
    </xf>
    <xf numFmtId="37" fontId="1" fillId="7" borderId="0">
      <alignment horizontal="right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1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" fillId="0" borderId="0"/>
    <xf numFmtId="40" fontId="15" fillId="8" borderId="0">
      <alignment horizontal="right"/>
    </xf>
    <xf numFmtId="0" fontId="16" fillId="8" borderId="0">
      <alignment horizontal="right"/>
    </xf>
    <xf numFmtId="0" fontId="17" fillId="8" borderId="5"/>
    <xf numFmtId="0" fontId="17" fillId="8" borderId="5"/>
    <xf numFmtId="0" fontId="17" fillId="8" borderId="5"/>
    <xf numFmtId="0" fontId="17" fillId="8" borderId="5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9" fillId="9" borderId="6"/>
    <xf numFmtId="0" fontId="20" fillId="0" borderId="7">
      <alignment horizontal="right"/>
    </xf>
    <xf numFmtId="0" fontId="24" fillId="0" borderId="0"/>
    <xf numFmtId="0" fontId="25" fillId="0" borderId="0" applyNumberForma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8" fontId="27" fillId="11" borderId="0" applyNumberFormat="0">
      <alignment horizontal="left"/>
    </xf>
    <xf numFmtId="0" fontId="28" fillId="10" borderId="0" applyNumberFormat="0"/>
    <xf numFmtId="0" fontId="21" fillId="12" borderId="0" applyBorder="0"/>
    <xf numFmtId="165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1" fillId="0" borderId="0"/>
    <xf numFmtId="0" fontId="11" fillId="0" borderId="0" applyNumberFormat="0" applyBorder="0" applyProtection="0"/>
    <xf numFmtId="0" fontId="2" fillId="0" borderId="0"/>
    <xf numFmtId="0" fontId="26" fillId="0" borderId="0" applyNumberFormat="0" applyFill="0" applyBorder="0" applyAlignment="0" applyProtection="0"/>
    <xf numFmtId="0" fontId="24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" fillId="13" borderId="16">
      <alignment horizontal="right" vertical="center" wrapText="1"/>
    </xf>
    <xf numFmtId="0" fontId="22" fillId="17" borderId="32" applyNumberFormat="0" applyFont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24" fillId="0" borderId="0" xfId="55" applyAlignment="1">
      <alignment vertical="top"/>
    </xf>
    <xf numFmtId="0" fontId="24" fillId="14" borderId="0" xfId="55" applyFill="1" applyAlignment="1">
      <alignment vertical="top"/>
    </xf>
    <xf numFmtId="167" fontId="29" fillId="0" borderId="0" xfId="55" applyNumberFormat="1" applyFont="1" applyAlignment="1">
      <alignment vertical="top"/>
    </xf>
    <xf numFmtId="167" fontId="24" fillId="0" borderId="0" xfId="55" applyNumberFormat="1" applyAlignment="1">
      <alignment vertical="top"/>
    </xf>
    <xf numFmtId="0" fontId="30" fillId="15" borderId="0" xfId="56" applyFill="1" applyAlignment="1">
      <alignment vertical="top"/>
    </xf>
    <xf numFmtId="0" fontId="27" fillId="11" borderId="0" xfId="53" applyFont="1" applyFill="1" applyAlignment="1">
      <alignment vertical="center"/>
    </xf>
    <xf numFmtId="0" fontId="27" fillId="11" borderId="0" xfId="57" applyFont="1" applyFill="1" applyAlignment="1">
      <alignment horizontal="right" vertical="center"/>
    </xf>
    <xf numFmtId="0" fontId="27" fillId="11" borderId="0" xfId="53" applyFont="1" applyFill="1" applyAlignment="1">
      <alignment horizontal="left" vertical="center"/>
    </xf>
    <xf numFmtId="0" fontId="27" fillId="11" borderId="0" xfId="53" applyFont="1" applyFill="1" applyAlignment="1">
      <alignment horizontal="right" vertical="center"/>
    </xf>
    <xf numFmtId="0" fontId="30" fillId="0" borderId="0" xfId="56"/>
    <xf numFmtId="0" fontId="2" fillId="15" borderId="0" xfId="53" applyFill="1" applyAlignment="1">
      <alignment vertical="center"/>
    </xf>
    <xf numFmtId="0" fontId="26" fillId="15" borderId="0" xfId="54" applyFill="1" applyAlignment="1">
      <alignment vertical="center"/>
    </xf>
    <xf numFmtId="0" fontId="28" fillId="10" borderId="10" xfId="53" applyFont="1" applyFill="1" applyBorder="1" applyAlignment="1">
      <alignment horizontal="center" vertical="center" wrapText="1"/>
    </xf>
    <xf numFmtId="0" fontId="28" fillId="10" borderId="10" xfId="53" applyFont="1" applyFill="1" applyBorder="1" applyAlignment="1">
      <alignment horizontal="center" vertical="center"/>
    </xf>
    <xf numFmtId="0" fontId="28" fillId="10" borderId="22" xfId="53" applyFont="1" applyFill="1" applyBorder="1" applyAlignment="1">
      <alignment horizontal="center" vertical="center"/>
    </xf>
    <xf numFmtId="0" fontId="28" fillId="10" borderId="8" xfId="53" applyFont="1" applyFill="1" applyBorder="1" applyAlignment="1">
      <alignment horizontal="center" vertical="center"/>
    </xf>
    <xf numFmtId="0" fontId="28" fillId="10" borderId="11" xfId="53" applyFont="1" applyFill="1" applyBorder="1" applyAlignment="1">
      <alignment horizontal="center" vertical="center"/>
    </xf>
    <xf numFmtId="0" fontId="28" fillId="15" borderId="0" xfId="53" applyFont="1" applyFill="1" applyAlignment="1">
      <alignment horizontal="center" vertical="center"/>
    </xf>
    <xf numFmtId="0" fontId="28" fillId="10" borderId="23" xfId="53" applyFont="1" applyFill="1" applyBorder="1" applyAlignment="1">
      <alignment horizontal="center" vertical="center" wrapText="1"/>
    </xf>
    <xf numFmtId="176" fontId="2" fillId="15" borderId="0" xfId="53" applyNumberFormat="1" applyFill="1" applyAlignment="1">
      <alignment vertical="center"/>
    </xf>
    <xf numFmtId="0" fontId="28" fillId="10" borderId="11" xfId="53" applyFont="1" applyFill="1" applyBorder="1" applyAlignment="1">
      <alignment vertical="center"/>
    </xf>
    <xf numFmtId="0" fontId="2" fillId="15" borderId="0" xfId="58" applyFill="1" applyAlignment="1">
      <alignment vertical="center"/>
    </xf>
    <xf numFmtId="0" fontId="3" fillId="0" borderId="0" xfId="56" applyFont="1" applyAlignment="1">
      <alignment horizontal="center" vertical="top" wrapText="1"/>
    </xf>
    <xf numFmtId="0" fontId="21" fillId="0" borderId="12" xfId="53" applyFont="1" applyBorder="1" applyAlignment="1">
      <alignment horizontal="center" vertical="center"/>
    </xf>
    <xf numFmtId="0" fontId="3" fillId="0" borderId="13" xfId="53" applyFont="1" applyBorder="1" applyAlignment="1">
      <alignment vertical="center"/>
    </xf>
    <xf numFmtId="0" fontId="23" fillId="0" borderId="13" xfId="53" applyFont="1" applyBorder="1" applyAlignment="1">
      <alignment horizontal="center" vertical="center"/>
    </xf>
    <xf numFmtId="0" fontId="23" fillId="0" borderId="24" xfId="53" quotePrefix="1" applyFont="1" applyBorder="1" applyAlignment="1">
      <alignment horizontal="center" vertical="center"/>
    </xf>
    <xf numFmtId="176" fontId="21" fillId="16" borderId="12" xfId="53" applyNumberFormat="1" applyFont="1" applyFill="1" applyBorder="1" applyAlignment="1" applyProtection="1">
      <alignment vertical="center"/>
      <protection locked="0"/>
    </xf>
    <xf numFmtId="0" fontId="21" fillId="15" borderId="0" xfId="58" applyFont="1" applyFill="1" applyAlignment="1">
      <alignment vertical="center"/>
    </xf>
    <xf numFmtId="176" fontId="21" fillId="16" borderId="25" xfId="53" applyNumberFormat="1" applyFont="1" applyFill="1" applyBorder="1" applyAlignment="1" applyProtection="1">
      <alignment vertical="center"/>
      <protection locked="0"/>
    </xf>
    <xf numFmtId="0" fontId="21" fillId="0" borderId="15" xfId="53" applyFont="1" applyBorder="1" applyAlignment="1">
      <alignment horizontal="center" vertical="center"/>
    </xf>
    <xf numFmtId="0" fontId="3" fillId="0" borderId="16" xfId="53" applyFont="1" applyBorder="1" applyAlignment="1">
      <alignment vertical="center"/>
    </xf>
    <xf numFmtId="0" fontId="23" fillId="0" borderId="16" xfId="53" applyFont="1" applyBorder="1" applyAlignment="1">
      <alignment horizontal="center" vertical="center"/>
    </xf>
    <xf numFmtId="0" fontId="23" fillId="0" borderId="26" xfId="53" applyFont="1" applyBorder="1" applyAlignment="1">
      <alignment horizontal="center" vertical="center"/>
    </xf>
    <xf numFmtId="0" fontId="21" fillId="0" borderId="18" xfId="53" applyFont="1" applyBorder="1" applyAlignment="1">
      <alignment horizontal="center" vertical="center"/>
    </xf>
    <xf numFmtId="0" fontId="3" fillId="0" borderId="19" xfId="53" applyFont="1" applyBorder="1" applyAlignment="1">
      <alignment vertical="center"/>
    </xf>
    <xf numFmtId="0" fontId="23" fillId="0" borderId="19" xfId="53" applyFont="1" applyBorder="1" applyAlignment="1">
      <alignment horizontal="center" vertical="center"/>
    </xf>
    <xf numFmtId="0" fontId="23" fillId="0" borderId="27" xfId="53" quotePrefix="1" applyFont="1" applyBorder="1" applyAlignment="1">
      <alignment horizontal="center" vertical="center"/>
    </xf>
    <xf numFmtId="176" fontId="21" fillId="13" borderId="18" xfId="53" applyNumberFormat="1" applyFont="1" applyFill="1" applyBorder="1" applyAlignment="1">
      <alignment horizontal="right" vertical="center"/>
    </xf>
    <xf numFmtId="176" fontId="21" fillId="13" borderId="19" xfId="53" applyNumberFormat="1" applyFont="1" applyFill="1" applyBorder="1" applyAlignment="1">
      <alignment horizontal="right" vertical="center"/>
    </xf>
    <xf numFmtId="176" fontId="21" fillId="13" borderId="20" xfId="53" applyNumberFormat="1" applyFont="1" applyFill="1" applyBorder="1" applyAlignment="1">
      <alignment horizontal="right" vertical="center"/>
    </xf>
    <xf numFmtId="176" fontId="21" fillId="13" borderId="28" xfId="53" applyNumberFormat="1" applyFont="1" applyFill="1" applyBorder="1" applyAlignment="1">
      <alignment horizontal="right" vertical="center"/>
    </xf>
    <xf numFmtId="0" fontId="2" fillId="15" borderId="0" xfId="58" applyFill="1"/>
    <xf numFmtId="0" fontId="31" fillId="15" borderId="0" xfId="58" applyFont="1" applyFill="1"/>
    <xf numFmtId="0" fontId="23" fillId="0" borderId="14" xfId="53" quotePrefix="1" applyFont="1" applyBorder="1" applyAlignment="1">
      <alignment horizontal="center" vertical="center"/>
    </xf>
    <xf numFmtId="0" fontId="23" fillId="0" borderId="17" xfId="53" applyFont="1" applyBorder="1" applyAlignment="1">
      <alignment horizontal="center" vertical="center"/>
    </xf>
    <xf numFmtId="0" fontId="23" fillId="0" borderId="20" xfId="53" quotePrefix="1" applyFont="1" applyBorder="1" applyAlignment="1">
      <alignment horizontal="center" vertical="center"/>
    </xf>
    <xf numFmtId="0" fontId="21" fillId="15" borderId="29" xfId="58" applyFont="1" applyFill="1" applyBorder="1"/>
    <xf numFmtId="0" fontId="21" fillId="15" borderId="14" xfId="58" applyFont="1" applyFill="1" applyBorder="1"/>
    <xf numFmtId="0" fontId="21" fillId="15" borderId="0" xfId="56" applyFont="1" applyFill="1" applyAlignment="1">
      <alignment vertical="top"/>
    </xf>
    <xf numFmtId="0" fontId="21" fillId="15" borderId="30" xfId="58" applyFont="1" applyFill="1" applyBorder="1"/>
    <xf numFmtId="0" fontId="21" fillId="15" borderId="17" xfId="58" applyFont="1" applyFill="1" applyBorder="1"/>
    <xf numFmtId="0" fontId="21" fillId="15" borderId="31" xfId="58" applyFont="1" applyFill="1" applyBorder="1"/>
    <xf numFmtId="0" fontId="21" fillId="15" borderId="20" xfId="58" applyFont="1" applyFill="1" applyBorder="1"/>
    <xf numFmtId="0" fontId="24" fillId="18" borderId="0" xfId="55" applyFill="1" applyAlignment="1">
      <alignment vertical="top"/>
    </xf>
    <xf numFmtId="0" fontId="2" fillId="18" borderId="0" xfId="62" applyFill="1"/>
    <xf numFmtId="22" fontId="2" fillId="18" borderId="0" xfId="63" applyNumberFormat="1" applyFill="1"/>
    <xf numFmtId="0" fontId="24" fillId="18" borderId="0" xfId="40" applyFill="1" applyAlignment="1">
      <alignment vertical="top"/>
    </xf>
    <xf numFmtId="0" fontId="28" fillId="10" borderId="21" xfId="53" applyFont="1" applyFill="1" applyBorder="1" applyAlignment="1">
      <alignment horizontal="left" vertical="center"/>
    </xf>
    <xf numFmtId="0" fontId="28" fillId="10" borderId="9" xfId="53" applyFont="1" applyFill="1" applyBorder="1" applyAlignment="1">
      <alignment horizontal="left" vertical="center"/>
    </xf>
  </cellXfs>
  <cellStyles count="64">
    <cellStyle name="20% - Accent1 2" xfId="2"/>
    <cellStyle name="20% - Accent2 2" xfId="3"/>
    <cellStyle name="40% - Accent5 2" xfId="4"/>
    <cellStyle name="Accent1 2" xfId="5"/>
    <cellStyle name="Accent4 2" xfId="6"/>
    <cellStyle name="Att1" xfId="7"/>
    <cellStyle name="Att1 2" xfId="8"/>
    <cellStyle name="BM Input" xfId="61"/>
    <cellStyle name="bold_text" xfId="9"/>
    <cellStyle name="boldbluetxt_green" xfId="10"/>
    <cellStyle name="box" xfId="11"/>
    <cellStyle name="box 2" xfId="12"/>
    <cellStyle name="Comma 2" xfId="13"/>
    <cellStyle name="Comma 2 2" xfId="44"/>
    <cellStyle name="Comma 2 3" xfId="43"/>
    <cellStyle name="Comma 3" xfId="49"/>
    <cellStyle name="Comma 4" xfId="45"/>
    <cellStyle name="Descriptor text" xfId="47"/>
    <cellStyle name="Header" xfId="14"/>
    <cellStyle name="Header3rdlevel" xfId="15"/>
    <cellStyle name="Header3rdlevel 2" xfId="16"/>
    <cellStyle name="Heading" xfId="46"/>
    <cellStyle name="Hyperlink 2" xfId="17"/>
    <cellStyle name="Hyperlink 3" xfId="41"/>
    <cellStyle name="NJS" xfId="18"/>
    <cellStyle name="Normal" xfId="0" builtinId="0"/>
    <cellStyle name="Normal 10" xfId="56"/>
    <cellStyle name="Normal 12" xfId="63"/>
    <cellStyle name="Normal 2" xfId="19"/>
    <cellStyle name="Normal 2 2" xfId="1"/>
    <cellStyle name="Normal 2 3" xfId="20"/>
    <cellStyle name="Normal 2 3 2" xfId="52"/>
    <cellStyle name="Normal 2 3 3" xfId="57"/>
    <cellStyle name="Normal 2 4" xfId="55"/>
    <cellStyle name="Normal 3" xfId="21"/>
    <cellStyle name="Normal 3 2" xfId="53"/>
    <cellStyle name="Normal 3 3 2" xfId="58"/>
    <cellStyle name="Normal 32" xfId="62"/>
    <cellStyle name="Normal 4" xfId="22"/>
    <cellStyle name="Normal 4 2" xfId="23"/>
    <cellStyle name="Normal 4 2 2" xfId="51"/>
    <cellStyle name="Normal 4 2 3" xfId="59"/>
    <cellStyle name="Normal 4 3" xfId="42"/>
    <cellStyle name="Normal 5" xfId="24"/>
    <cellStyle name="Normal 6" xfId="25"/>
    <cellStyle name="Normal 6 2" xfId="26"/>
    <cellStyle name="Normal 7" xfId="40"/>
    <cellStyle name="Normal 8" xfId="50"/>
    <cellStyle name="Normal 9" xfId="27"/>
    <cellStyle name="OfwatCalculation" xfId="60"/>
    <cellStyle name="Output Amounts" xfId="28"/>
    <cellStyle name="Output Column Headings" xfId="29"/>
    <cellStyle name="Output Line Items" xfId="30"/>
    <cellStyle name="Output Line Items 2" xfId="31"/>
    <cellStyle name="Output Line Items 2 2" xfId="32"/>
    <cellStyle name="Output Line Items 3" xfId="33"/>
    <cellStyle name="Output Report Heading" xfId="34"/>
    <cellStyle name="Output Report Title" xfId="35"/>
    <cellStyle name="Percent 2" xfId="36"/>
    <cellStyle name="Percent 3" xfId="37"/>
    <cellStyle name="Validation error" xfId="48"/>
    <cellStyle name="Warning Text" xfId="54" builtinId="11"/>
    <cellStyle name="white_text_on_blue" xfId="38"/>
    <cellStyle name="year_formats_pink" xfId="39"/>
  </cellStyles>
  <dxfs count="0"/>
  <tableStyles count="0" defaultTableStyle="TableStyleMedium2" defaultPivotStyle="PivotStyleLight16"/>
  <colors>
    <mruColors>
      <color rgb="FFFF9679"/>
      <color rgb="FFFFCEC1"/>
      <color rgb="FFFFD1C5"/>
      <color rgb="FFFEA38C"/>
      <color rgb="FFFFEFEB"/>
      <color rgb="FFF2F2F2"/>
      <color rgb="FFCA0083"/>
      <color rgb="FFB6BFCE"/>
      <color rgb="FFCFC9C3"/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wat">
  <a:themeElements>
    <a:clrScheme name="Ofwa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64"/>
      </a:accent1>
      <a:accent2>
        <a:srgbClr val="4B92DB"/>
      </a:accent2>
      <a:accent3>
        <a:srgbClr val="F0AB00"/>
      </a:accent3>
      <a:accent4>
        <a:srgbClr val="007EA3"/>
      </a:accent4>
      <a:accent5>
        <a:srgbClr val="A8B400"/>
      </a:accent5>
      <a:accent6>
        <a:srgbClr val="EA3BAE"/>
      </a:accent6>
      <a:hlink>
        <a:srgbClr val="4B92DB"/>
      </a:hlink>
      <a:folHlink>
        <a:srgbClr val="240078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68" zoomScaleNormal="115" workbookViewId="0">
      <pane xSplit="3" ySplit="2" topLeftCell="D3" activePane="bottomRight" state="frozen"/>
      <selection activeCell="O1" sqref="O1:AX1048576"/>
      <selection pane="topRight" activeCell="O1" sqref="O1:AX1048576"/>
      <selection pane="bottomLeft" activeCell="O1" sqref="O1:AX1048576"/>
      <selection pane="bottomRight"/>
    </sheetView>
  </sheetViews>
  <sheetFormatPr defaultColWidth="7.75" defaultRowHeight="14"/>
  <cols>
    <col min="1" max="1" width="8.75" style="1" bestFit="1" customWidth="1"/>
    <col min="2" max="2" width="22.75" style="1" bestFit="1" customWidth="1"/>
    <col min="3" max="3" width="101.33203125" style="1" bestFit="1" customWidth="1"/>
    <col min="4" max="4" width="3.25" style="1" customWidth="1"/>
    <col min="5" max="5" width="14.58203125" style="1" customWidth="1"/>
    <col min="6" max="9" width="7.75" style="1"/>
    <col min="10" max="15" width="14.83203125" style="1" bestFit="1" customWidth="1"/>
    <col min="16" max="16384" width="7.75" style="1"/>
  </cols>
  <sheetData>
    <row r="1" spans="1:15">
      <c r="C1" s="1" t="s">
        <v>25</v>
      </c>
    </row>
    <row r="2" spans="1:15">
      <c r="A2" s="1" t="s">
        <v>26</v>
      </c>
      <c r="B2" s="1" t="s">
        <v>27</v>
      </c>
      <c r="C2" s="1" t="s">
        <v>28</v>
      </c>
      <c r="D2" s="1" t="s">
        <v>17</v>
      </c>
      <c r="E2" s="1" t="s">
        <v>29</v>
      </c>
      <c r="F2" s="2" t="s">
        <v>30</v>
      </c>
      <c r="G2" s="2" t="s">
        <v>15</v>
      </c>
      <c r="H2" s="2" t="s">
        <v>16</v>
      </c>
      <c r="I2" s="2" t="s">
        <v>13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55" t="s">
        <v>150</v>
      </c>
    </row>
    <row r="4" spans="1:15">
      <c r="B4" s="1" t="s">
        <v>31</v>
      </c>
      <c r="C4" s="1" t="s">
        <v>32</v>
      </c>
      <c r="D4" s="1" t="s">
        <v>11</v>
      </c>
      <c r="E4" s="1" t="s">
        <v>33</v>
      </c>
      <c r="F4" s="3"/>
      <c r="G4" s="4"/>
      <c r="H4" s="4"/>
      <c r="I4" s="4"/>
      <c r="J4" s="4">
        <f>'Ofwat App27 HDD'!G6</f>
        <v>0</v>
      </c>
      <c r="K4" s="4">
        <f>'Ofwat App27 HDD'!H6</f>
        <v>0</v>
      </c>
      <c r="L4" s="4">
        <f>'Ofwat App27 HDD'!I6</f>
        <v>-0.171566835562</v>
      </c>
      <c r="M4" s="4">
        <f>'Ofwat App27 HDD'!J6</f>
        <v>-0.17407024867056636</v>
      </c>
      <c r="N4" s="4">
        <f>'Ofwat App27 HDD'!K6</f>
        <v>-7.0239970993699705E-2</v>
      </c>
      <c r="O4" s="4">
        <f>'Ofwat App27 HDD'!M6</f>
        <v>-0.24431021966426608</v>
      </c>
    </row>
    <row r="5" spans="1:15">
      <c r="B5" s="1" t="s">
        <v>34</v>
      </c>
      <c r="C5" s="1" t="s">
        <v>35</v>
      </c>
      <c r="D5" s="1" t="s">
        <v>11</v>
      </c>
      <c r="E5" s="1" t="s">
        <v>33</v>
      </c>
      <c r="F5" s="3"/>
      <c r="G5" s="4"/>
      <c r="H5" s="4"/>
      <c r="I5" s="4"/>
      <c r="J5" s="4">
        <f>'Ofwat App27 HDD'!G7</f>
        <v>0</v>
      </c>
      <c r="K5" s="4">
        <f>'Ofwat App27 HDD'!H7</f>
        <v>0</v>
      </c>
      <c r="L5" s="4">
        <f>'Ofwat App27 HDD'!I7</f>
        <v>0.38800000000000001</v>
      </c>
      <c r="M5" s="4">
        <f>'Ofwat App27 HDD'!J7</f>
        <v>0</v>
      </c>
      <c r="N5" s="4">
        <f>'Ofwat App27 HDD'!K7</f>
        <v>0</v>
      </c>
      <c r="O5" s="4">
        <f>'Ofwat App27 HDD'!M7</f>
        <v>0.41874155759350151</v>
      </c>
    </row>
    <row r="6" spans="1:15">
      <c r="B6" s="1" t="s">
        <v>36</v>
      </c>
      <c r="C6" s="1" t="s">
        <v>37</v>
      </c>
      <c r="D6" s="1" t="s">
        <v>11</v>
      </c>
      <c r="E6" s="1" t="s">
        <v>33</v>
      </c>
      <c r="F6" s="3"/>
      <c r="G6" s="4"/>
      <c r="H6" s="4"/>
      <c r="I6" s="4"/>
      <c r="J6" s="4">
        <f>'Ofwat App27 HDD'!G8</f>
        <v>0</v>
      </c>
      <c r="K6" s="4">
        <f>'Ofwat App27 HDD'!H8</f>
        <v>0</v>
      </c>
      <c r="L6" s="4">
        <f>'Ofwat App27 HDD'!I8</f>
        <v>0</v>
      </c>
      <c r="M6" s="4">
        <f>'Ofwat App27 HDD'!J8</f>
        <v>0</v>
      </c>
      <c r="N6" s="4">
        <f>'Ofwat App27 HDD'!K8</f>
        <v>0</v>
      </c>
      <c r="O6" s="4">
        <f>'Ofwat App27 HDD'!M8</f>
        <v>0</v>
      </c>
    </row>
    <row r="7" spans="1:15">
      <c r="B7" s="1" t="s">
        <v>38</v>
      </c>
      <c r="C7" s="1" t="s">
        <v>39</v>
      </c>
      <c r="D7" s="1" t="s">
        <v>11</v>
      </c>
      <c r="E7" s="1" t="s">
        <v>33</v>
      </c>
      <c r="F7" s="3"/>
      <c r="G7" s="4"/>
      <c r="H7" s="4"/>
      <c r="I7" s="4"/>
      <c r="J7" s="4">
        <f>'Ofwat App27 HDD'!G9</f>
        <v>0</v>
      </c>
      <c r="K7" s="4">
        <f>'Ofwat App27 HDD'!H9</f>
        <v>0</v>
      </c>
      <c r="L7" s="4">
        <f>'Ofwat App27 HDD'!I9</f>
        <v>0</v>
      </c>
      <c r="M7" s="4">
        <f>'Ofwat App27 HDD'!J9</f>
        <v>0</v>
      </c>
      <c r="N7" s="4">
        <f>'Ofwat App27 HDD'!K9</f>
        <v>0</v>
      </c>
      <c r="O7" s="4">
        <f>'Ofwat App27 HDD'!M9</f>
        <v>0</v>
      </c>
    </row>
    <row r="8" spans="1:15">
      <c r="B8" s="1" t="s">
        <v>40</v>
      </c>
      <c r="C8" s="1" t="s">
        <v>41</v>
      </c>
      <c r="D8" s="1" t="s">
        <v>11</v>
      </c>
      <c r="E8" s="1" t="s">
        <v>33</v>
      </c>
      <c r="F8" s="3"/>
      <c r="G8" s="4"/>
      <c r="H8" s="4"/>
      <c r="I8" s="4"/>
      <c r="J8" s="4">
        <f>'Ofwat App27 HDD'!G10</f>
        <v>0</v>
      </c>
      <c r="K8" s="4">
        <f>'Ofwat App27 HDD'!H10</f>
        <v>0</v>
      </c>
      <c r="L8" s="4">
        <f>'Ofwat App27 HDD'!I10</f>
        <v>0.21643316443800001</v>
      </c>
      <c r="M8" s="4">
        <f>'Ofwat App27 HDD'!J10</f>
        <v>-0.17407024867056636</v>
      </c>
      <c r="N8" s="4">
        <f>'Ofwat App27 HDD'!K10</f>
        <v>-7.0239970993699705E-2</v>
      </c>
      <c r="O8" s="4">
        <f>'Ofwat App27 HDD'!M10</f>
        <v>0.17443133792923543</v>
      </c>
    </row>
    <row r="9" spans="1:15">
      <c r="B9" s="1" t="s">
        <v>42</v>
      </c>
      <c r="C9" s="1" t="s">
        <v>43</v>
      </c>
      <c r="D9" s="1" t="s">
        <v>11</v>
      </c>
      <c r="E9" s="1" t="s">
        <v>33</v>
      </c>
      <c r="F9" s="3"/>
      <c r="G9" s="4"/>
      <c r="H9" s="4"/>
      <c r="I9" s="4"/>
      <c r="J9" s="4">
        <f>'Ofwat App27 HDD'!G13</f>
        <v>1.5308488836E-2</v>
      </c>
      <c r="K9" s="4">
        <f>'Ofwat App27 HDD'!H13</f>
        <v>-2.2733321111999997E-2</v>
      </c>
      <c r="L9" s="4">
        <f>'Ofwat App27 HDD'!I13</f>
        <v>1.2343049999999998E-2</v>
      </c>
      <c r="M9" s="4">
        <f>'Ofwat App27 HDD'!J13</f>
        <v>2.4022649486086746E-3</v>
      </c>
      <c r="N9" s="4">
        <f>'Ofwat App27 HDD'!K13</f>
        <v>3.1530843048128338E-3</v>
      </c>
      <c r="O9" s="4">
        <f>'Ofwat App27 HDD'!M13</f>
        <v>1.047356697742151E-2</v>
      </c>
    </row>
    <row r="10" spans="1:15">
      <c r="B10" s="1" t="s">
        <v>44</v>
      </c>
      <c r="C10" s="1" t="s">
        <v>45</v>
      </c>
      <c r="D10" s="1" t="s">
        <v>11</v>
      </c>
      <c r="E10" s="1" t="s">
        <v>33</v>
      </c>
      <c r="F10" s="3"/>
      <c r="G10" s="4"/>
      <c r="H10" s="4"/>
      <c r="I10" s="4"/>
      <c r="J10" s="4">
        <f>'Ofwat App27 HDD'!G14</f>
        <v>0</v>
      </c>
      <c r="K10" s="4">
        <f>'Ofwat App27 HDD'!H14</f>
        <v>0</v>
      </c>
      <c r="L10" s="4">
        <f>'Ofwat App27 HDD'!I14</f>
        <v>0</v>
      </c>
      <c r="M10" s="4">
        <f>'Ofwat App27 HDD'!J14</f>
        <v>0</v>
      </c>
      <c r="N10" s="4">
        <f>'Ofwat App27 HDD'!K14</f>
        <v>0</v>
      </c>
      <c r="O10" s="4">
        <f>'Ofwat App27 HDD'!M14</f>
        <v>0</v>
      </c>
    </row>
    <row r="11" spans="1:15">
      <c r="B11" s="1" t="s">
        <v>46</v>
      </c>
      <c r="C11" s="1" t="s">
        <v>47</v>
      </c>
      <c r="D11" s="1" t="s">
        <v>11</v>
      </c>
      <c r="E11" s="1" t="s">
        <v>33</v>
      </c>
      <c r="F11" s="3"/>
      <c r="G11" s="4"/>
      <c r="H11" s="4"/>
      <c r="I11" s="4"/>
      <c r="J11" s="4">
        <f>'Ofwat App27 HDD'!G15</f>
        <v>0</v>
      </c>
      <c r="K11" s="4">
        <f>'Ofwat App27 HDD'!H15</f>
        <v>0</v>
      </c>
      <c r="L11" s="4">
        <f>'Ofwat App27 HDD'!I15</f>
        <v>0</v>
      </c>
      <c r="M11" s="4">
        <f>'Ofwat App27 HDD'!J15</f>
        <v>0</v>
      </c>
      <c r="N11" s="4">
        <f>'Ofwat App27 HDD'!K15</f>
        <v>0</v>
      </c>
      <c r="O11" s="4">
        <f>'Ofwat App27 HDD'!M15</f>
        <v>0</v>
      </c>
    </row>
    <row r="12" spans="1:15">
      <c r="B12" s="1" t="s">
        <v>48</v>
      </c>
      <c r="C12" s="1" t="s">
        <v>49</v>
      </c>
      <c r="D12" s="1" t="s">
        <v>11</v>
      </c>
      <c r="E12" s="1" t="s">
        <v>33</v>
      </c>
      <c r="F12" s="3"/>
      <c r="G12" s="4"/>
      <c r="H12" s="4"/>
      <c r="I12" s="4"/>
      <c r="J12" s="4">
        <f>'Ofwat App27 HDD'!G16</f>
        <v>0</v>
      </c>
      <c r="K12" s="4">
        <f>'Ofwat App27 HDD'!H16</f>
        <v>0</v>
      </c>
      <c r="L12" s="4">
        <f>'Ofwat App27 HDD'!I16</f>
        <v>0</v>
      </c>
      <c r="M12" s="4">
        <f>'Ofwat App27 HDD'!J16</f>
        <v>0</v>
      </c>
      <c r="N12" s="4">
        <f>'Ofwat App27 HDD'!K16</f>
        <v>0</v>
      </c>
      <c r="O12" s="4">
        <f>'Ofwat App27 HDD'!M16</f>
        <v>0</v>
      </c>
    </row>
    <row r="13" spans="1:15">
      <c r="B13" s="1" t="s">
        <v>50</v>
      </c>
      <c r="C13" s="1" t="s">
        <v>51</v>
      </c>
      <c r="D13" s="1" t="s">
        <v>11</v>
      </c>
      <c r="E13" s="1" t="s">
        <v>33</v>
      </c>
      <c r="F13" s="3"/>
      <c r="G13" s="4"/>
      <c r="H13" s="4"/>
      <c r="I13" s="4"/>
      <c r="J13" s="4">
        <f>'Ofwat App27 HDD'!G17</f>
        <v>1.5308488836E-2</v>
      </c>
      <c r="K13" s="4">
        <f>'Ofwat App27 HDD'!H17</f>
        <v>-2.2733321111999997E-2</v>
      </c>
      <c r="L13" s="4">
        <f>'Ofwat App27 HDD'!I17</f>
        <v>1.2343049999999998E-2</v>
      </c>
      <c r="M13" s="4">
        <f>'Ofwat App27 HDD'!J17</f>
        <v>2.4022649486086746E-3</v>
      </c>
      <c r="N13" s="4">
        <f>'Ofwat App27 HDD'!K17</f>
        <v>3.1530843048128338E-3</v>
      </c>
      <c r="O13" s="4">
        <f>'Ofwat App27 HDD'!M17</f>
        <v>1.047356697742151E-2</v>
      </c>
    </row>
    <row r="14" spans="1:15">
      <c r="B14" s="1" t="s">
        <v>52</v>
      </c>
      <c r="C14" s="1" t="s">
        <v>53</v>
      </c>
      <c r="D14" s="1" t="s">
        <v>11</v>
      </c>
      <c r="E14" s="1" t="s">
        <v>33</v>
      </c>
      <c r="F14" s="3"/>
      <c r="G14" s="4"/>
      <c r="H14" s="4"/>
      <c r="I14" s="4"/>
      <c r="J14" s="4">
        <f>'Ofwat App27 HDD'!G20</f>
        <v>0</v>
      </c>
      <c r="K14" s="4">
        <f>'Ofwat App27 HDD'!H20</f>
        <v>0</v>
      </c>
      <c r="L14" s="4">
        <f>'Ofwat App27 HDD'!I20</f>
        <v>-1.8983000000000003E-3</v>
      </c>
      <c r="M14" s="4">
        <f>'Ofwat App27 HDD'!J20</f>
        <v>0</v>
      </c>
      <c r="N14" s="4">
        <f>'Ofwat App27 HDD'!K20</f>
        <v>0</v>
      </c>
      <c r="O14" s="4">
        <f>'Ofwat App27 HDD'!M20</f>
        <v>-1.8983000000000003E-3</v>
      </c>
    </row>
    <row r="15" spans="1:15">
      <c r="B15" s="1" t="s">
        <v>54</v>
      </c>
      <c r="C15" s="1" t="s">
        <v>55</v>
      </c>
      <c r="D15" s="1" t="s">
        <v>11</v>
      </c>
      <c r="E15" s="1" t="s">
        <v>33</v>
      </c>
      <c r="F15" s="3"/>
      <c r="G15" s="4"/>
      <c r="H15" s="4"/>
      <c r="I15" s="4"/>
      <c r="J15" s="4">
        <f>'Ofwat App27 HDD'!G21</f>
        <v>0</v>
      </c>
      <c r="K15" s="4">
        <f>'Ofwat App27 HDD'!H21</f>
        <v>0</v>
      </c>
      <c r="L15" s="4">
        <f>'Ofwat App27 HDD'!I21</f>
        <v>0</v>
      </c>
      <c r="M15" s="4">
        <f>'Ofwat App27 HDD'!J21</f>
        <v>0</v>
      </c>
      <c r="N15" s="4">
        <f>'Ofwat App27 HDD'!K21</f>
        <v>0</v>
      </c>
      <c r="O15" s="4">
        <f>'Ofwat App27 HDD'!M21</f>
        <v>0</v>
      </c>
    </row>
    <row r="16" spans="1:15">
      <c r="B16" s="1" t="s">
        <v>56</v>
      </c>
      <c r="C16" s="1" t="s">
        <v>57</v>
      </c>
      <c r="D16" s="1" t="s">
        <v>11</v>
      </c>
      <c r="E16" s="1" t="s">
        <v>33</v>
      </c>
      <c r="F16" s="3"/>
      <c r="G16" s="4"/>
      <c r="H16" s="4"/>
      <c r="I16" s="4"/>
      <c r="J16" s="4">
        <f>'Ofwat App27 HDD'!G22</f>
        <v>0</v>
      </c>
      <c r="K16" s="4">
        <f>'Ofwat App27 HDD'!H22</f>
        <v>0</v>
      </c>
      <c r="L16" s="4">
        <f>'Ofwat App27 HDD'!I22</f>
        <v>0</v>
      </c>
      <c r="M16" s="4">
        <f>'Ofwat App27 HDD'!J22</f>
        <v>0</v>
      </c>
      <c r="N16" s="4">
        <f>'Ofwat App27 HDD'!K22</f>
        <v>0</v>
      </c>
      <c r="O16" s="4">
        <f>'Ofwat App27 HDD'!M22</f>
        <v>0</v>
      </c>
    </row>
    <row r="17" spans="2:15">
      <c r="B17" s="1" t="s">
        <v>58</v>
      </c>
      <c r="C17" s="1" t="s">
        <v>59</v>
      </c>
      <c r="D17" s="1" t="s">
        <v>11</v>
      </c>
      <c r="E17" s="1" t="s">
        <v>33</v>
      </c>
      <c r="F17" s="3"/>
      <c r="G17" s="4"/>
      <c r="H17" s="4"/>
      <c r="I17" s="4"/>
      <c r="J17" s="4">
        <f>'Ofwat App27 HDD'!G23</f>
        <v>0</v>
      </c>
      <c r="K17" s="4">
        <f>'Ofwat App27 HDD'!H23</f>
        <v>0</v>
      </c>
      <c r="L17" s="4">
        <f>'Ofwat App27 HDD'!I23</f>
        <v>-1.8983000000000003E-3</v>
      </c>
      <c r="M17" s="4">
        <f>'Ofwat App27 HDD'!J23</f>
        <v>0</v>
      </c>
      <c r="N17" s="4">
        <f>'Ofwat App27 HDD'!K23</f>
        <v>0</v>
      </c>
      <c r="O17" s="4">
        <f>'Ofwat App27 HDD'!M23</f>
        <v>-1.8983000000000003E-3</v>
      </c>
    </row>
    <row r="18" spans="2:15">
      <c r="B18" s="1" t="s">
        <v>60</v>
      </c>
      <c r="C18" s="1" t="s">
        <v>61</v>
      </c>
      <c r="D18" s="1" t="s">
        <v>11</v>
      </c>
      <c r="E18" s="1" t="s">
        <v>33</v>
      </c>
      <c r="F18" s="3"/>
      <c r="G18" s="4"/>
      <c r="H18" s="4"/>
      <c r="I18" s="4"/>
      <c r="J18" s="4">
        <f>'Ofwat App27 HDD'!G26</f>
        <v>0</v>
      </c>
      <c r="K18" s="4">
        <f>'Ofwat App27 HDD'!H26</f>
        <v>0</v>
      </c>
      <c r="L18" s="4">
        <f>'Ofwat App27 HDD'!I26</f>
        <v>0</v>
      </c>
      <c r="M18" s="4">
        <f>'Ofwat App27 HDD'!J26</f>
        <v>0</v>
      </c>
      <c r="N18" s="4">
        <f>'Ofwat App27 HDD'!K26</f>
        <v>0</v>
      </c>
      <c r="O18" s="4">
        <f>'Ofwat App27 HDD'!M26</f>
        <v>0</v>
      </c>
    </row>
    <row r="19" spans="2:15">
      <c r="B19" s="1" t="s">
        <v>62</v>
      </c>
      <c r="C19" s="1" t="s">
        <v>63</v>
      </c>
      <c r="D19" s="1" t="s">
        <v>11</v>
      </c>
      <c r="E19" s="1" t="s">
        <v>33</v>
      </c>
      <c r="F19" s="3"/>
      <c r="G19" s="4"/>
      <c r="H19" s="4"/>
      <c r="I19" s="4"/>
      <c r="J19" s="4">
        <f>'Ofwat App27 HDD'!G27</f>
        <v>0</v>
      </c>
      <c r="K19" s="4">
        <f>'Ofwat App27 HDD'!H27</f>
        <v>0</v>
      </c>
      <c r="L19" s="4">
        <f>'Ofwat App27 HDD'!I27</f>
        <v>-0.171566835562</v>
      </c>
      <c r="M19" s="4">
        <f>'Ofwat App27 HDD'!J27</f>
        <v>-0.17407024867056636</v>
      </c>
      <c r="N19" s="4">
        <f>'Ofwat App27 HDD'!K27</f>
        <v>-7.0239970993699705E-2</v>
      </c>
      <c r="O19" s="4">
        <f>'Ofwat App27 HDD'!M27</f>
        <v>-0.24431021966426608</v>
      </c>
    </row>
    <row r="20" spans="2:15">
      <c r="B20" s="1" t="s">
        <v>64</v>
      </c>
      <c r="C20" s="1" t="s">
        <v>65</v>
      </c>
      <c r="D20" s="1" t="s">
        <v>11</v>
      </c>
      <c r="E20" s="1" t="s">
        <v>33</v>
      </c>
      <c r="F20" s="3"/>
      <c r="G20" s="4"/>
      <c r="H20" s="4"/>
      <c r="I20" s="4"/>
      <c r="J20" s="4">
        <f>'Ofwat App27 HDD'!G28</f>
        <v>0</v>
      </c>
      <c r="K20" s="4">
        <f>'Ofwat App27 HDD'!H28</f>
        <v>0</v>
      </c>
      <c r="L20" s="4">
        <f>'Ofwat App27 HDD'!I28</f>
        <v>0.38800000000000001</v>
      </c>
      <c r="M20" s="4">
        <f>'Ofwat App27 HDD'!J28</f>
        <v>0</v>
      </c>
      <c r="N20" s="4">
        <f>'Ofwat App27 HDD'!K28</f>
        <v>0</v>
      </c>
      <c r="O20" s="4">
        <f>'Ofwat App27 HDD'!M28</f>
        <v>0.41874155759350151</v>
      </c>
    </row>
    <row r="21" spans="2:15">
      <c r="B21" s="1" t="s">
        <v>66</v>
      </c>
      <c r="C21" s="1" t="s">
        <v>67</v>
      </c>
      <c r="D21" s="1" t="s">
        <v>11</v>
      </c>
      <c r="E21" s="1" t="s">
        <v>33</v>
      </c>
      <c r="F21" s="3"/>
      <c r="G21" s="4"/>
      <c r="H21" s="4"/>
      <c r="I21" s="4"/>
      <c r="J21" s="4">
        <f>'Ofwat App27 HDD'!G29</f>
        <v>0</v>
      </c>
      <c r="K21" s="4">
        <f>'Ofwat App27 HDD'!H29</f>
        <v>0</v>
      </c>
      <c r="L21" s="4">
        <f>'Ofwat App27 HDD'!I29</f>
        <v>0</v>
      </c>
      <c r="M21" s="4">
        <f>'Ofwat App27 HDD'!J29</f>
        <v>0</v>
      </c>
      <c r="N21" s="4">
        <f>'Ofwat App27 HDD'!K29</f>
        <v>0</v>
      </c>
      <c r="O21" s="4">
        <f>'Ofwat App27 HDD'!M29</f>
        <v>0</v>
      </c>
    </row>
    <row r="22" spans="2:15">
      <c r="B22" s="1" t="s">
        <v>68</v>
      </c>
      <c r="C22" s="1" t="s">
        <v>69</v>
      </c>
      <c r="D22" s="1" t="s">
        <v>11</v>
      </c>
      <c r="E22" s="1" t="s">
        <v>33</v>
      </c>
      <c r="F22" s="3"/>
      <c r="G22" s="4"/>
      <c r="H22" s="4"/>
      <c r="I22" s="4"/>
      <c r="J22" s="4">
        <f>'Ofwat App27 HDD'!G30</f>
        <v>0</v>
      </c>
      <c r="K22" s="4">
        <f>'Ofwat App27 HDD'!H30</f>
        <v>0</v>
      </c>
      <c r="L22" s="4">
        <f>'Ofwat App27 HDD'!I30</f>
        <v>0</v>
      </c>
      <c r="M22" s="4">
        <f>'Ofwat App27 HDD'!J30</f>
        <v>0</v>
      </c>
      <c r="N22" s="4">
        <f>'Ofwat App27 HDD'!K30</f>
        <v>0</v>
      </c>
      <c r="O22" s="4">
        <f>'Ofwat App27 HDD'!M30</f>
        <v>0</v>
      </c>
    </row>
    <row r="23" spans="2:15">
      <c r="B23" s="1" t="s">
        <v>70</v>
      </c>
      <c r="C23" s="1" t="s">
        <v>71</v>
      </c>
      <c r="D23" s="1" t="s">
        <v>11</v>
      </c>
      <c r="E23" s="1" t="s">
        <v>33</v>
      </c>
      <c r="F23" s="3"/>
      <c r="G23" s="4"/>
      <c r="H23" s="4"/>
      <c r="I23" s="4"/>
      <c r="J23" s="4">
        <f>'Ofwat App27 HDD'!G31</f>
        <v>0</v>
      </c>
      <c r="K23" s="4">
        <f>'Ofwat App27 HDD'!H31</f>
        <v>0</v>
      </c>
      <c r="L23" s="4">
        <f>'Ofwat App27 HDD'!I31</f>
        <v>0</v>
      </c>
      <c r="M23" s="4">
        <f>'Ofwat App27 HDD'!J31</f>
        <v>0</v>
      </c>
      <c r="N23" s="4">
        <f>'Ofwat App27 HDD'!K31</f>
        <v>0</v>
      </c>
      <c r="O23" s="4">
        <f>'Ofwat App27 HDD'!M31</f>
        <v>0</v>
      </c>
    </row>
    <row r="24" spans="2:15">
      <c r="B24" s="1" t="s">
        <v>72</v>
      </c>
      <c r="C24" s="1" t="s">
        <v>73</v>
      </c>
      <c r="D24" s="1" t="s">
        <v>11</v>
      </c>
      <c r="E24" s="1" t="s">
        <v>33</v>
      </c>
      <c r="F24" s="3"/>
      <c r="G24" s="4"/>
      <c r="H24" s="4"/>
      <c r="I24" s="4"/>
      <c r="J24" s="4">
        <f>'Ofwat App27 HDD'!G32</f>
        <v>0</v>
      </c>
      <c r="K24" s="4">
        <f>'Ofwat App27 HDD'!H32</f>
        <v>0</v>
      </c>
      <c r="L24" s="4">
        <f>'Ofwat App27 HDD'!I32</f>
        <v>0.21643316443800001</v>
      </c>
      <c r="M24" s="4">
        <f>'Ofwat App27 HDD'!J32</f>
        <v>-0.17407024867056636</v>
      </c>
      <c r="N24" s="4">
        <f>'Ofwat App27 HDD'!K32</f>
        <v>-7.0239970993699705E-2</v>
      </c>
      <c r="O24" s="4">
        <f>'Ofwat App27 HDD'!M32</f>
        <v>0.17443133792923543</v>
      </c>
    </row>
    <row r="25" spans="2:15">
      <c r="B25" s="1" t="s">
        <v>74</v>
      </c>
      <c r="C25" s="1" t="s">
        <v>75</v>
      </c>
      <c r="D25" s="1" t="s">
        <v>11</v>
      </c>
      <c r="E25" s="1" t="s">
        <v>33</v>
      </c>
      <c r="F25" s="3"/>
      <c r="G25" s="4"/>
      <c r="H25" s="4"/>
      <c r="I25" s="4"/>
      <c r="J25" s="4">
        <f>'Ofwat App27 HDD'!G35</f>
        <v>0</v>
      </c>
      <c r="K25" s="4">
        <f>'Ofwat App27 HDD'!H35</f>
        <v>0</v>
      </c>
      <c r="L25" s="4">
        <f>'Ofwat App27 HDD'!I35</f>
        <v>0</v>
      </c>
      <c r="M25" s="4">
        <f>'Ofwat App27 HDD'!J35</f>
        <v>0</v>
      </c>
      <c r="N25" s="4">
        <f>'Ofwat App27 HDD'!K35</f>
        <v>0</v>
      </c>
      <c r="O25" s="4">
        <f>'Ofwat App27 HDD'!M35</f>
        <v>0</v>
      </c>
    </row>
    <row r="26" spans="2:15">
      <c r="B26" s="1" t="s">
        <v>76</v>
      </c>
      <c r="C26" s="1" t="s">
        <v>77</v>
      </c>
      <c r="D26" s="1" t="s">
        <v>11</v>
      </c>
      <c r="E26" s="1" t="s">
        <v>33</v>
      </c>
      <c r="F26" s="3"/>
      <c r="G26" s="4"/>
      <c r="H26" s="4"/>
      <c r="I26" s="4"/>
      <c r="J26" s="4">
        <f>'Ofwat App27 HDD'!G36</f>
        <v>1.5308488836E-2</v>
      </c>
      <c r="K26" s="4">
        <f>'Ofwat App27 HDD'!H36</f>
        <v>-2.2733321111999997E-2</v>
      </c>
      <c r="L26" s="4">
        <f>'Ofwat App27 HDD'!I36</f>
        <v>1.2343049999999998E-2</v>
      </c>
      <c r="M26" s="4">
        <f>'Ofwat App27 HDD'!J36</f>
        <v>2.4022649486086746E-3</v>
      </c>
      <c r="N26" s="4">
        <f>'Ofwat App27 HDD'!K36</f>
        <v>3.1530843048128338E-3</v>
      </c>
      <c r="O26" s="4">
        <f>'Ofwat App27 HDD'!M36</f>
        <v>1.047356697742151E-2</v>
      </c>
    </row>
    <row r="27" spans="2:15">
      <c r="B27" s="1" t="s">
        <v>78</v>
      </c>
      <c r="C27" s="1" t="s">
        <v>79</v>
      </c>
      <c r="D27" s="1" t="s">
        <v>11</v>
      </c>
      <c r="E27" s="1" t="s">
        <v>33</v>
      </c>
      <c r="F27" s="3"/>
      <c r="G27" s="4"/>
      <c r="H27" s="4"/>
      <c r="I27" s="4"/>
      <c r="J27" s="4">
        <f>'Ofwat App27 HDD'!G37</f>
        <v>0</v>
      </c>
      <c r="K27" s="4">
        <f>'Ofwat App27 HDD'!H37</f>
        <v>0</v>
      </c>
      <c r="L27" s="4">
        <f>'Ofwat App27 HDD'!I37</f>
        <v>0</v>
      </c>
      <c r="M27" s="4">
        <f>'Ofwat App27 HDD'!J37</f>
        <v>0</v>
      </c>
      <c r="N27" s="4">
        <f>'Ofwat App27 HDD'!K37</f>
        <v>1.0599999999999998E-2</v>
      </c>
      <c r="O27" s="4">
        <f>'Ofwat App27 HDD'!M37</f>
        <v>1.0599999999999998E-2</v>
      </c>
    </row>
    <row r="28" spans="2:15">
      <c r="B28" s="1" t="s">
        <v>80</v>
      </c>
      <c r="C28" s="1" t="s">
        <v>81</v>
      </c>
      <c r="D28" s="1" t="s">
        <v>11</v>
      </c>
      <c r="E28" s="1" t="s">
        <v>33</v>
      </c>
      <c r="F28" s="3"/>
      <c r="G28" s="4"/>
      <c r="H28" s="4"/>
      <c r="I28" s="4"/>
      <c r="J28" s="4">
        <f>'Ofwat App27 HDD'!G38</f>
        <v>0</v>
      </c>
      <c r="K28" s="4">
        <f>'Ofwat App27 HDD'!H38</f>
        <v>0</v>
      </c>
      <c r="L28" s="4">
        <f>'Ofwat App27 HDD'!I38</f>
        <v>0</v>
      </c>
      <c r="M28" s="4">
        <f>'Ofwat App27 HDD'!J38</f>
        <v>0</v>
      </c>
      <c r="N28" s="4">
        <f>'Ofwat App27 HDD'!K38</f>
        <v>0</v>
      </c>
      <c r="O28" s="4">
        <f>'Ofwat App27 HDD'!M38</f>
        <v>0</v>
      </c>
    </row>
    <row r="29" spans="2:15">
      <c r="B29" s="1" t="s">
        <v>82</v>
      </c>
      <c r="C29" s="1" t="s">
        <v>83</v>
      </c>
      <c r="D29" s="1" t="s">
        <v>11</v>
      </c>
      <c r="E29" s="1" t="s">
        <v>33</v>
      </c>
      <c r="F29" s="3"/>
      <c r="G29" s="4"/>
      <c r="H29" s="4"/>
      <c r="I29" s="4"/>
      <c r="J29" s="4">
        <f>'Ofwat App27 HDD'!G39</f>
        <v>0</v>
      </c>
      <c r="K29" s="4">
        <f>'Ofwat App27 HDD'!H39</f>
        <v>0</v>
      </c>
      <c r="L29" s="4">
        <f>'Ofwat App27 HDD'!I39</f>
        <v>0</v>
      </c>
      <c r="M29" s="4">
        <f>'Ofwat App27 HDD'!J39</f>
        <v>0</v>
      </c>
      <c r="N29" s="4">
        <f>'Ofwat App27 HDD'!K39</f>
        <v>0</v>
      </c>
      <c r="O29" s="4">
        <f>'Ofwat App27 HDD'!M39</f>
        <v>0</v>
      </c>
    </row>
    <row r="30" spans="2:15">
      <c r="B30" s="1" t="s">
        <v>84</v>
      </c>
      <c r="C30" s="1" t="s">
        <v>85</v>
      </c>
      <c r="D30" s="1" t="s">
        <v>11</v>
      </c>
      <c r="E30" s="1" t="s">
        <v>33</v>
      </c>
      <c r="F30" s="3"/>
      <c r="G30" s="4"/>
      <c r="H30" s="4"/>
      <c r="I30" s="4"/>
      <c r="J30" s="4">
        <f>'Ofwat App27 HDD'!G40</f>
        <v>0</v>
      </c>
      <c r="K30" s="4">
        <f>'Ofwat App27 HDD'!H40</f>
        <v>0</v>
      </c>
      <c r="L30" s="4">
        <f>'Ofwat App27 HDD'!I40</f>
        <v>0</v>
      </c>
      <c r="M30" s="4">
        <f>'Ofwat App27 HDD'!J40</f>
        <v>0</v>
      </c>
      <c r="N30" s="4">
        <f>'Ofwat App27 HDD'!K40</f>
        <v>0</v>
      </c>
      <c r="O30" s="4">
        <f>'Ofwat App27 HDD'!M40</f>
        <v>0</v>
      </c>
    </row>
    <row r="31" spans="2:15">
      <c r="B31" s="1" t="s">
        <v>86</v>
      </c>
      <c r="C31" s="1" t="s">
        <v>87</v>
      </c>
      <c r="D31" s="1" t="s">
        <v>11</v>
      </c>
      <c r="E31" s="1" t="s">
        <v>33</v>
      </c>
      <c r="F31" s="3"/>
      <c r="G31" s="4"/>
      <c r="H31" s="4"/>
      <c r="I31" s="4"/>
      <c r="J31" s="4">
        <f>'Ofwat App27 HDD'!G41</f>
        <v>1.5308488836E-2</v>
      </c>
      <c r="K31" s="4">
        <f>'Ofwat App27 HDD'!H41</f>
        <v>-2.2733321111999997E-2</v>
      </c>
      <c r="L31" s="4">
        <f>'Ofwat App27 HDD'!I41</f>
        <v>1.2343049999999998E-2</v>
      </c>
      <c r="M31" s="4">
        <f>'Ofwat App27 HDD'!J41</f>
        <v>2.4022649486086746E-3</v>
      </c>
      <c r="N31" s="4">
        <f>'Ofwat App27 HDD'!K41</f>
        <v>1.3753084304812832E-2</v>
      </c>
      <c r="O31" s="4">
        <f>'Ofwat App27 HDD'!M41</f>
        <v>2.1073566977421507E-2</v>
      </c>
    </row>
    <row r="32" spans="2:15">
      <c r="B32" s="1" t="s">
        <v>88</v>
      </c>
      <c r="C32" s="1" t="s">
        <v>89</v>
      </c>
      <c r="D32" s="1" t="s">
        <v>11</v>
      </c>
      <c r="E32" s="1" t="s">
        <v>33</v>
      </c>
      <c r="F32" s="3"/>
      <c r="G32" s="4"/>
      <c r="H32" s="4"/>
      <c r="I32" s="4"/>
      <c r="J32" s="4">
        <f>'Ofwat App27 HDD'!G44</f>
        <v>0</v>
      </c>
      <c r="K32" s="4">
        <f>'Ofwat App27 HDD'!H44</f>
        <v>0</v>
      </c>
      <c r="L32" s="4">
        <f>'Ofwat App27 HDD'!I44</f>
        <v>0</v>
      </c>
      <c r="M32" s="4">
        <f>'Ofwat App27 HDD'!J44</f>
        <v>0</v>
      </c>
      <c r="N32" s="4">
        <f>'Ofwat App27 HDD'!K44</f>
        <v>0</v>
      </c>
      <c r="O32" s="4">
        <f>'Ofwat App27 HDD'!M44</f>
        <v>0</v>
      </c>
    </row>
    <row r="33" spans="1:15">
      <c r="B33" s="1" t="s">
        <v>90</v>
      </c>
      <c r="C33" s="1" t="s">
        <v>91</v>
      </c>
      <c r="D33" s="1" t="s">
        <v>11</v>
      </c>
      <c r="E33" s="1" t="s">
        <v>33</v>
      </c>
      <c r="F33" s="3"/>
      <c r="G33" s="4"/>
      <c r="H33" s="4"/>
      <c r="I33" s="4"/>
      <c r="J33" s="4">
        <f>'Ofwat App27 HDD'!G45</f>
        <v>0</v>
      </c>
      <c r="K33" s="4">
        <f>'Ofwat App27 HDD'!H45</f>
        <v>0</v>
      </c>
      <c r="L33" s="4">
        <f>'Ofwat App27 HDD'!I45</f>
        <v>-1.8983000000000003E-3</v>
      </c>
      <c r="M33" s="4">
        <f>'Ofwat App27 HDD'!J45</f>
        <v>0</v>
      </c>
      <c r="N33" s="4">
        <f>'Ofwat App27 HDD'!K45</f>
        <v>0</v>
      </c>
      <c r="O33" s="4">
        <f>'Ofwat App27 HDD'!M45</f>
        <v>-1.8983000000000003E-3</v>
      </c>
    </row>
    <row r="34" spans="1:15">
      <c r="B34" s="1" t="s">
        <v>92</v>
      </c>
      <c r="C34" s="1" t="s">
        <v>93</v>
      </c>
      <c r="D34" s="1" t="s">
        <v>11</v>
      </c>
      <c r="E34" s="1" t="s">
        <v>33</v>
      </c>
      <c r="F34" s="3"/>
      <c r="G34" s="4"/>
      <c r="H34" s="4"/>
      <c r="I34" s="4"/>
      <c r="J34" s="4">
        <f>'Ofwat App27 HDD'!G46</f>
        <v>0</v>
      </c>
      <c r="K34" s="4">
        <f>'Ofwat App27 HDD'!H46</f>
        <v>0</v>
      </c>
      <c r="L34" s="4">
        <f>'Ofwat App27 HDD'!I46</f>
        <v>0</v>
      </c>
      <c r="M34" s="4">
        <f>'Ofwat App27 HDD'!J46</f>
        <v>0</v>
      </c>
      <c r="N34" s="4">
        <f>'Ofwat App27 HDD'!K46</f>
        <v>0</v>
      </c>
      <c r="O34" s="4">
        <f>'Ofwat App27 HDD'!M46</f>
        <v>0</v>
      </c>
    </row>
    <row r="35" spans="1:15">
      <c r="B35" s="1" t="s">
        <v>94</v>
      </c>
      <c r="C35" s="1" t="s">
        <v>57</v>
      </c>
      <c r="D35" s="1" t="s">
        <v>11</v>
      </c>
      <c r="E35" s="1" t="s">
        <v>33</v>
      </c>
      <c r="F35" s="3"/>
      <c r="G35" s="4"/>
      <c r="H35" s="4"/>
      <c r="I35" s="4"/>
      <c r="J35" s="4">
        <f>'Ofwat App27 HDD'!G47</f>
        <v>0</v>
      </c>
      <c r="K35" s="4">
        <f>'Ofwat App27 HDD'!H47</f>
        <v>0</v>
      </c>
      <c r="L35" s="4">
        <f>'Ofwat App27 HDD'!I47</f>
        <v>0</v>
      </c>
      <c r="M35" s="4">
        <f>'Ofwat App27 HDD'!J47</f>
        <v>0</v>
      </c>
      <c r="N35" s="4">
        <f>'Ofwat App27 HDD'!K47</f>
        <v>0</v>
      </c>
      <c r="O35" s="4">
        <f>'Ofwat App27 HDD'!M47</f>
        <v>0</v>
      </c>
    </row>
    <row r="36" spans="1:15">
      <c r="B36" s="1" t="s">
        <v>95</v>
      </c>
      <c r="C36" s="1" t="s">
        <v>96</v>
      </c>
      <c r="D36" s="1" t="s">
        <v>11</v>
      </c>
      <c r="E36" s="1" t="s">
        <v>33</v>
      </c>
      <c r="F36" s="3"/>
      <c r="G36" s="4"/>
      <c r="H36" s="4"/>
      <c r="I36" s="4"/>
      <c r="J36" s="4">
        <f>'Ofwat App27 HDD'!G48</f>
        <v>0</v>
      </c>
      <c r="K36" s="4">
        <f>'Ofwat App27 HDD'!H48</f>
        <v>0</v>
      </c>
      <c r="L36" s="4">
        <f>'Ofwat App27 HDD'!I48</f>
        <v>-1.8983000000000003E-3</v>
      </c>
      <c r="M36" s="4">
        <f>'Ofwat App27 HDD'!J48</f>
        <v>0</v>
      </c>
      <c r="N36" s="4">
        <f>'Ofwat App27 HDD'!K48</f>
        <v>0</v>
      </c>
      <c r="O36" s="4">
        <f>'Ofwat App27 HDD'!M48</f>
        <v>-1.8983000000000003E-3</v>
      </c>
    </row>
    <row r="37" spans="1:15">
      <c r="A37" s="55"/>
      <c r="B37" s="56" t="s">
        <v>151</v>
      </c>
      <c r="C37" s="56" t="s">
        <v>152</v>
      </c>
      <c r="D37" s="55" t="s">
        <v>153</v>
      </c>
      <c r="E37" s="55" t="s">
        <v>33</v>
      </c>
      <c r="F37" s="55"/>
      <c r="G37" s="55"/>
      <c r="H37" s="55"/>
      <c r="I37" s="55"/>
      <c r="J37" s="57">
        <f ca="1">NOW()</f>
        <v>43486.638542245368</v>
      </c>
      <c r="K37" s="57">
        <f t="shared" ref="K37:O37" ca="1" si="0">NOW()</f>
        <v>43486.638542245368</v>
      </c>
      <c r="L37" s="57">
        <f t="shared" ca="1" si="0"/>
        <v>43486.638542245368</v>
      </c>
      <c r="M37" s="57">
        <f t="shared" ca="1" si="0"/>
        <v>43486.638542245368</v>
      </c>
      <c r="N37" s="57">
        <f t="shared" ca="1" si="0"/>
        <v>43486.638542245368</v>
      </c>
      <c r="O37" s="57">
        <f t="shared" ca="1" si="0"/>
        <v>43486.638542245368</v>
      </c>
    </row>
    <row r="38" spans="1:15">
      <c r="A38" s="55"/>
      <c r="B38" s="56" t="s">
        <v>154</v>
      </c>
      <c r="C38" s="56" t="s">
        <v>155</v>
      </c>
      <c r="D38" s="55" t="s">
        <v>153</v>
      </c>
      <c r="E38" s="55" t="s">
        <v>33</v>
      </c>
      <c r="F38" s="55"/>
      <c r="G38" s="55"/>
      <c r="H38" s="55"/>
      <c r="I38" s="55"/>
      <c r="J38" s="58" t="str">
        <f ca="1">MID(CELL("filename"),SEARCH("[",CELL("filename"))+1,SEARCH("]",CELL("filename"))-SEARCH("[",CELL("filename"))-1)</f>
        <v>Company level v3 - AFW.xlsx</v>
      </c>
      <c r="K38" s="58" t="str">
        <f t="shared" ref="K38:O38" ca="1" si="1">MID(CELL("filename"),SEARCH("[",CELL("filename"))+1,SEARCH("]",CELL("filename"))-SEARCH("[",CELL("filename"))-1)</f>
        <v>Company level v3 - AFW.xlsx</v>
      </c>
      <c r="L38" s="58" t="str">
        <f t="shared" ca="1" si="1"/>
        <v>Company level v3 - AFW.xlsx</v>
      </c>
      <c r="M38" s="58" t="str">
        <f t="shared" ca="1" si="1"/>
        <v>Company level v3 - AFW.xlsx</v>
      </c>
      <c r="N38" s="58" t="str">
        <f t="shared" ca="1" si="1"/>
        <v>Company level v3 - AFW.xlsx</v>
      </c>
      <c r="O38" s="58" t="str">
        <f t="shared" ca="1" si="1"/>
        <v>Company level v3 - AFW.xlsx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ColWidth="9.08203125" defaultRowHeight="14"/>
  <cols>
    <col min="1" max="1" width="10.83203125" style="10" customWidth="1"/>
    <col min="2" max="2" width="3" style="10" customWidth="1"/>
    <col min="3" max="3" width="86.83203125" style="10" bestFit="1" customWidth="1"/>
    <col min="4" max="4" width="9.08203125" style="10"/>
    <col min="5" max="5" width="4.75" style="10" bestFit="1" customWidth="1"/>
    <col min="6" max="6" width="3.75" style="10" bestFit="1" customWidth="1"/>
    <col min="7" max="11" width="9.08203125" style="10"/>
    <col min="12" max="12" width="16.5" style="10" bestFit="1" customWidth="1"/>
    <col min="13" max="16384" width="9.08203125" style="10"/>
  </cols>
  <sheetData>
    <row r="1" spans="1:13" ht="20">
      <c r="A1" s="5"/>
      <c r="B1" s="6" t="s">
        <v>97</v>
      </c>
      <c r="C1" s="6"/>
      <c r="D1" s="6"/>
      <c r="E1" s="6"/>
      <c r="F1" s="6"/>
      <c r="G1" s="6"/>
      <c r="H1" s="6"/>
      <c r="I1" s="6"/>
      <c r="J1" s="6"/>
      <c r="K1" s="7" t="s">
        <v>2</v>
      </c>
      <c r="L1" s="8"/>
      <c r="M1" s="9"/>
    </row>
    <row r="2" spans="1:13" ht="14.5" thickBot="1">
      <c r="A2" s="5"/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41" thickBot="1">
      <c r="A3" s="5"/>
      <c r="B3" s="59" t="s">
        <v>98</v>
      </c>
      <c r="C3" s="60"/>
      <c r="D3" s="13" t="s">
        <v>99</v>
      </c>
      <c r="E3" s="14" t="s">
        <v>14</v>
      </c>
      <c r="F3" s="15" t="s">
        <v>100</v>
      </c>
      <c r="G3" s="16" t="s">
        <v>6</v>
      </c>
      <c r="H3" s="14" t="s">
        <v>7</v>
      </c>
      <c r="I3" s="14" t="s">
        <v>8</v>
      </c>
      <c r="J3" s="14" t="s">
        <v>9</v>
      </c>
      <c r="K3" s="17" t="s">
        <v>10</v>
      </c>
      <c r="L3" s="18"/>
      <c r="M3" s="19" t="s">
        <v>101</v>
      </c>
    </row>
    <row r="4" spans="1:13" ht="14.5" thickBot="1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</row>
    <row r="5" spans="1:13" ht="14.5" thickBot="1">
      <c r="A5" s="5"/>
      <c r="B5" s="16" t="s">
        <v>19</v>
      </c>
      <c r="C5" s="21" t="s">
        <v>102</v>
      </c>
      <c r="D5" s="11"/>
      <c r="E5" s="11"/>
      <c r="F5" s="11"/>
      <c r="G5" s="22"/>
      <c r="H5" s="22"/>
      <c r="I5" s="22"/>
      <c r="J5" s="22"/>
      <c r="K5" s="22"/>
      <c r="L5" s="22"/>
      <c r="M5" s="12"/>
    </row>
    <row r="6" spans="1:13" ht="14.5" thickBot="1">
      <c r="A6" s="23" t="s">
        <v>0</v>
      </c>
      <c r="B6" s="24">
        <v>1</v>
      </c>
      <c r="C6" s="25" t="s">
        <v>32</v>
      </c>
      <c r="D6" s="26" t="s">
        <v>103</v>
      </c>
      <c r="E6" s="26" t="s">
        <v>11</v>
      </c>
      <c r="F6" s="27">
        <v>3</v>
      </c>
      <c r="G6" s="28"/>
      <c r="H6" s="28"/>
      <c r="I6" s="28">
        <v>-0.171566835562</v>
      </c>
      <c r="J6" s="28">
        <v>-0.17407024867056636</v>
      </c>
      <c r="K6" s="28">
        <v>-7.0239970993699705E-2</v>
      </c>
      <c r="L6" s="29" t="s">
        <v>18</v>
      </c>
      <c r="M6" s="30">
        <v>-0.24431021966426608</v>
      </c>
    </row>
    <row r="7" spans="1:13" ht="14.5" thickBot="1">
      <c r="A7" s="23" t="s">
        <v>1</v>
      </c>
      <c r="B7" s="31">
        <v>2</v>
      </c>
      <c r="C7" s="32" t="s">
        <v>35</v>
      </c>
      <c r="D7" s="33" t="s">
        <v>104</v>
      </c>
      <c r="E7" s="33" t="s">
        <v>11</v>
      </c>
      <c r="F7" s="34">
        <v>3</v>
      </c>
      <c r="G7" s="28"/>
      <c r="H7" s="28"/>
      <c r="I7" s="28">
        <v>0.38800000000000001</v>
      </c>
      <c r="J7" s="28"/>
      <c r="K7" s="28"/>
      <c r="L7" s="29" t="s">
        <v>18</v>
      </c>
      <c r="M7" s="30">
        <v>0.41874155759350151</v>
      </c>
    </row>
    <row r="8" spans="1:13" ht="14.5" thickBot="1">
      <c r="A8" s="23" t="s">
        <v>4</v>
      </c>
      <c r="B8" s="31">
        <v>3</v>
      </c>
      <c r="C8" s="32" t="s">
        <v>37</v>
      </c>
      <c r="D8" s="33" t="s">
        <v>105</v>
      </c>
      <c r="E8" s="33" t="s">
        <v>11</v>
      </c>
      <c r="F8" s="34">
        <v>3</v>
      </c>
      <c r="G8" s="28"/>
      <c r="H8" s="28"/>
      <c r="I8" s="28">
        <v>0</v>
      </c>
      <c r="J8" s="28">
        <v>0</v>
      </c>
      <c r="K8" s="28">
        <v>0</v>
      </c>
      <c r="L8" s="29" t="s">
        <v>18</v>
      </c>
      <c r="M8" s="30">
        <v>0</v>
      </c>
    </row>
    <row r="9" spans="1:13">
      <c r="A9" s="23" t="s">
        <v>3</v>
      </c>
      <c r="B9" s="31">
        <v>4</v>
      </c>
      <c r="C9" s="32" t="s">
        <v>39</v>
      </c>
      <c r="D9" s="33" t="s">
        <v>106</v>
      </c>
      <c r="E9" s="33" t="s">
        <v>11</v>
      </c>
      <c r="F9" s="34">
        <v>3</v>
      </c>
      <c r="G9" s="28"/>
      <c r="H9" s="28"/>
      <c r="I9" s="28">
        <v>0</v>
      </c>
      <c r="J9" s="28">
        <v>0</v>
      </c>
      <c r="K9" s="28">
        <v>0</v>
      </c>
      <c r="L9" s="29" t="s">
        <v>18</v>
      </c>
      <c r="M9" s="30">
        <v>0</v>
      </c>
    </row>
    <row r="10" spans="1:13" ht="14.5" thickBot="1">
      <c r="A10" s="5"/>
      <c r="B10" s="35">
        <v>5</v>
      </c>
      <c r="C10" s="36" t="s">
        <v>41</v>
      </c>
      <c r="D10" s="37" t="s">
        <v>107</v>
      </c>
      <c r="E10" s="37" t="s">
        <v>11</v>
      </c>
      <c r="F10" s="38">
        <v>3</v>
      </c>
      <c r="G10" s="39">
        <v>0</v>
      </c>
      <c r="H10" s="40">
        <v>0</v>
      </c>
      <c r="I10" s="40">
        <v>0.21643316443800001</v>
      </c>
      <c r="J10" s="40">
        <v>-0.17407024867056636</v>
      </c>
      <c r="K10" s="41">
        <v>-7.0239970993699705E-2</v>
      </c>
      <c r="L10" s="29" t="s">
        <v>18</v>
      </c>
      <c r="M10" s="42">
        <v>0.17443133792923543</v>
      </c>
    </row>
    <row r="11" spans="1:13" ht="14.5" thickBot="1">
      <c r="A11" s="5"/>
      <c r="B11" s="43"/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14.5" thickBot="1">
      <c r="A12" s="5"/>
      <c r="B12" s="16" t="s">
        <v>20</v>
      </c>
      <c r="C12" s="21" t="s">
        <v>108</v>
      </c>
      <c r="D12" s="11"/>
      <c r="E12" s="11"/>
      <c r="F12" s="11"/>
      <c r="G12" s="22"/>
      <c r="H12" s="22"/>
      <c r="I12" s="22"/>
      <c r="J12" s="22"/>
      <c r="K12" s="22"/>
      <c r="L12" s="22"/>
      <c r="M12" s="22"/>
    </row>
    <row r="13" spans="1:13" ht="14.5" thickBot="1">
      <c r="A13" s="23" t="s">
        <v>0</v>
      </c>
      <c r="B13" s="24">
        <v>6</v>
      </c>
      <c r="C13" s="25" t="s">
        <v>43</v>
      </c>
      <c r="D13" s="26" t="s">
        <v>109</v>
      </c>
      <c r="E13" s="26" t="s">
        <v>11</v>
      </c>
      <c r="F13" s="45">
        <v>3</v>
      </c>
      <c r="G13" s="28">
        <v>1.5308488836E-2</v>
      </c>
      <c r="H13" s="28">
        <v>-2.2733321111999997E-2</v>
      </c>
      <c r="I13" s="28">
        <v>1.2343049999999998E-2</v>
      </c>
      <c r="J13" s="28">
        <v>2.4022649486086746E-3</v>
      </c>
      <c r="K13" s="28">
        <v>3.1530843048128338E-3</v>
      </c>
      <c r="L13" s="29" t="s">
        <v>110</v>
      </c>
      <c r="M13" s="30">
        <v>1.047356697742151E-2</v>
      </c>
    </row>
    <row r="14" spans="1:13" ht="14.5" thickBot="1">
      <c r="A14" s="23" t="s">
        <v>1</v>
      </c>
      <c r="B14" s="31">
        <v>7</v>
      </c>
      <c r="C14" s="32" t="s">
        <v>45</v>
      </c>
      <c r="D14" s="33" t="s">
        <v>111</v>
      </c>
      <c r="E14" s="33" t="s">
        <v>11</v>
      </c>
      <c r="F14" s="46">
        <v>3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9" t="s">
        <v>110</v>
      </c>
      <c r="M14" s="30">
        <v>0</v>
      </c>
    </row>
    <row r="15" spans="1:13" ht="14.5" thickBot="1">
      <c r="A15" s="23" t="s">
        <v>4</v>
      </c>
      <c r="B15" s="31">
        <v>8</v>
      </c>
      <c r="C15" s="32" t="s">
        <v>47</v>
      </c>
      <c r="D15" s="33" t="s">
        <v>112</v>
      </c>
      <c r="E15" s="33" t="s">
        <v>11</v>
      </c>
      <c r="F15" s="46">
        <v>3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 t="s">
        <v>110</v>
      </c>
      <c r="M15" s="30">
        <v>0</v>
      </c>
    </row>
    <row r="16" spans="1:13">
      <c r="A16" s="23" t="s">
        <v>3</v>
      </c>
      <c r="B16" s="31">
        <v>9</v>
      </c>
      <c r="C16" s="32" t="s">
        <v>49</v>
      </c>
      <c r="D16" s="33" t="s">
        <v>113</v>
      </c>
      <c r="E16" s="33" t="s">
        <v>11</v>
      </c>
      <c r="F16" s="46">
        <v>3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 t="s">
        <v>110</v>
      </c>
      <c r="M16" s="30">
        <v>0</v>
      </c>
    </row>
    <row r="17" spans="1:16" ht="14.5" thickBot="1">
      <c r="A17" s="5"/>
      <c r="B17" s="35">
        <v>10</v>
      </c>
      <c r="C17" s="36" t="s">
        <v>51</v>
      </c>
      <c r="D17" s="37" t="s">
        <v>114</v>
      </c>
      <c r="E17" s="37" t="s">
        <v>11</v>
      </c>
      <c r="F17" s="47">
        <v>3</v>
      </c>
      <c r="G17" s="39">
        <v>1.5308488836E-2</v>
      </c>
      <c r="H17" s="40">
        <v>-2.2733321111999997E-2</v>
      </c>
      <c r="I17" s="40">
        <v>1.2343049999999998E-2</v>
      </c>
      <c r="J17" s="40">
        <v>2.4022649486086746E-3</v>
      </c>
      <c r="K17" s="41">
        <v>3.1530843048128338E-3</v>
      </c>
      <c r="L17" s="29" t="s">
        <v>110</v>
      </c>
      <c r="M17" s="42">
        <v>1.047356697742151E-2</v>
      </c>
    </row>
    <row r="18" spans="1:16" ht="14.5" thickBot="1">
      <c r="A18" s="5"/>
      <c r="B18" s="43"/>
      <c r="C18" s="43"/>
      <c r="D18" s="44"/>
      <c r="E18" s="43"/>
      <c r="F18" s="43"/>
      <c r="G18" s="43"/>
      <c r="H18" s="43"/>
      <c r="I18" s="43"/>
      <c r="J18" s="43"/>
      <c r="K18" s="43"/>
      <c r="L18" s="43"/>
      <c r="M18" s="43"/>
    </row>
    <row r="19" spans="1:16" ht="14.5" thickBot="1">
      <c r="A19" s="5"/>
      <c r="B19" s="16" t="s">
        <v>21</v>
      </c>
      <c r="C19" s="21" t="s">
        <v>115</v>
      </c>
      <c r="D19" s="11"/>
      <c r="E19" s="11"/>
      <c r="F19" s="11"/>
      <c r="G19" s="22"/>
      <c r="H19" s="22"/>
      <c r="I19" s="22"/>
      <c r="J19" s="22"/>
      <c r="K19" s="22"/>
      <c r="L19" s="22"/>
      <c r="M19" s="22"/>
    </row>
    <row r="20" spans="1:16" ht="14.5" thickBot="1">
      <c r="A20" s="23" t="s">
        <v>0</v>
      </c>
      <c r="B20" s="24">
        <v>11</v>
      </c>
      <c r="C20" s="32" t="s">
        <v>53</v>
      </c>
      <c r="D20" s="26" t="s">
        <v>116</v>
      </c>
      <c r="E20" s="26" t="s">
        <v>11</v>
      </c>
      <c r="F20" s="45">
        <v>3</v>
      </c>
      <c r="G20" s="28">
        <v>0</v>
      </c>
      <c r="H20" s="28">
        <v>0</v>
      </c>
      <c r="I20" s="28">
        <v>-1.8983000000000003E-3</v>
      </c>
      <c r="J20" s="28">
        <v>0</v>
      </c>
      <c r="K20" s="28">
        <v>0</v>
      </c>
      <c r="L20" s="29" t="s">
        <v>12</v>
      </c>
      <c r="M20" s="30">
        <v>-1.8983000000000003E-3</v>
      </c>
    </row>
    <row r="21" spans="1:16" ht="14.5" thickBot="1">
      <c r="A21" s="23" t="s">
        <v>1</v>
      </c>
      <c r="B21" s="31">
        <v>12</v>
      </c>
      <c r="C21" s="32" t="s">
        <v>55</v>
      </c>
      <c r="D21" s="33" t="s">
        <v>117</v>
      </c>
      <c r="E21" s="33" t="s">
        <v>11</v>
      </c>
      <c r="F21" s="46">
        <v>3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9" t="s">
        <v>12</v>
      </c>
      <c r="M21" s="30">
        <v>0</v>
      </c>
    </row>
    <row r="22" spans="1:16" ht="25">
      <c r="A22" s="23" t="s">
        <v>5</v>
      </c>
      <c r="B22" s="31">
        <v>13</v>
      </c>
      <c r="C22" s="32" t="s">
        <v>57</v>
      </c>
      <c r="D22" s="33" t="s">
        <v>118</v>
      </c>
      <c r="E22" s="33" t="s">
        <v>11</v>
      </c>
      <c r="F22" s="46">
        <v>3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 t="s">
        <v>12</v>
      </c>
      <c r="M22" s="30">
        <v>0</v>
      </c>
    </row>
    <row r="23" spans="1:16" ht="14.5" thickBot="1">
      <c r="A23" s="5"/>
      <c r="B23" s="35">
        <v>14</v>
      </c>
      <c r="C23" s="36" t="s">
        <v>59</v>
      </c>
      <c r="D23" s="37" t="s">
        <v>119</v>
      </c>
      <c r="E23" s="37" t="s">
        <v>11</v>
      </c>
      <c r="F23" s="47">
        <v>3</v>
      </c>
      <c r="G23" s="39">
        <v>0</v>
      </c>
      <c r="H23" s="40">
        <v>0</v>
      </c>
      <c r="I23" s="40">
        <v>-1.8983000000000003E-3</v>
      </c>
      <c r="J23" s="40">
        <v>0</v>
      </c>
      <c r="K23" s="41">
        <v>0</v>
      </c>
      <c r="L23" s="29" t="s">
        <v>12</v>
      </c>
      <c r="M23" s="42">
        <v>-1.8983000000000003E-3</v>
      </c>
    </row>
    <row r="24" spans="1:16" ht="14.5" thickBot="1"/>
    <row r="25" spans="1:16" ht="14.5" thickBot="1">
      <c r="B25" s="16" t="s">
        <v>22</v>
      </c>
      <c r="C25" s="21" t="s">
        <v>120</v>
      </c>
      <c r="D25" s="11"/>
      <c r="E25" s="11"/>
      <c r="F25" s="11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4.5" thickBot="1">
      <c r="A26" s="10" t="s">
        <v>121</v>
      </c>
      <c r="B26" s="24">
        <v>15</v>
      </c>
      <c r="C26" s="25" t="s">
        <v>61</v>
      </c>
      <c r="D26" s="26" t="s">
        <v>122</v>
      </c>
      <c r="E26" s="26" t="s">
        <v>11</v>
      </c>
      <c r="F26" s="27">
        <v>3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9" t="s">
        <v>18</v>
      </c>
      <c r="M26" s="28">
        <v>0</v>
      </c>
      <c r="N26" s="29"/>
      <c r="O26" s="48"/>
      <c r="P26" s="49"/>
    </row>
    <row r="27" spans="1:16" ht="14.5" thickBot="1">
      <c r="A27" s="23" t="s">
        <v>0</v>
      </c>
      <c r="B27" s="31">
        <v>16</v>
      </c>
      <c r="C27" s="32" t="s">
        <v>63</v>
      </c>
      <c r="D27" s="33" t="s">
        <v>123</v>
      </c>
      <c r="E27" s="33" t="s">
        <v>11</v>
      </c>
      <c r="F27" s="34">
        <v>3</v>
      </c>
      <c r="G27" s="28">
        <v>0</v>
      </c>
      <c r="H27" s="28">
        <v>0</v>
      </c>
      <c r="I27" s="28">
        <v>-0.171566835562</v>
      </c>
      <c r="J27" s="28">
        <v>-0.17407024867056636</v>
      </c>
      <c r="K27" s="28">
        <v>-7.0239970993699705E-2</v>
      </c>
      <c r="L27" s="29" t="s">
        <v>18</v>
      </c>
      <c r="M27" s="28">
        <v>-0.24431021966426608</v>
      </c>
      <c r="N27" s="50"/>
      <c r="O27" s="51"/>
      <c r="P27" s="52"/>
    </row>
    <row r="28" spans="1:16" ht="14.5" thickBot="1">
      <c r="A28" s="23" t="s">
        <v>1</v>
      </c>
      <c r="B28" s="31">
        <v>17</v>
      </c>
      <c r="C28" s="32" t="s">
        <v>65</v>
      </c>
      <c r="D28" s="33" t="s">
        <v>124</v>
      </c>
      <c r="E28" s="33" t="s">
        <v>11</v>
      </c>
      <c r="F28" s="34">
        <v>3</v>
      </c>
      <c r="G28" s="28">
        <v>0</v>
      </c>
      <c r="H28" s="28">
        <v>0</v>
      </c>
      <c r="I28" s="28">
        <v>0.38800000000000001</v>
      </c>
      <c r="J28" s="28">
        <v>0</v>
      </c>
      <c r="K28" s="28">
        <v>0</v>
      </c>
      <c r="L28" s="29" t="s">
        <v>18</v>
      </c>
      <c r="M28" s="28">
        <v>0.41874155759350151</v>
      </c>
      <c r="N28" s="50"/>
      <c r="O28" s="51"/>
      <c r="P28" s="52"/>
    </row>
    <row r="29" spans="1:16" ht="14.5" thickBot="1">
      <c r="A29" s="23" t="s">
        <v>125</v>
      </c>
      <c r="B29" s="31">
        <v>18</v>
      </c>
      <c r="C29" s="32" t="s">
        <v>67</v>
      </c>
      <c r="D29" s="33" t="s">
        <v>126</v>
      </c>
      <c r="E29" s="33" t="s">
        <v>11</v>
      </c>
      <c r="F29" s="34">
        <v>3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9" t="s">
        <v>18</v>
      </c>
      <c r="M29" s="28">
        <v>0</v>
      </c>
      <c r="N29" s="50"/>
      <c r="O29" s="51"/>
      <c r="P29" s="52"/>
    </row>
    <row r="30" spans="1:16" ht="14.5" thickBot="1">
      <c r="A30" s="23" t="s">
        <v>4</v>
      </c>
      <c r="B30" s="31">
        <v>19</v>
      </c>
      <c r="C30" s="32" t="s">
        <v>69</v>
      </c>
      <c r="D30" s="33" t="s">
        <v>127</v>
      </c>
      <c r="E30" s="33" t="s">
        <v>11</v>
      </c>
      <c r="F30" s="34">
        <v>3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 t="s">
        <v>18</v>
      </c>
      <c r="M30" s="28">
        <v>0</v>
      </c>
      <c r="N30" s="50"/>
      <c r="O30" s="51"/>
      <c r="P30" s="52"/>
    </row>
    <row r="31" spans="1:16">
      <c r="A31" s="23" t="s">
        <v>3</v>
      </c>
      <c r="B31" s="31">
        <v>20</v>
      </c>
      <c r="C31" s="32" t="s">
        <v>71</v>
      </c>
      <c r="D31" s="33" t="s">
        <v>128</v>
      </c>
      <c r="E31" s="33" t="s">
        <v>11</v>
      </c>
      <c r="F31" s="34">
        <v>3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 t="s">
        <v>18</v>
      </c>
      <c r="M31" s="28">
        <v>0</v>
      </c>
      <c r="N31" s="50"/>
      <c r="O31" s="51"/>
      <c r="P31" s="52"/>
    </row>
    <row r="32" spans="1:16" ht="14.5" thickBot="1">
      <c r="B32" s="35">
        <v>21</v>
      </c>
      <c r="C32" s="36" t="s">
        <v>73</v>
      </c>
      <c r="D32" s="37" t="s">
        <v>129</v>
      </c>
      <c r="E32" s="37" t="s">
        <v>11</v>
      </c>
      <c r="F32" s="38">
        <v>3</v>
      </c>
      <c r="G32" s="39">
        <v>0</v>
      </c>
      <c r="H32" s="39">
        <v>0</v>
      </c>
      <c r="I32" s="39">
        <v>0.21643316443800001</v>
      </c>
      <c r="J32" s="39">
        <v>-0.17407024867056636</v>
      </c>
      <c r="K32" s="39">
        <v>-7.0239970993699705E-2</v>
      </c>
      <c r="L32" s="29" t="s">
        <v>18</v>
      </c>
      <c r="M32" s="42">
        <v>0.17443133792923543</v>
      </c>
      <c r="N32" s="29"/>
      <c r="O32" s="53" t="s">
        <v>130</v>
      </c>
      <c r="P32" s="54" t="s">
        <v>131</v>
      </c>
    </row>
    <row r="33" spans="1:16" ht="14.5" thickBot="1">
      <c r="B33" s="43"/>
      <c r="C33" s="43"/>
      <c r="D33" s="4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5"/>
    </row>
    <row r="34" spans="1:16" ht="14.5" thickBot="1">
      <c r="B34" s="16" t="s">
        <v>23</v>
      </c>
      <c r="C34" s="21" t="s">
        <v>132</v>
      </c>
      <c r="D34" s="11"/>
      <c r="E34" s="11"/>
      <c r="F34" s="11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14.5" thickBot="1">
      <c r="A35" s="10" t="s">
        <v>121</v>
      </c>
      <c r="B35" s="24">
        <v>22</v>
      </c>
      <c r="C35" s="25" t="s">
        <v>75</v>
      </c>
      <c r="D35" s="26" t="s">
        <v>133</v>
      </c>
      <c r="E35" s="26" t="s">
        <v>11</v>
      </c>
      <c r="F35" s="45">
        <v>3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 t="s">
        <v>110</v>
      </c>
      <c r="M35" s="28">
        <v>0</v>
      </c>
      <c r="N35" s="29"/>
      <c r="O35" s="48"/>
      <c r="P35" s="49"/>
    </row>
    <row r="36" spans="1:16" ht="14.5" thickBot="1">
      <c r="A36" s="23" t="s">
        <v>0</v>
      </c>
      <c r="B36" s="31">
        <v>23</v>
      </c>
      <c r="C36" s="32" t="s">
        <v>77</v>
      </c>
      <c r="D36" s="33" t="s">
        <v>134</v>
      </c>
      <c r="E36" s="33" t="s">
        <v>11</v>
      </c>
      <c r="F36" s="46">
        <v>3</v>
      </c>
      <c r="G36" s="28">
        <v>1.5308488836E-2</v>
      </c>
      <c r="H36" s="28">
        <v>-2.2733321111999997E-2</v>
      </c>
      <c r="I36" s="28">
        <v>1.2343049999999998E-2</v>
      </c>
      <c r="J36" s="28">
        <v>2.4022649486086746E-3</v>
      </c>
      <c r="K36" s="28">
        <v>3.1530843048128338E-3</v>
      </c>
      <c r="L36" s="29" t="s">
        <v>110</v>
      </c>
      <c r="M36" s="28">
        <v>1.047356697742151E-2</v>
      </c>
      <c r="N36" s="50"/>
      <c r="O36" s="51"/>
      <c r="P36" s="52"/>
    </row>
    <row r="37" spans="1:16" ht="14.5" thickBot="1">
      <c r="A37" s="23" t="s">
        <v>1</v>
      </c>
      <c r="B37" s="31">
        <v>24</v>
      </c>
      <c r="C37" s="32" t="s">
        <v>79</v>
      </c>
      <c r="D37" s="33" t="s">
        <v>135</v>
      </c>
      <c r="E37" s="33" t="s">
        <v>11</v>
      </c>
      <c r="F37" s="46">
        <v>3</v>
      </c>
      <c r="G37" s="28">
        <v>0</v>
      </c>
      <c r="H37" s="28">
        <v>0</v>
      </c>
      <c r="I37" s="28">
        <v>0</v>
      </c>
      <c r="J37" s="28">
        <v>0</v>
      </c>
      <c r="K37" s="28">
        <v>1.0599999999999998E-2</v>
      </c>
      <c r="L37" s="29" t="s">
        <v>110</v>
      </c>
      <c r="M37" s="28">
        <v>1.0599999999999998E-2</v>
      </c>
      <c r="N37" s="50"/>
      <c r="O37" s="51"/>
      <c r="P37" s="52"/>
    </row>
    <row r="38" spans="1:16" ht="14.5" thickBot="1">
      <c r="A38" s="23" t="s">
        <v>125</v>
      </c>
      <c r="B38" s="31">
        <v>25</v>
      </c>
      <c r="C38" s="32" t="s">
        <v>81</v>
      </c>
      <c r="D38" s="33" t="s">
        <v>136</v>
      </c>
      <c r="E38" s="33" t="s">
        <v>11</v>
      </c>
      <c r="F38" s="46">
        <v>3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 t="s">
        <v>110</v>
      </c>
      <c r="M38" s="28">
        <v>0</v>
      </c>
      <c r="N38" s="50"/>
      <c r="O38" s="51"/>
      <c r="P38" s="52"/>
    </row>
    <row r="39" spans="1:16" ht="14.5" thickBot="1">
      <c r="A39" s="23" t="s">
        <v>4</v>
      </c>
      <c r="B39" s="31">
        <v>26</v>
      </c>
      <c r="C39" s="32" t="s">
        <v>83</v>
      </c>
      <c r="D39" s="33" t="s">
        <v>137</v>
      </c>
      <c r="E39" s="33" t="s">
        <v>11</v>
      </c>
      <c r="F39" s="46">
        <v>3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 t="s">
        <v>110</v>
      </c>
      <c r="M39" s="28">
        <v>0</v>
      </c>
      <c r="N39" s="50"/>
      <c r="O39" s="51"/>
      <c r="P39" s="52"/>
    </row>
    <row r="40" spans="1:16">
      <c r="A40" s="23" t="s">
        <v>3</v>
      </c>
      <c r="B40" s="31">
        <v>27</v>
      </c>
      <c r="C40" s="32" t="s">
        <v>85</v>
      </c>
      <c r="D40" s="33" t="s">
        <v>138</v>
      </c>
      <c r="E40" s="33" t="s">
        <v>11</v>
      </c>
      <c r="F40" s="46">
        <v>3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 t="s">
        <v>110</v>
      </c>
      <c r="M40" s="28">
        <v>0</v>
      </c>
      <c r="N40" s="50"/>
      <c r="O40" s="51"/>
      <c r="P40" s="52"/>
    </row>
    <row r="41" spans="1:16" ht="14.5" thickBot="1">
      <c r="B41" s="35">
        <v>28</v>
      </c>
      <c r="C41" s="36" t="s">
        <v>87</v>
      </c>
      <c r="D41" s="37" t="s">
        <v>139</v>
      </c>
      <c r="E41" s="37" t="s">
        <v>11</v>
      </c>
      <c r="F41" s="47">
        <v>3</v>
      </c>
      <c r="G41" s="39">
        <v>1.5308488836E-2</v>
      </c>
      <c r="H41" s="39">
        <v>-2.2733321111999997E-2</v>
      </c>
      <c r="I41" s="39">
        <v>1.2343049999999998E-2</v>
      </c>
      <c r="J41" s="39">
        <v>2.4022649486086746E-3</v>
      </c>
      <c r="K41" s="39">
        <v>1.3753084304812832E-2</v>
      </c>
      <c r="L41" s="29" t="s">
        <v>110</v>
      </c>
      <c r="M41" s="42">
        <v>2.1073566977421507E-2</v>
      </c>
      <c r="N41" s="29"/>
      <c r="O41" s="53" t="s">
        <v>140</v>
      </c>
      <c r="P41" s="54" t="s">
        <v>141</v>
      </c>
    </row>
    <row r="42" spans="1:16" ht="14.5" thickBot="1">
      <c r="B42" s="43"/>
      <c r="C42" s="43"/>
      <c r="D42" s="44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5"/>
    </row>
    <row r="43" spans="1:16" ht="14.5" thickBot="1">
      <c r="B43" s="16" t="s">
        <v>24</v>
      </c>
      <c r="C43" s="21" t="s">
        <v>142</v>
      </c>
      <c r="D43" s="11"/>
      <c r="E43" s="11"/>
      <c r="F43" s="11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5" thickBot="1">
      <c r="A44" s="10" t="s">
        <v>121</v>
      </c>
      <c r="B44" s="24">
        <v>29</v>
      </c>
      <c r="C44" s="32" t="s">
        <v>89</v>
      </c>
      <c r="D44" s="26" t="s">
        <v>143</v>
      </c>
      <c r="E44" s="26" t="s">
        <v>11</v>
      </c>
      <c r="F44" s="45">
        <v>3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 t="s">
        <v>12</v>
      </c>
      <c r="M44" s="28">
        <v>0</v>
      </c>
      <c r="N44" s="29"/>
      <c r="O44" s="48"/>
      <c r="P44" s="49"/>
    </row>
    <row r="45" spans="1:16" ht="14.5" thickBot="1">
      <c r="A45" s="23" t="s">
        <v>0</v>
      </c>
      <c r="B45" s="31">
        <v>30</v>
      </c>
      <c r="C45" s="32" t="s">
        <v>91</v>
      </c>
      <c r="D45" s="33" t="s">
        <v>144</v>
      </c>
      <c r="E45" s="33" t="s">
        <v>11</v>
      </c>
      <c r="F45" s="46">
        <v>3</v>
      </c>
      <c r="G45" s="28">
        <v>0</v>
      </c>
      <c r="H45" s="28">
        <v>0</v>
      </c>
      <c r="I45" s="28">
        <v>-1.8983000000000003E-3</v>
      </c>
      <c r="J45" s="28">
        <v>0</v>
      </c>
      <c r="K45" s="28">
        <v>0</v>
      </c>
      <c r="L45" s="29" t="s">
        <v>12</v>
      </c>
      <c r="M45" s="28">
        <v>-1.8983000000000003E-3</v>
      </c>
      <c r="N45" s="50"/>
      <c r="O45" s="51"/>
      <c r="P45" s="52"/>
    </row>
    <row r="46" spans="1:16" ht="14.5" thickBot="1">
      <c r="A46" s="23" t="s">
        <v>1</v>
      </c>
      <c r="B46" s="31">
        <v>31</v>
      </c>
      <c r="C46" s="32" t="s">
        <v>93</v>
      </c>
      <c r="D46" s="33" t="s">
        <v>145</v>
      </c>
      <c r="E46" s="33" t="s">
        <v>11</v>
      </c>
      <c r="F46" s="46">
        <v>3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9" t="s">
        <v>12</v>
      </c>
      <c r="M46" s="28">
        <v>0</v>
      </c>
      <c r="N46" s="50"/>
      <c r="O46" s="51"/>
      <c r="P46" s="52"/>
    </row>
    <row r="47" spans="1:16" ht="25">
      <c r="A47" s="23" t="s">
        <v>5</v>
      </c>
      <c r="B47" s="31">
        <v>32</v>
      </c>
      <c r="C47" s="32" t="s">
        <v>57</v>
      </c>
      <c r="D47" s="33" t="s">
        <v>146</v>
      </c>
      <c r="E47" s="33" t="s">
        <v>11</v>
      </c>
      <c r="F47" s="46">
        <v>3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9" t="s">
        <v>12</v>
      </c>
      <c r="M47" s="28">
        <v>0</v>
      </c>
      <c r="N47" s="50"/>
      <c r="O47" s="51"/>
      <c r="P47" s="52"/>
    </row>
    <row r="48" spans="1:16" ht="14.5" thickBot="1">
      <c r="A48" s="23"/>
      <c r="B48" s="35">
        <v>33</v>
      </c>
      <c r="C48" s="36" t="s">
        <v>96</v>
      </c>
      <c r="D48" s="37" t="s">
        <v>147</v>
      </c>
      <c r="E48" s="37" t="s">
        <v>11</v>
      </c>
      <c r="F48" s="47">
        <v>3</v>
      </c>
      <c r="G48" s="39">
        <v>0</v>
      </c>
      <c r="H48" s="39">
        <v>0</v>
      </c>
      <c r="I48" s="39">
        <v>-1.8983000000000003E-3</v>
      </c>
      <c r="J48" s="39">
        <v>0</v>
      </c>
      <c r="K48" s="39">
        <v>0</v>
      </c>
      <c r="L48" s="29" t="s">
        <v>12</v>
      </c>
      <c r="M48" s="42">
        <v>-1.8983000000000003E-3</v>
      </c>
      <c r="N48" s="29"/>
      <c r="O48" s="53" t="s">
        <v>148</v>
      </c>
      <c r="P48" s="54" t="s">
        <v>149</v>
      </c>
    </row>
    <row r="49" spans="1:1">
      <c r="A49" s="23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 HDD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2019-01-21T15:20:32Z</dcterms:created>
  <dcterms:modified xsi:type="dcterms:W3CDTF">2019-01-21T15:21:56Z</dcterms:modified>
</cp:coreProperties>
</file>