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60" windowHeight="9030" activeTab="5"/>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F9" i="6"/>
  <c r="J6" i="4"/>
  <c r="F9" i="4"/>
  <c r="J6" i="3"/>
  <c r="F9" i="3"/>
  <c r="J6" i="2"/>
  <c r="F9" i="2"/>
  <c r="F25" i="1"/>
  <c r="F24" i="1"/>
  <c r="F23" i="1"/>
  <c r="F22" i="1"/>
  <c r="F21" i="1"/>
  <c r="F19" i="1"/>
  <c r="F18" i="1"/>
  <c r="F17" i="1"/>
  <c r="F15" i="1"/>
  <c r="F14" i="1"/>
  <c r="F12" i="1"/>
  <c r="F11" i="1"/>
  <c r="F10" i="1"/>
</calcChain>
</file>

<file path=xl/sharedStrings.xml><?xml version="1.0" encoding="utf-8"?>
<sst xmlns="http://schemas.openxmlformats.org/spreadsheetml/2006/main" count="197" uniqueCount="107">
  <si>
    <t>Portsmouth Water: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</si>
  <si>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</si>
  <si>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</si>
  <si>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</si>
  <si>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PRT</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</si>
  <si>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</si>
  <si>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</si>
  <si>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</si>
  <si>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</si>
  <si>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</si>
  <si>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</si>
  <si>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</si>
  <si>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</si>
  <si>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</si>
  <si>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"As a result of the actions and evidence taken by the Board, it believes that its Business Plan: • Is of high quality and ambitious, but deliverable using innovative solutions"</t>
  </si>
  <si>
    <t>Page 9 of the BAS.</t>
  </si>
  <si>
    <t>Compliant</t>
  </si>
  <si>
    <t>Backward looking</t>
  </si>
  <si>
    <t>CA9.1b) The overall strategy for data assurance and governance processes delivers high-quality data;</t>
  </si>
  <si>
    <t>"the overall strategy for data assurance and governance processes delivers high-quality data"</t>
  </si>
  <si>
    <t>Page 1 of the BAS.</t>
  </si>
  <si>
    <t>CA9.1c) The business plan will enable the company to meet its statutory and licence obligations, now and in the future and take account of the UK and Welsh Government’s strategic policy statements;</t>
  </si>
  <si>
    <t>"As a result of the actions and evidence taken by the Board, it believes that its Business Plan: • Meets its statutory obligations, licence conditions and the Government’s priorities throughout the plan."</t>
  </si>
  <si>
    <t>Page 10 of the BAS.</t>
  </si>
  <si>
    <t>Forward looking</t>
  </si>
  <si>
    <t>CA9.1d) It has collectively owned the overall strategy and direction of the plan in the long term.</t>
  </si>
  <si>
    <t>"A clear example of the Board’s ownership of overall strategy and direction at all times and not just as part of the Business Plan process is the decision taken in January 2016 to exit the non-household retail market"</t>
  </si>
  <si>
    <t>Page 5 of the BAS.</t>
  </si>
  <si>
    <t>Non-compliant</t>
  </si>
  <si>
    <t>No</t>
  </si>
  <si>
    <r>
      <rPr>
        <b/>
        <sz val="9"/>
        <color theme="1"/>
        <rFont val="Arial"/>
        <family val="2"/>
      </rPr>
      <t>Reasons</t>
    </r>
    <r>
      <rPr>
        <sz val="9"/>
        <color theme="1"/>
        <rFont val="Arial"/>
        <family val="2"/>
      </rPr>
      <t xml:space="preserve">
The Board's assurance statement does not to confirm that the Board collectively owned the strategy and direction of the plan in the long term.
</t>
    </r>
    <r>
      <rPr>
        <b/>
        <sz val="9"/>
        <color theme="1"/>
        <rFont val="Arial"/>
        <family val="2"/>
      </rPr>
      <t>Actions</t>
    </r>
    <r>
      <rPr>
        <sz val="9"/>
        <color theme="1"/>
        <rFont val="Arial"/>
        <family val="2"/>
      </rPr>
      <t xml:space="preserve">
No action.</t>
    </r>
  </si>
  <si>
    <t>CA9.1e) Assurance that the company's business plan has been informed by customer engagement</t>
  </si>
  <si>
    <t>The Board believes that the Business plan has been fully informed by the customer engagement undertaken and reflects feedback from the CCG</t>
  </si>
  <si>
    <t>Page 6 of the BAS.</t>
  </si>
  <si>
    <t>CA9.1f) The company's business plan has been informed by feedback from the company's CCG about the quality of its customer engagement and how this has been incorporated into the plan</t>
  </si>
  <si>
    <t>CA9.1g) Assurance that the company's business plan is affordable for all customers, including in the long term and including appropriate assistance for those struggling, or at risk of struggling, to pay</t>
  </si>
  <si>
    <t>As a result of the actions and evidence taken by the Board, it believes that its Business Plan: • Is affordable for all of our customers, even those with vulnerabilities and on the lowest incomes</t>
  </si>
  <si>
    <t>Partially-compliant</t>
  </si>
  <si>
    <r>
      <rPr>
        <b/>
        <sz val="9"/>
        <color theme="1"/>
        <rFont val="Arial"/>
        <family val="2"/>
      </rPr>
      <t>Reasons</t>
    </r>
    <r>
      <rPr>
        <sz val="9"/>
        <color theme="1"/>
        <rFont val="Arial"/>
        <family val="2"/>
      </rPr>
      <t xml:space="preserve">
The Board's assurance statement does not make reference to long-term affordability.
</t>
    </r>
    <r>
      <rPr>
        <b/>
        <sz val="9"/>
        <color theme="1"/>
        <rFont val="Arial"/>
        <family val="2"/>
      </rPr>
      <t>Actions</t>
    </r>
    <r>
      <rPr>
        <sz val="9"/>
        <color theme="1"/>
        <rFont val="Arial"/>
        <family val="2"/>
      </rPr>
      <t xml:space="preserve">
No action.</t>
    </r>
  </si>
  <si>
    <t>CA9.1h) Assurance that the company's proposed outcomes, performance commitments and outcome delivery incentives (ODIs) reflect customer preferences and are stretching</t>
  </si>
  <si>
    <t>It therefore considers that the proposed outcomes, PC’s and ODI’s reflect customer preferences and are stretching</t>
  </si>
  <si>
    <t>CA9.1i) Assurance that the company's business plan has been informed by a robust and systematic assessment of the resilience of the company's systems and services</t>
  </si>
  <si>
    <t>The Board considers, therefore, that its Business Plan is informed by a robust and systematic assessment of the company’s systems and services</t>
  </si>
  <si>
    <t>Page 7 of the BAS.</t>
  </si>
  <si>
    <t>CA9.1j) Assurance that the company's business plan has been informed by customers' views about managing resilience</t>
  </si>
  <si>
    <t>The Board are confident that the Business Plan has been informed by customer views on resilience</t>
  </si>
  <si>
    <t>Page 8 of the BAS.</t>
  </si>
  <si>
    <t>CA9.1k) Assurance that the company's business plan has been informed by a comprehensive and objective assessment of interventions to manage resilience in customers' long-term interests</t>
  </si>
  <si>
    <t>Whilst starting from a high base level, we are proposing to make several interventions on resilience in PR19 to improve resilience to raw water quality issues and to enable further bulk supplies of water. An option assessment on all these interventions was conducted and reviewed by the Board</t>
  </si>
  <si>
    <r>
      <rPr>
        <b/>
        <sz val="9"/>
        <color theme="1"/>
        <rFont val="Arial"/>
        <family val="2"/>
      </rPr>
      <t>Reasons</t>
    </r>
    <r>
      <rPr>
        <sz val="9"/>
        <color theme="1"/>
        <rFont val="Arial"/>
        <family val="2"/>
      </rPr>
      <t xml:space="preserve">
The Board's assurance statement does not explcitly state that the plan has been informed by an assessment of options to manage resilience in customers' long-term interests.
</t>
    </r>
    <r>
      <rPr>
        <b/>
        <sz val="9"/>
        <color theme="1"/>
        <rFont val="Arial"/>
        <family val="2"/>
      </rPr>
      <t>Actions</t>
    </r>
    <r>
      <rPr>
        <sz val="9"/>
        <color theme="1"/>
        <rFont val="Arial"/>
        <family val="2"/>
      </rPr>
      <t xml:space="preserve">
No action.</t>
    </r>
  </si>
  <si>
    <t>CA9.1l) Assurance that the expenditure forecast included in the company's business plan are robust and efficient</t>
  </si>
  <si>
    <t>The Board considers therefore that its expenditure forecasts are robust and efficient</t>
  </si>
  <si>
    <t>CA9.1m) Assurance that large investment proposals are robust and deliverable, that a proper assessment of options has taken place, and that the option proposed is the best one for customers</t>
  </si>
  <si>
    <t>The Company has one large investment proposal, a new reservoir which is supported by option appraisal carried out on behalf of the Company, by the Water Resources in the South East (WRSE) assessment and an analysis by PA Consulting. Atkins has appraised the deliverability of the project and believe the costs are at P50 level. PA consulting also conducted a review of whether the project should be considered as a DPC contract. The conclusion was that this was not the best way forward for customers. The reservoir will be used to enable an additional bulk supply to Southern Water services and we are working in collaboration with them. They also conclude that this is the best approach to deliver for their customers. The Board therefore concluded that the proposal put forward in the Business Plan is the best one for the customers of both companies.</t>
  </si>
  <si>
    <r>
      <rPr>
        <b/>
        <sz val="9"/>
        <color theme="1"/>
        <rFont val="Arial"/>
        <family val="2"/>
      </rPr>
      <t>Reasons</t>
    </r>
    <r>
      <rPr>
        <sz val="9"/>
        <color theme="1"/>
        <rFont val="Arial"/>
        <family val="2"/>
      </rPr>
      <t xml:space="preserve">
It was not explicit that statements on deliverability, cost efficiency and customer interests were made by the Board in relation to the large investment proposal.
</t>
    </r>
    <r>
      <rPr>
        <b/>
        <sz val="9"/>
        <color theme="1"/>
        <rFont val="Arial"/>
        <family val="2"/>
      </rPr>
      <t>Actions</t>
    </r>
    <r>
      <rPr>
        <sz val="9"/>
        <color theme="1"/>
        <rFont val="Arial"/>
        <family val="2"/>
      </rPr>
      <t xml:space="preserve">
Provide a restated and compliant Board assurance statement.</t>
    </r>
  </si>
  <si>
    <t>PRT.CA.A1</t>
  </si>
  <si>
    <t>CA9.1n) Assurance that the Board has identified the risks associated with delivering the plan</t>
  </si>
  <si>
    <t>the Board has considered the key delivery risks and identified a range for the potential costs of failure including mitigation costs.  These costs together with potential rewards and penalties for performance on ODI’s have been included in the RoRE analysis. The Board has reviewed this work and can provide assurance that it has identified the risks associated with delivery of the plan</t>
  </si>
  <si>
    <t>CA9.1o) Assurance that the risk mitigation and management plans the Board has in place are appropriate</t>
  </si>
  <si>
    <t>the Board has considered the key delivery risks and identified a range for the potential costs of failure including mitigation costs.  These costs together with potential rewards and penalties for performance on ODI’s have been included in the RoRE analysis. The Board has reviewed this work and can provide assurance that it has identified the risks associated with delivery of the plan and the risk mitigation plans in place are appropriate</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</si>
  <si>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</si>
  <si>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As a result of the actions and evidence taken by the Board, it believes that its Business Plan: • Is financeable</t>
  </si>
  <si>
    <r>
      <rPr>
        <b/>
        <sz val="9"/>
        <color theme="1"/>
        <rFont val="Arial"/>
        <family val="2"/>
      </rPr>
      <t>Reasons</t>
    </r>
    <r>
      <rPr>
        <sz val="9"/>
        <color theme="1"/>
        <rFont val="Arial"/>
        <family val="2"/>
      </rPr>
      <t xml:space="preserve">
The Board's assurance statement does not to confirm that the plan is financeable on the notional and actual capital structurte and that it protects customer interests in both the short and long term.
</t>
    </r>
    <r>
      <rPr>
        <b/>
        <sz val="9"/>
        <color theme="1"/>
        <rFont val="Arial"/>
        <family val="2"/>
      </rPr>
      <t>Actions</t>
    </r>
    <r>
      <rPr>
        <sz val="9"/>
        <color theme="1"/>
        <rFont val="Arial"/>
        <family val="2"/>
      </rPr>
      <t xml:space="preserve">
Provide a restated and compliant Board assurance statement.</t>
    </r>
  </si>
  <si>
    <t>PRT.CA.A2</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</si>
  <si>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</si>
  <si>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</si>
  <si>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The Board has robust governance and assurance processes and believes they are appropriate to ensure long-term financial resilience</t>
  </si>
  <si>
    <r>
      <rPr>
        <b/>
        <sz val="9"/>
        <color theme="1"/>
        <rFont val="Arial"/>
        <family val="2"/>
      </rPr>
      <t>Reasons</t>
    </r>
    <r>
      <rPr>
        <sz val="9"/>
        <color theme="1"/>
        <rFont val="Arial"/>
        <family val="2"/>
      </rPr>
      <t xml:space="preserve">
The Board statement only makes reference to financial resilience.
</t>
    </r>
    <r>
      <rPr>
        <b/>
        <sz val="9"/>
        <color theme="1"/>
        <rFont val="Arial"/>
        <family val="2"/>
      </rPr>
      <t>Actions</t>
    </r>
    <r>
      <rPr>
        <sz val="9"/>
        <color theme="1"/>
        <rFont val="Arial"/>
        <family val="2"/>
      </rPr>
      <t xml:space="preserve">
Provide a restated and compliant Board assurance statement covering financial, operational and corporate resilience.</t>
    </r>
  </si>
  <si>
    <t>PRT.CA.A3</t>
  </si>
  <si>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</si>
  <si>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</si>
  <si>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"As a result of the actions and evidence taken by the Board, it believes that its Business Plan: • Reflects our customer preferences obtained through a comprehensive process of engagement and ensures that we are transparent with our customers on all key aspects of the plan and its delivery, including corporate and financial structures."</t>
  </si>
  <si>
    <t>Page 9 and 10 of the BAS.</t>
  </si>
  <si>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</si>
  <si>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</si>
  <si>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 xml:space="preserve"> "Monitoring of the outcomes and PC’s established at PR19 and the key delivery risks will be standard items on the Board agenda. They will also form part of the weekly review of operations by senior managers in the company" and  "Throughout the current AMP, performance against key ODI’s are reviewed at every Board meeting and, where necessary, appropriate corrective actions discussed and agreed...The board endorsed the proposed approach, which will be a continuation of the current process, with a review of performance against key ODIs at every Board meeting."</t>
  </si>
  <si>
    <t>Pages 6 and 7 of the BAS.</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</si>
  <si>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</si>
  <si>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</si>
  <si>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</si>
  <si>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</si>
  <si>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</si>
  <si>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</si>
  <si>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</si>
  <si>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</si>
  <si>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</si>
  <si>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B</t>
  </si>
  <si>
    <t>Our 'in the round' assessment of the company's business plan tables confirms that overall the company provides a true picture of its performance and financial data.
We note some minor inconsistencies in cost assessment between the data tables and APR.</t>
  </si>
  <si>
    <t>Sufficient and convincing evidence provided</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</si>
  <si>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</si>
  <si>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</si>
  <si>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</si>
  <si>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</si>
  <si>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Yes</t>
  </si>
  <si>
    <t>All actions should be completed for the 1 April 2019 submission and should include appropriate assurance to ensure data is consistent and accurate.</t>
  </si>
  <si>
    <t>Financial modelling</t>
  </si>
  <si>
    <t>Provide a revised financial model (based on version 16z released on 31 January 2019) and data tables on 1 April 2019.</t>
  </si>
  <si>
    <t>PRT.CA.A6</t>
  </si>
  <si>
    <t>Outcomes</t>
  </si>
  <si>
    <t>Address validation issues and gaps in App1 and provide a revised App2 in which values for 2018-19 onwards in blocks B and C reflect the guidance i.e. old definition reporting for leakage and PCC.</t>
  </si>
  <si>
    <t>PRT.CA.A7</t>
  </si>
  <si>
    <t>Risk and return</t>
  </si>
  <si>
    <r>
      <t>The company should explain the assurance process it has taken to develop its tax forecasts to demonstrate that amounts proposed for tax take account of customer interests, in particular to clarify the scope of the assurance work that was undertaken and the outcome of that work.
There is also inconsistency between the notional cost of equity in tables Wr5 and Wn5. The company should ensure its subsequent submission is consistent in this respect.</t>
    </r>
    <r>
      <rPr>
        <b/>
        <sz val="9"/>
        <color theme="1"/>
        <rFont val="Arial"/>
        <family val="2"/>
      </rPr>
      <t/>
    </r>
  </si>
  <si>
    <t>PRT.CA.A8</t>
  </si>
  <si>
    <t>Cross cutting themes</t>
  </si>
  <si>
    <t>Address the following issues with tables Wr6 and Wr7:
- Table Wr6 is incorrectly completed with commentary stating that values are deployable output rather than water resource yield and post-2020 capacity is presented at a similar magnitude as pre-2020 capacity.
- Table Wr7 has two options presented but one has an unusual name (Deployable Output) which is 3 borehole upgrades. Both options have no opex allocated which is also unusual.</t>
  </si>
  <si>
    <t>PRT.CA.A9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</si>
</sst>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3">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s>
  <cellStyleXfs count="1">
    <xf numFmtId="0" fontId="0" fillId="0" borderId="0"/>
  </cellStyleXfs>
  <cellXfs count="38">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2" borderId="7" xfId="0" applyFont="1" applyFill="1" applyBorder="1" applyAlignment="1">
      <alignmen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9" xfId="0" applyFont="1" applyFill="1" applyBorder="1" applyAlignment="1">
      <alignment vertical="center" wrapText="1"/>
    </xf>
    <xf numFmtId="0" fontId="6" fillId="2" borderId="8"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2" fontId="3" fillId="2" borderId="6" xfId="0" applyNumberFormat="1" applyFont="1" applyFill="1" applyBorder="1" applyAlignment="1">
      <alignment vertical="center" wrapText="1"/>
    </xf>
    <xf numFmtId="0" fontId="3" fillId="2" borderId="6" xfId="0" applyFont="1" applyFill="1" applyBorder="1" applyAlignment="1">
      <alignment vertical="top" wrapText="1"/>
    </xf>
    <xf numFmtId="0" fontId="6" fillId="2" borderId="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5" fillId="4"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35" customHeight="1" x14ac:dyDescent="0.35">
      <c r="B7" s="34" t="s">
        <v>3</v>
      </c>
      <c r="C7" s="34"/>
      <c r="D7" s="34"/>
      <c r="E7" s="34"/>
      <c r="F7" s="34"/>
      <c r="G7" s="34"/>
      <c r="H7" s="34"/>
      <c r="I7" s="34"/>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34.9" x14ac:dyDescent="0.35">
      <c r="B10" s="5" t="s">
        <v>13</v>
      </c>
      <c r="C10" s="13" t="s">
        <v>14</v>
      </c>
      <c r="D10" s="13" t="s">
        <v>15</v>
      </c>
      <c r="E10" s="14" t="s">
        <v>16</v>
      </c>
      <c r="F10" s="14" t="str">
        <f>IF(E10="Compliant","No","Yes")</f>
        <v>No</v>
      </c>
      <c r="G10" s="13"/>
      <c r="H10" s="13"/>
      <c r="I10" s="15" t="s">
        <v>17</v>
      </c>
    </row>
    <row r="11" spans="2:10" ht="23.25" x14ac:dyDescent="0.35">
      <c r="B11" s="5" t="s">
        <v>18</v>
      </c>
      <c r="C11" s="13" t="s">
        <v>19</v>
      </c>
      <c r="D11" s="13" t="s">
        <v>20</v>
      </c>
      <c r="E11" s="14" t="s">
        <v>16</v>
      </c>
      <c r="F11" s="14" t="str">
        <f t="shared" ref="F11:F25" si="0">IF(E11="Compliant","No","Yes")</f>
        <v>No</v>
      </c>
      <c r="G11" s="13"/>
      <c r="H11" s="13"/>
      <c r="I11" s="15" t="s">
        <v>17</v>
      </c>
    </row>
    <row r="12" spans="2:10" ht="46.5" x14ac:dyDescent="0.35">
      <c r="B12" s="5" t="s">
        <v>21</v>
      </c>
      <c r="C12" s="13" t="s">
        <v>22</v>
      </c>
      <c r="D12" s="13" t="s">
        <v>23</v>
      </c>
      <c r="E12" s="14" t="s">
        <v>16</v>
      </c>
      <c r="F12" s="14" t="str">
        <f t="shared" si="0"/>
        <v>No</v>
      </c>
      <c r="G12" s="13"/>
      <c r="H12" s="13"/>
      <c r="I12" s="16" t="s">
        <v>24</v>
      </c>
    </row>
    <row r="13" spans="2:10" ht="69.75" x14ac:dyDescent="0.35">
      <c r="B13" s="5" t="s">
        <v>25</v>
      </c>
      <c r="C13" s="13" t="s">
        <v>26</v>
      </c>
      <c r="D13" s="13" t="s">
        <v>27</v>
      </c>
      <c r="E13" s="14" t="s">
        <v>28</v>
      </c>
      <c r="F13" s="14" t="s">
        <v>29</v>
      </c>
      <c r="G13" s="13" t="s">
        <v>30</v>
      </c>
      <c r="H13" s="13"/>
      <c r="I13" s="15" t="s">
        <v>17</v>
      </c>
    </row>
    <row r="14" spans="2:10" ht="34.9" x14ac:dyDescent="0.35">
      <c r="B14" s="5" t="s">
        <v>31</v>
      </c>
      <c r="C14" s="13" t="s">
        <v>32</v>
      </c>
      <c r="D14" s="13" t="s">
        <v>33</v>
      </c>
      <c r="E14" s="14" t="s">
        <v>16</v>
      </c>
      <c r="F14" s="14" t="str">
        <f t="shared" si="0"/>
        <v>No</v>
      </c>
      <c r="G14" s="13"/>
      <c r="H14" s="13"/>
      <c r="I14" s="15" t="s">
        <v>17</v>
      </c>
    </row>
    <row r="15" spans="2:10" ht="46.5" x14ac:dyDescent="0.35">
      <c r="B15" s="5" t="s">
        <v>34</v>
      </c>
      <c r="C15" s="13" t="s">
        <v>32</v>
      </c>
      <c r="D15" s="13" t="s">
        <v>33</v>
      </c>
      <c r="E15" s="14" t="s">
        <v>16</v>
      </c>
      <c r="F15" s="14" t="str">
        <f t="shared" si="0"/>
        <v>No</v>
      </c>
      <c r="G15" s="13"/>
      <c r="H15" s="13"/>
      <c r="I15" s="15" t="s">
        <v>17</v>
      </c>
    </row>
    <row r="16" spans="2:10" ht="58.15" x14ac:dyDescent="0.35">
      <c r="B16" s="5" t="s">
        <v>35</v>
      </c>
      <c r="C16" s="13" t="s">
        <v>36</v>
      </c>
      <c r="D16" s="14" t="s">
        <v>23</v>
      </c>
      <c r="E16" s="14" t="s">
        <v>37</v>
      </c>
      <c r="F16" s="14" t="s">
        <v>29</v>
      </c>
      <c r="G16" s="13" t="s">
        <v>38</v>
      </c>
      <c r="H16" s="13"/>
      <c r="I16" s="15" t="s">
        <v>17</v>
      </c>
    </row>
    <row r="17" spans="2:9" ht="46.5" x14ac:dyDescent="0.35">
      <c r="B17" s="5" t="s">
        <v>39</v>
      </c>
      <c r="C17" s="13" t="s">
        <v>40</v>
      </c>
      <c r="D17" s="13" t="s">
        <v>33</v>
      </c>
      <c r="E17" s="14" t="s">
        <v>16</v>
      </c>
      <c r="F17" s="14" t="str">
        <f t="shared" si="0"/>
        <v>No</v>
      </c>
      <c r="G17" s="13"/>
      <c r="H17" s="13"/>
      <c r="I17" s="15" t="s">
        <v>17</v>
      </c>
    </row>
    <row r="18" spans="2:9" ht="34.9" x14ac:dyDescent="0.35">
      <c r="B18" s="5" t="s">
        <v>41</v>
      </c>
      <c r="C18" s="13" t="s">
        <v>42</v>
      </c>
      <c r="D18" s="14" t="s">
        <v>43</v>
      </c>
      <c r="E18" s="14" t="s">
        <v>16</v>
      </c>
      <c r="F18" s="14" t="str">
        <f t="shared" si="0"/>
        <v>No</v>
      </c>
      <c r="G18" s="13"/>
      <c r="H18" s="13"/>
      <c r="I18" s="15" t="s">
        <v>17</v>
      </c>
    </row>
    <row r="19" spans="2:9" ht="34.9" x14ac:dyDescent="0.35">
      <c r="B19" s="5" t="s">
        <v>44</v>
      </c>
      <c r="C19" s="13" t="s">
        <v>45</v>
      </c>
      <c r="D19" s="14" t="s">
        <v>46</v>
      </c>
      <c r="E19" s="14" t="s">
        <v>16</v>
      </c>
      <c r="F19" s="14" t="str">
        <f t="shared" si="0"/>
        <v>No</v>
      </c>
      <c r="G19" s="13"/>
      <c r="H19" s="13"/>
      <c r="I19" s="15" t="s">
        <v>17</v>
      </c>
    </row>
    <row r="20" spans="2:9" ht="81.400000000000006" x14ac:dyDescent="0.35">
      <c r="B20" s="5" t="s">
        <v>47</v>
      </c>
      <c r="C20" s="13" t="s">
        <v>48</v>
      </c>
      <c r="D20" s="14" t="s">
        <v>43</v>
      </c>
      <c r="E20" s="14" t="s">
        <v>37</v>
      </c>
      <c r="F20" s="14" t="s">
        <v>29</v>
      </c>
      <c r="G20" s="13" t="s">
        <v>49</v>
      </c>
      <c r="H20" s="13"/>
      <c r="I20" s="15" t="s">
        <v>17</v>
      </c>
    </row>
    <row r="21" spans="2:9" ht="23.25" x14ac:dyDescent="0.35">
      <c r="B21" s="5" t="s">
        <v>50</v>
      </c>
      <c r="C21" s="13" t="s">
        <v>51</v>
      </c>
      <c r="D21" s="14" t="s">
        <v>46</v>
      </c>
      <c r="E21" s="14" t="s">
        <v>16</v>
      </c>
      <c r="F21" s="14" t="str">
        <f t="shared" si="0"/>
        <v>No</v>
      </c>
      <c r="G21" s="13"/>
      <c r="H21" s="13"/>
      <c r="I21" s="15" t="s">
        <v>17</v>
      </c>
    </row>
    <row r="22" spans="2:9" ht="186" x14ac:dyDescent="0.35">
      <c r="B22" s="5" t="s">
        <v>52</v>
      </c>
      <c r="C22" s="13" t="s">
        <v>53</v>
      </c>
      <c r="D22" s="14" t="s">
        <v>46</v>
      </c>
      <c r="E22" s="14" t="s">
        <v>37</v>
      </c>
      <c r="F22" s="14" t="str">
        <f t="shared" si="0"/>
        <v>Yes</v>
      </c>
      <c r="G22" s="13" t="s">
        <v>54</v>
      </c>
      <c r="H22" s="13" t="s">
        <v>55</v>
      </c>
      <c r="I22" s="16" t="s">
        <v>24</v>
      </c>
    </row>
    <row r="23" spans="2:9" ht="81.400000000000006" x14ac:dyDescent="0.35">
      <c r="B23" s="5" t="s">
        <v>56</v>
      </c>
      <c r="C23" s="13" t="s">
        <v>57</v>
      </c>
      <c r="D23" s="14" t="s">
        <v>46</v>
      </c>
      <c r="E23" s="14" t="s">
        <v>16</v>
      </c>
      <c r="F23" s="14" t="str">
        <f t="shared" si="0"/>
        <v>No</v>
      </c>
      <c r="G23" s="13"/>
      <c r="H23" s="13"/>
      <c r="I23" s="16" t="s">
        <v>24</v>
      </c>
    </row>
    <row r="24" spans="2:9" ht="93" x14ac:dyDescent="0.35">
      <c r="B24" s="5" t="s">
        <v>58</v>
      </c>
      <c r="C24" s="13" t="s">
        <v>59</v>
      </c>
      <c r="D24" s="14" t="s">
        <v>46</v>
      </c>
      <c r="E24" s="14" t="s">
        <v>16</v>
      </c>
      <c r="F24" s="14" t="str">
        <f t="shared" si="0"/>
        <v>No</v>
      </c>
      <c r="G24" s="13"/>
      <c r="H24" s="13"/>
      <c r="I24" s="16" t="s">
        <v>24</v>
      </c>
    </row>
    <row r="25" spans="2:9" ht="81.75" thickBot="1" x14ac:dyDescent="0.4">
      <c r="B25" s="6" t="s">
        <v>60</v>
      </c>
      <c r="C25" s="17" t="s">
        <v>61</v>
      </c>
      <c r="D25" s="18" t="s">
        <v>23</v>
      </c>
      <c r="E25" s="18" t="s">
        <v>37</v>
      </c>
      <c r="F25" s="18" t="str">
        <f t="shared" si="0"/>
        <v>Yes</v>
      </c>
      <c r="G25" s="17" t="s">
        <v>62</v>
      </c>
      <c r="H25" s="17" t="s">
        <v>63</v>
      </c>
      <c r="I25" s="19" t="s">
        <v>24</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64"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4" t="s">
        <v>64</v>
      </c>
      <c r="C6" s="34"/>
      <c r="D6" s="34"/>
      <c r="E6" s="34"/>
      <c r="F6" s="34"/>
      <c r="G6" s="34"/>
      <c r="H6" s="34"/>
      <c r="I6" s="34"/>
      <c r="J6" s="7" t="str">
        <f>'CA9.1'!$J$7</f>
        <v>PRT</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65</v>
      </c>
      <c r="C9" s="17" t="s">
        <v>66</v>
      </c>
      <c r="D9" s="18" t="s">
        <v>15</v>
      </c>
      <c r="E9" s="18" t="s">
        <v>37</v>
      </c>
      <c r="F9" s="18" t="str">
        <f>IF(E9="Compliant","No","Yes")</f>
        <v>Yes</v>
      </c>
      <c r="G9" s="17" t="s">
        <v>67</v>
      </c>
      <c r="H9" s="17" t="s">
        <v>68</v>
      </c>
      <c r="I9" s="19" t="s">
        <v>24</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0.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4" t="s">
        <v>69</v>
      </c>
      <c r="C6" s="34"/>
      <c r="D6" s="34"/>
      <c r="E6" s="34"/>
      <c r="F6" s="34"/>
      <c r="G6" s="34"/>
      <c r="H6" s="34"/>
      <c r="I6" s="34"/>
      <c r="J6" s="7" t="str">
        <f>'CA9.1'!$J$7</f>
        <v>PRT</v>
      </c>
    </row>
    <row r="7" spans="2:10" ht="12" thickBot="1" x14ac:dyDescent="0.4"/>
    <row r="8" spans="2:10" ht="24" x14ac:dyDescent="0.35">
      <c r="B8" s="8" t="s">
        <v>5</v>
      </c>
      <c r="C8" s="9" t="s">
        <v>6</v>
      </c>
      <c r="D8" s="9" t="s">
        <v>7</v>
      </c>
      <c r="E8" s="10" t="s">
        <v>8</v>
      </c>
      <c r="F8" s="10" t="s">
        <v>9</v>
      </c>
      <c r="G8" s="11" t="s">
        <v>10</v>
      </c>
      <c r="H8" s="11" t="s">
        <v>11</v>
      </c>
      <c r="I8" s="12" t="s">
        <v>12</v>
      </c>
    </row>
    <row r="9" spans="2:10" ht="81.75" thickBot="1" x14ac:dyDescent="0.4">
      <c r="B9" s="6" t="s">
        <v>70</v>
      </c>
      <c r="C9" s="17" t="s">
        <v>71</v>
      </c>
      <c r="D9" s="18" t="s">
        <v>72</v>
      </c>
      <c r="E9" s="18" t="s">
        <v>16</v>
      </c>
      <c r="F9" s="18" t="str">
        <f>IF(E9="Compliant","No","Yes")</f>
        <v>No</v>
      </c>
      <c r="G9" s="17"/>
      <c r="H9" s="17"/>
      <c r="I9" s="20"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4" t="s">
        <v>73</v>
      </c>
      <c r="C6" s="34"/>
      <c r="D6" s="34"/>
      <c r="E6" s="34"/>
      <c r="F6" s="34"/>
      <c r="G6" s="34"/>
      <c r="H6" s="34"/>
      <c r="I6" s="34"/>
      <c r="J6" s="7" t="str">
        <f>'CA9.1'!$J$7</f>
        <v>PRT</v>
      </c>
    </row>
    <row r="7" spans="2:10" ht="12" thickBot="1" x14ac:dyDescent="0.4"/>
    <row r="8" spans="2:10" ht="24" x14ac:dyDescent="0.35">
      <c r="B8" s="8" t="s">
        <v>5</v>
      </c>
      <c r="C8" s="9" t="s">
        <v>6</v>
      </c>
      <c r="D8" s="9" t="s">
        <v>7</v>
      </c>
      <c r="E8" s="10" t="s">
        <v>8</v>
      </c>
      <c r="F8" s="10" t="s">
        <v>9</v>
      </c>
      <c r="G8" s="11" t="s">
        <v>10</v>
      </c>
      <c r="H8" s="11" t="s">
        <v>11</v>
      </c>
      <c r="I8" s="12" t="s">
        <v>12</v>
      </c>
    </row>
    <row r="9" spans="2:10" ht="128.25" thickBot="1" x14ac:dyDescent="0.4">
      <c r="B9" s="6" t="s">
        <v>74</v>
      </c>
      <c r="C9" s="17" t="s">
        <v>75</v>
      </c>
      <c r="D9" s="18" t="s">
        <v>76</v>
      </c>
      <c r="E9" s="18" t="s">
        <v>16</v>
      </c>
      <c r="F9" s="18" t="str">
        <f t="shared" ref="F9" si="0">IF(E9="Compliant","No","Yes")</f>
        <v>No</v>
      </c>
      <c r="G9" s="21"/>
      <c r="H9" s="21"/>
      <c r="I9" s="19" t="s">
        <v>24</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77</v>
      </c>
      <c r="C4" s="2"/>
    </row>
    <row r="6" spans="2:11" ht="25.35" customHeight="1" x14ac:dyDescent="0.35">
      <c r="B6" s="34" t="s">
        <v>78</v>
      </c>
      <c r="C6" s="34"/>
      <c r="D6" s="34"/>
      <c r="E6" s="34"/>
      <c r="F6" s="34"/>
      <c r="G6" s="34"/>
      <c r="H6" s="34"/>
      <c r="I6" s="34"/>
      <c r="J6" s="34"/>
      <c r="K6" s="7" t="str">
        <f>'CA9.1'!$J$7</f>
        <v>PRT</v>
      </c>
    </row>
    <row r="7" spans="2:11" ht="12" thickBot="1" x14ac:dyDescent="0.4"/>
    <row r="8" spans="2:11" ht="24" x14ac:dyDescent="0.35">
      <c r="B8" s="8" t="s">
        <v>79</v>
      </c>
      <c r="C8" s="11" t="s">
        <v>80</v>
      </c>
      <c r="D8" s="11" t="s">
        <v>81</v>
      </c>
      <c r="E8" s="10" t="s">
        <v>82</v>
      </c>
      <c r="F8" s="10" t="s">
        <v>9</v>
      </c>
      <c r="G8" s="11" t="s">
        <v>83</v>
      </c>
      <c r="H8" s="11" t="s">
        <v>11</v>
      </c>
      <c r="I8" s="11" t="s">
        <v>84</v>
      </c>
      <c r="J8" s="12" t="s">
        <v>11</v>
      </c>
    </row>
    <row r="9" spans="2:11" ht="70.150000000000006" thickBot="1" x14ac:dyDescent="0.4">
      <c r="B9" s="6" t="s">
        <v>85</v>
      </c>
      <c r="C9" s="22" t="s">
        <v>86</v>
      </c>
      <c r="D9" s="17" t="s">
        <v>87</v>
      </c>
      <c r="E9" s="18" t="s">
        <v>88</v>
      </c>
      <c r="F9" s="18" t="str">
        <f>IF(E9="Sufficient and convincing evidence provided","No","Yes")</f>
        <v>No</v>
      </c>
      <c r="G9" s="17" t="s">
        <v>89</v>
      </c>
      <c r="H9" s="17"/>
      <c r="I9" s="17" t="s">
        <v>89</v>
      </c>
      <c r="J9" s="23"/>
    </row>
    <row r="11" spans="2:11" x14ac:dyDescent="0.35">
      <c r="G11" s="4"/>
      <c r="H11" s="4"/>
      <c r="I11" s="4"/>
      <c r="J11" s="4"/>
    </row>
  </sheetData>
  <mergeCells count="1">
    <mergeCell ref="B6:J6"/>
  </mergeCells>
  <conditionalFormatting sqref="F9">
    <cfRule type="cellIs" dxfId="14" priority="11" operator="equal">
      <formula>"Yes"</formula>
    </cfRule>
    <cfRule type="cellIs" dxfId="13" priority="12" operator="equal">
      <formula>"No"</formula>
    </cfRule>
  </conditionalFormatting>
  <conditionalFormatting sqref="E9">
    <cfRule type="cellIs" dxfId="12" priority="4" operator="equal">
      <formula>"Sufficient and convincing evidence for some areas"</formula>
    </cfRule>
    <cfRule type="cellIs" dxfId="11" priority="5" operator="equal">
      <formula>"Sufficient and convincing evidence provided"</formula>
    </cfRule>
    <cfRule type="cellIs" dxfId="10" priority="8" operator="equal">
      <formula>"Non-compliant"</formula>
    </cfRule>
    <cfRule type="cellIs" dxfId="9" priority="9" operator="equal">
      <formula>"Partially-compliant"</formula>
    </cfRule>
    <cfRule type="cellIs" dxfId="8" priority="10" operator="equal">
      <formula>"Compliant"</formula>
    </cfRule>
  </conditionalFormatting>
  <conditionalFormatting sqref="C9">
    <cfRule type="cellIs" dxfId="7" priority="1" operator="equal">
      <formula>"D"</formula>
    </cfRule>
    <cfRule type="cellIs" dxfId="6" priority="2" operator="equal">
      <formula>"C"</formula>
    </cfRule>
    <cfRule type="cellIs" dxfId="5" priority="3" operator="equal">
      <formula>"B"</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tabSelected="1" zoomScale="90" zoomScaleNormal="90" workbookViewId="0"/>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90</v>
      </c>
      <c r="C4" s="2"/>
    </row>
    <row r="6" spans="2:9" ht="25.35" customHeight="1" x14ac:dyDescent="0.35">
      <c r="B6" s="34" t="s">
        <v>91</v>
      </c>
      <c r="C6" s="34"/>
      <c r="D6" s="34"/>
      <c r="E6" s="34"/>
      <c r="F6" s="34"/>
      <c r="G6" s="34"/>
      <c r="H6" s="34"/>
      <c r="I6" s="7" t="str">
        <f>'CA9.1'!$J$7</f>
        <v>PRT</v>
      </c>
    </row>
    <row r="7" spans="2:9" ht="12" thickBot="1" x14ac:dyDescent="0.4"/>
    <row r="8" spans="2:9" ht="24" x14ac:dyDescent="0.35">
      <c r="B8" s="8" t="s">
        <v>79</v>
      </c>
      <c r="C8" s="11" t="s">
        <v>80</v>
      </c>
      <c r="D8" s="10" t="s">
        <v>9</v>
      </c>
      <c r="E8" s="11" t="s">
        <v>83</v>
      </c>
      <c r="F8" s="11" t="s">
        <v>11</v>
      </c>
      <c r="G8" s="11" t="s">
        <v>84</v>
      </c>
      <c r="H8" s="12" t="s">
        <v>11</v>
      </c>
    </row>
    <row r="9" spans="2:9" ht="46.5" x14ac:dyDescent="0.35">
      <c r="B9" s="5" t="s">
        <v>92</v>
      </c>
      <c r="C9" s="24" t="s">
        <v>86</v>
      </c>
      <c r="D9" s="14" t="s">
        <v>93</v>
      </c>
      <c r="E9" s="35" t="s">
        <v>94</v>
      </c>
      <c r="F9" s="36"/>
      <c r="G9" s="36"/>
      <c r="H9" s="37"/>
    </row>
    <row r="10" spans="2:9" ht="23.25" x14ac:dyDescent="0.35">
      <c r="B10" s="26" t="s">
        <v>95</v>
      </c>
      <c r="C10" s="27"/>
      <c r="D10" s="27"/>
      <c r="E10" s="25" t="s">
        <v>96</v>
      </c>
      <c r="F10" s="27" t="s">
        <v>97</v>
      </c>
      <c r="G10" s="27"/>
      <c r="H10" s="28"/>
    </row>
    <row r="11" spans="2:9" ht="34.9" x14ac:dyDescent="0.35">
      <c r="B11" s="26" t="s">
        <v>98</v>
      </c>
      <c r="C11" s="27"/>
      <c r="D11" s="27"/>
      <c r="E11" s="25" t="s">
        <v>99</v>
      </c>
      <c r="F11" s="13" t="s">
        <v>100</v>
      </c>
      <c r="G11" s="29"/>
      <c r="H11" s="30"/>
    </row>
    <row r="12" spans="2:9" ht="104.65" x14ac:dyDescent="0.35">
      <c r="B12" s="26" t="s">
        <v>101</v>
      </c>
      <c r="C12" s="27"/>
      <c r="D12" s="27"/>
      <c r="E12" s="13" t="s">
        <v>102</v>
      </c>
      <c r="F12" s="27" t="s">
        <v>103</v>
      </c>
      <c r="G12" s="27"/>
      <c r="H12" s="28"/>
    </row>
    <row r="13" spans="2:9" ht="116.65" thickBot="1" x14ac:dyDescent="0.4">
      <c r="B13" s="31" t="s">
        <v>104</v>
      </c>
      <c r="C13" s="32"/>
      <c r="D13" s="32"/>
      <c r="E13" s="17" t="s">
        <v>105</v>
      </c>
      <c r="F13" s="32" t="s">
        <v>106</v>
      </c>
      <c r="G13" s="32"/>
      <c r="H13" s="33"/>
    </row>
  </sheetData>
  <mergeCells count="2">
    <mergeCell ref="B6:H6"/>
    <mergeCell ref="E9:H9"/>
  </mergeCells>
  <conditionalFormatting sqref="D9">
    <cfRule type="cellIs" dxfId="4" priority="9" operator="equal">
      <formula>"Yes"</formula>
    </cfRule>
    <cfRule type="cellIs" dxfId="3" priority="10" operator="equal">
      <formula>"No"</formula>
    </cfRule>
  </conditionalFormatting>
  <conditionalFormatting sqref="C9">
    <cfRule type="cellIs" dxfId="2" priority="1" operator="equal">
      <formula>"D"</formula>
    </cfRule>
    <cfRule type="cellIs" dxfId="1" priority="2" operator="equal">
      <formula>"C"</formula>
    </cfRule>
    <cfRule type="cellIs" dxfId="0" priority="3"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Portsmouth Water (PRT)</TermName>
          <TermId>fc775607-63ba-4b35-8c72-4b2ae80cd8bd</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220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BEBE57DE-AB86-4E12-9FA4-79E318E04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804F85-2507-441C-A048-40B94C376A7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55C8867F-4122-4B64-8B45-96B13CC7ECB2}">
  <ds:schemaRefs>
    <ds:schemaRef ds:uri="http://schemas.microsoft.com/sharepoint/v3/contenttype/forms"/>
  </ds:schemaRefs>
</ds:datastoreItem>
</file>

<file path=customXml/itemProps4.xml><?xml version="1.0" encoding="utf-8"?>
<ds:datastoreItem xmlns:ds="http://schemas.openxmlformats.org/officeDocument/2006/customXml" ds:itemID="{759EEEE0-5A75-4152-B84F-517C01623B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2019-01-30T12:00:25Z</cp:lastPrinted>
  <dcterms:created xsi:type="dcterms:W3CDTF">2018-12-10T12:03:38Z</dcterms:created>
  <dcterms:modified xsi:type="dcterms:W3CDTF">2019-01-30T12:00:38Z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220;#Portsmouth Water (PRT)|fc775607-63ba-4b35-8c72-4b2ae80cd8bd</vt:lpwstr>
  </property>
  <property fmtid="{D5CDD505-2E9C-101B-9397-08002B2CF9AE}" pid="12" name="Security Classification">
    <vt:lpwstr>21;#OFFICIAL|c2540f30-f875-494b-a43f-ebfb5017a6ad</vt:lpwstr>
  </property>
  <property fmtid="{D5CDD505-2E9C-101B-9397-08002B2CF9AE}" pid="13" name="AuthorIds_UIVersion_1024">
    <vt:lpwstr>4958</vt:lpwstr>
  </property>
  <property fmtid="{D5CDD505-2E9C-101B-9397-08002B2CF9AE}" pid="14" name="AuthorIds_UIVersion_1536">
    <vt:lpwstr>4958</vt:lpwstr>
  </property>
  <property fmtid="{D5CDD505-2E9C-101B-9397-08002B2CF9AE}" pid="15" name="AuthorIds_UIVersion_2048">
    <vt:lpwstr>4958</vt:lpwstr>
  </property>
  <property fmtid="{D5CDD505-2E9C-101B-9397-08002B2CF9AE}" pid="16" name="AuthorIds_UIVersion_3072">
    <vt:lpwstr>67</vt:lpwstr>
  </property>
  <property fmtid="{D5CDD505-2E9C-101B-9397-08002B2CF9AE}" pid="17" name="AuthorIds_UIVersion_3584">
    <vt:lpwstr>4958</vt:lpwstr>
  </property>
  <property fmtid="{D5CDD505-2E9C-101B-9397-08002B2CF9AE}" pid="18" name="AuthorIds_UIVersion_4608">
    <vt:lpwstr>4958</vt:lpwstr>
  </property>
  <property fmtid="{D5CDD505-2E9C-101B-9397-08002B2CF9AE}" pid="19" name="AuthorIds_UIVersion_5632">
    <vt:lpwstr>73</vt:lpwstr>
  </property>
  <property fmtid="{D5CDD505-2E9C-101B-9397-08002B2CF9AE}" pid="20" name="AuthorIds_UIVersion_6144">
    <vt:lpwstr>93</vt:lpwstr>
  </property>
  <property fmtid="{D5CDD505-2E9C-101B-9397-08002B2CF9AE}" pid="21" name="AuthorIds_UIVersion_7168">
    <vt:lpwstr>67</vt:lpwstr>
  </property>
  <property fmtid="{D5CDD505-2E9C-101B-9397-08002B2CF9AE}" pid="22" name="AuthorIds_UIVersion_7680">
    <vt:lpwstr>4958</vt:lpwstr>
  </property>
  <property fmtid="{D5CDD505-2E9C-101B-9397-08002B2CF9AE}" pid="23" name="AuthorIds_UIVersion_8704">
    <vt:lpwstr>4958</vt:lpwstr>
  </property>
  <property fmtid="{D5CDD505-2E9C-101B-9397-08002B2CF9AE}" pid="24" name="AuthorIds_UIVersion_9728">
    <vt:lpwstr>67</vt:lpwstr>
  </property>
  <property fmtid="{D5CDD505-2E9C-101B-9397-08002B2CF9AE}" pid="25" name="AuthorIds_UIVersion_10240">
    <vt:lpwstr>67</vt:lpwstr>
  </property>
  <property fmtid="{D5CDD505-2E9C-101B-9397-08002B2CF9AE}" pid="26" name="AuthorIds_UIVersion_10752">
    <vt:lpwstr>67</vt:lpwstr>
  </property>
  <property fmtid="{D5CDD505-2E9C-101B-9397-08002B2CF9AE}" pid="27" name="AuthorIds_UIVersion_12800">
    <vt:lpwstr>67</vt:lpwstr>
  </property>
  <property fmtid="{D5CDD505-2E9C-101B-9397-08002B2CF9AE}" pid="28" name="AuthorIds_UIVersion_14336">
    <vt:lpwstr>67</vt:lpwstr>
  </property>
  <property fmtid="{D5CDD505-2E9C-101B-9397-08002B2CF9AE}" pid="29" name="AuthorIds_UIVersion_15872">
    <vt:lpwstr>6029</vt:lpwstr>
  </property>
  <property fmtid="{D5CDD505-2E9C-101B-9397-08002B2CF9AE}" pid="30" name="_MarkAsFinal">
    <vt:bool>true</vt:bool>
  </property>
</Properties>
</file>