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OFWAT\IAP SC&amp;A\Actions\"/>
    </mc:Choice>
  </mc:AlternateContent>
  <bookViews>
    <workbookView xWindow="0" yWindow="0" windowWidth="16845" windowHeight="9030" activeTab="3"/>
  </bookViews>
  <sheets>
    <sheet name="CA9.1" sheetId="1" r:id="rId1"/>
    <sheet name="CA9.2" sheetId="2" r:id="rId2"/>
    <sheet name="CA9.3" sheetId="3" r:id="rId3"/>
    <sheet name="CA9.4" sheetId="4" r:id="rId4"/>
    <sheet name="CA9.5" sheetId="6" r:id="rId5"/>
    <sheet name="CA9.6" sheetId="8" r:id="rId6"/>
  </sheets>
  <definedNames>
    <definedName name="_xlnm.Print_Area" localSheetId="0">'CA9.1'!$B$1:$J$25</definedName>
    <definedName name="_xlnm.Print_Area" localSheetId="1">'CA9.2'!$B$2:$J$9</definedName>
    <definedName name="_xlnm.Print_Area" localSheetId="2">'CA9.3'!$B$2:$J$9</definedName>
    <definedName name="_xlnm.Print_Area" localSheetId="3">'CA9.4'!$B$2:$J$9</definedName>
    <definedName name="_xlnm.Print_Area" localSheetId="4">'CA9.5'!$B$2:$K$9</definedName>
    <definedName name="_xlnm.Print_Area" localSheetId="5">'CA9.6'!$B$2:$I$11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 i="8" l="1"/>
  <c r="K6" i="6"/>
  <c r="F9" i="6"/>
  <c r="J6" i="4"/>
  <c r="J6" i="3"/>
  <c r="J6" i="2"/>
  <c r="F25" i="1"/>
  <c r="F24" i="1"/>
  <c r="F23" i="1"/>
  <c r="F22" i="1"/>
  <c r="F20" i="1"/>
  <c r="F19" i="1"/>
  <c r="F18" i="1"/>
  <c r="F17" i="1"/>
  <c r="F16" i="1"/>
  <c r="F15" i="1"/>
  <c r="F14" i="1"/>
  <c r="F13" i="1"/>
  <c r="F12" i="1"/>
  <c r="F11" i="1"/>
  <c r="F10" i="1"/>
  <c r="F9" i="2"/>
  <c r="F9" i="4"/>
</calcChain>
</file>

<file path=xl/sharedStrings.xml><?xml version="1.0" encoding="utf-8"?>
<sst xmlns="http://schemas.openxmlformats.org/spreadsheetml/2006/main" count="183" uniqueCount="89">
  <si>
    <t>Severn Trent Water: Securing confidence and assurance detailed actions</t>
  </si>
  <si>
    <t>Securing confidence and assurance test area 9</t>
  </si>
  <si>
    <t>Identifying where companies are required to restate Board assurance statements</t>
  </si>
  <si>
    <t>CA9.1 To what extent has the company’s full Board provided comprehensive assurance to demonstrate that all the elements add up to a business plan that is high quality and deliverable, and that it has challenged management to ensure this is the case?</t>
  </si>
  <si>
    <t>SVE</t>
  </si>
  <si>
    <t>Final methodology Board assurance requirements</t>
  </si>
  <si>
    <t>Board's actual statement of assurance</t>
  </si>
  <si>
    <t>BP Reference</t>
  </si>
  <si>
    <t>Statement compliance</t>
  </si>
  <si>
    <t>Company action required?</t>
  </si>
  <si>
    <t>Why is the Board's assurance statement partially or non-compliant and what action does the company need to take?</t>
  </si>
  <si>
    <t>Action reference</t>
  </si>
  <si>
    <t>Forward or backward looking?</t>
  </si>
  <si>
    <t>CA9.1a) All the elements add up to a business plan that is high quality and deliverable;</t>
  </si>
  <si>
    <t>"... we are satisfied that the chapters of our plan add up to an overall robust and deliverable plan that is of the highest quality…"</t>
  </si>
  <si>
    <t>Page 12 of Full plan document</t>
  </si>
  <si>
    <t>Compliant</t>
  </si>
  <si>
    <t>Backward looking</t>
  </si>
  <si>
    <t>CA9.1b) The overall strategy for data assurance and governance processes delivers high-quality data;</t>
  </si>
  <si>
    <t>"... we are satisfied that the chapters of our plan add up to an overall robust and deliverable plan that is of the highest quality - underpinned by a data assurance framework and governance processes designed to deliver high-quality data."</t>
  </si>
  <si>
    <t>CA9.1c) The business plan will enable the company to meet its statutory and licence obligations, now and in the future and take account of the UK and Welsh Government’s strategic policy statements;</t>
  </si>
  <si>
    <t>"...and are satisfied that the risk mitigation and management plans in place are appropriate to protect our customers and meet our statutory and licence obligations now and in the future – taking account of both the UK and where relevant, Welsh Government’s strategic policy statements"</t>
  </si>
  <si>
    <t>Page 15 of Full plan document</t>
  </si>
  <si>
    <t>Forward looking</t>
  </si>
  <si>
    <t>CA9.1d) It has collectively owned the overall strategy and direction of the plan in the long term.</t>
  </si>
  <si>
    <t>"Our Board and customer engagement programme, combined with the completion of our assurance programme described below, has enabled us to provide high quality challenge, ownership of the overall strategy and provided the direction of the plan in the long term"</t>
  </si>
  <si>
    <t>CA9.1e) Assurance that the company's business plan has been informed by customer engagement</t>
  </si>
  <si>
    <t>Our business plan: • Has been informed by customer engagement and by feedback from the Water Forum about the quality of that customer engagement and how this has been incorporated into our plan</t>
  </si>
  <si>
    <t>Page 14 of Full plan document</t>
  </si>
  <si>
    <t>CA9.1f) The company's business plan has been informed by feedback from the company's CCG about the quality of its customer engagement and how this has been incorporated into the plan</t>
  </si>
  <si>
    <t>we have collectively satisfied ourselves that the assurance undertaken demonstrates that our business plan: • Has been informed by customer engagement and by feedback
from the Water Forum about the quality of that customer engagement and how this has been incorporated into our plan</t>
  </si>
  <si>
    <t>CA9.1g) Assurance that the company's business plan is affordable for all customers, including in the long term and including appropriate assistance for those struggling, or at risk of struggling, to pay</t>
  </si>
  <si>
    <t>We have collectively satisfied ourselves that the assurance undertaken demonstrates that our business plan: • is affordable for our customers including in the long term, and includes appropriate assistance for those struggling or at risk of struggling to pay</t>
  </si>
  <si>
    <t>CA9.1h) Assurance that the company's proposed outcomes, performance commitments and outcome delivery incentives (ODIs) reflect customer preferences and are stretching</t>
  </si>
  <si>
    <t>we have collectively satisfied ourselves that the assurance undertaken demonstrates that our business plan: • Outcomes, performance commitments and ODIs reflect customer preferences and are stretching</t>
  </si>
  <si>
    <t>CA9.1i) Assurance that the company's business plan has been informed by a robust and systematic assessment of the resilience of the company's systems and services</t>
  </si>
  <si>
    <t>We have collectively satisfied ourselves that the assurance undertaken demonstrates that our business plan: •Has been informed by a robust and systematic assessment of the resilience of the company’s systems and services.</t>
  </si>
  <si>
    <t>CA9.1j) Assurance that the company's business plan has been informed by customers' views about managing resilience</t>
  </si>
  <si>
    <t>We have collectively satisfied ourselves that the assurance undertaken demonstrates that our business plan: •Has been informed by customers’ views about managing resilience</t>
  </si>
  <si>
    <t>CA9.1k) Assurance that the company's business plan has been informed by a comprehensive and objective assessment of interventions to manage resilience in customers' long-term interests</t>
  </si>
  <si>
    <t xml:space="preserve"> we have collectively satisfied ourselves that the assurance undertaken demonstrates that our business plan: •Has been informed by a comprehensive and objective assessment of interventions to manage resilience in customers’ long-term interests</t>
  </si>
  <si>
    <t>CA9.1l) Assurance that the expenditure forecast included in the company's business plan are robust and efficient</t>
  </si>
  <si>
    <t>We have collectively satisfied ourselves that the assurance undertaken demonstrates that our business plan: • Is built on expenditure forecasts which have been produced using a robust and efficient process</t>
  </si>
  <si>
    <t>Partially-compliant</t>
  </si>
  <si>
    <t>No</t>
  </si>
  <si>
    <r>
      <rPr>
        <b/>
        <sz val="9"/>
        <color theme="1"/>
        <rFont val="Arial"/>
        <family val="2"/>
      </rPr>
      <t>Reason</t>
    </r>
    <r>
      <rPr>
        <sz val="9"/>
        <color theme="1"/>
        <rFont val="Arial"/>
        <family val="2"/>
      </rPr>
      <t xml:space="preserve">_x000D_
The Board provides assurance that the process used for developing expenditure forecasts is robust and efficient, but not that the expenditure forecasts are robust and efficient._x000D_
_x000D_
</t>
    </r>
    <r>
      <rPr>
        <b/>
        <sz val="9"/>
        <color theme="1"/>
        <rFont val="Arial"/>
        <family val="2"/>
      </rPr>
      <t>Action_x000D_</t>
    </r>
    <r>
      <rPr>
        <sz val="9"/>
        <color theme="1"/>
        <rFont val="Arial"/>
        <family val="2"/>
      </rPr>
      <t xml:space="preserve">
No action</t>
    </r>
  </si>
  <si>
    <t>CA9.1m) Assurance that large investment proposals are robust and deliverable, that a proper assessment of options has taken place, and that the option proposed is the best one for customers</t>
  </si>
  <si>
    <t>we have collectively satisfied ourselves that the assurance undertaken demonstrates that our business plan: • Contains large investment proposals that are robust and deliverable, that a proper assessment of options has taken place, and that the options proposed are the best ones for our customers</t>
  </si>
  <si>
    <t>CA9.1n) Assurance that the Board has identified the risks associated with delivering the plan</t>
  </si>
  <si>
    <t>Having taken account of and applied learnings from our track record of performance, we have reviewed the conclusions expressed in the plan, collectively identified the risks associated with its delivery, and are satisfied that the risk mitigation and management plans in place are appropriate to protect our customers and meet our statutory and licence obligations now and in the future – taking account of both the UK and where relevant, Welsh Government’s strategic policy statements</t>
  </si>
  <si>
    <t>CA9.1o) Assurance that the risk mitigation and management plans the Board has in place are appropriate</t>
  </si>
  <si>
    <t>CA9.1p) Assurance that the company's business plan is financeable on both the notional and actual capital structure and the the plan protects customer interests in both the short and long term. The statement should clearly set out the steps taken to provide this assurance</t>
  </si>
  <si>
    <t>We have collectively satisfied ourselves that the assurance undertaken demonstrates that our business plan: • Is financeable on both the notional and actual capital structure and that the plan protects customer interests in both the short and the long term</t>
  </si>
  <si>
    <t>CA9.2 To what extent has the company’s full Board been able to demonstrate that its governance and assurance processes will deliver operational, financial and corporate resilience over the next control period and the long term?</t>
  </si>
  <si>
    <t>The company’s business plan provided sufficient and convincing evidence covering all necessary areas, that the company’s full Board had provided assurance that its governance and assurance processes will deliver operational, financial and corporate resilience over the next control period and the long term.</t>
  </si>
  <si>
    <t>Our business plan will deliver operational, financial, corporate and reputational resilience over the next control period and the long term, through our well established, robust and independently assured governance and assurance processes</t>
  </si>
  <si>
    <t>CA9.3 To what extent has the company’s full Board provided assurance that the company’s business plan will enable customers’ trust and confidence, through appropriate measures to provide a fair balance between customers and investors (which include outperformance sharing, dividend policies and any performance related element of executive pay) and high levels of transparency and engagement, on issues that matter to customers (which extends to their ability to understand corporate and financial structures and how they relate to its long-term resilience)?</t>
  </si>
  <si>
    <t>CA9.3a) The company’s business plan has been informed by (or the company will carry out) high quality customer engagement to understand issues that matter to customers, such as corporate and financial structures and how they relate to its long-term resilience;</t>
  </si>
  <si>
    <t>It is also important to us that our plan promotes our customers’ trust and confidence through high levels of transparency and customer engagement on issues such as our corporate and financial structures; so our customer engagement included surveys and focus groups on how we share the benefits of outperformance with our customers and communities, as well as topics such as renationalisation, company ownership and the fair balance of charges between current and future generations of customers'</t>
  </si>
  <si>
    <t>Page 13 of Full plan document.</t>
  </si>
  <si>
    <r>
      <rPr>
        <b/>
        <sz val="9"/>
        <color theme="1"/>
        <rFont val="Arial"/>
        <family val="2"/>
      </rPr>
      <t>Reasons</t>
    </r>
    <r>
      <rPr>
        <sz val="9"/>
        <color theme="1"/>
        <rFont val="Arial"/>
        <family val="2"/>
      </rPr>
      <t xml:space="preserve">
The statement does not confirm that the plan has been informed by high levels of engagement on matters such as corporate and financial structures and how they relate to the company's long term resilience.
</t>
    </r>
    <r>
      <rPr>
        <b/>
        <sz val="9"/>
        <color theme="1"/>
        <rFont val="Arial"/>
        <family val="2"/>
      </rPr>
      <t>Action</t>
    </r>
    <r>
      <rPr>
        <sz val="9"/>
        <color theme="1"/>
        <rFont val="Arial"/>
        <family val="2"/>
      </rPr>
      <t xml:space="preserve">
No action.</t>
    </r>
  </si>
  <si>
    <t>CA9.4 To what extent has the company’s full Board provided comprehensive assurance to demonstrate that the business plan will deliver – and that the Board will monitor delivery of – its outcomes (which should meet relevant statutory and licence obligations and take account of the UK and Welsh Governments’ strategic policy statements)?</t>
  </si>
  <si>
    <t>The company’s business plan provided sufficient and convincing evidence that the company’s full Board has provided comprehensive assurance to confirm that it will monitor delivery of its outcomes to ensure they meet its relevant statutory and licence obligations and has explained how it will do this.</t>
  </si>
  <si>
    <t xml:space="preserve"> "Having approved the assurance framework, reviewed the assurance findings and management’s response, and considered the Water Forum challenge, we have collectively satisfied ourselves that our business plan can deliver our outcomes, performance commitments and outcome delivery incentives (ODIs), and we will continue to monitor delivery of them through our well established governance approach."</t>
  </si>
  <si>
    <t>Pages 14 and 15 of Full plan document</t>
  </si>
  <si>
    <t>Identifying where companies need to provide updated data tables or further information</t>
  </si>
  <si>
    <t>CA9.5 To what extent does the company have a good track record of producing high-quality data, taking into account the company's data submission, assurance process and statement of high quality, and our 2018 assessment of the company under the company monitoring framework?</t>
  </si>
  <si>
    <t>Final methodology assurance requirements</t>
  </si>
  <si>
    <t>Overall weighted grade</t>
  </si>
  <si>
    <t>Evidence to support true picture of performance and financial data</t>
  </si>
  <si>
    <t>Quality of evidence</t>
  </si>
  <si>
    <t>Required actions</t>
  </si>
  <si>
    <t>Advisory actions</t>
  </si>
  <si>
    <t>CA9.5b) The company is providing a true picture of its performance and financial data by ensuring that all relevant data submitted in its business plan is fully consistent with the data it has reported elsewhere e.g. Annual Performance Report, PR14 reconciliation submission;</t>
  </si>
  <si>
    <t>B</t>
  </si>
  <si>
    <t>Our 'in the round' assessment of the company's business plan tables confirms that overall the company provides a true picture of its performance and financial data.
In the area of cost assessment, there were some instances where we sought clarification of how the two previous companies' APRs had been combined. Whilst one table contains major inconsistencies, it is not considered to be material to the 'in the round' assessment.</t>
  </si>
  <si>
    <t>Sufficient and convincing evidence provided</t>
  </si>
  <si>
    <t>None.</t>
  </si>
  <si>
    <t>Identifying where companies need to provide updated data tables and / or an updated financial model</t>
  </si>
  <si>
    <t>CA9.6 How consistent, accurate and assured are the company’s PR19 business plan tables, including the allocation of costs between business units, information on corporation tax, and the assurance and commentary provided?</t>
  </si>
  <si>
    <t>How consistent, accurate and assured are the company’s PR19 business plan tables, including the allocation of costs between business units, information on corporation tax, and the assurance and commentary provided?</t>
  </si>
  <si>
    <t>Yes</t>
  </si>
  <si>
    <t>All actions should be completed by 11 February 2019 submission and should include appropriate assurance to ensure data is consistent and accurate.</t>
  </si>
  <si>
    <t>Outcomes</t>
  </si>
  <si>
    <t>In App1 we identified some validation errors such as changes from % to Ml/day and text to numbers (for sewer collapses, mains bursts, leakage, and PCC). Also deadbands/caps/collars were not inputted - breaks the max payments formula. The company should review and address these issues.</t>
  </si>
  <si>
    <t>CA.A4</t>
  </si>
  <si>
    <t>Risk and return</t>
  </si>
  <si>
    <t>The company should explain the assurance process it has taken to develop its tax forecasts to demonstrate that amounts proposed for tax take account of customer interests, in particular to clarify the scope of the assurance work that was undertaken and the outcome of that work.</t>
  </si>
  <si>
    <t>CA.A5</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</si>
</sst>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4"/>
      <color theme="1"/>
      <name val="Franklin Gothic Demi"/>
      <family val="2"/>
    </font>
    <font>
      <sz val="11"/>
      <color theme="1"/>
      <name val="Franklin Gothic Demi"/>
      <family val="2"/>
    </font>
    <font>
      <sz val="9"/>
      <color theme="1"/>
      <name val="Arial"/>
      <family val="2"/>
    </font>
    <font>
      <sz val="9"/>
      <color theme="1" tint="0.499984740745262"/>
      <name val="Arial"/>
      <family val="2"/>
    </font>
    <font>
      <b/>
      <sz val="9"/>
      <color theme="0"/>
      <name val="Arial"/>
      <family val="2"/>
    </font>
    <font>
      <b/>
      <sz val="9"/>
      <color theme="1"/>
      <name val="Arial"/>
      <family val="2"/>
    </font>
    <font>
      <sz val="9"/>
      <color rgb="FF0078C9"/>
      <name val="Franklin Gothic Demi"/>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3479"/>
        <bgColor indexed="64"/>
      </patternFill>
    </fill>
    <fill>
      <patternFill patternType="solid">
        <fgColor rgb="FFE0DCD8"/>
        <bgColor indexed="64"/>
      </patternFill>
    </fill>
  </fills>
  <borders count="13">
    <border>
      <left/>
      <right/>
      <top/>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s>
  <cellStyleXfs count="1">
    <xf numFmtId="0" fontId="0" fillId="0" borderId="0"/>
  </cellStyleXfs>
  <cellXfs count="35">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6" fillId="2" borderId="0" xfId="0" applyFont="1" applyFill="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5" fillId="4" borderId="0" xfId="0" applyFont="1" applyFill="1" applyAlignment="1">
      <alignment horizontal="center" vertical="center"/>
    </xf>
    <xf numFmtId="0" fontId="7" fillId="5" borderId="3" xfId="0" applyFont="1" applyFill="1" applyBorder="1" applyAlignment="1">
      <alignment vertical="center"/>
    </xf>
    <xf numFmtId="0" fontId="7" fillId="5" borderId="4" xfId="0" applyFont="1" applyFill="1" applyBorder="1" applyAlignment="1">
      <alignment vertical="center"/>
    </xf>
    <xf numFmtId="0" fontId="7" fillId="5" borderId="4" xfId="0" applyFont="1" applyFill="1" applyBorder="1" applyAlignment="1">
      <alignment horizontal="left" vertical="center" wrapText="1"/>
    </xf>
    <xf numFmtId="0" fontId="7" fillId="5" borderId="4" xfId="0" applyFont="1" applyFill="1" applyBorder="1" applyAlignment="1">
      <alignment vertical="center" wrapText="1"/>
    </xf>
    <xf numFmtId="0" fontId="7" fillId="5" borderId="5"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xf>
    <xf numFmtId="0" fontId="4" fillId="3" borderId="7" xfId="0" applyFont="1" applyFill="1" applyBorder="1" applyAlignment="1">
      <alignment vertical="center" wrapText="1"/>
    </xf>
    <xf numFmtId="0" fontId="3" fillId="2" borderId="8" xfId="0" applyFont="1" applyFill="1" applyBorder="1" applyAlignment="1">
      <alignment vertical="center" wrapText="1"/>
    </xf>
    <xf numFmtId="0" fontId="3" fillId="2" borderId="8" xfId="0" applyFont="1" applyFill="1" applyBorder="1" applyAlignment="1">
      <alignment horizontal="left" vertical="center" wrapText="1"/>
    </xf>
    <xf numFmtId="0" fontId="4" fillId="3" borderId="9" xfId="0" applyFont="1" applyFill="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2" fontId="3" fillId="2" borderId="8" xfId="0" applyNumberFormat="1" applyFont="1" applyFill="1" applyBorder="1" applyAlignment="1">
      <alignment vertical="center" wrapText="1"/>
    </xf>
    <xf numFmtId="0" fontId="3" fillId="2" borderId="9" xfId="0" applyFont="1" applyFill="1" applyBorder="1" applyAlignment="1">
      <alignment vertical="center" wrapText="1"/>
    </xf>
    <xf numFmtId="0" fontId="3" fillId="2" borderId="1" xfId="0" applyFont="1" applyFill="1" applyBorder="1" applyAlignment="1">
      <alignment vertical="top" wrapText="1"/>
    </xf>
    <xf numFmtId="2" fontId="3" fillId="2" borderId="6" xfId="0" applyNumberFormat="1" applyFont="1" applyFill="1" applyBorder="1" applyAlignment="1">
      <alignment vertical="center"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5" fillId="4" borderId="0" xfId="0" applyFont="1" applyFill="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1">
    <cellStyle name="Normal" xfId="0" builtinId="0"/>
  </cellStyles>
  <dxfs count="3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857362"/>
      <color rgb="FFE0DCD8"/>
      <color rgb="FF003479"/>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zoomScale="90" zoomScaleNormal="90" workbookViewId="0">
      <selection activeCell="C11" sqref="C11"/>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1" spans="2:10" ht="17.25" x14ac:dyDescent="0.35">
      <c r="B1" s="1" t="s">
        <v>0</v>
      </c>
    </row>
    <row r="3" spans="2:10" ht="17.25" x14ac:dyDescent="0.35">
      <c r="B3" s="1" t="s">
        <v>1</v>
      </c>
    </row>
    <row r="5" spans="2:10" ht="14.65" x14ac:dyDescent="0.35">
      <c r="B5" s="2" t="s">
        <v>2</v>
      </c>
    </row>
    <row r="7" spans="2:10" ht="25.35" customHeight="1" x14ac:dyDescent="0.35">
      <c r="B7" s="31" t="s">
        <v>3</v>
      </c>
      <c r="C7" s="31"/>
      <c r="D7" s="31"/>
      <c r="E7" s="31"/>
      <c r="F7" s="31"/>
      <c r="G7" s="31"/>
      <c r="H7" s="31"/>
      <c r="I7" s="31"/>
      <c r="J7" s="7" t="s">
        <v>4</v>
      </c>
    </row>
    <row r="8" spans="2:10" ht="12" thickBot="1" x14ac:dyDescent="0.4"/>
    <row r="9" spans="2:10" ht="24" x14ac:dyDescent="0.35">
      <c r="B9" s="8" t="s">
        <v>5</v>
      </c>
      <c r="C9" s="9" t="s">
        <v>6</v>
      </c>
      <c r="D9" s="9" t="s">
        <v>7</v>
      </c>
      <c r="E9" s="10" t="s">
        <v>8</v>
      </c>
      <c r="F9" s="10" t="s">
        <v>9</v>
      </c>
      <c r="G9" s="11" t="s">
        <v>10</v>
      </c>
      <c r="H9" s="11" t="s">
        <v>11</v>
      </c>
      <c r="I9" s="12" t="s">
        <v>12</v>
      </c>
    </row>
    <row r="10" spans="2:10" ht="34.9" x14ac:dyDescent="0.35">
      <c r="B10" s="5" t="s">
        <v>13</v>
      </c>
      <c r="C10" s="13" t="s">
        <v>14</v>
      </c>
      <c r="D10" s="13" t="s">
        <v>15</v>
      </c>
      <c r="E10" s="14" t="s">
        <v>16</v>
      </c>
      <c r="F10" s="14" t="str">
        <f>IF(E10="Compliant","No","Yes")</f>
        <v>No</v>
      </c>
      <c r="G10" s="13"/>
      <c r="H10" s="13"/>
      <c r="I10" s="19" t="s">
        <v>17</v>
      </c>
    </row>
    <row r="11" spans="2:10" ht="58.15" x14ac:dyDescent="0.35">
      <c r="B11" s="5" t="s">
        <v>18</v>
      </c>
      <c r="C11" s="13" t="s">
        <v>19</v>
      </c>
      <c r="D11" s="13" t="s">
        <v>15</v>
      </c>
      <c r="E11" s="14" t="s">
        <v>16</v>
      </c>
      <c r="F11" s="14" t="str">
        <f t="shared" ref="F11:F25" si="0">IF(E11="Compliant","No","Yes")</f>
        <v>No</v>
      </c>
      <c r="G11" s="13"/>
      <c r="H11" s="13"/>
      <c r="I11" s="19" t="s">
        <v>17</v>
      </c>
    </row>
    <row r="12" spans="2:10" ht="69.75" x14ac:dyDescent="0.35">
      <c r="B12" s="5" t="s">
        <v>20</v>
      </c>
      <c r="C12" s="13" t="s">
        <v>21</v>
      </c>
      <c r="D12" s="13" t="s">
        <v>22</v>
      </c>
      <c r="E12" s="14" t="s">
        <v>16</v>
      </c>
      <c r="F12" s="14" t="str">
        <f t="shared" si="0"/>
        <v>No</v>
      </c>
      <c r="G12" s="13"/>
      <c r="H12" s="13"/>
      <c r="I12" s="15" t="s">
        <v>23</v>
      </c>
    </row>
    <row r="13" spans="2:10" ht="58.15" x14ac:dyDescent="0.35">
      <c r="B13" s="5" t="s">
        <v>24</v>
      </c>
      <c r="C13" s="13" t="s">
        <v>25</v>
      </c>
      <c r="D13" s="13" t="s">
        <v>15</v>
      </c>
      <c r="E13" s="14" t="s">
        <v>16</v>
      </c>
      <c r="F13" s="14" t="str">
        <f t="shared" si="0"/>
        <v>No</v>
      </c>
      <c r="G13" s="13"/>
      <c r="H13" s="13"/>
      <c r="I13" s="19" t="s">
        <v>17</v>
      </c>
    </row>
    <row r="14" spans="2:10" ht="46.5" x14ac:dyDescent="0.35">
      <c r="B14" s="5" t="s">
        <v>26</v>
      </c>
      <c r="C14" s="13" t="s">
        <v>27</v>
      </c>
      <c r="D14" s="13" t="s">
        <v>28</v>
      </c>
      <c r="E14" s="14" t="s">
        <v>16</v>
      </c>
      <c r="F14" s="14" t="str">
        <f t="shared" si="0"/>
        <v>No</v>
      </c>
      <c r="G14" s="13"/>
      <c r="H14" s="13"/>
      <c r="I14" s="19" t="s">
        <v>17</v>
      </c>
    </row>
    <row r="15" spans="2:10" ht="69.75" x14ac:dyDescent="0.35">
      <c r="B15" s="5" t="s">
        <v>29</v>
      </c>
      <c r="C15" s="13" t="s">
        <v>30</v>
      </c>
      <c r="D15" s="13" t="s">
        <v>28</v>
      </c>
      <c r="E15" s="14" t="s">
        <v>16</v>
      </c>
      <c r="F15" s="14" t="str">
        <f t="shared" si="0"/>
        <v>No</v>
      </c>
      <c r="G15" s="13"/>
      <c r="H15" s="13"/>
      <c r="I15" s="19" t="s">
        <v>17</v>
      </c>
    </row>
    <row r="16" spans="2:10" ht="58.15" x14ac:dyDescent="0.35">
      <c r="B16" s="5" t="s">
        <v>31</v>
      </c>
      <c r="C16" s="13" t="s">
        <v>32</v>
      </c>
      <c r="D16" s="14" t="s">
        <v>28</v>
      </c>
      <c r="E16" s="14" t="s">
        <v>16</v>
      </c>
      <c r="F16" s="14" t="str">
        <f t="shared" si="0"/>
        <v>No</v>
      </c>
      <c r="G16" s="13"/>
      <c r="H16" s="14"/>
      <c r="I16" s="19" t="s">
        <v>17</v>
      </c>
    </row>
    <row r="17" spans="2:9" ht="46.5" x14ac:dyDescent="0.35">
      <c r="B17" s="5" t="s">
        <v>33</v>
      </c>
      <c r="C17" s="13" t="s">
        <v>34</v>
      </c>
      <c r="D17" s="14" t="s">
        <v>22</v>
      </c>
      <c r="E17" s="14" t="s">
        <v>16</v>
      </c>
      <c r="F17" s="14" t="str">
        <f t="shared" si="0"/>
        <v>No</v>
      </c>
      <c r="G17" s="13"/>
      <c r="H17" s="14"/>
      <c r="I17" s="19" t="s">
        <v>17</v>
      </c>
    </row>
    <row r="18" spans="2:9" ht="46.5" x14ac:dyDescent="0.35">
      <c r="B18" s="5" t="s">
        <v>35</v>
      </c>
      <c r="C18" s="13" t="s">
        <v>36</v>
      </c>
      <c r="D18" s="14" t="s">
        <v>22</v>
      </c>
      <c r="E18" s="14" t="s">
        <v>16</v>
      </c>
      <c r="F18" s="14" t="str">
        <f t="shared" si="0"/>
        <v>No</v>
      </c>
      <c r="G18" s="13"/>
      <c r="H18" s="14"/>
      <c r="I18" s="19" t="s">
        <v>17</v>
      </c>
    </row>
    <row r="19" spans="2:9" ht="46.5" x14ac:dyDescent="0.35">
      <c r="B19" s="5" t="s">
        <v>37</v>
      </c>
      <c r="C19" s="13" t="s">
        <v>38</v>
      </c>
      <c r="D19" s="14" t="s">
        <v>22</v>
      </c>
      <c r="E19" s="14" t="s">
        <v>16</v>
      </c>
      <c r="F19" s="14" t="str">
        <f t="shared" si="0"/>
        <v>No</v>
      </c>
      <c r="G19" s="13"/>
      <c r="H19" s="14"/>
      <c r="I19" s="19" t="s">
        <v>17</v>
      </c>
    </row>
    <row r="20" spans="2:9" ht="58.15" x14ac:dyDescent="0.35">
      <c r="B20" s="5" t="s">
        <v>39</v>
      </c>
      <c r="C20" s="13" t="s">
        <v>40</v>
      </c>
      <c r="D20" s="14" t="s">
        <v>22</v>
      </c>
      <c r="E20" s="14" t="s">
        <v>16</v>
      </c>
      <c r="F20" s="14" t="str">
        <f t="shared" si="0"/>
        <v>No</v>
      </c>
      <c r="G20" s="13"/>
      <c r="H20" s="14"/>
      <c r="I20" s="19" t="s">
        <v>17</v>
      </c>
    </row>
    <row r="21" spans="2:9" ht="81.400000000000006" x14ac:dyDescent="0.35">
      <c r="B21" s="5" t="s">
        <v>41</v>
      </c>
      <c r="C21" s="13" t="s">
        <v>42</v>
      </c>
      <c r="D21" s="14" t="s">
        <v>22</v>
      </c>
      <c r="E21" s="14" t="s">
        <v>43</v>
      </c>
      <c r="F21" s="14" t="s">
        <v>44</v>
      </c>
      <c r="G21" s="13" t="s">
        <v>45</v>
      </c>
      <c r="H21" s="14"/>
      <c r="I21" s="19" t="s">
        <v>17</v>
      </c>
    </row>
    <row r="22" spans="2:9" ht="69.75" x14ac:dyDescent="0.35">
      <c r="B22" s="5" t="s">
        <v>46</v>
      </c>
      <c r="C22" s="13" t="s">
        <v>47</v>
      </c>
      <c r="D22" s="14" t="s">
        <v>22</v>
      </c>
      <c r="E22" s="14" t="s">
        <v>16</v>
      </c>
      <c r="F22" s="14" t="str">
        <f t="shared" si="0"/>
        <v>No</v>
      </c>
      <c r="G22" s="13"/>
      <c r="H22" s="14"/>
      <c r="I22" s="15" t="s">
        <v>23</v>
      </c>
    </row>
    <row r="23" spans="2:9" ht="104.65" x14ac:dyDescent="0.35">
      <c r="B23" s="5" t="s">
        <v>48</v>
      </c>
      <c r="C23" s="13" t="s">
        <v>49</v>
      </c>
      <c r="D23" s="14" t="s">
        <v>22</v>
      </c>
      <c r="E23" s="14" t="s">
        <v>16</v>
      </c>
      <c r="F23" s="14" t="str">
        <f t="shared" si="0"/>
        <v>No</v>
      </c>
      <c r="G23" s="13"/>
      <c r="H23" s="14"/>
      <c r="I23" s="15" t="s">
        <v>23</v>
      </c>
    </row>
    <row r="24" spans="2:9" ht="104.65" x14ac:dyDescent="0.35">
      <c r="B24" s="5" t="s">
        <v>50</v>
      </c>
      <c r="C24" s="13" t="s">
        <v>49</v>
      </c>
      <c r="D24" s="14" t="s">
        <v>22</v>
      </c>
      <c r="E24" s="14" t="s">
        <v>16</v>
      </c>
      <c r="F24" s="14" t="str">
        <f t="shared" si="0"/>
        <v>No</v>
      </c>
      <c r="G24" s="13"/>
      <c r="H24" s="14"/>
      <c r="I24" s="15" t="s">
        <v>23</v>
      </c>
    </row>
    <row r="25" spans="2:9" ht="58.5" thickBot="1" x14ac:dyDescent="0.4">
      <c r="B25" s="6" t="s">
        <v>51</v>
      </c>
      <c r="C25" s="16" t="s">
        <v>52</v>
      </c>
      <c r="D25" s="17" t="s">
        <v>22</v>
      </c>
      <c r="E25" s="17" t="s">
        <v>16</v>
      </c>
      <c r="F25" s="17" t="str">
        <f t="shared" si="0"/>
        <v>No</v>
      </c>
      <c r="G25" s="16"/>
      <c r="H25" s="17"/>
      <c r="I25" s="18" t="s">
        <v>23</v>
      </c>
    </row>
  </sheetData>
  <mergeCells count="1">
    <mergeCell ref="B7:I7"/>
  </mergeCells>
  <conditionalFormatting sqref="F10">
    <cfRule type="cellIs" dxfId="36" priority="6" operator="equal">
      <formula>"Yes"</formula>
    </cfRule>
    <cfRule type="cellIs" dxfId="35" priority="7" operator="equal">
      <formula>"No"</formula>
    </cfRule>
  </conditionalFormatting>
  <conditionalFormatting sqref="F11:F25">
    <cfRule type="cellIs" dxfId="34" priority="1" operator="equal">
      <formula>"Yes"</formula>
    </cfRule>
    <cfRule type="cellIs" dxfId="33" priority="2" operator="equal">
      <formula>"No"</formula>
    </cfRule>
  </conditionalFormatting>
  <conditionalFormatting sqref="E10:E25">
    <cfRule type="cellIs" dxfId="32" priority="3" operator="equal">
      <formula>"Non-compliant"</formula>
    </cfRule>
    <cfRule type="cellIs" dxfId="31" priority="4" operator="equal">
      <formula>"Partially-compliant"</formula>
    </cfRule>
    <cfRule type="cellIs" dxfId="30" priority="5" operator="equal">
      <formula>"Compliant"</formula>
    </cfRule>
  </conditionalFormatting>
  <pageMargins left="0.70866141732283472" right="0.70866141732283472" top="0.74803149606299213" bottom="0.74803149606299213" header="0.31496062992125984" footer="0.31496062992125984"/>
  <pageSetup paperSize="8" scale="62" orientation="landscape" r:id="rId1"/>
  <headerFooter>
    <oddHeader>&amp;LPR19 IAP: &amp;F</oddHeader>
    <oddFooter>&amp;LPrinted on &amp;D at &amp;T&amp;C&amp;P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90" zoomScaleNormal="90" workbookViewId="0">
      <selection activeCell="C11" sqref="C11"/>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15" customHeight="1" x14ac:dyDescent="0.35">
      <c r="B6" s="31" t="s">
        <v>53</v>
      </c>
      <c r="C6" s="31"/>
      <c r="D6" s="31"/>
      <c r="E6" s="31"/>
      <c r="F6" s="31"/>
      <c r="G6" s="31"/>
      <c r="H6" s="31"/>
      <c r="I6" s="31"/>
      <c r="J6" s="7" t="str">
        <f>'CA9.1'!$J$7</f>
        <v>SVE</v>
      </c>
    </row>
    <row r="7" spans="2:10" ht="12" thickBot="1" x14ac:dyDescent="0.4"/>
    <row r="8" spans="2:10" ht="24" x14ac:dyDescent="0.35">
      <c r="B8" s="8" t="s">
        <v>5</v>
      </c>
      <c r="C8" s="9" t="s">
        <v>6</v>
      </c>
      <c r="D8" s="9" t="s">
        <v>7</v>
      </c>
      <c r="E8" s="10" t="s">
        <v>8</v>
      </c>
      <c r="F8" s="10" t="s">
        <v>9</v>
      </c>
      <c r="G8" s="11" t="s">
        <v>10</v>
      </c>
      <c r="H8" s="11" t="s">
        <v>11</v>
      </c>
      <c r="I8" s="12" t="s">
        <v>12</v>
      </c>
    </row>
    <row r="9" spans="2:10" ht="70.150000000000006" thickBot="1" x14ac:dyDescent="0.4">
      <c r="B9" s="6" t="s">
        <v>54</v>
      </c>
      <c r="C9" s="16" t="s">
        <v>55</v>
      </c>
      <c r="D9" s="17" t="s">
        <v>15</v>
      </c>
      <c r="E9" s="17" t="s">
        <v>16</v>
      </c>
      <c r="F9" s="17" t="str">
        <f>IF(E9="Compliant","No","Yes")</f>
        <v>No</v>
      </c>
      <c r="G9" s="16"/>
      <c r="H9" s="16"/>
      <c r="I9" s="18" t="s">
        <v>23</v>
      </c>
    </row>
    <row r="10" spans="2:10" x14ac:dyDescent="0.35">
      <c r="G10" s="4"/>
      <c r="H10" s="4"/>
    </row>
    <row r="12" spans="2:10" x14ac:dyDescent="0.35">
      <c r="G12" s="4"/>
      <c r="H12" s="4"/>
    </row>
  </sheetData>
  <mergeCells count="1">
    <mergeCell ref="B6:I6"/>
  </mergeCells>
  <conditionalFormatting sqref="E9">
    <cfRule type="cellIs" dxfId="29" priority="8" operator="equal">
      <formula>"Non-compliant"</formula>
    </cfRule>
    <cfRule type="cellIs" dxfId="28" priority="9" operator="equal">
      <formula>"Partially-compliant"</formula>
    </cfRule>
    <cfRule type="cellIs" dxfId="27" priority="10" operator="equal">
      <formula>"Compliant"</formula>
    </cfRule>
  </conditionalFormatting>
  <conditionalFormatting sqref="F9">
    <cfRule type="cellIs" dxfId="26" priority="6" operator="equal">
      <formula>"Yes"</formula>
    </cfRule>
    <cfRule type="cellIs" dxfId="25" priority="7" operator="equal">
      <formula>"No"</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0"/>
  <sheetViews>
    <sheetView zoomScale="90" zoomScaleNormal="90" workbookViewId="0">
      <selection activeCell="C11" sqref="C11"/>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40.125" style="3" customWidth="1"/>
    <col min="9" max="9" width="14.625" style="3" customWidth="1"/>
    <col min="10" max="16384" width="9" style="3"/>
  </cols>
  <sheetData>
    <row r="2" spans="2:10" ht="17.25" x14ac:dyDescent="0.35">
      <c r="B2" s="1" t="s">
        <v>1</v>
      </c>
    </row>
    <row r="4" spans="2:10" ht="14.65" x14ac:dyDescent="0.35">
      <c r="B4" s="2" t="s">
        <v>2</v>
      </c>
    </row>
    <row r="6" spans="2:10" ht="25.15" customHeight="1" x14ac:dyDescent="0.35">
      <c r="B6" s="31" t="s">
        <v>56</v>
      </c>
      <c r="C6" s="31"/>
      <c r="D6" s="31"/>
      <c r="E6" s="31"/>
      <c r="F6" s="31"/>
      <c r="G6" s="31"/>
      <c r="H6" s="31"/>
      <c r="I6" s="31"/>
      <c r="J6" s="7" t="str">
        <f>'CA9.1'!$J$7</f>
        <v>SVE</v>
      </c>
    </row>
    <row r="7" spans="2:10" ht="12" thickBot="1" x14ac:dyDescent="0.4"/>
    <row r="8" spans="2:10" ht="24" x14ac:dyDescent="0.35">
      <c r="B8" s="8" t="s">
        <v>5</v>
      </c>
      <c r="C8" s="9" t="s">
        <v>6</v>
      </c>
      <c r="D8" s="9" t="s">
        <v>7</v>
      </c>
      <c r="E8" s="10" t="s">
        <v>8</v>
      </c>
      <c r="F8" s="10" t="s">
        <v>9</v>
      </c>
      <c r="G8" s="11" t="s">
        <v>10</v>
      </c>
      <c r="H8" s="11" t="s">
        <v>11</v>
      </c>
      <c r="I8" s="12" t="s">
        <v>12</v>
      </c>
    </row>
    <row r="9" spans="2:10" ht="116.65" thickBot="1" x14ac:dyDescent="0.4">
      <c r="B9" s="6" t="s">
        <v>57</v>
      </c>
      <c r="C9" s="16" t="s">
        <v>58</v>
      </c>
      <c r="D9" s="16" t="s">
        <v>59</v>
      </c>
      <c r="E9" s="17" t="s">
        <v>43</v>
      </c>
      <c r="F9" s="17" t="s">
        <v>44</v>
      </c>
      <c r="G9" s="16" t="s">
        <v>60</v>
      </c>
      <c r="H9" s="16"/>
      <c r="I9" s="20" t="s">
        <v>17</v>
      </c>
    </row>
    <row r="10" spans="2:10" x14ac:dyDescent="0.35">
      <c r="G10" s="4"/>
    </row>
  </sheetData>
  <mergeCells count="1">
    <mergeCell ref="B6:I6"/>
  </mergeCells>
  <conditionalFormatting sqref="F9">
    <cfRule type="cellIs" dxfId="24" priority="21" operator="equal">
      <formula>"Yes"</formula>
    </cfRule>
    <cfRule type="cellIs" dxfId="23" priority="22" operator="equal">
      <formula>"No"</formula>
    </cfRule>
  </conditionalFormatting>
  <conditionalFormatting sqref="E9">
    <cfRule type="cellIs" dxfId="22" priority="18" operator="equal">
      <formula>"Non-compliant"</formula>
    </cfRule>
    <cfRule type="cellIs" dxfId="21" priority="19" operator="equal">
      <formula>"Partially-compliant"</formula>
    </cfRule>
    <cfRule type="cellIs" dxfId="20" priority="20" operator="equal">
      <formula>"Compliant"</formula>
    </cfRule>
  </conditionalFormatting>
  <pageMargins left="0.70866141732283472" right="0.70866141732283472" top="0.74803149606299213" bottom="0.74803149606299213" header="0.31496062992125984" footer="0.31496062992125984"/>
  <pageSetup paperSize="8" scale="72" orientation="landscape" r:id="rId1"/>
  <headerFooter>
    <oddHeader>&amp;LPR19 IAP: &amp;F</oddHeader>
    <oddFooter>&amp;LPrinted on &amp;D at &amp;T&amp;C&amp;P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tabSelected="1" zoomScale="90" zoomScaleNormal="90" workbookViewId="0">
      <selection activeCell="C11" sqref="C11"/>
    </sheetView>
  </sheetViews>
  <sheetFormatPr defaultColWidth="9" defaultRowHeight="11.65" x14ac:dyDescent="0.35"/>
  <cols>
    <col min="1" max="1" width="2.625" style="3" customWidth="1"/>
    <col min="2" max="3" width="40.625" style="3" customWidth="1"/>
    <col min="4" max="4" width="16.625" style="3" customWidth="1"/>
    <col min="5" max="5" width="9" style="3"/>
    <col min="6" max="6" width="12.5" style="3" customWidth="1"/>
    <col min="7" max="7" width="60.625" style="3" customWidth="1"/>
    <col min="8" max="8" width="12.5" style="3" customWidth="1"/>
    <col min="9" max="9" width="14.625" style="3" customWidth="1"/>
    <col min="10" max="16384" width="9" style="3"/>
  </cols>
  <sheetData>
    <row r="2" spans="2:10" ht="17.25" x14ac:dyDescent="0.35">
      <c r="B2" s="1" t="s">
        <v>1</v>
      </c>
    </row>
    <row r="4" spans="2:10" ht="14.65" x14ac:dyDescent="0.35">
      <c r="B4" s="2" t="s">
        <v>2</v>
      </c>
    </row>
    <row r="6" spans="2:10" ht="25.15" customHeight="1" x14ac:dyDescent="0.35">
      <c r="B6" s="31" t="s">
        <v>61</v>
      </c>
      <c r="C6" s="31"/>
      <c r="D6" s="31"/>
      <c r="E6" s="31"/>
      <c r="F6" s="31"/>
      <c r="G6" s="31"/>
      <c r="H6" s="31"/>
      <c r="I6" s="31"/>
      <c r="J6" s="7" t="str">
        <f>'CA9.1'!$J$7</f>
        <v>SVE</v>
      </c>
    </row>
    <row r="7" spans="2:10" ht="12" thickBot="1" x14ac:dyDescent="0.4"/>
    <row r="8" spans="2:10" ht="24" x14ac:dyDescent="0.35">
      <c r="B8" s="8" t="s">
        <v>5</v>
      </c>
      <c r="C8" s="9" t="s">
        <v>6</v>
      </c>
      <c r="D8" s="9" t="s">
        <v>7</v>
      </c>
      <c r="E8" s="10" t="s">
        <v>8</v>
      </c>
      <c r="F8" s="10" t="s">
        <v>9</v>
      </c>
      <c r="G8" s="11" t="s">
        <v>10</v>
      </c>
      <c r="H8" s="11" t="s">
        <v>11</v>
      </c>
      <c r="I8" s="12" t="s">
        <v>12</v>
      </c>
    </row>
    <row r="9" spans="2:10" ht="93.4" thickBot="1" x14ac:dyDescent="0.4">
      <c r="B9" s="6" t="s">
        <v>62</v>
      </c>
      <c r="C9" s="16" t="s">
        <v>63</v>
      </c>
      <c r="D9" s="17" t="s">
        <v>64</v>
      </c>
      <c r="E9" s="17" t="s">
        <v>16</v>
      </c>
      <c r="F9" s="17" t="str">
        <f t="shared" ref="F9" si="0">IF(E9="Compliant","No","Yes")</f>
        <v>No</v>
      </c>
      <c r="G9" s="16"/>
      <c r="H9" s="16"/>
      <c r="I9" s="18" t="s">
        <v>23</v>
      </c>
    </row>
    <row r="11" spans="2:10" x14ac:dyDescent="0.35">
      <c r="G11" s="4"/>
      <c r="H11" s="4"/>
    </row>
  </sheetData>
  <mergeCells count="1">
    <mergeCell ref="B6:I6"/>
  </mergeCells>
  <conditionalFormatting sqref="F9">
    <cfRule type="cellIs" dxfId="19" priority="1" operator="equal">
      <formula>"Yes"</formula>
    </cfRule>
    <cfRule type="cellIs" dxfId="18" priority="2" operator="equal">
      <formula>"No"</formula>
    </cfRule>
  </conditionalFormatting>
  <conditionalFormatting sqref="E9">
    <cfRule type="cellIs" dxfId="17" priority="3" operator="equal">
      <formula>"Non-compliant"</formula>
    </cfRule>
    <cfRule type="cellIs" dxfId="16" priority="4" operator="equal">
      <formula>"Partially-compliant"</formula>
    </cfRule>
    <cfRule type="cellIs" dxfId="15" priority="5" operator="equal">
      <formula>"Compliant"</formula>
    </cfRule>
  </conditionalFormatting>
  <pageMargins left="0.70866141732283472" right="0.70866141732283472" top="0.74803149606299213" bottom="0.74803149606299213" header="0.31496062992125984" footer="0.31496062992125984"/>
  <pageSetup paperSize="8" scale="82" orientation="landscape" r:id="rId1"/>
  <headerFooter>
    <oddHeader>&amp;LPR19 IAP: &amp;F</oddHeader>
    <oddFooter>&amp;LPrinted on &amp;D at &amp;T&amp;C&amp;P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1"/>
  <sheetViews>
    <sheetView zoomScale="90" zoomScaleNormal="90" workbookViewId="0">
      <selection activeCell="C11" sqref="C11"/>
    </sheetView>
  </sheetViews>
  <sheetFormatPr defaultColWidth="9" defaultRowHeight="11.65" x14ac:dyDescent="0.35"/>
  <cols>
    <col min="1" max="1" width="2.625" style="3" customWidth="1"/>
    <col min="2" max="2" width="40.625" style="3" customWidth="1"/>
    <col min="3" max="3" width="12.375" style="3" customWidth="1"/>
    <col min="4" max="4" width="40.625" style="3" customWidth="1"/>
    <col min="5" max="5" width="16.75" style="3" customWidth="1"/>
    <col min="6" max="6" width="12.5" style="3" customWidth="1"/>
    <col min="7" max="7" width="47.625" style="3" customWidth="1"/>
    <col min="8" max="8" width="12.5" style="3" customWidth="1"/>
    <col min="9" max="9" width="47.625" style="3" customWidth="1"/>
    <col min="10" max="10" width="12.5" style="3" customWidth="1"/>
    <col min="11" max="16384" width="9" style="3"/>
  </cols>
  <sheetData>
    <row r="2" spans="2:11" ht="17.25" x14ac:dyDescent="0.35">
      <c r="B2" s="1" t="s">
        <v>1</v>
      </c>
      <c r="C2" s="1"/>
    </row>
    <row r="4" spans="2:11" ht="14.65" x14ac:dyDescent="0.35">
      <c r="B4" s="2" t="s">
        <v>65</v>
      </c>
      <c r="C4" s="2"/>
    </row>
    <row r="6" spans="2:11" ht="25.35" customHeight="1" x14ac:dyDescent="0.35">
      <c r="B6" s="31" t="s">
        <v>66</v>
      </c>
      <c r="C6" s="31"/>
      <c r="D6" s="31"/>
      <c r="E6" s="31"/>
      <c r="F6" s="31"/>
      <c r="G6" s="31"/>
      <c r="H6" s="31"/>
      <c r="I6" s="31"/>
      <c r="J6" s="31"/>
      <c r="K6" s="7" t="str">
        <f>'CA9.1'!$J$7</f>
        <v>SVE</v>
      </c>
    </row>
    <row r="7" spans="2:11" ht="12" thickBot="1" x14ac:dyDescent="0.4"/>
    <row r="8" spans="2:11" ht="24" x14ac:dyDescent="0.35">
      <c r="B8" s="8" t="s">
        <v>67</v>
      </c>
      <c r="C8" s="11" t="s">
        <v>68</v>
      </c>
      <c r="D8" s="11" t="s">
        <v>69</v>
      </c>
      <c r="E8" s="10" t="s">
        <v>70</v>
      </c>
      <c r="F8" s="10" t="s">
        <v>9</v>
      </c>
      <c r="G8" s="11" t="s">
        <v>71</v>
      </c>
      <c r="H8" s="11" t="s">
        <v>11</v>
      </c>
      <c r="I8" s="11" t="s">
        <v>72</v>
      </c>
      <c r="J8" s="12" t="s">
        <v>11</v>
      </c>
    </row>
    <row r="9" spans="2:11" ht="105" thickBot="1" x14ac:dyDescent="0.4">
      <c r="B9" s="6" t="s">
        <v>73</v>
      </c>
      <c r="C9" s="21" t="s">
        <v>74</v>
      </c>
      <c r="D9" s="16" t="s">
        <v>75</v>
      </c>
      <c r="E9" s="17" t="s">
        <v>76</v>
      </c>
      <c r="F9" s="17" t="str">
        <f>IF(E9="Sufficient and convincing evidence provided","No","Yes")</f>
        <v>No</v>
      </c>
      <c r="G9" s="16" t="s">
        <v>77</v>
      </c>
      <c r="H9" s="16"/>
      <c r="I9" s="16" t="s">
        <v>77</v>
      </c>
      <c r="J9" s="22"/>
    </row>
    <row r="11" spans="2:11" x14ac:dyDescent="0.35">
      <c r="G11" s="4"/>
      <c r="H11" s="4"/>
      <c r="I11" s="4"/>
      <c r="J11" s="4"/>
    </row>
  </sheetData>
  <mergeCells count="1">
    <mergeCell ref="B6:J6"/>
  </mergeCells>
  <conditionalFormatting sqref="F9">
    <cfRule type="cellIs" dxfId="14" priority="11" operator="equal">
      <formula>"Yes"</formula>
    </cfRule>
    <cfRule type="cellIs" dxfId="13" priority="12" operator="equal">
      <formula>"No"</formula>
    </cfRule>
  </conditionalFormatting>
  <conditionalFormatting sqref="E9">
    <cfRule type="cellIs" dxfId="12" priority="4" operator="equal">
      <formula>"Sufficient and convincing evidence for some areas"</formula>
    </cfRule>
    <cfRule type="cellIs" dxfId="11" priority="5" operator="equal">
      <formula>"Sufficient and convincing evidence provided"</formula>
    </cfRule>
    <cfRule type="cellIs" dxfId="10" priority="8" operator="equal">
      <formula>"Non-compliant"</formula>
    </cfRule>
    <cfRule type="cellIs" dxfId="9" priority="9" operator="equal">
      <formula>"Partially-compliant"</formula>
    </cfRule>
    <cfRule type="cellIs" dxfId="8" priority="10" operator="equal">
      <formula>"Compliant"</formula>
    </cfRule>
  </conditionalFormatting>
  <conditionalFormatting sqref="C9">
    <cfRule type="cellIs" dxfId="7" priority="1" operator="equal">
      <formula>"D"</formula>
    </cfRule>
    <cfRule type="cellIs" dxfId="6" priority="2" operator="equal">
      <formula>"C"</formula>
    </cfRule>
    <cfRule type="cellIs" dxfId="5" priority="3" operator="equal">
      <formula>"B"</formula>
    </cfRule>
  </conditionalFormatting>
  <pageMargins left="0.70866141732283472" right="0.70866141732283472" top="0.74803149606299213" bottom="0.74803149606299213" header="0.31496062992125984" footer="0.31496062992125984"/>
  <pageSetup paperSize="8" scale="70" orientation="landscape" r:id="rId1"/>
  <headerFooter>
    <oddHeader>&amp;LPR19 IAP: &amp;F</oddHeader>
    <oddFooter>&amp;LPrinted on &amp;D at &amp;T&amp;C&amp;P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1"/>
  <sheetViews>
    <sheetView zoomScale="90" zoomScaleNormal="90" workbookViewId="0">
      <selection activeCell="C11" sqref="C11"/>
    </sheetView>
  </sheetViews>
  <sheetFormatPr defaultColWidth="9" defaultRowHeight="11.65" x14ac:dyDescent="0.35"/>
  <cols>
    <col min="1" max="1" width="2.625" style="3" customWidth="1"/>
    <col min="2" max="2" width="40.625" style="3" customWidth="1"/>
    <col min="3" max="3" width="12.375" style="3" customWidth="1"/>
    <col min="4" max="4" width="12.5" style="3" customWidth="1"/>
    <col min="5" max="5" width="47.625" style="3" customWidth="1"/>
    <col min="6" max="6" width="12.5" style="3" customWidth="1"/>
    <col min="7" max="7" width="47.625" style="3" customWidth="1"/>
    <col min="8" max="8" width="12.5" style="3" customWidth="1"/>
    <col min="9" max="16384" width="9" style="3"/>
  </cols>
  <sheetData>
    <row r="2" spans="2:9" ht="17.25" x14ac:dyDescent="0.35">
      <c r="B2" s="1" t="s">
        <v>1</v>
      </c>
      <c r="C2" s="1"/>
    </row>
    <row r="4" spans="2:9" ht="14.65" x14ac:dyDescent="0.35">
      <c r="B4" s="2" t="s">
        <v>78</v>
      </c>
      <c r="C4" s="2"/>
    </row>
    <row r="6" spans="2:9" ht="25.35" customHeight="1" x14ac:dyDescent="0.35">
      <c r="B6" s="31" t="s">
        <v>79</v>
      </c>
      <c r="C6" s="31"/>
      <c r="D6" s="31"/>
      <c r="E6" s="31"/>
      <c r="F6" s="31"/>
      <c r="G6" s="31"/>
      <c r="H6" s="31"/>
      <c r="I6" s="7" t="str">
        <f>'CA9.1'!$J$7</f>
        <v>SVE</v>
      </c>
    </row>
    <row r="7" spans="2:9" ht="12" thickBot="1" x14ac:dyDescent="0.4"/>
    <row r="8" spans="2:9" ht="24" x14ac:dyDescent="0.35">
      <c r="B8" s="8" t="s">
        <v>67</v>
      </c>
      <c r="C8" s="11" t="s">
        <v>68</v>
      </c>
      <c r="D8" s="10" t="s">
        <v>9</v>
      </c>
      <c r="E8" s="11" t="s">
        <v>71</v>
      </c>
      <c r="F8" s="11" t="s">
        <v>11</v>
      </c>
      <c r="G8" s="11" t="s">
        <v>72</v>
      </c>
      <c r="H8" s="12" t="s">
        <v>11</v>
      </c>
    </row>
    <row r="9" spans="2:9" ht="46.5" x14ac:dyDescent="0.35">
      <c r="B9" s="23" t="s">
        <v>80</v>
      </c>
      <c r="C9" s="24" t="s">
        <v>74</v>
      </c>
      <c r="D9" s="14" t="s">
        <v>81</v>
      </c>
      <c r="E9" s="32" t="s">
        <v>82</v>
      </c>
      <c r="F9" s="33"/>
      <c r="G9" s="33"/>
      <c r="H9" s="34"/>
    </row>
    <row r="10" spans="2:9" ht="58.15" x14ac:dyDescent="0.35">
      <c r="B10" s="27" t="s">
        <v>83</v>
      </c>
      <c r="C10" s="25"/>
      <c r="D10" s="25"/>
      <c r="E10" s="13" t="s">
        <v>84</v>
      </c>
      <c r="F10" s="13" t="s">
        <v>85</v>
      </c>
      <c r="G10" s="25"/>
      <c r="H10" s="26"/>
    </row>
    <row r="11" spans="2:9" ht="58.5" thickBot="1" x14ac:dyDescent="0.4">
      <c r="B11" s="28" t="s">
        <v>86</v>
      </c>
      <c r="C11" s="29"/>
      <c r="D11" s="29"/>
      <c r="E11" s="16" t="s">
        <v>87</v>
      </c>
      <c r="F11" s="16" t="s">
        <v>88</v>
      </c>
      <c r="G11" s="29"/>
      <c r="H11" s="30"/>
    </row>
  </sheetData>
  <mergeCells count="2">
    <mergeCell ref="B6:H6"/>
    <mergeCell ref="E9:H9"/>
  </mergeCells>
  <conditionalFormatting sqref="D9">
    <cfRule type="cellIs" dxfId="4" priority="9" operator="equal">
      <formula>"Yes"</formula>
    </cfRule>
    <cfRule type="cellIs" dxfId="3" priority="10" operator="equal">
      <formula>"No"</formula>
    </cfRule>
  </conditionalFormatting>
  <conditionalFormatting sqref="C9">
    <cfRule type="cellIs" dxfId="2" priority="1" operator="equal">
      <formula>"D"</formula>
    </cfRule>
    <cfRule type="cellIs" dxfId="1" priority="2" operator="equal">
      <formula>"C"</formula>
    </cfRule>
    <cfRule type="cellIs" dxfId="0" priority="3" operator="equal">
      <formula>"B"</formula>
    </cfRule>
  </conditionalFormatting>
  <pageMargins left="0.70866141732283472" right="0.70866141732283472" top="0.74803149606299213" bottom="0.74803149606299213" header="0.31496062992125984" footer="0.31496062992125984"/>
  <pageSetup paperSize="8" scale="91" orientation="landscape" r:id="rId1"/>
  <headerFooter>
    <oddHeader>&amp;LPR19 IAP: &amp;F</oddHeader>
    <oddFooter>&amp;LPrinted on &amp;D at &amp;T&amp;C&amp;P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Severn Trent (SVE)</TermName>
          <TermId>b3502cb7-fa9f-4f0d-8ca3-15c2ee9ce7e9</TermId>
        </TermInfo>
      </Terms>
    </a9250910d34f4f6d82af870f608babb6>
    <oe9d4f963f4c420b8d2b35d038476850 xmlns="7041854e-4853-44f9-9e63-23b7acad5461">
      <Terms xmlns="http://schemas.microsoft.com/office/infopath/2007/PartnerControls">
        <TermInfo xmlns="http://schemas.microsoft.com/office/infopath/2007/PartnerControls">
          <TermName>IAP, DD, FD Coordination</TermName>
          <TermId>70ffaca6-f496-4501-b85b-abbf1ba80da7</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1784</Value>
      <Value>1829</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01" PreviousValue="false"/>
</file>

<file path=customXml/item4.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52134505CF1A3E469A27FF2D5A88DBB5" ma:contentTypeVersion="37" ma:contentTypeDescription="" ma:contentTypeScope="" ma:versionID="5688af4f0c214e997a1408a09f59c351">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804F85-2507-441C-A048-40B94C376A7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55C8867F-4122-4B64-8B45-96B13CC7ECB2}">
  <ds:schemaRefs>
    <ds:schemaRef ds:uri="http://schemas.microsoft.com/sharepoint/v3/contenttype/forms"/>
  </ds:schemaRefs>
</ds:datastoreItem>
</file>

<file path=customXml/itemProps3.xml><?xml version="1.0" encoding="utf-8"?>
<ds:datastoreItem xmlns:ds="http://schemas.openxmlformats.org/officeDocument/2006/customXml" ds:itemID="{33B25432-D83D-4A00-928F-D9269F09F40C}">
  <ds:schemaRefs>
    <ds:schemaRef ds:uri="Microsoft.SharePoint.Taxonomy.ContentTypeSync"/>
  </ds:schemaRefs>
</ds:datastoreItem>
</file>

<file path=customXml/itemProps4.xml><?xml version="1.0" encoding="utf-8"?>
<ds:datastoreItem xmlns:ds="http://schemas.openxmlformats.org/officeDocument/2006/customXml" ds:itemID="{6E4A4101-F5DD-4724-B4D2-01731247E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CA9.1</vt:lpstr>
      <vt:lpstr>CA9.2</vt:lpstr>
      <vt:lpstr>CA9.3</vt:lpstr>
      <vt:lpstr>CA9.4</vt:lpstr>
      <vt:lpstr>CA9.5</vt:lpstr>
      <vt:lpstr>CA9.6</vt:lpstr>
      <vt:lpstr>CA9.1!Print_Area</vt:lpstr>
      <vt:lpstr>CA9.2!Print_Area</vt:lpstr>
      <vt:lpstr>CA9.3!Print_Area</vt:lpstr>
      <vt:lpstr>CA9.4!Print_Area</vt:lpstr>
      <vt:lpstr>CA9.5!Print_Area</vt:lpstr>
      <vt:lpstr>CA9.6!Print_Area</vt:lpstr>
    </vt:vector>
  </TitlesOfParts>
  <Manager/>
  <Company>Ofwat - 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summary</dc:title>
  <dc:subject/>
  <dc:creator>Paul Fox</dc:creator>
  <cp:keywords/>
  <dc:description/>
  <cp:lastModifiedBy>Paul Fox</cp:lastModifiedBy>
  <cp:revision/>
  <cp:lastPrinted>2019-01-30T12:16:26Z</cp:lastPrinted>
  <dcterms:created xsi:type="dcterms:W3CDTF">2018-12-10T12:03:38Z</dcterms:created>
  <dcterms:modified xsi:type="dcterms:W3CDTF">2019-01-30T12:16:34Z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0x010100573134B1BDBFC74F8C2DBF70E4CDEAD4010052134505CF1A3E469A27FF2D5A88DBB5</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1784;#IAP, DD, FD Coordination|70ffaca6-f496-4501-b85b-abbf1ba80da7</vt:lpwstr>
  </property>
  <property fmtid="{D5CDD505-2E9C-101B-9397-08002B2CF9AE}" pid="11" name="Stakeholder">
    <vt:lpwstr>1829;#Severn Trent (SVE)|b3502cb7-fa9f-4f0d-8ca3-15c2ee9ce7e9</vt:lpwstr>
  </property>
  <property fmtid="{D5CDD505-2E9C-101B-9397-08002B2CF9AE}" pid="12" name="Security Classification">
    <vt:lpwstr>21;#OFFICIAL|c2540f30-f875-494b-a43f-ebfb5017a6ad</vt:lpwstr>
  </property>
  <property fmtid="{D5CDD505-2E9C-101B-9397-08002B2CF9AE}" pid="13" name="AuthorIds_UIVersion_2048">
    <vt:lpwstr>4958</vt:lpwstr>
  </property>
  <property fmtid="{D5CDD505-2E9C-101B-9397-08002B2CF9AE}" pid="14" name="AuthorIds_UIVersion_3072">
    <vt:lpwstr>4958</vt:lpwstr>
  </property>
  <property fmtid="{D5CDD505-2E9C-101B-9397-08002B2CF9AE}" pid="15" name="AuthorIds_UIVersion_3584">
    <vt:lpwstr>4958</vt:lpwstr>
  </property>
  <property fmtid="{D5CDD505-2E9C-101B-9397-08002B2CF9AE}" pid="16" name="AuthorIds_UIVersion_6656">
    <vt:lpwstr>67</vt:lpwstr>
  </property>
  <property fmtid="{D5CDD505-2E9C-101B-9397-08002B2CF9AE}" pid="17" name="AuthorIds_UIVersion_7168">
    <vt:lpwstr>4958</vt:lpwstr>
  </property>
  <property fmtid="{D5CDD505-2E9C-101B-9397-08002B2CF9AE}" pid="18" name="AuthorIds_UIVersion_8704">
    <vt:lpwstr>4958</vt:lpwstr>
  </property>
  <property fmtid="{D5CDD505-2E9C-101B-9397-08002B2CF9AE}" pid="19" name="AuthorIds_UIVersion_9216">
    <vt:lpwstr>4958</vt:lpwstr>
  </property>
  <property fmtid="{D5CDD505-2E9C-101B-9397-08002B2CF9AE}" pid="20" name="AuthorIds_UIVersion_10240">
    <vt:lpwstr>67</vt:lpwstr>
  </property>
  <property fmtid="{D5CDD505-2E9C-101B-9397-08002B2CF9AE}" pid="21" name="AuthorIds_UIVersion_10752">
    <vt:lpwstr>675</vt:lpwstr>
  </property>
  <property fmtid="{D5CDD505-2E9C-101B-9397-08002B2CF9AE}" pid="22" name="AuthorIds_UIVersion_12800">
    <vt:lpwstr>5734</vt:lpwstr>
  </property>
  <property fmtid="{D5CDD505-2E9C-101B-9397-08002B2CF9AE}" pid="23" name="AuthorIds_UIVersion_14848">
    <vt:lpwstr>67</vt:lpwstr>
  </property>
  <property fmtid="{D5CDD505-2E9C-101B-9397-08002B2CF9AE}" pid="24" name="AuthorIds_UIVersion_15360">
    <vt:lpwstr>67</vt:lpwstr>
  </property>
  <property fmtid="{D5CDD505-2E9C-101B-9397-08002B2CF9AE}" pid="25" name="AuthorIds_UIVersion_15872">
    <vt:lpwstr>4958</vt:lpwstr>
  </property>
  <property fmtid="{D5CDD505-2E9C-101B-9397-08002B2CF9AE}" pid="26" name="AuthorIds_UIVersion_17408">
    <vt:lpwstr>67</vt:lpwstr>
  </property>
  <property fmtid="{D5CDD505-2E9C-101B-9397-08002B2CF9AE}" pid="27" name="AuthorIds_UIVersion_17920">
    <vt:lpwstr>4958</vt:lpwstr>
  </property>
  <property fmtid="{D5CDD505-2E9C-101B-9397-08002B2CF9AE}" pid="28" name="AuthorIds_UIVersion_19456">
    <vt:lpwstr>67</vt:lpwstr>
  </property>
  <property fmtid="{D5CDD505-2E9C-101B-9397-08002B2CF9AE}" pid="29" name="AuthorIds_UIVersion_20480">
    <vt:lpwstr>4958</vt:lpwstr>
  </property>
  <property fmtid="{D5CDD505-2E9C-101B-9397-08002B2CF9AE}" pid="30" name="AuthorIds_UIVersion_20992">
    <vt:lpwstr>67</vt:lpwstr>
  </property>
  <property fmtid="{D5CDD505-2E9C-101B-9397-08002B2CF9AE}" pid="31" name="AuthorIds_UIVersion_21504">
    <vt:lpwstr>67</vt:lpwstr>
  </property>
  <property fmtid="{D5CDD505-2E9C-101B-9397-08002B2CF9AE}" pid="32" name="AuthorIds_UIVersion_22528">
    <vt:lpwstr>67</vt:lpwstr>
  </property>
  <property fmtid="{D5CDD505-2E9C-101B-9397-08002B2CF9AE}" pid="33" name="AuthorIds_UIVersion_23040">
    <vt:lpwstr>67</vt:lpwstr>
  </property>
  <property fmtid="{D5CDD505-2E9C-101B-9397-08002B2CF9AE}" pid="34" name="AuthorIds_UIVersion_24064">
    <vt:lpwstr>67</vt:lpwstr>
  </property>
  <property fmtid="{D5CDD505-2E9C-101B-9397-08002B2CF9AE}" pid="35" name="AuthorIds_UIVersion_25088">
    <vt:lpwstr>6029</vt:lpwstr>
  </property>
  <property fmtid="{D5CDD505-2E9C-101B-9397-08002B2CF9AE}" pid="36" name="_MarkAsFinal">
    <vt:bool>true</vt:bool>
  </property>
</Properties>
</file>