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45" windowHeight="9030" activeTab="3"/>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'CA9.5'!$B$2:$K$9</definedName>
    <definedName name="_xlnm.Print_Area" localSheetId="5">'CA9.6'!$B$2:$I$11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F9" i="6"/>
  <c r="J6" i="4"/>
  <c r="J6" i="3"/>
  <c r="J6" i="2"/>
  <c r="F25" i="1"/>
  <c r="F24" i="1"/>
  <c r="F23" i="1"/>
  <c r="F22" i="1"/>
  <c r="F20" i="1"/>
  <c r="F19" i="1"/>
  <c r="F18" i="1"/>
  <c r="F17" i="1"/>
  <c r="F16" i="1"/>
  <c r="F15" i="1"/>
  <c r="F14" i="1"/>
  <c r="F13" i="1"/>
  <c r="F12" i="1"/>
  <c r="F11" i="1"/>
  <c r="F10" i="1"/>
  <c r="F9" i="2"/>
  <c r="F9" i="4"/>
</calcChain>
</file>

<file path=xl/sharedStrings.xml><?xml version="1.0" encoding="utf-8"?>
<sst xmlns="http://schemas.openxmlformats.org/spreadsheetml/2006/main" count="183" uniqueCount="89">
  <si>
    <t>Severn Trent Water: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</si>
  <si>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</si>
  <si>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</si>
  <si>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</si>
  <si>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SVE</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</si>
  <si>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</si>
  <si>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</si>
  <si>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</si>
  <si>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</si>
  <si>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</si>
  <si>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</si>
  <si>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</si>
  <si>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</si>
  <si>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</si>
  <si>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 we are satisfied that the chapters of our plan add up to an overall robust and deliverable plan that is of the highest quality…"</t>
  </si>
  <si>
    <t>Page 12 of Full plan document</t>
  </si>
  <si>
    <t>Compliant</t>
  </si>
  <si>
    <t>Backward looking</t>
  </si>
  <si>
    <t>CA9.1b) The overall strategy for data assurance and governance processes delivers high-quality data;</t>
  </si>
  <si>
    <t>"... we are satisfied that the chapters of our plan add up to an overall robust and deliverable plan that is of the highest quality - underpinned by a data assurance framework and governance processes designed to deliver high-quality data."</t>
  </si>
  <si>
    <t>CA9.1c) The business plan will enable the company to meet its statutory and licence obligations, now and in the future and take account of the UK and Welsh Government’s strategic policy statements;</t>
  </si>
  <si>
    <t>"...and are satisfied that the risk mitigation and management plans in place are appropriate to protect our customers and meet our statutory and licence obligations now and in the future – taking account of both the UK and where relevant, Welsh Government’s strategic policy statements"</t>
  </si>
  <si>
    <t>Page 15 of Full plan document</t>
  </si>
  <si>
    <t>Forward looking</t>
  </si>
  <si>
    <t>CA9.1d) It has collectively owned the overall strategy and direction of the plan in the long term.</t>
  </si>
  <si>
    <t>"Our Board and customer engagement programme, combined with the completion of our assurance programme described below, has enabled us to provide high quality challenge, ownership of the overall strategy and provided the direction of the plan in the long term"</t>
  </si>
  <si>
    <t>CA9.1e) Assurance that the company's business plan has been informed by customer engagement</t>
  </si>
  <si>
    <t>Our business plan: • Has been informed by customer engagement and by feedback from the Water Forum about the quality of that customer engagement and how this has been incorporated into our plan</t>
  </si>
  <si>
    <t>Page 14 of Full plan document</t>
  </si>
  <si>
    <t>CA9.1f) The company's business plan has been informed by feedback from the company's CCG about the quality of its customer engagement and how this has been incorporated into the plan</t>
  </si>
  <si>
    <t>we have collectively satisfied ourselves that the assurance undertaken demonstrates that our business plan: • Has been informed by customer engagement and by feedback
from the Water Forum about the quality of that customer engagement and how this has been incorporated into our plan</t>
  </si>
  <si>
    <t>CA9.1g) Assurance that the company's business plan is affordable for all customers, including in the long term and including appropriate assistance for those struggling, or at risk of struggling, to pay</t>
  </si>
  <si>
    <t>We have collectively satisfied ourselves that the assurance undertaken demonstrates that our business plan: • is affordable for our customers including in the long term, and includes appropriate assistance for those struggling or at risk of struggling to pay</t>
  </si>
  <si>
    <t>CA9.1h) Assurance that the company's proposed outcomes, performance commitments and outcome delivery incentives (ODIs) reflect customer preferences and are stretching</t>
  </si>
  <si>
    <t>we have collectively satisfied ourselves that the assurance undertaken demonstrates that our business plan: • Outcomes, performance commitments and ODIs reflect customer preferences and are stretching</t>
  </si>
  <si>
    <t>CA9.1i) Assurance that the company's business plan has been informed by a robust and systematic assessment of the resilience of the company's systems and services</t>
  </si>
  <si>
    <t>We have collectively satisfied ourselves that the assurance undertaken demonstrates that our business plan: •Has been informed by a robust and systematic assessment of the resilience of the company’s systems and services.</t>
  </si>
  <si>
    <t>CA9.1j) Assurance that the company's business plan has been informed by customers' views about managing resilience</t>
  </si>
  <si>
    <t>We have collectively satisfied ourselves that the assurance undertaken demonstrates that our business plan: •Has been informed by customers’ views about managing resilience</t>
  </si>
  <si>
    <t>CA9.1k) Assurance that the company's business plan has been informed by a comprehensive and objective assessment of interventions to manage resilience in customers' long-term interests</t>
  </si>
  <si>
    <t xml:space="preserve"> we have collectively satisfied ourselves that the assurance undertaken demonstrates that our business plan: •Has been informed by a comprehensive and objective assessment of interventions to manage resilience in customers’ long-term interests</t>
  </si>
  <si>
    <t>CA9.1l) Assurance that the expenditure forecast included in the company's business plan are robust and efficient</t>
  </si>
  <si>
    <t>We have collectively satisfied ourselves that the assurance undertaken demonstrates that our business plan: • Is built on expenditure forecasts which have been produced using a robust and efficient process</t>
  </si>
  <si>
    <t>Partially-compliant</t>
  </si>
  <si>
    <t>No</t>
  </si>
  <si>
    <r>
      <rPr>
        <b/>
        <sz val="9"/>
        <color theme="1"/>
        <rFont val="Arial"/>
        <family val="2"/>
      </rPr>
      <t>Reason</t>
    </r>
    <r>
      <rPr>
        <sz val="9"/>
        <color theme="1"/>
        <rFont val="Arial"/>
        <family val="2"/>
      </rPr>
      <t xml:space="preserve">_x000D_
The Board provides assurance that the process used for developing expenditure forecasts is robust and efficient, but not that the expenditure forecasts are robust and efficient._x000D_
_x000D_
</t>
    </r>
    <r>
      <rPr>
        <b/>
        <sz val="9"/>
        <color theme="1"/>
        <rFont val="Arial"/>
        <family val="2"/>
      </rPr>
      <t>Action_x000D_</t>
    </r>
    <r>
      <rPr>
        <sz val="9"/>
        <color theme="1"/>
        <rFont val="Arial"/>
        <family val="2"/>
      </rPr>
      <t xml:space="preserve">
No action</t>
    </r>
  </si>
  <si>
    <t>CA9.1m) Assurance that large investment proposals are robust and deliverable, that a proper assessment of options has taken place, and that the option proposed is the best one for customers</t>
  </si>
  <si>
    <t>we have collectively satisfied ourselves that the assurance undertaken demonstrates that our business plan: • Contains large investment proposals that are robust and deliverable, that a proper assessment of options has taken place, and that the options proposed are the best ones for our customers</t>
  </si>
  <si>
    <t>CA9.1n) Assurance that the Board has identified the risks associated with delivering the plan</t>
  </si>
  <si>
    <t>Having taken account of and applied learnings from our track record of performance, we have reviewed the conclusions expressed in the plan, collectively identified the risks associated with its delivery, and are satisfied that the risk mitigation and management plans in place are appropriate to protect our customers and meet our statutory and licence obligations now and in the future – taking account of both the UK and where relevant, Welsh Government’s strategic policy statements</t>
  </si>
  <si>
    <t>CA9.1o) Assurance that the risk mitigation and management plans the Board has in place are appropriate</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</si>
  <si>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</si>
  <si>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We have collectively satisfied ourselves that the assurance undertaken demonstrates that our business plan: • Is financeable on both the notional and actual capital structure and that the plan protects customer interests in both the short and the long term</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</si>
  <si>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</si>
  <si>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</si>
  <si>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Our business plan will deliver operational, financial, corporate and reputational resilience over the next control period and the long term, through our well established, robust and independently assured governance and assurance processes</t>
  </si>
  <si>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</si>
  <si>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</si>
  <si>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It is also important to us that our plan promotes our customers’ trust and confidence through high levels of transparency and customer engagement on issues such as our corporate and financial structures; so our customer engagement included surveys and focus groups on how we share the benefits of outperformance with our customers and communities, as well as topics such as renationalisation, company ownership and the fair balance of charges between current and future generations of customers'</t>
  </si>
  <si>
    <t>Page 13 of Full plan document.</t>
  </si>
  <si>
    <r>
      <rPr>
        <b/>
        <sz val="9"/>
        <color theme="1"/>
        <rFont val="Arial"/>
        <family val="2"/>
      </rPr>
      <t>Reasons</t>
    </r>
    <r>
      <rPr>
        <sz val="9"/>
        <color theme="1"/>
        <rFont val="Arial"/>
        <family val="2"/>
      </rPr>
      <t xml:space="preserve">
The statement does not confirm that the plan has been informed by high levels of engagement on matters such as corporate and financial structures and how they relate to the company's long term resilience.
</t>
    </r>
    <r>
      <rPr>
        <b/>
        <sz val="9"/>
        <color theme="1"/>
        <rFont val="Arial"/>
        <family val="2"/>
      </rPr>
      <t>Action</t>
    </r>
    <r>
      <rPr>
        <sz val="9"/>
        <color theme="1"/>
        <rFont val="Arial"/>
        <family val="2"/>
      </rPr>
      <t xml:space="preserve">
No action.</t>
    </r>
  </si>
  <si>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</si>
  <si>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</si>
  <si>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 xml:space="preserve"> "Having approved the assurance framework, reviewed the assurance findings and management’s response, and considered the Water Forum challenge, we have collectively satisfied ourselves that our business plan can deliver our outcomes, performance commitments and outcome delivery incentives (ODIs), and we will continue to monitor delivery of them through our well established governance approach."</t>
  </si>
  <si>
    <t>Pages 14 and 15 of Full plan document</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</si>
  <si>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</si>
  <si>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</si>
  <si>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</si>
  <si>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</si>
  <si>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</si>
  <si>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</si>
  <si>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</si>
  <si>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</si>
  <si>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</si>
  <si>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B</t>
  </si>
  <si>
    <t>Our 'in the round' assessment of the company's business plan tables confirms that overall the company provides a true picture of its performance and financial data.
In the area of cost assessment, there were some instances where we sought clarification of how the two previous companies' APRs had been combined. Whilst one table contains major inconsistencies, it is not considered to be material to the 'in the round' assessment.</t>
  </si>
  <si>
    <t>Sufficient and convincing evidence provided</t>
  </si>
  <si>
    <t>None.</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</si>
  <si>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</si>
  <si>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</si>
  <si>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</si>
  <si>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Yes</t>
  </si>
  <si>
    <t>All actions should be completed by 11 February 2019 submission and should include appropriate assurance to ensure data is consistent and accurate.</t>
  </si>
  <si>
    <t>Outcomes</t>
  </si>
  <si>
    <t>In App1 we identified some validation errors such as changes from % to Ml/day and text to numbers (for sewer collapses, mains bursts, leakage, and PCC). Also deadbands/caps/collars were not inputted - breaks the max payments formula. The company should review and address these issues.</t>
  </si>
  <si>
    <t>CA.A4</t>
  </si>
  <si>
    <t>Risk and return</t>
  </si>
  <si>
    <t>The company should explain the assurance process it has taken to develop its tax forecasts to demonstrate that amounts proposed for tax take account of customer interests, in particular to clarify the scope of the assurance work that was undertaken and the outcome of that work.</t>
  </si>
  <si>
    <t>CA.A5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</si>
</sst>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3">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s>
  <cellStyleXfs count="1">
    <xf numFmtId="0" fontId="0" fillId="0" borderId="0"/>
  </cellStyleXfs>
  <cellXfs count="3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5" borderId="4" xfId="0" applyFont="1" applyFill="1" applyBorder="1" applyAlignment="1">
      <alignment horizontal="lef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2" fontId="3" fillId="2" borderId="8" xfId="0" applyNumberFormat="1" applyFont="1" applyFill="1" applyBorder="1" applyAlignment="1">
      <alignment vertical="center" wrapText="1"/>
    </xf>
    <xf numFmtId="0" fontId="3" fillId="2" borderId="9" xfId="0" applyFont="1" applyFill="1" applyBorder="1" applyAlignment="1">
      <alignment vertical="center" wrapText="1"/>
    </xf>
    <xf numFmtId="0" fontId="3" fillId="2" borderId="1" xfId="0" applyFont="1" applyFill="1" applyBorder="1" applyAlignment="1">
      <alignment vertical="top" wrapText="1"/>
    </xf>
    <xf numFmtId="2" fontId="3" fillId="2" borderId="6" xfId="0" applyNumberFormat="1" applyFont="1" applyFill="1" applyBorder="1" applyAlignment="1">
      <alignment vertical="center"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3" fillId="2" borderId="8" xfId="0" applyFont="1" applyFill="1" applyBorder="1" applyAlignment="1">
      <alignment vertical="top" wrapText="1"/>
    </xf>
    <xf numFmtId="0" fontId="3" fillId="2" borderId="9" xfId="0" applyFont="1" applyFill="1" applyBorder="1" applyAlignment="1">
      <alignment vertical="top" wrapText="1"/>
    </xf>
    <xf numFmtId="0" fontId="5" fillId="4"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zoomScale="90" zoomScaleNormal="90" workbookViewId="0">
      <selection activeCell="C11" sqref="C11"/>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35" customHeight="1" x14ac:dyDescent="0.35">
      <c r="B7" s="31" t="s">
        <v>3</v>
      </c>
      <c r="C7" s="31"/>
      <c r="D7" s="31"/>
      <c r="E7" s="31"/>
      <c r="F7" s="31"/>
      <c r="G7" s="31"/>
      <c r="H7" s="31"/>
      <c r="I7" s="31"/>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34.9" x14ac:dyDescent="0.35">
      <c r="B10" s="5" t="s">
        <v>13</v>
      </c>
      <c r="C10" s="13" t="s">
        <v>14</v>
      </c>
      <c r="D10" s="13" t="s">
        <v>15</v>
      </c>
      <c r="E10" s="14" t="s">
        <v>16</v>
      </c>
      <c r="F10" s="14" t="str">
        <f>IF(E10="Compliant","No","Yes")</f>
        <v>No</v>
      </c>
      <c r="G10" s="13"/>
      <c r="H10" s="13"/>
      <c r="I10" s="19" t="s">
        <v>17</v>
      </c>
    </row>
    <row r="11" spans="2:10" ht="58.15" x14ac:dyDescent="0.35">
      <c r="B11" s="5" t="s">
        <v>18</v>
      </c>
      <c r="C11" s="13" t="s">
        <v>19</v>
      </c>
      <c r="D11" s="13" t="s">
        <v>15</v>
      </c>
      <c r="E11" s="14" t="s">
        <v>16</v>
      </c>
      <c r="F11" s="14" t="str">
        <f t="shared" ref="F11:F25" si="0">IF(E11="Compliant","No","Yes")</f>
        <v>No</v>
      </c>
      <c r="G11" s="13"/>
      <c r="H11" s="13"/>
      <c r="I11" s="19" t="s">
        <v>17</v>
      </c>
    </row>
    <row r="12" spans="2:10" ht="69.75" x14ac:dyDescent="0.35">
      <c r="B12" s="5" t="s">
        <v>20</v>
      </c>
      <c r="C12" s="13" t="s">
        <v>21</v>
      </c>
      <c r="D12" s="13" t="s">
        <v>22</v>
      </c>
      <c r="E12" s="14" t="s">
        <v>16</v>
      </c>
      <c r="F12" s="14" t="str">
        <f t="shared" si="0"/>
        <v>No</v>
      </c>
      <c r="G12" s="13"/>
      <c r="H12" s="13"/>
      <c r="I12" s="15" t="s">
        <v>23</v>
      </c>
    </row>
    <row r="13" spans="2:10" ht="58.15" x14ac:dyDescent="0.35">
      <c r="B13" s="5" t="s">
        <v>24</v>
      </c>
      <c r="C13" s="13" t="s">
        <v>25</v>
      </c>
      <c r="D13" s="13" t="s">
        <v>15</v>
      </c>
      <c r="E13" s="14" t="s">
        <v>16</v>
      </c>
      <c r="F13" s="14" t="str">
        <f t="shared" si="0"/>
        <v>No</v>
      </c>
      <c r="G13" s="13"/>
      <c r="H13" s="13"/>
      <c r="I13" s="19" t="s">
        <v>17</v>
      </c>
    </row>
    <row r="14" spans="2:10" ht="46.5" x14ac:dyDescent="0.35">
      <c r="B14" s="5" t="s">
        <v>26</v>
      </c>
      <c r="C14" s="13" t="s">
        <v>27</v>
      </c>
      <c r="D14" s="13" t="s">
        <v>28</v>
      </c>
      <c r="E14" s="14" t="s">
        <v>16</v>
      </c>
      <c r="F14" s="14" t="str">
        <f t="shared" si="0"/>
        <v>No</v>
      </c>
      <c r="G14" s="13"/>
      <c r="H14" s="13"/>
      <c r="I14" s="19" t="s">
        <v>17</v>
      </c>
    </row>
    <row r="15" spans="2:10" ht="69.75" x14ac:dyDescent="0.35">
      <c r="B15" s="5" t="s">
        <v>29</v>
      </c>
      <c r="C15" s="13" t="s">
        <v>30</v>
      </c>
      <c r="D15" s="13" t="s">
        <v>28</v>
      </c>
      <c r="E15" s="14" t="s">
        <v>16</v>
      </c>
      <c r="F15" s="14" t="str">
        <f t="shared" si="0"/>
        <v>No</v>
      </c>
      <c r="G15" s="13"/>
      <c r="H15" s="13"/>
      <c r="I15" s="19" t="s">
        <v>17</v>
      </c>
    </row>
    <row r="16" spans="2:10" ht="58.15" x14ac:dyDescent="0.35">
      <c r="B16" s="5" t="s">
        <v>31</v>
      </c>
      <c r="C16" s="13" t="s">
        <v>32</v>
      </c>
      <c r="D16" s="14" t="s">
        <v>28</v>
      </c>
      <c r="E16" s="14" t="s">
        <v>16</v>
      </c>
      <c r="F16" s="14" t="str">
        <f t="shared" si="0"/>
        <v>No</v>
      </c>
      <c r="G16" s="13"/>
      <c r="H16" s="14"/>
      <c r="I16" s="19" t="s">
        <v>17</v>
      </c>
    </row>
    <row r="17" spans="2:9" ht="46.5" x14ac:dyDescent="0.35">
      <c r="B17" s="5" t="s">
        <v>33</v>
      </c>
      <c r="C17" s="13" t="s">
        <v>34</v>
      </c>
      <c r="D17" s="14" t="s">
        <v>22</v>
      </c>
      <c r="E17" s="14" t="s">
        <v>16</v>
      </c>
      <c r="F17" s="14" t="str">
        <f t="shared" si="0"/>
        <v>No</v>
      </c>
      <c r="G17" s="13"/>
      <c r="H17" s="14"/>
      <c r="I17" s="19" t="s">
        <v>17</v>
      </c>
    </row>
    <row r="18" spans="2:9" ht="46.5" x14ac:dyDescent="0.35">
      <c r="B18" s="5" t="s">
        <v>35</v>
      </c>
      <c r="C18" s="13" t="s">
        <v>36</v>
      </c>
      <c r="D18" s="14" t="s">
        <v>22</v>
      </c>
      <c r="E18" s="14" t="s">
        <v>16</v>
      </c>
      <c r="F18" s="14" t="str">
        <f t="shared" si="0"/>
        <v>No</v>
      </c>
      <c r="G18" s="13"/>
      <c r="H18" s="14"/>
      <c r="I18" s="19" t="s">
        <v>17</v>
      </c>
    </row>
    <row r="19" spans="2:9" ht="46.5" x14ac:dyDescent="0.35">
      <c r="B19" s="5" t="s">
        <v>37</v>
      </c>
      <c r="C19" s="13" t="s">
        <v>38</v>
      </c>
      <c r="D19" s="14" t="s">
        <v>22</v>
      </c>
      <c r="E19" s="14" t="s">
        <v>16</v>
      </c>
      <c r="F19" s="14" t="str">
        <f t="shared" si="0"/>
        <v>No</v>
      </c>
      <c r="G19" s="13"/>
      <c r="H19" s="14"/>
      <c r="I19" s="19" t="s">
        <v>17</v>
      </c>
    </row>
    <row r="20" spans="2:9" ht="58.15" x14ac:dyDescent="0.35">
      <c r="B20" s="5" t="s">
        <v>39</v>
      </c>
      <c r="C20" s="13" t="s">
        <v>40</v>
      </c>
      <c r="D20" s="14" t="s">
        <v>22</v>
      </c>
      <c r="E20" s="14" t="s">
        <v>16</v>
      </c>
      <c r="F20" s="14" t="str">
        <f t="shared" si="0"/>
        <v>No</v>
      </c>
      <c r="G20" s="13"/>
      <c r="H20" s="14"/>
      <c r="I20" s="19" t="s">
        <v>17</v>
      </c>
    </row>
    <row r="21" spans="2:9" ht="81.400000000000006" x14ac:dyDescent="0.35">
      <c r="B21" s="5" t="s">
        <v>41</v>
      </c>
      <c r="C21" s="13" t="s">
        <v>42</v>
      </c>
      <c r="D21" s="14" t="s">
        <v>22</v>
      </c>
      <c r="E21" s="14" t="s">
        <v>43</v>
      </c>
      <c r="F21" s="14" t="s">
        <v>44</v>
      </c>
      <c r="G21" s="13" t="s">
        <v>45</v>
      </c>
      <c r="H21" s="14"/>
      <c r="I21" s="19" t="s">
        <v>17</v>
      </c>
    </row>
    <row r="22" spans="2:9" ht="69.75" x14ac:dyDescent="0.35">
      <c r="B22" s="5" t="s">
        <v>46</v>
      </c>
      <c r="C22" s="13" t="s">
        <v>47</v>
      </c>
      <c r="D22" s="14" t="s">
        <v>22</v>
      </c>
      <c r="E22" s="14" t="s">
        <v>16</v>
      </c>
      <c r="F22" s="14" t="str">
        <f t="shared" si="0"/>
        <v>No</v>
      </c>
      <c r="G22" s="13"/>
      <c r="H22" s="14"/>
      <c r="I22" s="15" t="s">
        <v>23</v>
      </c>
    </row>
    <row r="23" spans="2:9" ht="104.65" x14ac:dyDescent="0.35">
      <c r="B23" s="5" t="s">
        <v>48</v>
      </c>
      <c r="C23" s="13" t="s">
        <v>49</v>
      </c>
      <c r="D23" s="14" t="s">
        <v>22</v>
      </c>
      <c r="E23" s="14" t="s">
        <v>16</v>
      </c>
      <c r="F23" s="14" t="str">
        <f t="shared" si="0"/>
        <v>No</v>
      </c>
      <c r="G23" s="13"/>
      <c r="H23" s="14"/>
      <c r="I23" s="15" t="s">
        <v>23</v>
      </c>
    </row>
    <row r="24" spans="2:9" ht="104.65" x14ac:dyDescent="0.35">
      <c r="B24" s="5" t="s">
        <v>50</v>
      </c>
      <c r="C24" s="13" t="s">
        <v>49</v>
      </c>
      <c r="D24" s="14" t="s">
        <v>22</v>
      </c>
      <c r="E24" s="14" t="s">
        <v>16</v>
      </c>
      <c r="F24" s="14" t="str">
        <f t="shared" si="0"/>
        <v>No</v>
      </c>
      <c r="G24" s="13"/>
      <c r="H24" s="14"/>
      <c r="I24" s="15" t="s">
        <v>23</v>
      </c>
    </row>
    <row r="25" spans="2:9" ht="58.5" thickBot="1" x14ac:dyDescent="0.4">
      <c r="B25" s="6" t="s">
        <v>51</v>
      </c>
      <c r="C25" s="16" t="s">
        <v>52</v>
      </c>
      <c r="D25" s="17" t="s">
        <v>22</v>
      </c>
      <c r="E25" s="17" t="s">
        <v>16</v>
      </c>
      <c r="F25" s="17" t="str">
        <f t="shared" si="0"/>
        <v>No</v>
      </c>
      <c r="G25" s="16"/>
      <c r="H25" s="17"/>
      <c r="I25" s="18" t="s">
        <v>23</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62"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election activeCell="C11" sqref="C11"/>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31" t="s">
        <v>53</v>
      </c>
      <c r="C6" s="31"/>
      <c r="D6" s="31"/>
      <c r="E6" s="31"/>
      <c r="F6" s="31"/>
      <c r="G6" s="31"/>
      <c r="H6" s="31"/>
      <c r="I6" s="31"/>
      <c r="J6" s="7" t="str">
        <f>'CA9.1'!$J$7</f>
        <v>SVE</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54</v>
      </c>
      <c r="C9" s="16" t="s">
        <v>55</v>
      </c>
      <c r="D9" s="17" t="s">
        <v>15</v>
      </c>
      <c r="E9" s="17" t="s">
        <v>16</v>
      </c>
      <c r="F9" s="17" t="str">
        <f>IF(E9="Compliant","No","Yes")</f>
        <v>No</v>
      </c>
      <c r="G9" s="16"/>
      <c r="H9" s="16"/>
      <c r="I9" s="18" t="s">
        <v>23</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election activeCell="C11" sqref="C11"/>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0.12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31" t="s">
        <v>56</v>
      </c>
      <c r="C6" s="31"/>
      <c r="D6" s="31"/>
      <c r="E6" s="31"/>
      <c r="F6" s="31"/>
      <c r="G6" s="31"/>
      <c r="H6" s="31"/>
      <c r="I6" s="31"/>
      <c r="J6" s="7" t="str">
        <f>'CA9.1'!$J$7</f>
        <v>SVE</v>
      </c>
    </row>
    <row r="7" spans="2:10" ht="12" thickBot="1" x14ac:dyDescent="0.4"/>
    <row r="8" spans="2:10" ht="24" x14ac:dyDescent="0.35">
      <c r="B8" s="8" t="s">
        <v>5</v>
      </c>
      <c r="C8" s="9" t="s">
        <v>6</v>
      </c>
      <c r="D8" s="9" t="s">
        <v>7</v>
      </c>
      <c r="E8" s="10" t="s">
        <v>8</v>
      </c>
      <c r="F8" s="10" t="s">
        <v>9</v>
      </c>
      <c r="G8" s="11" t="s">
        <v>10</v>
      </c>
      <c r="H8" s="11" t="s">
        <v>11</v>
      </c>
      <c r="I8" s="12" t="s">
        <v>12</v>
      </c>
    </row>
    <row r="9" spans="2:10" ht="116.65" thickBot="1" x14ac:dyDescent="0.4">
      <c r="B9" s="6" t="s">
        <v>57</v>
      </c>
      <c r="C9" s="16" t="s">
        <v>58</v>
      </c>
      <c r="D9" s="16" t="s">
        <v>59</v>
      </c>
      <c r="E9" s="17" t="s">
        <v>43</v>
      </c>
      <c r="F9" s="17" t="s">
        <v>44</v>
      </c>
      <c r="G9" s="16" t="s">
        <v>60</v>
      </c>
      <c r="H9" s="16"/>
      <c r="I9" s="20"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abSelected="1" zoomScale="90" zoomScaleNormal="90" workbookViewId="0">
      <selection activeCell="C11" sqref="C11"/>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15" customHeight="1" x14ac:dyDescent="0.35">
      <c r="B6" s="31" t="s">
        <v>61</v>
      </c>
      <c r="C6" s="31"/>
      <c r="D6" s="31"/>
      <c r="E6" s="31"/>
      <c r="F6" s="31"/>
      <c r="G6" s="31"/>
      <c r="H6" s="31"/>
      <c r="I6" s="31"/>
      <c r="J6" s="7" t="str">
        <f>'CA9.1'!$J$7</f>
        <v>SVE</v>
      </c>
    </row>
    <row r="7" spans="2:10" ht="12" thickBot="1" x14ac:dyDescent="0.4"/>
    <row r="8" spans="2:10" ht="24" x14ac:dyDescent="0.35">
      <c r="B8" s="8" t="s">
        <v>5</v>
      </c>
      <c r="C8" s="9" t="s">
        <v>6</v>
      </c>
      <c r="D8" s="9" t="s">
        <v>7</v>
      </c>
      <c r="E8" s="10" t="s">
        <v>8</v>
      </c>
      <c r="F8" s="10" t="s">
        <v>9</v>
      </c>
      <c r="G8" s="11" t="s">
        <v>10</v>
      </c>
      <c r="H8" s="11" t="s">
        <v>11</v>
      </c>
      <c r="I8" s="12" t="s">
        <v>12</v>
      </c>
    </row>
    <row r="9" spans="2:10" ht="93.4" thickBot="1" x14ac:dyDescent="0.4">
      <c r="B9" s="6" t="s">
        <v>62</v>
      </c>
      <c r="C9" s="16" t="s">
        <v>63</v>
      </c>
      <c r="D9" s="17" t="s">
        <v>64</v>
      </c>
      <c r="E9" s="17" t="s">
        <v>16</v>
      </c>
      <c r="F9" s="17" t="str">
        <f t="shared" ref="F9" si="0">IF(E9="Compliant","No","Yes")</f>
        <v>No</v>
      </c>
      <c r="G9" s="16"/>
      <c r="H9" s="16"/>
      <c r="I9" s="18" t="s">
        <v>23</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election activeCell="C11" sqref="C11"/>
    </sheetView>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65</v>
      </c>
      <c r="C4" s="2"/>
    </row>
    <row r="6" spans="2:11" ht="25.35" customHeight="1" x14ac:dyDescent="0.35">
      <c r="B6" s="31" t="s">
        <v>66</v>
      </c>
      <c r="C6" s="31"/>
      <c r="D6" s="31"/>
      <c r="E6" s="31"/>
      <c r="F6" s="31"/>
      <c r="G6" s="31"/>
      <c r="H6" s="31"/>
      <c r="I6" s="31"/>
      <c r="J6" s="31"/>
      <c r="K6" s="7" t="str">
        <f>'CA9.1'!$J$7</f>
        <v>SVE</v>
      </c>
    </row>
    <row r="7" spans="2:11" ht="12" thickBot="1" x14ac:dyDescent="0.4"/>
    <row r="8" spans="2:11" ht="24" x14ac:dyDescent="0.35">
      <c r="B8" s="8" t="s">
        <v>67</v>
      </c>
      <c r="C8" s="11" t="s">
        <v>68</v>
      </c>
      <c r="D8" s="11" t="s">
        <v>69</v>
      </c>
      <c r="E8" s="10" t="s">
        <v>70</v>
      </c>
      <c r="F8" s="10" t="s">
        <v>9</v>
      </c>
      <c r="G8" s="11" t="s">
        <v>71</v>
      </c>
      <c r="H8" s="11" t="s">
        <v>11</v>
      </c>
      <c r="I8" s="11" t="s">
        <v>72</v>
      </c>
      <c r="J8" s="12" t="s">
        <v>11</v>
      </c>
    </row>
    <row r="9" spans="2:11" ht="105" thickBot="1" x14ac:dyDescent="0.4">
      <c r="B9" s="6" t="s">
        <v>73</v>
      </c>
      <c r="C9" s="21" t="s">
        <v>74</v>
      </c>
      <c r="D9" s="16" t="s">
        <v>75</v>
      </c>
      <c r="E9" s="17" t="s">
        <v>76</v>
      </c>
      <c r="F9" s="17" t="str">
        <f>IF(E9="Sufficient and convincing evidence provided","No","Yes")</f>
        <v>No</v>
      </c>
      <c r="G9" s="16" t="s">
        <v>77</v>
      </c>
      <c r="H9" s="16"/>
      <c r="I9" s="16" t="s">
        <v>77</v>
      </c>
      <c r="J9" s="22"/>
    </row>
    <row r="11" spans="2:11" x14ac:dyDescent="0.35">
      <c r="G11" s="4"/>
      <c r="H11" s="4"/>
      <c r="I11" s="4"/>
      <c r="J11" s="4"/>
    </row>
  </sheetData>
  <mergeCells count="1">
    <mergeCell ref="B6:J6"/>
  </mergeCells>
  <conditionalFormatting sqref="F9">
    <cfRule type="cellIs" dxfId="14" priority="11" operator="equal">
      <formula>"Yes"</formula>
    </cfRule>
    <cfRule type="cellIs" dxfId="13" priority="12" operator="equal">
      <formula>"No"</formula>
    </cfRule>
  </conditionalFormatting>
  <conditionalFormatting sqref="E9">
    <cfRule type="cellIs" dxfId="12" priority="4" operator="equal">
      <formula>"Sufficient and convincing evidence for some areas"</formula>
    </cfRule>
    <cfRule type="cellIs" dxfId="11" priority="5" operator="equal">
      <formula>"Sufficient and convincing evidence provided"</formula>
    </cfRule>
    <cfRule type="cellIs" dxfId="10" priority="8" operator="equal">
      <formula>"Non-compliant"</formula>
    </cfRule>
    <cfRule type="cellIs" dxfId="9" priority="9" operator="equal">
      <formula>"Partially-compliant"</formula>
    </cfRule>
    <cfRule type="cellIs" dxfId="8" priority="10" operator="equal">
      <formula>"Compliant"</formula>
    </cfRule>
  </conditionalFormatting>
  <conditionalFormatting sqref="C9">
    <cfRule type="cellIs" dxfId="7" priority="1" operator="equal">
      <formula>"D"</formula>
    </cfRule>
    <cfRule type="cellIs" dxfId="6" priority="2" operator="equal">
      <formula>"C"</formula>
    </cfRule>
    <cfRule type="cellIs" dxfId="5" priority="3" operator="equal">
      <formula>"B"</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1"/>
  <sheetViews>
    <sheetView zoomScale="90" zoomScaleNormal="90" workbookViewId="0">
      <selection activeCell="C11" sqref="C11"/>
    </sheetView>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78</v>
      </c>
      <c r="C4" s="2"/>
    </row>
    <row r="6" spans="2:9" ht="25.35" customHeight="1" x14ac:dyDescent="0.35">
      <c r="B6" s="31" t="s">
        <v>79</v>
      </c>
      <c r="C6" s="31"/>
      <c r="D6" s="31"/>
      <c r="E6" s="31"/>
      <c r="F6" s="31"/>
      <c r="G6" s="31"/>
      <c r="H6" s="31"/>
      <c r="I6" s="7" t="str">
        <f>'CA9.1'!$J$7</f>
        <v>SVE</v>
      </c>
    </row>
    <row r="7" spans="2:9" ht="12" thickBot="1" x14ac:dyDescent="0.4"/>
    <row r="8" spans="2:9" ht="24" x14ac:dyDescent="0.35">
      <c r="B8" s="8" t="s">
        <v>67</v>
      </c>
      <c r="C8" s="11" t="s">
        <v>68</v>
      </c>
      <c r="D8" s="10" t="s">
        <v>9</v>
      </c>
      <c r="E8" s="11" t="s">
        <v>71</v>
      </c>
      <c r="F8" s="11" t="s">
        <v>11</v>
      </c>
      <c r="G8" s="11" t="s">
        <v>72</v>
      </c>
      <c r="H8" s="12" t="s">
        <v>11</v>
      </c>
    </row>
    <row r="9" spans="2:9" ht="46.5" x14ac:dyDescent="0.35">
      <c r="B9" s="23" t="s">
        <v>80</v>
      </c>
      <c r="C9" s="24" t="s">
        <v>74</v>
      </c>
      <c r="D9" s="14" t="s">
        <v>81</v>
      </c>
      <c r="E9" s="32" t="s">
        <v>82</v>
      </c>
      <c r="F9" s="33"/>
      <c r="G9" s="33"/>
      <c r="H9" s="34"/>
    </row>
    <row r="10" spans="2:9" ht="58.15" x14ac:dyDescent="0.35">
      <c r="B10" s="27" t="s">
        <v>83</v>
      </c>
      <c r="C10" s="25"/>
      <c r="D10" s="25"/>
      <c r="E10" s="13" t="s">
        <v>84</v>
      </c>
      <c r="F10" s="13" t="s">
        <v>85</v>
      </c>
      <c r="G10" s="25"/>
      <c r="H10" s="26"/>
    </row>
    <row r="11" spans="2:9" ht="58.5" thickBot="1" x14ac:dyDescent="0.4">
      <c r="B11" s="28" t="s">
        <v>86</v>
      </c>
      <c r="C11" s="29"/>
      <c r="D11" s="29"/>
      <c r="E11" s="16" t="s">
        <v>87</v>
      </c>
      <c r="F11" s="16" t="s">
        <v>88</v>
      </c>
      <c r="G11" s="29"/>
      <c r="H11" s="30"/>
    </row>
  </sheetData>
  <mergeCells count="2">
    <mergeCell ref="B6:H6"/>
    <mergeCell ref="E9:H9"/>
  </mergeCells>
  <conditionalFormatting sqref="D9">
    <cfRule type="cellIs" dxfId="4" priority="9" operator="equal">
      <formula>"Yes"</formula>
    </cfRule>
    <cfRule type="cellIs" dxfId="3" priority="10" operator="equal">
      <formula>"No"</formula>
    </cfRule>
  </conditionalFormatting>
  <conditionalFormatting sqref="C9">
    <cfRule type="cellIs" dxfId="2" priority="1" operator="equal">
      <formula>"D"</formula>
    </cfRule>
    <cfRule type="cellIs" dxfId="1" priority="2" operator="equal">
      <formula>"C"</formula>
    </cfRule>
    <cfRule type="cellIs" dxfId="0" priority="3"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Severn Trent (SVE)</TermName>
          <TermId>b3502cb7-fa9f-4f0d-8ca3-15c2ee9ce7e9</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1829</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04F85-2507-441C-A048-40B94C376A7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55C8867F-4122-4B64-8B45-96B13CC7ECB2}">
  <ds:schemaRefs>
    <ds:schemaRef ds:uri="http://schemas.microsoft.com/sharepoint/v3/contenttype/forms"/>
  </ds:schemaRefs>
</ds:datastoreItem>
</file>

<file path=customXml/itemProps3.xml><?xml version="1.0" encoding="utf-8"?>
<ds:datastoreItem xmlns:ds="http://schemas.openxmlformats.org/officeDocument/2006/customXml" ds:itemID="{33B25432-D83D-4A00-928F-D9269F09F40C}">
  <ds:schemaRefs>
    <ds:schemaRef ds:uri="Microsoft.SharePoint.Taxonomy.ContentTypeSync"/>
  </ds:schemaRefs>
</ds:datastoreItem>
</file>

<file path=customXml/itemProps4.xml><?xml version="1.0" encoding="utf-8"?>
<ds:datastoreItem xmlns:ds="http://schemas.openxmlformats.org/officeDocument/2006/customXml" ds:itemID="{6E4A4101-F5DD-4724-B4D2-01731247E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2019-01-30T12:16:26Z</cp:lastPrinted>
  <dcterms:created xsi:type="dcterms:W3CDTF">2018-12-10T12:03:38Z</dcterms:created>
  <dcterms:modified xsi:type="dcterms:W3CDTF">2019-01-30T12:16:34Z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1829;#Severn Trent (SVE)|b3502cb7-fa9f-4f0d-8ca3-15c2ee9ce7e9</vt:lpwstr>
  </property>
  <property fmtid="{D5CDD505-2E9C-101B-9397-08002B2CF9AE}" pid="12" name="Security Classification">
    <vt:lpwstr>21;#OFFICIAL|c2540f30-f875-494b-a43f-ebfb5017a6ad</vt:lpwstr>
  </property>
  <property fmtid="{D5CDD505-2E9C-101B-9397-08002B2CF9AE}" pid="13" name="AuthorIds_UIVersion_2048">
    <vt:lpwstr>4958</vt:lpwstr>
  </property>
  <property fmtid="{D5CDD505-2E9C-101B-9397-08002B2CF9AE}" pid="14" name="AuthorIds_UIVersion_3072">
    <vt:lpwstr>4958</vt:lpwstr>
  </property>
  <property fmtid="{D5CDD505-2E9C-101B-9397-08002B2CF9AE}" pid="15" name="AuthorIds_UIVersion_3584">
    <vt:lpwstr>4958</vt:lpwstr>
  </property>
  <property fmtid="{D5CDD505-2E9C-101B-9397-08002B2CF9AE}" pid="16" name="AuthorIds_UIVersion_6656">
    <vt:lpwstr>67</vt:lpwstr>
  </property>
  <property fmtid="{D5CDD505-2E9C-101B-9397-08002B2CF9AE}" pid="17" name="AuthorIds_UIVersion_7168">
    <vt:lpwstr>4958</vt:lpwstr>
  </property>
  <property fmtid="{D5CDD505-2E9C-101B-9397-08002B2CF9AE}" pid="18" name="AuthorIds_UIVersion_8704">
    <vt:lpwstr>4958</vt:lpwstr>
  </property>
  <property fmtid="{D5CDD505-2E9C-101B-9397-08002B2CF9AE}" pid="19" name="AuthorIds_UIVersion_9216">
    <vt:lpwstr>4958</vt:lpwstr>
  </property>
  <property fmtid="{D5CDD505-2E9C-101B-9397-08002B2CF9AE}" pid="20" name="AuthorIds_UIVersion_10240">
    <vt:lpwstr>67</vt:lpwstr>
  </property>
  <property fmtid="{D5CDD505-2E9C-101B-9397-08002B2CF9AE}" pid="21" name="AuthorIds_UIVersion_10752">
    <vt:lpwstr>675</vt:lpwstr>
  </property>
  <property fmtid="{D5CDD505-2E9C-101B-9397-08002B2CF9AE}" pid="22" name="AuthorIds_UIVersion_12800">
    <vt:lpwstr>5734</vt:lpwstr>
  </property>
  <property fmtid="{D5CDD505-2E9C-101B-9397-08002B2CF9AE}" pid="23" name="AuthorIds_UIVersion_14848">
    <vt:lpwstr>67</vt:lpwstr>
  </property>
  <property fmtid="{D5CDD505-2E9C-101B-9397-08002B2CF9AE}" pid="24" name="AuthorIds_UIVersion_15360">
    <vt:lpwstr>67</vt:lpwstr>
  </property>
  <property fmtid="{D5CDD505-2E9C-101B-9397-08002B2CF9AE}" pid="25" name="AuthorIds_UIVersion_15872">
    <vt:lpwstr>4958</vt:lpwstr>
  </property>
  <property fmtid="{D5CDD505-2E9C-101B-9397-08002B2CF9AE}" pid="26" name="AuthorIds_UIVersion_17408">
    <vt:lpwstr>67</vt:lpwstr>
  </property>
  <property fmtid="{D5CDD505-2E9C-101B-9397-08002B2CF9AE}" pid="27" name="AuthorIds_UIVersion_17920">
    <vt:lpwstr>4958</vt:lpwstr>
  </property>
  <property fmtid="{D5CDD505-2E9C-101B-9397-08002B2CF9AE}" pid="28" name="AuthorIds_UIVersion_19456">
    <vt:lpwstr>67</vt:lpwstr>
  </property>
  <property fmtid="{D5CDD505-2E9C-101B-9397-08002B2CF9AE}" pid="29" name="AuthorIds_UIVersion_20480">
    <vt:lpwstr>4958</vt:lpwstr>
  </property>
  <property fmtid="{D5CDD505-2E9C-101B-9397-08002B2CF9AE}" pid="30" name="AuthorIds_UIVersion_20992">
    <vt:lpwstr>67</vt:lpwstr>
  </property>
  <property fmtid="{D5CDD505-2E9C-101B-9397-08002B2CF9AE}" pid="31" name="AuthorIds_UIVersion_21504">
    <vt:lpwstr>67</vt:lpwstr>
  </property>
  <property fmtid="{D5CDD505-2E9C-101B-9397-08002B2CF9AE}" pid="32" name="AuthorIds_UIVersion_22528">
    <vt:lpwstr>67</vt:lpwstr>
  </property>
  <property fmtid="{D5CDD505-2E9C-101B-9397-08002B2CF9AE}" pid="33" name="AuthorIds_UIVersion_23040">
    <vt:lpwstr>67</vt:lpwstr>
  </property>
  <property fmtid="{D5CDD505-2E9C-101B-9397-08002B2CF9AE}" pid="34" name="AuthorIds_UIVersion_24064">
    <vt:lpwstr>67</vt:lpwstr>
  </property>
  <property fmtid="{D5CDD505-2E9C-101B-9397-08002B2CF9AE}" pid="35" name="AuthorIds_UIVersion_25088">
    <vt:lpwstr>6029</vt:lpwstr>
  </property>
  <property fmtid="{D5CDD505-2E9C-101B-9397-08002B2CF9AE}" pid="36" name="_MarkAsFinal">
    <vt:bool>true</vt:bool>
  </property>
</Properties>
</file>