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15630" windowHeight="10290"/>
  </bookViews>
  <sheets>
    <sheet name="Change log" sheetId="36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<sst xmlns="http://schemas.openxmlformats.org/spreadsheetml/2006/main" count="809" uniqueCount="195">
  <si>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</si>
  <si>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</si>
  <si>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</si>
  <si>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</si>
  <si>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</si>
  <si>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</si>
  <si>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</si>
  <si>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</si>
  <si>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</si>
  <si>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</si>
  <si>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</si>
  <si>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</si>
  <si>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</si>
  <si>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</si>
  <si>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</si>
  <si>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</si>
  <si>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</si>
  <si>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</si>
  <si>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</si>
  <si>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</si>
  <si>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</si>
  <si>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</si>
  <si>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</si>
  <si>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</si>
  <si>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</si>
  <si>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</si>
  <si>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</si>
  <si>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</si>
  <si>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</si>
  <si>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</si>
  <si>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</si>
  <si>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</si>
  <si>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</si>
  <si>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</si>
  <si>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</si>
  <si>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</si>
  <si>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</si>
  <si>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</si>
  <si>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</si>
  <si>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</si>
  <si>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</si>
  <si>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</si>
  <si>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</si>
  <si>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</si>
  <si>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</si>
  <si>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</si>
  <si>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</si>
  <si>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</si>
  <si>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</si>
  <si>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</si>
  <si>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</si>
  <si>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</si>
  <si>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</si>
  <si>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</si>
  <si>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</si>
  <si>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</si>
  <si>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</si>
  <si>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</si>
  <si>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</si>
  <si>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</si>
  <si>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</si>
  <si>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</si>
  <si>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</si>
  <si>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</si>
  <si>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</si>
  <si>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</si>
  <si>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</si>
  <si>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</si>
  <si>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</si>
  <si>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</si>
  <si>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</si>
  <si>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</si>
  <si>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</si>
  <si>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</si>
  <si>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</si>
  <si>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</si>
  <si>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</si>
  <si>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</si>
  <si>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</si>
  <si>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</si>
  <si>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</si>
  <si>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</si>
  <si>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</si>
  <si>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</si>
  <si>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</si>
  <si>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</si>
  <si>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</si>
  <si>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</si>
  <si>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</si>
  <si>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</si>
  <si>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</si>
  <si>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</si>
  <si>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</si>
  <si>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</si>
  <si>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</si>
  <si>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</si>
  <si>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</si>
  <si>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</si>
  <si>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</si>
  <si>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</si>
  <si>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</si>
  <si>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</si>
  <si>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</si>
  <si>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</si>
  <si>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</si>
  <si>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</si>
  <si>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</si>
  <si>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</si>
  <si>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</si>
  <si>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</si>
  <si>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</si>
  <si>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</si>
  <si>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</si>
  <si>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</si>
  <si>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</si>
  <si>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</si>
  <si>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</si>
  <si>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</si>
  <si>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</si>
  <si>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</si>
  <si>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</si>
  <si>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</si>
  <si>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</si>
  <si>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</si>
  <si>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</si>
  <si>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</si>
  <si>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</si>
  <si>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</si>
  <si>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</si>
  <si>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</si>
  <si>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</si>
  <si>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</si>
  <si>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</si>
  <si>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</si>
  <si>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</si>
  <si>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</si>
  <si>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</si>
  <si>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</si>
  <si>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</si>
  <si>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</si>
  <si>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</si>
  <si>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PR19 Run 6: Fast Track DD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</si>
  <si>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</si>
  <si>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</si>
  <si>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</si>
  <si>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</si>
  <si>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</si>
  <si>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</si>
  <si>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</si>
  <si>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</si>
  <si>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</si>
  <si>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</si>
  <si>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</si>
  <si>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</si>
  <si>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</si>
  <si>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</si>
  <si>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</si>
  <si>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</si>
  <si>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</si>
  <si>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</si>
  <si>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</si>
  <si>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</si>
  <si>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</si>
  <si>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</si>
  <si>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</si>
  <si>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</si>
  <si>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</si>
  <si>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</si>
  <si>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</si>
  <si>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</si>
  <si>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</si>
  <si>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</si>
  <si>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</si>
  <si>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</si>
  <si>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</si>
  <si>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</si>
  <si>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 xml:space="preserve">We are unable to understand the reasons for the differences and have asked the company to provide further information by the 15 July 2019. For all companies values for 2018-19 and 2019-20 are subject to revision once we have complete information for 2018-19 and updated forecasts for 2019-20. </t>
  </si>
  <si>
    <t>SVE</t>
  </si>
  <si>
    <t>PR19 DD PD (ODIs)</t>
  </si>
  <si>
    <t>Action /
Intervention
reference</t>
  </si>
  <si>
    <t>SVE.PD.A2</t>
  </si>
  <si>
    <t>Change log</t>
  </si>
  <si>
    <t>#</t>
  </si>
  <si>
    <t>Issue</t>
  </si>
  <si>
    <t>Change</t>
  </si>
  <si>
    <t>Sheet</t>
  </si>
  <si>
    <t>Row</t>
  </si>
  <si>
    <t>March 2019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</si>
  <si>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</si>
  <si>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</si>
  <si>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InpOverride</t>
  </si>
  <si>
    <t>This adjustment is so that it reconciles to the outcome of the 2018 in-period determination.</t>
  </si>
  <si>
    <t>This adjustment is so that it reconciles to the outcome of the 2017 in-period determination</t>
  </si>
  <si>
    <t>This adjustment is so that it reconciles to the outcome of the 2018 in-period determination</t>
  </si>
  <si>
    <t>The company failed to include the underperformance payment for 2017-18 for 'W-A3 Asset stewardship – number of sites with coliform failures (WTWs)' that is included in the Annual Performance Report in its App27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</si>
</sst>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.0000"/>
    <numFmt numFmtId="170" formatCode="#,##0_);\(#,##0\);\-_)"/>
    <numFmt numFmtId="171" formatCode="#,##0.0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  <font>
      <b/>
      <sz val="12"/>
      <color rgb="FF003479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F2F0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63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11" fillId="0" borderId="0" applyNumberFormat="0" applyFont="0" applyFill="0" applyBorder="0" applyAlignment="0" applyProtection="0"/>
    <xf numFmtId="171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70" fontId="29" fillId="0" borderId="33">
      <alignment horizontal="center"/>
    </xf>
    <xf numFmtId="0" fontId="30" fillId="0" borderId="34" applyNumberFormat="0" applyAlignment="0" applyProtection="0"/>
    <xf numFmtId="0" fontId="31" fillId="0" borderId="0" applyNumberFormat="0" applyAlignment="0" applyProtection="0"/>
    <xf numFmtId="0" fontId="32" fillId="0" borderId="35" applyNumberFormat="0" applyFill="0" applyAlignment="0">
      <alignment vertical="top"/>
    </xf>
    <xf numFmtId="0" fontId="33" fillId="0" borderId="36" applyNumberFormat="0" applyFill="0" applyAlignment="0"/>
    <xf numFmtId="0" fontId="9" fillId="45" borderId="21" applyNumberFormat="0" applyFont="0" applyAlignment="0" applyProtection="0"/>
    <xf numFmtId="0" fontId="9" fillId="46" borderId="37" applyNumberFormat="0" applyFont="0" applyAlignment="0" applyProtection="0"/>
    <xf numFmtId="0" fontId="34" fillId="0" borderId="0" applyNumberFormat="0" applyFill="0" applyBorder="0" applyAlignment="0" applyProtection="0"/>
    <xf numFmtId="0" fontId="25" fillId="47" borderId="21" applyNumberFormat="0" applyFont="0" applyAlignment="0" applyProtection="0"/>
    <xf numFmtId="0" fontId="25" fillId="48" borderId="37" applyNumberFormat="0" applyFont="0" applyAlignment="0" applyProtection="0"/>
    <xf numFmtId="0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7" fontId="24" fillId="49" borderId="38">
      <alignment horizontal="left"/>
    </xf>
    <xf numFmtId="37" fontId="28" fillId="49" borderId="39"/>
    <xf numFmtId="0" fontId="11" fillId="49" borderId="40" applyNumberFormat="0" applyBorder="0"/>
    <xf numFmtId="49" fontId="36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7" fillId="0" borderId="0" applyFill="0" applyBorder="0" applyAlignment="0" applyProtection="0"/>
    <xf numFmtId="49" fontId="27" fillId="0" borderId="0" applyNumberFormat="0" applyAlignment="0" applyProtection="0">
      <alignment horizontal="left"/>
    </xf>
    <xf numFmtId="49" fontId="37" fillId="0" borderId="41" applyNumberFormat="0" applyAlignment="0" applyProtection="0">
      <alignment horizontal="left" wrapText="1"/>
    </xf>
    <xf numFmtId="49" fontId="37" fillId="0" borderId="0" applyNumberFormat="0" applyAlignment="0" applyProtection="0">
      <alignment horizontal="left" wrapText="1"/>
    </xf>
    <xf numFmtId="49" fontId="38" fillId="0" borderId="0" applyAlignment="0" applyProtection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50" borderId="0" applyNumberFormat="0" applyAlignment="0" applyProtection="0"/>
    <xf numFmtId="0" fontId="40" fillId="0" borderId="33" applyNumberFormat="0" applyAlignment="0" applyProtection="0"/>
    <xf numFmtId="0" fontId="24" fillId="51" borderId="0"/>
    <xf numFmtId="0" fontId="11" fillId="44" borderId="33"/>
    <xf numFmtId="0" fontId="11" fillId="44" borderId="33"/>
    <xf numFmtId="0" fontId="24" fillId="44" borderId="0"/>
    <xf numFmtId="0" fontId="11" fillId="52" borderId="0"/>
    <xf numFmtId="0" fontId="11" fillId="52" borderId="0"/>
    <xf numFmtId="0" fontId="11" fillId="52" borderId="0"/>
    <xf numFmtId="0" fontId="41" fillId="49" borderId="42"/>
    <xf numFmtId="37" fontId="11" fillId="49" borderId="0">
      <alignment horizontal="right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3" borderId="0" applyNumberFormat="0" applyFont="0" applyAlignment="0" applyProtection="0"/>
    <xf numFmtId="0" fontId="44" fillId="0" borderId="0"/>
    <xf numFmtId="0" fontId="45" fillId="54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8" borderId="31" applyNumberFormat="0" applyFont="0" applyAlignment="0" applyProtection="0"/>
    <xf numFmtId="9" fontId="2" fillId="0" borderId="0" applyFont="0" applyFill="0" applyBorder="0" applyAlignment="0" applyProtection="0"/>
    <xf numFmtId="0" fontId="46" fillId="0" borderId="0">
      <alignment vertical="top"/>
    </xf>
    <xf numFmtId="0" fontId="39" fillId="55" borderId="33" applyNumberFormat="0" applyAlignment="0" applyProtection="0"/>
    <xf numFmtId="0" fontId="9" fillId="56" borderId="21" applyNumberFormat="0" applyFont="0" applyAlignment="0"/>
    <xf numFmtId="37" fontId="47" fillId="57" borderId="43"/>
    <xf numFmtId="0" fontId="48" fillId="0" borderId="44">
      <alignment horizontal="right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55" borderId="33" applyNumberFormat="0" applyAlignment="0" applyProtection="0"/>
    <xf numFmtId="0" fontId="49" fillId="59" borderId="0" applyNumberFormat="0" applyBorder="0" applyAlignment="0" applyProtection="0"/>
    <xf numFmtId="0" fontId="49" fillId="45" borderId="0" applyNumberFormat="0" applyBorder="0" applyAlignment="0" applyProtection="0"/>
    <xf numFmtId="0" fontId="49" fillId="60" borderId="0" applyNumberFormat="0" applyBorder="0" applyAlignment="0" applyProtection="0"/>
    <xf numFmtId="0" fontId="49" fillId="59" borderId="0" applyNumberFormat="0" applyBorder="0" applyAlignment="0" applyProtection="0"/>
    <xf numFmtId="0" fontId="49" fillId="61" borderId="0" applyNumberFormat="0" applyBorder="0" applyAlignment="0" applyProtection="0"/>
    <xf numFmtId="0" fontId="49" fillId="45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8" borderId="0" applyNumberFormat="0" applyBorder="0" applyAlignment="0" applyProtection="0"/>
    <xf numFmtId="0" fontId="49" fillId="62" borderId="0" applyNumberFormat="0" applyBorder="0" applyAlignment="0" applyProtection="0"/>
    <xf numFmtId="0" fontId="49" fillId="64" borderId="0" applyNumberFormat="0" applyBorder="0" applyAlignment="0" applyProtection="0"/>
    <xf numFmtId="0" fontId="49" fillId="45" borderId="0" applyNumberFormat="0" applyBorder="0" applyAlignment="0" applyProtection="0"/>
    <xf numFmtId="0" fontId="50" fillId="65" borderId="0" applyNumberFormat="0" applyBorder="0" applyAlignment="0" applyProtection="0"/>
    <xf numFmtId="0" fontId="50" fillId="63" borderId="0" applyNumberFormat="0" applyBorder="0" applyAlignment="0" applyProtection="0"/>
    <xf numFmtId="0" fontId="50" fillId="8" borderId="0" applyNumberFormat="0" applyBorder="0" applyAlignment="0" applyProtection="0"/>
    <xf numFmtId="0" fontId="50" fillId="62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50" fillId="65" borderId="0" applyNumberFormat="0" applyBorder="0" applyAlignment="0" applyProtection="0"/>
    <xf numFmtId="0" fontId="50" fillId="6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1" fillId="70" borderId="0" applyNumberFormat="0" applyBorder="0" applyAlignment="0" applyProtection="0"/>
    <xf numFmtId="0" fontId="11" fillId="49" borderId="40" applyNumberFormat="0" applyBorder="0"/>
    <xf numFmtId="0" fontId="11" fillId="49" borderId="40" applyNumberFormat="0" applyBorder="0"/>
    <xf numFmtId="0" fontId="52" fillId="59" borderId="45" applyNumberFormat="0" applyAlignment="0" applyProtection="0"/>
    <xf numFmtId="0" fontId="53" fillId="71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47">
      <alignment vertical="top"/>
    </xf>
    <xf numFmtId="0" fontId="55" fillId="72" borderId="0" applyNumberFormat="0" applyBorder="0" applyAlignment="0" applyProtection="0"/>
    <xf numFmtId="37" fontId="11" fillId="49" borderId="0">
      <alignment horizontal="right"/>
    </xf>
    <xf numFmtId="37" fontId="11" fillId="49" borderId="0">
      <alignment horizontal="right"/>
    </xf>
    <xf numFmtId="0" fontId="56" fillId="0" borderId="48" applyNumberFormat="0" applyFill="0" applyAlignment="0" applyProtection="0"/>
    <xf numFmtId="0" fontId="57" fillId="0" borderId="49" applyNumberFormat="0" applyFill="0" applyAlignment="0" applyProtection="0"/>
    <xf numFmtId="0" fontId="58" fillId="0" borderId="5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45" borderId="45" applyNumberFormat="0" applyAlignment="0" applyProtection="0"/>
    <xf numFmtId="0" fontId="61" fillId="0" borderId="51" applyNumberFormat="0" applyFill="0" applyAlignment="0" applyProtection="0"/>
    <xf numFmtId="0" fontId="62" fillId="8" borderId="0" applyNumberFormat="0" applyBorder="0" applyAlignment="0" applyProtection="0"/>
    <xf numFmtId="0" fontId="63" fillId="59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3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43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6" fillId="50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7" fillId="43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172" fontId="10" fillId="81" borderId="0" applyNumberFormat="0" applyFont="0" applyBorder="0" applyAlignment="0" applyProtection="0"/>
    <xf numFmtId="0" fontId="10" fillId="82" borderId="0" applyNumberFormat="0" applyFont="0" applyBorder="0" applyAlignment="0" applyProtection="0"/>
    <xf numFmtId="173" fontId="72" fillId="0" borderId="0" applyNumberFormat="0" applyProtection="0">
      <alignment vertical="top"/>
    </xf>
    <xf numFmtId="173" fontId="73" fillId="0" borderId="0" applyNumberFormat="0" applyProtection="0">
      <alignment vertical="top"/>
    </xf>
    <xf numFmtId="173" fontId="11" fillId="49" borderId="0" applyNumberFormat="0" applyProtection="0">
      <alignment vertical="top"/>
    </xf>
    <xf numFmtId="9" fontId="10" fillId="0" borderId="0" applyFont="0" applyFill="0" applyBorder="0" applyAlignment="0" applyProtection="0"/>
    <xf numFmtId="0" fontId="76" fillId="0" borderId="0" applyNumberFormat="0" applyFill="0" applyBorder="0" applyProtection="0">
      <alignment vertical="top"/>
    </xf>
    <xf numFmtId="0" fontId="74" fillId="0" borderId="0" applyNumberFormat="0" applyFill="0" applyBorder="0" applyAlignment="0" applyProtection="0">
      <alignment vertical="top"/>
      <protection locked="0"/>
    </xf>
    <xf numFmtId="176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175" fontId="11" fillId="0" borderId="0" applyFont="0" applyFill="0" applyBorder="0" applyProtection="0">
      <alignment vertical="top"/>
    </xf>
    <xf numFmtId="0" fontId="68" fillId="0" borderId="0"/>
    <xf numFmtId="0" fontId="69" fillId="0" borderId="0"/>
    <xf numFmtId="0" fontId="70" fillId="0" borderId="0"/>
    <xf numFmtId="174" fontId="24" fillId="0" borderId="0" applyNumberFormat="0" applyFill="0" applyBorder="0" applyProtection="0">
      <alignment vertical="top"/>
    </xf>
    <xf numFmtId="0" fontId="71" fillId="0" borderId="0" applyNumberFormat="0" applyFill="0" applyBorder="0" applyProtection="0">
      <alignment vertical="top"/>
    </xf>
    <xf numFmtId="0" fontId="11" fillId="0" borderId="0"/>
    <xf numFmtId="0" fontId="11" fillId="60" borderId="54" applyNumberFormat="0" applyFon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top"/>
    </xf>
    <xf numFmtId="43" fontId="11" fillId="0" borderId="0" applyFont="0" applyFill="0" applyBorder="0" applyAlignment="0" applyProtection="0"/>
    <xf numFmtId="0" fontId="11" fillId="52" borderId="0">
      <alignment vertical="top"/>
    </xf>
    <xf numFmtId="178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0"/>
    <xf numFmtId="0" fontId="2" fillId="0" borderId="0"/>
    <xf numFmtId="0" fontId="2" fillId="0" borderId="0"/>
    <xf numFmtId="0" fontId="2" fillId="0" borderId="0"/>
    <xf numFmtId="9" fontId="78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0"/>
    <xf numFmtId="43" fontId="78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79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15" fillId="3" borderId="0" applyNumberFormat="0">
      <alignment horizontal="left"/>
    </xf>
    <xf numFmtId="0" fontId="16" fillId="4" borderId="0" applyNumberFormat="0"/>
    <xf numFmtId="180" fontId="10" fillId="84" borderId="0">
      <alignment horizontal="right" vertical="center"/>
    </xf>
    <xf numFmtId="0" fontId="10" fillId="83" borderId="13">
      <alignment horizontal="right" vertical="center" wrapText="1"/>
    </xf>
    <xf numFmtId="0" fontId="16" fillId="4" borderId="13">
      <alignment horizontal="center" vertical="center" wrapText="1"/>
    </xf>
    <xf numFmtId="0" fontId="77" fillId="10" borderId="55">
      <alignment horizontal="left" vertical="center" wrapText="1"/>
    </xf>
    <xf numFmtId="180" fontId="67" fillId="85" borderId="0">
      <alignment horizontal="right" vertical="center"/>
    </xf>
    <xf numFmtId="0" fontId="15" fillId="3" borderId="13">
      <alignment horizontal="left" vertical="center" wrapText="1" readingOrder="1"/>
    </xf>
    <xf numFmtId="0" fontId="10" fillId="10" borderId="13">
      <alignment horizontal="right" vertical="center" wrapText="1"/>
    </xf>
    <xf numFmtId="0" fontId="67" fillId="6" borderId="13">
      <alignment horizontal="right" vertical="center" wrapText="1"/>
    </xf>
    <xf numFmtId="0" fontId="10" fillId="0" borderId="13">
      <alignment horizontal="left" vertical="center" wrapText="1"/>
    </xf>
    <xf numFmtId="181" fontId="67" fillId="86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87" borderId="0"/>
    <xf numFmtId="0" fontId="20" fillId="0" borderId="0" applyNumberFormat="0" applyFill="0" applyBorder="0" applyAlignment="0" applyProtection="0"/>
    <xf numFmtId="0" fontId="11" fillId="0" borderId="0"/>
    <xf numFmtId="0" fontId="49" fillId="0" borderId="0"/>
    <xf numFmtId="0" fontId="49" fillId="0" borderId="0"/>
    <xf numFmtId="0" fontId="1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40" fontId="81" fillId="58" borderId="0">
      <alignment horizontal="right"/>
    </xf>
    <xf numFmtId="0" fontId="82" fillId="58" borderId="0">
      <alignment horizontal="right"/>
    </xf>
    <xf numFmtId="0" fontId="83" fillId="58" borderId="56"/>
    <xf numFmtId="0" fontId="83" fillId="0" borderId="0" applyBorder="0">
      <alignment horizontal="centerContinuous"/>
    </xf>
    <xf numFmtId="0" fontId="84" fillId="0" borderId="0" applyBorder="0">
      <alignment horizontal="centerContinuous"/>
    </xf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87" fillId="0" borderId="0" applyFont="0" applyFill="0" applyBorder="0" applyProtection="0">
      <alignment vertical="top"/>
    </xf>
    <xf numFmtId="173" fontId="11" fillId="0" borderId="0" applyFont="0" applyFill="0" applyBorder="0" applyProtection="0">
      <alignment vertical="top"/>
    </xf>
    <xf numFmtId="173" fontId="24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3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5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8" fontId="11" fillId="0" borderId="0" applyFont="0" applyFill="0" applyBorder="0" applyProtection="0">
      <alignment vertical="top"/>
    </xf>
    <xf numFmtId="0" fontId="10" fillId="0" borderId="0"/>
    <xf numFmtId="0" fontId="26" fillId="50" borderId="0" applyNumberFormat="0" applyBorder="0" applyAlignment="0" applyProtection="0"/>
    <xf numFmtId="0" fontId="18" fillId="0" borderId="0"/>
    <xf numFmtId="4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6" fillId="16" borderId="28" applyNumberFormat="0" applyAlignment="0" applyProtection="0"/>
    <xf numFmtId="0" fontId="88" fillId="39" borderId="0" applyNumberFormat="0" applyBorder="0" applyAlignment="0" applyProtection="0"/>
    <xf numFmtId="0" fontId="10" fillId="18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2" fillId="12" borderId="0" applyNumberFormat="0" applyBorder="0" applyAlignment="0" applyProtection="0"/>
    <xf numFmtId="178" fontId="10" fillId="0" borderId="0" applyFont="0" applyFill="0" applyBorder="0" applyProtection="0">
      <alignment vertical="top"/>
    </xf>
    <xf numFmtId="0" fontId="18" fillId="0" borderId="0"/>
    <xf numFmtId="43" fontId="2" fillId="0" borderId="0" applyFont="0" applyFill="0" applyBorder="0" applyAlignment="0" applyProtection="0"/>
    <xf numFmtId="0" fontId="88" fillId="23" borderId="0" applyNumberFormat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5" fillId="0" borderId="0"/>
    <xf numFmtId="0" fontId="88" fillId="27" borderId="0" applyNumberFormat="0" applyBorder="0" applyAlignment="0" applyProtection="0"/>
    <xf numFmtId="0" fontId="88" fillId="19" borderId="0" applyNumberFormat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8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5" fillId="25" borderId="0" applyNumberFormat="0" applyBorder="0" applyAlignment="0" applyProtection="0"/>
    <xf numFmtId="0" fontId="11" fillId="0" borderId="0"/>
    <xf numFmtId="0" fontId="11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5" fillId="14" borderId="0" applyNumberFormat="0" applyBorder="0" applyAlignment="0" applyProtection="0"/>
    <xf numFmtId="0" fontId="90" fillId="16" borderId="27" applyNumberFormat="0" applyAlignment="0" applyProtection="0"/>
    <xf numFmtId="0" fontId="39" fillId="17" borderId="30" applyNumberFormat="0" applyAlignment="0" applyProtection="0"/>
    <xf numFmtId="0" fontId="91" fillId="0" borderId="0" applyNumberFormat="0" applyFill="0" applyBorder="0" applyAlignment="0" applyProtection="0"/>
    <xf numFmtId="0" fontId="89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52" borderId="0"/>
    <xf numFmtId="0" fontId="11" fillId="60" borderId="54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1" fillId="52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1" fillId="0" borderId="0">
      <alignment vertical="top"/>
    </xf>
    <xf numFmtId="0" fontId="46" fillId="0" borderId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20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4" fillId="0" borderId="29" applyNumberFormat="0" applyFill="0" applyAlignment="0" applyProtection="0"/>
    <xf numFmtId="0" fontId="9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3" fillId="15" borderId="27" applyNumberFormat="0" applyAlignment="0" applyProtection="0"/>
    <xf numFmtId="43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5" fillId="24" borderId="0" applyNumberFormat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5" fillId="28" borderId="0" applyNumberFormat="0" applyBorder="0" applyAlignment="0" applyProtection="0"/>
    <xf numFmtId="0" fontId="25" fillId="40" borderId="0" applyNumberFormat="0" applyBorder="0" applyAlignment="0" applyProtection="0"/>
    <xf numFmtId="0" fontId="88" fillId="42" borderId="0" applyNumberFormat="0" applyBorder="0" applyAlignment="0" applyProtection="0"/>
    <xf numFmtId="0" fontId="88" fillId="34" borderId="0" applyNumberFormat="0" applyBorder="0" applyAlignment="0" applyProtection="0"/>
    <xf numFmtId="0" fontId="88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2" borderId="0" applyNumberFormat="0" applyBorder="0" applyAlignment="0" applyProtection="0"/>
    <xf numFmtId="0" fontId="88" fillId="31" borderId="0" applyNumberFormat="0" applyBorder="0" applyAlignment="0" applyProtection="0"/>
    <xf numFmtId="0" fontId="25" fillId="29" borderId="0" applyNumberFormat="0" applyBorder="0" applyAlignment="0" applyProtection="0"/>
    <xf numFmtId="9" fontId="2" fillId="0" borderId="0" applyFont="0" applyFill="0" applyBorder="0" applyAlignment="0" applyProtection="0"/>
    <xf numFmtId="0" fontId="88" fillId="22" borderId="0" applyNumberFormat="0" applyBorder="0" applyAlignment="0" applyProtection="0"/>
    <xf numFmtId="0" fontId="2" fillId="0" borderId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97" fillId="0" borderId="32" applyNumberFormat="0" applyFill="0" applyAlignment="0" applyProtection="0"/>
    <xf numFmtId="0" fontId="88" fillId="26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5" fillId="33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5" fillId="0" borderId="0" applyFont="0" applyFill="0" applyBorder="0" applyAlignment="0" applyProtection="0"/>
    <xf numFmtId="0" fontId="2" fillId="0" borderId="0"/>
    <xf numFmtId="0" fontId="88" fillId="30" borderId="0" applyNumberFormat="0" applyBorder="0" applyAlignment="0" applyProtection="0"/>
    <xf numFmtId="0" fontId="10" fillId="0" borderId="0"/>
    <xf numFmtId="0" fontId="25" fillId="21" borderId="0" applyNumberFormat="0" applyBorder="0" applyAlignment="0" applyProtection="0"/>
    <xf numFmtId="0" fontId="2" fillId="0" borderId="0"/>
    <xf numFmtId="0" fontId="88" fillId="35" borderId="0" applyNumberFormat="0" applyBorder="0" applyAlignment="0" applyProtection="0"/>
    <xf numFmtId="173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2" fillId="59" borderId="45" applyNumberFormat="0" applyAlignment="0" applyProtection="0"/>
    <xf numFmtId="0" fontId="60" fillId="45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5" fillId="0" borderId="0"/>
  </cellStyleXfs>
  <cellXfs count="227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10" borderId="12" xfId="3" applyNumberFormat="1" applyFont="1" applyFill="1" applyBorder="1" applyAlignment="1" applyProtection="1">
      <alignment vertical="center"/>
      <protection locked="0"/>
    </xf>
    <xf numFmtId="165" fontId="13" fillId="10" borderId="8" xfId="2" applyNumberFormat="1" applyFont="1" applyFill="1" applyBorder="1" applyAlignment="1" applyProtection="1">
      <alignment vertical="center"/>
      <protection locked="0"/>
    </xf>
    <xf numFmtId="165" fontId="13" fillId="10" borderId="9" xfId="2" applyNumberFormat="1" applyFont="1" applyFill="1" applyBorder="1" applyAlignment="1" applyProtection="1">
      <alignment vertical="center"/>
      <protection locked="0"/>
    </xf>
    <xf numFmtId="165" fontId="13" fillId="10" borderId="11" xfId="2" applyNumberFormat="1" applyFont="1" applyFill="1" applyBorder="1" applyAlignment="1" applyProtection="1">
      <alignment vertical="center"/>
      <protection locked="0"/>
    </xf>
    <xf numFmtId="165" fontId="9" fillId="10" borderId="13" xfId="3" applyNumberFormat="1" applyFont="1" applyFill="1" applyBorder="1" applyAlignment="1" applyProtection="1">
      <alignment vertical="center"/>
      <protection locked="0"/>
    </xf>
    <xf numFmtId="165" fontId="9" fillId="10" borderId="15" xfId="3" applyNumberFormat="1" applyFont="1" applyFill="1" applyBorder="1" applyAlignment="1" applyProtection="1">
      <alignment vertical="center"/>
      <protection locked="0"/>
    </xf>
    <xf numFmtId="165" fontId="13" fillId="10" borderId="12" xfId="2" applyNumberFormat="1" applyFont="1" applyFill="1" applyBorder="1" applyAlignment="1" applyProtection="1">
      <alignment vertical="center"/>
      <protection locked="0"/>
    </xf>
    <xf numFmtId="165" fontId="13" fillId="10" borderId="13" xfId="2" applyNumberFormat="1" applyFont="1" applyFill="1" applyBorder="1" applyAlignment="1" applyProtection="1">
      <alignment vertical="center"/>
      <protection locked="0"/>
    </xf>
    <xf numFmtId="165" fontId="13" fillId="10" borderId="15" xfId="2" applyNumberFormat="1" applyFont="1" applyFill="1" applyBorder="1" applyAlignment="1" applyProtection="1">
      <alignment vertical="center"/>
      <protection locked="0"/>
    </xf>
    <xf numFmtId="165" fontId="9" fillId="10" borderId="8" xfId="3" applyNumberFormat="1" applyFont="1" applyFill="1" applyBorder="1" applyAlignment="1" applyProtection="1">
      <alignment vertical="center"/>
      <protection locked="0"/>
    </xf>
    <xf numFmtId="165" fontId="9" fillId="10" borderId="9" xfId="3" applyNumberFormat="1" applyFont="1" applyFill="1" applyBorder="1" applyAlignment="1" applyProtection="1">
      <alignment vertical="center"/>
      <protection locked="0"/>
    </xf>
    <xf numFmtId="165" fontId="9" fillId="10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10" borderId="22" xfId="3" applyNumberFormat="1" applyFont="1" applyFill="1" applyBorder="1" applyAlignment="1" applyProtection="1">
      <alignment vertical="center"/>
      <protection locked="0"/>
    </xf>
    <xf numFmtId="165" fontId="9" fillId="10" borderId="23" xfId="3" applyNumberFormat="1" applyFont="1" applyFill="1" applyBorder="1" applyAlignment="1" applyProtection="1">
      <alignment vertical="center"/>
      <protection locked="0"/>
    </xf>
    <xf numFmtId="0" fontId="12" fillId="0" borderId="19" xfId="2" applyFont="1" applyBorder="1" applyAlignment="1">
      <alignment horizontal="center" vertical="center"/>
    </xf>
    <xf numFmtId="165" fontId="13" fillId="10" borderId="16" xfId="2" applyNumberFormat="1" applyFont="1" applyFill="1" applyBorder="1" applyAlignment="1" applyProtection="1">
      <alignment horizontal="right" vertical="center"/>
      <protection locked="0"/>
    </xf>
    <xf numFmtId="165" fontId="13" fillId="10" borderId="17" xfId="2" applyNumberFormat="1" applyFont="1" applyFill="1" applyBorder="1" applyAlignment="1" applyProtection="1">
      <alignment horizontal="right" vertical="center"/>
      <protection locked="0"/>
    </xf>
    <xf numFmtId="165" fontId="13" fillId="10" borderId="19" xfId="2" applyNumberFormat="1" applyFont="1" applyFill="1" applyBorder="1" applyAlignment="1" applyProtection="1">
      <alignment horizontal="right" vertical="center"/>
      <protection locked="0"/>
    </xf>
    <xf numFmtId="165" fontId="13" fillId="10" borderId="16" xfId="2" applyNumberFormat="1" applyFont="1" applyFill="1" applyBorder="1" applyAlignment="1" applyProtection="1">
      <alignment vertical="center"/>
      <protection locked="0"/>
    </xf>
    <xf numFmtId="165" fontId="13" fillId="10" borderId="17" xfId="2" applyNumberFormat="1" applyFont="1" applyFill="1" applyBorder="1" applyAlignment="1" applyProtection="1">
      <alignment vertical="center"/>
      <protection locked="0"/>
    </xf>
    <xf numFmtId="165" fontId="13" fillId="10" borderId="19" xfId="2" applyNumberFormat="1" applyFont="1" applyFill="1" applyBorder="1" applyAlignment="1" applyProtection="1">
      <alignment vertical="center"/>
      <protection locked="0"/>
    </xf>
    <xf numFmtId="165" fontId="13" fillId="10" borderId="23" xfId="2" applyNumberFormat="1" applyFont="1" applyFill="1" applyBorder="1" applyAlignment="1" applyProtection="1">
      <alignment vertical="center"/>
      <protection locked="0"/>
    </xf>
    <xf numFmtId="165" fontId="13" fillId="10" borderId="20" xfId="2" applyNumberFormat="1" applyFont="1" applyFill="1" applyBorder="1" applyAlignment="1" applyProtection="1">
      <alignment horizontal="right" vertical="center"/>
      <protection locked="0"/>
    </xf>
    <xf numFmtId="165" fontId="13" fillId="10" borderId="22" xfId="2" applyNumberFormat="1" applyFont="1" applyFill="1" applyBorder="1" applyAlignment="1" applyProtection="1">
      <alignment horizontal="right" vertical="center"/>
      <protection locked="0"/>
    </xf>
    <xf numFmtId="165" fontId="13" fillId="10" borderId="23" xfId="2" applyNumberFormat="1" applyFont="1" applyFill="1" applyBorder="1" applyAlignment="1" applyProtection="1">
      <alignment horizontal="right"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166" fontId="0" fillId="0" borderId="0" xfId="0" applyNumberFormat="1"/>
    <xf numFmtId="0" fontId="46" fillId="0" borderId="0" xfId="10" applyFont="1" applyAlignment="1">
      <alignment vertical="top"/>
    </xf>
    <xf numFmtId="0" fontId="46" fillId="0" borderId="0" xfId="10" applyFont="1" applyAlignment="1">
      <alignment horizontal="center" vertical="center"/>
    </xf>
    <xf numFmtId="0" fontId="46" fillId="5" borderId="0" xfId="10" applyFont="1" applyFill="1" applyAlignment="1">
      <alignment horizontal="right" vertical="center"/>
    </xf>
    <xf numFmtId="166" fontId="99" fillId="0" borderId="0" xfId="10" applyNumberFormat="1" applyFont="1" applyAlignment="1">
      <alignment vertical="top"/>
    </xf>
    <xf numFmtId="166" fontId="46" fillId="0" borderId="0" xfId="10" applyNumberFormat="1" applyFont="1" applyAlignment="1">
      <alignment vertical="top"/>
    </xf>
    <xf numFmtId="0" fontId="10" fillId="9" borderId="0" xfId="26" applyFont="1" applyFill="1"/>
    <xf numFmtId="0" fontId="46" fillId="9" borderId="0" xfId="10" applyFont="1" applyFill="1" applyAlignment="1">
      <alignment horizontal="center" vertical="center"/>
    </xf>
    <xf numFmtId="0" fontId="46" fillId="9" borderId="0" xfId="10" applyFont="1" applyFill="1" applyAlignment="1">
      <alignment vertical="top"/>
    </xf>
    <xf numFmtId="22" fontId="10" fillId="0" borderId="0" xfId="226" quotePrefix="1" applyNumberFormat="1" applyFont="1"/>
    <xf numFmtId="0" fontId="10" fillId="9" borderId="0" xfId="28" applyFont="1" applyFill="1" applyAlignment="1">
      <alignment vertical="top"/>
    </xf>
    <xf numFmtId="0" fontId="12" fillId="0" borderId="58" xfId="2" applyFont="1" applyBorder="1" applyAlignment="1">
      <alignment horizontal="center" vertical="center"/>
    </xf>
    <xf numFmtId="0" fontId="12" fillId="0" borderId="59" xfId="2" applyFont="1" applyBorder="1" applyAlignment="1">
      <alignment horizontal="center" vertical="center"/>
    </xf>
    <xf numFmtId="165" fontId="13" fillId="10" borderId="20" xfId="2" applyNumberFormat="1" applyFont="1" applyFill="1" applyBorder="1" applyAlignment="1" applyProtection="1">
      <alignment vertical="center"/>
      <protection locked="0"/>
    </xf>
    <xf numFmtId="169" fontId="46" fillId="0" borderId="0" xfId="10" applyNumberFormat="1" applyFont="1" applyAlignment="1">
      <alignment vertical="top"/>
    </xf>
    <xf numFmtId="182" fontId="99" fillId="0" borderId="0" xfId="10" applyNumberFormat="1" applyFont="1" applyAlignment="1">
      <alignment vertical="top"/>
    </xf>
    <xf numFmtId="182" fontId="46" fillId="0" borderId="0" xfId="10" applyNumberFormat="1" applyFont="1" applyAlignment="1">
      <alignment vertical="top"/>
    </xf>
    <xf numFmtId="183" fontId="99" fillId="0" borderId="0" xfId="10" applyNumberFormat="1" applyFont="1" applyAlignment="1">
      <alignment vertical="top"/>
    </xf>
    <xf numFmtId="183" fontId="46" fillId="0" borderId="0" xfId="10" applyNumberFormat="1" applyFont="1" applyAlignment="1">
      <alignment vertical="top"/>
    </xf>
    <xf numFmtId="184" fontId="99" fillId="0" borderId="0" xfId="10" applyNumberFormat="1" applyFont="1" applyAlignment="1">
      <alignment vertical="top"/>
    </xf>
    <xf numFmtId="184" fontId="46" fillId="0" borderId="0" xfId="10" applyNumberFormat="1" applyFont="1" applyAlignment="1">
      <alignment vertical="top"/>
    </xf>
    <xf numFmtId="185" fontId="99" fillId="0" borderId="0" xfId="10" applyNumberFormat="1" applyFont="1" applyAlignment="1">
      <alignment vertical="top"/>
    </xf>
    <xf numFmtId="185" fontId="46" fillId="0" borderId="0" xfId="10" applyNumberFormat="1" applyFont="1" applyAlignment="1">
      <alignment vertical="top"/>
    </xf>
    <xf numFmtId="187" fontId="99" fillId="0" borderId="0" xfId="10" applyNumberFormat="1" applyFont="1" applyAlignment="1">
      <alignment vertical="top"/>
    </xf>
    <xf numFmtId="187" fontId="46" fillId="0" borderId="0" xfId="10" applyNumberFormat="1" applyFont="1" applyAlignment="1">
      <alignment vertical="top"/>
    </xf>
    <xf numFmtId="188" fontId="99" fillId="0" borderId="0" xfId="10" applyNumberFormat="1" applyFont="1" applyAlignment="1">
      <alignment vertical="top"/>
    </xf>
    <xf numFmtId="188" fontId="46" fillId="0" borderId="0" xfId="10" applyNumberFormat="1" applyFont="1" applyAlignment="1">
      <alignment vertical="top"/>
    </xf>
    <xf numFmtId="189" fontId="99" fillId="0" borderId="0" xfId="10" applyNumberFormat="1" applyFont="1" applyAlignment="1">
      <alignment vertical="top"/>
    </xf>
    <xf numFmtId="189" fontId="46" fillId="0" borderId="0" xfId="10" applyNumberFormat="1" applyFont="1" applyAlignment="1">
      <alignment vertical="top"/>
    </xf>
    <xf numFmtId="191" fontId="99" fillId="0" borderId="0" xfId="10" applyNumberFormat="1" applyFont="1" applyAlignment="1">
      <alignment vertical="top"/>
    </xf>
    <xf numFmtId="191" fontId="46" fillId="0" borderId="0" xfId="10" applyNumberFormat="1" applyFont="1" applyAlignment="1">
      <alignment vertical="top"/>
    </xf>
    <xf numFmtId="192" fontId="99" fillId="0" borderId="0" xfId="10" applyNumberFormat="1" applyFont="1" applyAlignment="1">
      <alignment vertical="top"/>
    </xf>
    <xf numFmtId="192" fontId="46" fillId="0" borderId="0" xfId="10" applyNumberFormat="1" applyFont="1" applyAlignment="1">
      <alignment vertical="top"/>
    </xf>
    <xf numFmtId="193" fontId="99" fillId="0" borderId="0" xfId="10" applyNumberFormat="1" applyFont="1" applyAlignment="1">
      <alignment vertical="top"/>
    </xf>
    <xf numFmtId="193" fontId="46" fillId="0" borderId="0" xfId="10" applyNumberFormat="1" applyFont="1" applyAlignment="1">
      <alignment vertical="top"/>
    </xf>
    <xf numFmtId="194" fontId="99" fillId="0" borderId="0" xfId="10" applyNumberFormat="1" applyFont="1" applyAlignment="1">
      <alignment vertical="top"/>
    </xf>
    <xf numFmtId="194" fontId="46" fillId="0" borderId="0" xfId="10" applyNumberFormat="1" applyFont="1" applyAlignment="1">
      <alignment vertical="top"/>
    </xf>
    <xf numFmtId="195" fontId="99" fillId="0" borderId="0" xfId="10" applyNumberFormat="1" applyFont="1" applyAlignment="1">
      <alignment vertical="top"/>
    </xf>
    <xf numFmtId="195" fontId="46" fillId="0" borderId="0" xfId="10" applyNumberFormat="1" applyFont="1" applyAlignment="1">
      <alignment vertical="top"/>
    </xf>
    <xf numFmtId="196" fontId="99" fillId="0" borderId="0" xfId="10" applyNumberFormat="1" applyFont="1" applyAlignment="1">
      <alignment vertical="top"/>
    </xf>
    <xf numFmtId="196" fontId="46" fillId="0" borderId="0" xfId="10" applyNumberFormat="1" applyFont="1" applyAlignment="1">
      <alignment vertical="top"/>
    </xf>
    <xf numFmtId="198" fontId="99" fillId="0" borderId="0" xfId="10" applyNumberFormat="1" applyFont="1" applyAlignment="1">
      <alignment vertical="top"/>
    </xf>
    <xf numFmtId="198" fontId="46" fillId="0" borderId="0" xfId="10" applyNumberFormat="1" applyFont="1" applyAlignment="1">
      <alignment vertical="top"/>
    </xf>
    <xf numFmtId="199" fontId="99" fillId="0" borderId="0" xfId="10" applyNumberFormat="1" applyFont="1" applyAlignment="1">
      <alignment vertical="top"/>
    </xf>
    <xf numFmtId="199" fontId="46" fillId="0" borderId="0" xfId="10" applyNumberFormat="1" applyFont="1" applyAlignment="1">
      <alignment vertical="top"/>
    </xf>
    <xf numFmtId="200" fontId="99" fillId="0" borderId="0" xfId="10" applyNumberFormat="1" applyFont="1" applyAlignment="1">
      <alignment vertical="top"/>
    </xf>
    <xf numFmtId="200" fontId="46" fillId="0" borderId="0" xfId="10" applyNumberFormat="1" applyFont="1" applyAlignment="1">
      <alignment vertical="top"/>
    </xf>
    <xf numFmtId="201" fontId="99" fillId="0" borderId="0" xfId="10" applyNumberFormat="1" applyFont="1" applyAlignment="1">
      <alignment vertical="top"/>
    </xf>
    <xf numFmtId="201" fontId="46" fillId="0" borderId="0" xfId="10" applyNumberFormat="1" applyFont="1" applyAlignment="1">
      <alignment vertical="top"/>
    </xf>
    <xf numFmtId="202" fontId="99" fillId="0" borderId="0" xfId="10" applyNumberFormat="1" applyFont="1" applyAlignment="1">
      <alignment vertical="top"/>
    </xf>
    <xf numFmtId="202" fontId="46" fillId="0" borderId="0" xfId="10" applyNumberFormat="1" applyFont="1" applyAlignment="1">
      <alignment vertical="top"/>
    </xf>
    <xf numFmtId="203" fontId="99" fillId="0" borderId="0" xfId="10" applyNumberFormat="1" applyFont="1" applyAlignment="1">
      <alignment vertical="top"/>
    </xf>
    <xf numFmtId="203" fontId="46" fillId="0" borderId="0" xfId="10" applyNumberFormat="1" applyFont="1" applyAlignment="1">
      <alignment vertical="top"/>
    </xf>
    <xf numFmtId="205" fontId="99" fillId="0" borderId="0" xfId="10" applyNumberFormat="1" applyFont="1" applyAlignment="1">
      <alignment vertical="top"/>
    </xf>
    <xf numFmtId="205" fontId="46" fillId="0" borderId="0" xfId="10" applyNumberFormat="1" applyFont="1" applyAlignment="1">
      <alignment vertical="top"/>
    </xf>
    <xf numFmtId="206" fontId="99" fillId="0" borderId="0" xfId="10" applyNumberFormat="1" applyFont="1" applyAlignment="1">
      <alignment vertical="top"/>
    </xf>
    <xf numFmtId="206" fontId="46" fillId="0" borderId="0" xfId="10" applyNumberFormat="1" applyFont="1" applyAlignment="1">
      <alignment vertical="top"/>
    </xf>
    <xf numFmtId="207" fontId="99" fillId="0" borderId="0" xfId="10" applyNumberFormat="1" applyFont="1" applyAlignment="1">
      <alignment vertical="top"/>
    </xf>
    <xf numFmtId="207" fontId="46" fillId="0" borderId="0" xfId="10" applyNumberFormat="1" applyFont="1" applyAlignment="1">
      <alignment vertical="top"/>
    </xf>
    <xf numFmtId="208" fontId="99" fillId="0" borderId="0" xfId="10" applyNumberFormat="1" applyFont="1" applyAlignment="1">
      <alignment vertical="top"/>
    </xf>
    <xf numFmtId="208" fontId="46" fillId="0" borderId="0" xfId="10" applyNumberFormat="1" applyFont="1" applyAlignment="1">
      <alignment vertical="top"/>
    </xf>
    <xf numFmtId="0" fontId="100" fillId="11" borderId="0" xfId="10" applyFont="1" applyFill="1" applyAlignment="1">
      <alignment vertical="top"/>
    </xf>
    <xf numFmtId="0" fontId="100" fillId="11" borderId="0" xfId="10" applyFont="1" applyFill="1" applyAlignment="1">
      <alignment horizontal="center" vertical="center"/>
    </xf>
    <xf numFmtId="169" fontId="101" fillId="11" borderId="0" xfId="10" applyNumberFormat="1" applyFont="1" applyFill="1" applyAlignment="1">
      <alignment vertical="top"/>
    </xf>
    <xf numFmtId="169" fontId="100" fillId="11" borderId="0" xfId="10" applyNumberFormat="1" applyFont="1" applyFill="1" applyAlignment="1">
      <alignment vertical="top"/>
    </xf>
    <xf numFmtId="186" fontId="101" fillId="11" borderId="0" xfId="10" applyNumberFormat="1" applyFont="1" applyFill="1" applyAlignment="1">
      <alignment vertical="top"/>
    </xf>
    <xf numFmtId="186" fontId="100" fillId="11" borderId="0" xfId="10" applyNumberFormat="1" applyFont="1" applyFill="1" applyAlignment="1">
      <alignment vertical="top"/>
    </xf>
    <xf numFmtId="190" fontId="101" fillId="11" borderId="0" xfId="10" applyNumberFormat="1" applyFont="1" applyFill="1" applyAlignment="1">
      <alignment vertical="top"/>
    </xf>
    <xf numFmtId="190" fontId="100" fillId="11" borderId="0" xfId="10" applyNumberFormat="1" applyFont="1" applyFill="1" applyAlignment="1">
      <alignment vertical="top"/>
    </xf>
    <xf numFmtId="197" fontId="101" fillId="11" borderId="0" xfId="10" applyNumberFormat="1" applyFont="1" applyFill="1" applyAlignment="1">
      <alignment vertical="top"/>
    </xf>
    <xf numFmtId="197" fontId="100" fillId="11" borderId="0" xfId="10" applyNumberFormat="1" applyFont="1" applyFill="1" applyAlignment="1">
      <alignment vertical="top"/>
    </xf>
    <xf numFmtId="204" fontId="101" fillId="11" borderId="0" xfId="10" applyNumberFormat="1" applyFont="1" applyFill="1" applyAlignment="1">
      <alignment vertical="top"/>
    </xf>
    <xf numFmtId="204" fontId="100" fillId="11" borderId="0" xfId="10" applyNumberFormat="1" applyFont="1" applyFill="1" applyAlignment="1">
      <alignment vertical="top"/>
    </xf>
    <xf numFmtId="209" fontId="101" fillId="11" borderId="0" xfId="10" applyNumberFormat="1" applyFont="1" applyFill="1" applyAlignment="1">
      <alignment vertical="top"/>
    </xf>
    <xf numFmtId="209" fontId="100" fillId="11" borderId="0" xfId="10" applyNumberFormat="1" applyFont="1" applyFill="1" applyAlignment="1">
      <alignment vertical="top"/>
    </xf>
    <xf numFmtId="0" fontId="102" fillId="3" borderId="60" xfId="13" applyFont="1" applyFill="1" applyBorder="1" applyAlignment="1">
      <alignment horizontal="left" vertical="center"/>
    </xf>
    <xf numFmtId="0" fontId="103" fillId="3" borderId="60" xfId="13" applyFont="1" applyFill="1" applyBorder="1" applyAlignment="1">
      <alignment horizontal="left" vertical="center"/>
    </xf>
    <xf numFmtId="0" fontId="103" fillId="43" borderId="60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5" fillId="0" borderId="0" xfId="10963"/>
    <xf numFmtId="0" fontId="10" fillId="0" borderId="0" xfId="10963" applyFont="1" applyBorder="1"/>
    <xf numFmtId="0" fontId="104" fillId="0" borderId="0" xfId="10963" applyFont="1" applyBorder="1" applyAlignment="1">
      <alignment horizontal="left" vertical="center"/>
    </xf>
    <xf numFmtId="0" fontId="25" fillId="0" borderId="0" xfId="10963" applyBorder="1"/>
    <xf numFmtId="49" fontId="10" fillId="0" borderId="0" xfId="10963" applyNumberFormat="1" applyFont="1" applyAlignment="1">
      <alignment horizontal="left" vertical="top"/>
    </xf>
    <xf numFmtId="0" fontId="11" fillId="0" borderId="61" xfId="10963" applyFont="1" applyBorder="1" applyAlignment="1">
      <alignment horizontal="left" vertical="top"/>
    </xf>
    <xf numFmtId="0" fontId="11" fillId="0" borderId="61" xfId="10963" applyFont="1" applyBorder="1" applyAlignment="1">
      <alignment horizontal="left" vertical="top" wrapText="1"/>
    </xf>
    <xf numFmtId="0" fontId="11" fillId="0" borderId="62" xfId="10963" applyFont="1" applyBorder="1" applyAlignment="1">
      <alignment horizontal="left" vertical="top"/>
    </xf>
    <xf numFmtId="0" fontId="25" fillId="0" borderId="0" xfId="10963" applyAlignment="1">
      <alignment vertical="center"/>
    </xf>
    <xf numFmtId="49" fontId="25" fillId="0" borderId="0" xfId="10963" applyNumberFormat="1" applyAlignment="1">
      <alignment horizontal="left" vertical="top"/>
    </xf>
    <xf numFmtId="0" fontId="25" fillId="0" borderId="0" xfId="10963" applyAlignment="1">
      <alignment horizontal="left" vertical="top"/>
    </xf>
    <xf numFmtId="165" fontId="13" fillId="10" borderId="8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9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3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2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5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6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7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19" xfId="2" applyNumberFormat="1" applyFont="1" applyFill="1" applyBorder="1" applyAlignment="1" applyProtection="1">
      <alignment horizontal="left" vertical="top" wrapText="1"/>
      <protection locked="0"/>
    </xf>
    <xf numFmtId="0" fontId="7" fillId="2" borderId="0" xfId="4" applyFill="1" applyAlignment="1">
      <alignment horizontal="left" vertical="top" wrapText="1"/>
    </xf>
    <xf numFmtId="0" fontId="13" fillId="2" borderId="0" xfId="4" applyFont="1" applyFill="1" applyBorder="1" applyAlignment="1">
      <alignment horizontal="left" vertical="top" wrapText="1"/>
    </xf>
    <xf numFmtId="0" fontId="7" fillId="2" borderId="0" xfId="4" applyFill="1" applyBorder="1" applyAlignment="1">
      <alignment horizontal="left" vertical="top" wrapText="1"/>
    </xf>
    <xf numFmtId="165" fontId="13" fillId="10" borderId="11" xfId="2" applyNumberFormat="1" applyFont="1" applyFill="1" applyBorder="1" applyAlignment="1" applyProtection="1">
      <alignment horizontal="left" vertical="top" wrapText="1"/>
      <protection locked="0"/>
    </xf>
    <xf numFmtId="0" fontId="12" fillId="0" borderId="8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165" fontId="13" fillId="10" borderId="22" xfId="2" applyNumberFormat="1" applyFont="1" applyFill="1" applyBorder="1" applyAlignment="1" applyProtection="1">
      <alignment horizontal="left" vertical="top" wrapText="1"/>
      <protection locked="0"/>
    </xf>
    <xf numFmtId="165" fontId="13" fillId="10" borderId="23" xfId="2" applyNumberFormat="1" applyFont="1" applyFill="1" applyBorder="1" applyAlignment="1" applyProtection="1">
      <alignment horizontal="left" vertical="top" wrapText="1"/>
      <protection locked="0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10" borderId="8" xfId="2" applyNumberFormat="1" applyFont="1" applyFill="1" applyBorder="1" applyAlignment="1" applyProtection="1">
      <alignment vertical="top"/>
      <protection locked="0"/>
    </xf>
    <xf numFmtId="165" fontId="13" fillId="10" borderId="9" xfId="2" applyNumberFormat="1" applyFont="1" applyFill="1" applyBorder="1" applyAlignment="1" applyProtection="1">
      <alignment vertical="top"/>
      <protection locked="0"/>
    </xf>
    <xf numFmtId="165" fontId="13" fillId="10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10" borderId="22" xfId="2" applyNumberFormat="1" applyFont="1" applyFill="1" applyBorder="1" applyAlignment="1" applyProtection="1">
      <alignment vertical="top"/>
      <protection locked="0"/>
    </xf>
    <xf numFmtId="0" fontId="12" fillId="0" borderId="8" xfId="2" applyFont="1" applyBorder="1" applyAlignment="1">
      <alignment horizontal="center" vertical="top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10" borderId="12" xfId="3" applyNumberFormat="1" applyFont="1" applyFill="1" applyBorder="1" applyAlignment="1" applyProtection="1">
      <alignment vertical="top"/>
      <protection locked="0"/>
    </xf>
    <xf numFmtId="165" fontId="9" fillId="10" borderId="13" xfId="3" applyNumberFormat="1" applyFont="1" applyFill="1" applyBorder="1" applyAlignment="1" applyProtection="1">
      <alignment vertical="top"/>
      <protection locked="0"/>
    </xf>
    <xf numFmtId="165" fontId="9" fillId="10" borderId="15" xfId="3" applyNumberFormat="1" applyFont="1" applyFill="1" applyBorder="1" applyAlignment="1" applyProtection="1">
      <alignment vertical="top"/>
      <protection locked="0"/>
    </xf>
    <xf numFmtId="165" fontId="9" fillId="10" borderId="23" xfId="3" applyNumberFormat="1" applyFont="1" applyFill="1" applyBorder="1" applyAlignment="1" applyProtection="1">
      <alignment vertical="top"/>
      <protection locked="0"/>
    </xf>
    <xf numFmtId="0" fontId="12" fillId="0" borderId="12" xfId="2" applyFont="1" applyBorder="1" applyAlignment="1">
      <alignment horizontal="center" vertical="top"/>
    </xf>
    <xf numFmtId="0" fontId="12" fillId="0" borderId="11" xfId="2" quotePrefix="1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57" xfId="2" applyFont="1" applyBorder="1" applyAlignment="1">
      <alignment horizontal="center" vertical="top"/>
    </xf>
    <xf numFmtId="0" fontId="7" fillId="2" borderId="0" xfId="4" applyFill="1" applyBorder="1" applyAlignment="1">
      <alignment vertical="top"/>
    </xf>
    <xf numFmtId="165" fontId="13" fillId="10" borderId="23" xfId="2" applyNumberFormat="1" applyFont="1" applyFill="1" applyBorder="1" applyAlignment="1" applyProtection="1">
      <alignment horizontal="right" vertical="top"/>
      <protection locked="0"/>
    </xf>
    <xf numFmtId="165" fontId="13" fillId="10" borderId="12" xfId="2" applyNumberFormat="1" applyFont="1" applyFill="1" applyBorder="1" applyAlignment="1" applyProtection="1">
      <alignment vertical="top"/>
      <protection locked="0"/>
    </xf>
    <xf numFmtId="165" fontId="13" fillId="10" borderId="13" xfId="2" applyNumberFormat="1" applyFont="1" applyFill="1" applyBorder="1" applyAlignment="1" applyProtection="1">
      <alignment vertical="top"/>
      <protection locked="0"/>
    </xf>
    <xf numFmtId="165" fontId="13" fillId="10" borderId="15" xfId="2" applyNumberFormat="1" applyFont="1" applyFill="1" applyBorder="1" applyAlignment="1" applyProtection="1">
      <alignment vertical="top"/>
      <protection locked="0"/>
    </xf>
    <xf numFmtId="0" fontId="12" fillId="0" borderId="15" xfId="2" applyFont="1" applyBorder="1" applyAlignment="1">
      <alignment horizontal="center" vertical="top"/>
    </xf>
    <xf numFmtId="0" fontId="12" fillId="0" borderId="22" xfId="2" applyFont="1" applyBorder="1" applyAlignment="1">
      <alignment horizontal="center" vertical="top"/>
    </xf>
    <xf numFmtId="0" fontId="12" fillId="0" borderId="23" xfId="2" applyFont="1" applyBorder="1" applyAlignment="1">
      <alignment horizontal="center" vertical="top"/>
    </xf>
    <xf numFmtId="0" fontId="12" fillId="0" borderId="23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/>
    </xf>
    <xf numFmtId="0" fontId="7" fillId="2" borderId="0" xfId="4" applyFill="1" applyAlignment="1">
      <alignment horizontal="center"/>
    </xf>
    <xf numFmtId="0" fontId="7" fillId="2" borderId="0" xfId="4" applyFill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top" wrapText="1"/>
    </xf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F2F0EE"/>
      <color rgb="FFCA0083"/>
      <color rgb="FF0078C9"/>
      <color rgb="FF003479"/>
      <color rgb="FFA49689"/>
      <color rgb="FF857362"/>
      <color rgb="FFBFDDF1"/>
      <color rgb="FFA3CEE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/>
  <cols>
    <col min="1" max="1" width="15" style="159" customWidth="1"/>
    <col min="2" max="2" width="8" style="159" customWidth="1"/>
    <col min="3" max="3" width="37.33203125" style="169" customWidth="1"/>
    <col min="4" max="4" width="41.25" style="169" customWidth="1"/>
    <col min="5" max="6" width="12.5" style="169" customWidth="1"/>
    <col min="7" max="7" width="0" style="159" hidden="1" customWidth="1"/>
    <col min="8" max="16383" width="8" style="159" hidden="1"/>
    <col min="16384" max="16384" width="7.83203125" style="159" hidden="1" customWidth="1"/>
  </cols>
  <sheetData>
    <row r="1" spans="1:6" s="156" customFormat="1" ht="37.5" customHeight="1">
      <c r="A1" s="154" t="s">
        <v>181</v>
      </c>
      <c r="B1" s="155"/>
      <c r="C1" s="155"/>
      <c r="D1" s="155"/>
      <c r="E1" s="155"/>
      <c r="F1" s="155"/>
    </row>
    <row r="2" spans="1:6" ht="10.5" customHeight="1">
      <c r="A2" s="157"/>
      <c r="B2" s="157"/>
      <c r="C2" s="158"/>
      <c r="D2" s="158"/>
      <c r="E2" s="158"/>
      <c r="F2" s="158"/>
    </row>
    <row r="3" spans="1:6" s="162" customFormat="1" ht="18.75" customHeight="1">
      <c r="A3" s="160"/>
      <c r="B3" s="161" t="s">
        <v>182</v>
      </c>
      <c r="C3" s="161" t="s">
        <v>183</v>
      </c>
      <c r="D3" s="161" t="s">
        <v>184</v>
      </c>
      <c r="E3" s="161" t="s">
        <v>185</v>
      </c>
      <c r="F3" s="161" t="s">
        <v>186</v>
      </c>
    </row>
    <row r="4" spans="1:6" ht="12" customHeight="1">
      <c r="A4" s="158"/>
      <c r="B4" s="157"/>
      <c r="C4" s="158"/>
      <c r="D4" s="158"/>
      <c r="E4" s="158"/>
      <c r="F4" s="158"/>
    </row>
    <row r="5" spans="1:6" s="167" customFormat="1" ht="36.75" customHeight="1">
      <c r="A5" s="163" t="s">
        <v>187</v>
      </c>
      <c r="B5" s="164">
        <v>1</v>
      </c>
      <c r="C5" s="165" t="s">
        <v>188</v>
      </c>
      <c r="D5" s="165" t="s">
        <v>189</v>
      </c>
      <c r="E5" s="165" t="s">
        <v>190</v>
      </c>
      <c r="F5" s="166"/>
    </row>
    <row r="6" spans="1:6">
      <c r="A6" s="163"/>
      <c r="B6" s="157"/>
      <c r="C6" s="158"/>
      <c r="D6" s="158"/>
      <c r="E6" s="158"/>
      <c r="F6" s="158"/>
    </row>
    <row r="7" spans="1:6">
      <c r="A7" s="163"/>
      <c r="B7" s="157"/>
      <c r="C7" s="158"/>
      <c r="D7" s="158"/>
      <c r="E7" s="158"/>
      <c r="F7" s="158"/>
    </row>
    <row r="8" spans="1:6">
      <c r="A8" s="163"/>
      <c r="B8" s="157"/>
      <c r="C8" s="158"/>
      <c r="D8" s="158"/>
      <c r="E8" s="158"/>
      <c r="F8" s="158"/>
    </row>
    <row r="9" spans="1:6">
      <c r="A9" s="163"/>
      <c r="B9" s="157"/>
      <c r="C9" s="158"/>
      <c r="D9" s="158"/>
      <c r="E9" s="158"/>
      <c r="F9" s="158"/>
    </row>
    <row r="10" spans="1:6">
      <c r="A10" s="163"/>
      <c r="B10" s="157"/>
      <c r="C10" s="158"/>
      <c r="D10" s="158"/>
      <c r="E10" s="158"/>
      <c r="F10" s="158"/>
    </row>
    <row r="11" spans="1:6">
      <c r="A11" s="163"/>
      <c r="B11" s="157"/>
      <c r="C11" s="158"/>
      <c r="D11" s="158"/>
      <c r="E11" s="158"/>
      <c r="F11" s="158"/>
    </row>
    <row r="12" spans="1:6">
      <c r="A12" s="163"/>
      <c r="B12" s="157"/>
      <c r="C12" s="158"/>
      <c r="D12" s="158"/>
      <c r="E12" s="158"/>
      <c r="F12" s="158"/>
    </row>
    <row r="13" spans="1:6">
      <c r="A13" s="163"/>
      <c r="B13" s="157"/>
      <c r="C13" s="158"/>
      <c r="D13" s="158"/>
      <c r="E13" s="158"/>
      <c r="F13" s="158"/>
    </row>
    <row r="14" spans="1:6">
      <c r="A14" s="163"/>
      <c r="B14" s="157"/>
      <c r="C14" s="158"/>
      <c r="D14" s="158"/>
      <c r="E14" s="158"/>
      <c r="F14" s="158"/>
    </row>
    <row r="15" spans="1:6">
      <c r="A15" s="163"/>
      <c r="B15" s="157"/>
      <c r="C15" s="158"/>
      <c r="D15" s="158"/>
      <c r="E15" s="158"/>
      <c r="F15" s="158"/>
    </row>
    <row r="16" spans="1:6">
      <c r="A16" s="163"/>
      <c r="B16" s="157"/>
      <c r="C16" s="158"/>
      <c r="D16" s="158"/>
      <c r="E16" s="158"/>
      <c r="F16" s="158"/>
    </row>
    <row r="17" spans="1:1">
      <c r="A17" s="168"/>
    </row>
    <row r="18" spans="1:1">
      <c r="A18" s="168"/>
    </row>
    <row r="19" spans="1:1">
      <c r="A19" s="168"/>
    </row>
    <row r="20" spans="1:1">
      <c r="A20" s="168"/>
    </row>
    <row r="21" spans="1:1">
      <c r="A21" s="168"/>
    </row>
    <row r="22" spans="1:1">
      <c r="A22" s="168"/>
    </row>
    <row r="23" spans="1:1">
      <c r="A23" s="168"/>
    </row>
    <row r="24" spans="1:1">
      <c r="A24" s="168"/>
    </row>
    <row r="25" spans="1:1">
      <c r="A25" s="168"/>
    </row>
    <row r="26" spans="1:1">
      <c r="A26" s="168"/>
    </row>
    <row r="27" spans="1:1">
      <c r="A27" s="168"/>
    </row>
    <row r="28" spans="1:1">
      <c r="A28" s="168"/>
    </row>
    <row r="29" spans="1:1">
      <c r="A29" s="168"/>
    </row>
    <row r="30" spans="1:1">
      <c r="A30" s="168"/>
    </row>
    <row r="31" spans="1:1">
      <c r="A31" s="168"/>
    </row>
    <row r="32" spans="1:1">
      <c r="A32" s="168"/>
    </row>
    <row r="33" spans="1:1">
      <c r="A33" s="168"/>
    </row>
    <row r="34" spans="1:1">
      <c r="A34" s="168"/>
    </row>
    <row r="35" spans="1:1">
      <c r="A35" s="168"/>
    </row>
    <row r="36" spans="1:1">
      <c r="A36" s="168"/>
    </row>
    <row r="37" spans="1:1">
      <c r="A37" s="168"/>
    </row>
    <row r="38" spans="1:1">
      <c r="A38" s="168"/>
    </row>
    <row r="39" spans="1:1">
      <c r="A39" s="168"/>
    </row>
    <row r="40" spans="1:1">
      <c r="A40" s="168"/>
    </row>
  </sheetData>
  <pageMargins left="0.70866141732283472" right="0.70866141732283472" top="0.74803149606299213" bottom="0.74803149606299213" header="0.31496062992125984" footer="0.31496062992125984"/>
  <pageSetup paperSize="9" scale="95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"/>
  <cols>
    <col min="1" max="1" width="4.6640625" customWidth="1"/>
    <col min="2" max="2" width="10.1640625" customWidth="1"/>
    <col min="3" max="3" width="165.25" customWidth="1"/>
    <col min="4" max="4" width="3.83203125" customWidth="1"/>
    <col min="5" max="5" width="17.1640625" customWidth="1"/>
    <col min="6" max="9" width="6.33203125" customWidth="1"/>
    <col min="10" max="15" width="11.332031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141</v>
      </c>
      <c r="G5" t="s">
        <v>141</v>
      </c>
      <c r="H5" t="s">
        <v>141</v>
      </c>
      <c r="I5" t="s">
        <v>141</v>
      </c>
      <c r="J5" t="s">
        <v>141</v>
      </c>
      <c r="K5" t="s">
        <v>141</v>
      </c>
      <c r="L5" t="s">
        <v>141</v>
      </c>
      <c r="M5" t="s">
        <v>141</v>
      </c>
      <c r="N5" t="s">
        <v>141</v>
      </c>
      <c r="O5" t="s">
        <v>141</v>
      </c>
    </row>
    <row r="6" spans="1:15">
      <c r="F6" t="s">
        <v>142</v>
      </c>
      <c r="G6" t="s">
        <v>142</v>
      </c>
      <c r="H6" t="s">
        <v>142</v>
      </c>
      <c r="I6" t="s">
        <v>142</v>
      </c>
      <c r="J6" t="s">
        <v>142</v>
      </c>
      <c r="K6" t="s">
        <v>142</v>
      </c>
      <c r="L6" t="s">
        <v>142</v>
      </c>
      <c r="M6" t="s">
        <v>142</v>
      </c>
      <c r="N6" t="s">
        <v>142</v>
      </c>
      <c r="O6" t="s">
        <v>142</v>
      </c>
    </row>
    <row r="7" spans="1:15" ht="19.5" customHeight="1">
      <c r="A7" t="s">
        <v>177</v>
      </c>
      <c r="B7" t="s">
        <v>16</v>
      </c>
      <c r="C7" t="s">
        <v>143</v>
      </c>
      <c r="D7" t="s">
        <v>6</v>
      </c>
      <c r="E7" t="s">
        <v>89</v>
      </c>
      <c r="F7" s="79"/>
      <c r="G7" s="79"/>
      <c r="H7" s="79"/>
      <c r="I7" s="79"/>
      <c r="J7" s="79">
        <v>-0.98060716000000003</v>
      </c>
      <c r="K7" s="79">
        <v>-1.6279999999999999</v>
      </c>
      <c r="L7" s="79">
        <v>-23.216999999999999</v>
      </c>
      <c r="M7" s="79">
        <v>7.4287337694</v>
      </c>
      <c r="N7" s="79">
        <v>-1.8293420490000001</v>
      </c>
      <c r="O7" s="79">
        <v>5.5993917203999999</v>
      </c>
    </row>
    <row r="8" spans="1:15" ht="15" customHeight="1">
      <c r="A8" t="s">
        <v>177</v>
      </c>
      <c r="B8" t="s">
        <v>18</v>
      </c>
      <c r="C8" t="s">
        <v>144</v>
      </c>
      <c r="D8" t="s">
        <v>6</v>
      </c>
      <c r="E8" t="s">
        <v>89</v>
      </c>
      <c r="F8" s="79"/>
      <c r="G8" s="79"/>
      <c r="H8" s="79"/>
      <c r="I8" s="79"/>
      <c r="J8" s="79">
        <v>19.767268680000001</v>
      </c>
      <c r="K8" s="79">
        <v>40.015999999999998</v>
      </c>
      <c r="L8" s="79">
        <v>88.203000000000003</v>
      </c>
      <c r="M8" s="79">
        <v>5.36945285962212</v>
      </c>
      <c r="N8" s="79">
        <v>0</v>
      </c>
      <c r="O8" s="79">
        <v>96.143699154614595</v>
      </c>
    </row>
    <row r="9" spans="1:15" ht="19.5" customHeight="1">
      <c r="A9" t="s">
        <v>177</v>
      </c>
      <c r="B9" t="s">
        <v>20</v>
      </c>
      <c r="C9" t="s">
        <v>145</v>
      </c>
      <c r="D9" t="s">
        <v>6</v>
      </c>
      <c r="E9" t="s">
        <v>89</v>
      </c>
      <c r="F9" s="79"/>
      <c r="G9" s="79"/>
      <c r="H9" s="79"/>
      <c r="I9" s="79"/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</row>
    <row r="10" spans="1:15" ht="15" customHeight="1">
      <c r="A10" t="s">
        <v>177</v>
      </c>
      <c r="B10" t="s">
        <v>22</v>
      </c>
      <c r="C10" t="s">
        <v>146</v>
      </c>
      <c r="D10" t="s">
        <v>6</v>
      </c>
      <c r="E10" t="s">
        <v>89</v>
      </c>
      <c r="F10" s="79"/>
      <c r="G10" s="79"/>
      <c r="H10" s="79"/>
      <c r="I10" s="79"/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</row>
    <row r="11" spans="1:15" ht="19.5" customHeight="1">
      <c r="A11" t="s">
        <v>177</v>
      </c>
      <c r="B11" t="s">
        <v>24</v>
      </c>
      <c r="C11" t="s">
        <v>147</v>
      </c>
      <c r="D11" t="s">
        <v>6</v>
      </c>
      <c r="E11" t="s">
        <v>89</v>
      </c>
      <c r="F11" s="79"/>
      <c r="G11" s="79"/>
      <c r="H11" s="79"/>
      <c r="I11" s="79"/>
      <c r="J11" s="79">
        <v>18.786661519999999</v>
      </c>
      <c r="K11" s="79">
        <v>38.387999999999998</v>
      </c>
      <c r="L11" s="79">
        <v>64.986000000000004</v>
      </c>
      <c r="M11" s="79">
        <v>12.7981866290221</v>
      </c>
      <c r="N11" s="79">
        <v>-1.8293420490000001</v>
      </c>
      <c r="O11" s="79">
        <v>101.743090875015</v>
      </c>
    </row>
    <row r="12" spans="1:15" ht="15" customHeight="1">
      <c r="A12" t="s">
        <v>177</v>
      </c>
      <c r="B12" t="s">
        <v>27</v>
      </c>
      <c r="C12" t="s">
        <v>148</v>
      </c>
      <c r="D12" t="s">
        <v>6</v>
      </c>
      <c r="E12" t="s">
        <v>89</v>
      </c>
      <c r="F12" s="79"/>
      <c r="G12" s="79"/>
      <c r="H12" s="79"/>
      <c r="I12" s="79"/>
      <c r="J12" s="79">
        <v>0</v>
      </c>
      <c r="K12" s="79">
        <v>0</v>
      </c>
      <c r="L12" s="79">
        <v>0</v>
      </c>
      <c r="M12" s="79">
        <v>0.1587398176</v>
      </c>
      <c r="N12" s="79">
        <v>1.5604580105999999</v>
      </c>
      <c r="O12" s="79">
        <v>1.7191978282</v>
      </c>
    </row>
    <row r="13" spans="1:15" ht="19.5" customHeight="1">
      <c r="A13" t="s">
        <v>177</v>
      </c>
      <c r="B13" t="s">
        <v>29</v>
      </c>
      <c r="C13" t="s">
        <v>149</v>
      </c>
      <c r="D13" t="s">
        <v>6</v>
      </c>
      <c r="E13" t="s">
        <v>89</v>
      </c>
      <c r="F13" s="79"/>
      <c r="G13" s="79"/>
      <c r="H13" s="79"/>
      <c r="I13" s="79"/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</row>
    <row r="14" spans="1:15" ht="15" customHeight="1">
      <c r="A14" t="s">
        <v>177</v>
      </c>
      <c r="B14" t="s">
        <v>31</v>
      </c>
      <c r="C14" t="s">
        <v>150</v>
      </c>
      <c r="D14" t="s">
        <v>6</v>
      </c>
      <c r="E14" t="s">
        <v>89</v>
      </c>
      <c r="F14" s="79"/>
      <c r="G14" s="79"/>
      <c r="H14" s="79"/>
      <c r="I14" s="79"/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1:15" ht="19.5" customHeight="1">
      <c r="A15" t="s">
        <v>177</v>
      </c>
      <c r="B15" t="s">
        <v>33</v>
      </c>
      <c r="C15" t="s">
        <v>151</v>
      </c>
      <c r="D15" t="s">
        <v>6</v>
      </c>
      <c r="E15" t="s">
        <v>89</v>
      </c>
      <c r="F15" s="79"/>
      <c r="G15" s="79"/>
      <c r="H15" s="79"/>
      <c r="I15" s="79"/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</row>
    <row r="16" spans="1:15" ht="15" customHeight="1">
      <c r="A16" t="s">
        <v>177</v>
      </c>
      <c r="B16" t="s">
        <v>35</v>
      </c>
      <c r="C16" t="s">
        <v>152</v>
      </c>
      <c r="D16" t="s">
        <v>6</v>
      </c>
      <c r="E16" t="s">
        <v>89</v>
      </c>
      <c r="F16" s="79"/>
      <c r="G16" s="79"/>
      <c r="H16" s="79"/>
      <c r="I16" s="79"/>
      <c r="J16" s="79">
        <v>0</v>
      </c>
      <c r="K16" s="79">
        <v>0</v>
      </c>
      <c r="L16" s="79">
        <v>0</v>
      </c>
      <c r="M16" s="79">
        <v>0.1587398176</v>
      </c>
      <c r="N16" s="79">
        <v>1.5604580105999999</v>
      </c>
      <c r="O16" s="79">
        <v>1.7191978282</v>
      </c>
    </row>
    <row r="17" spans="1:15" ht="19.5" customHeight="1">
      <c r="A17" t="s">
        <v>177</v>
      </c>
      <c r="B17" t="s">
        <v>39</v>
      </c>
      <c r="C17" t="s">
        <v>153</v>
      </c>
      <c r="D17" t="s">
        <v>6</v>
      </c>
      <c r="E17" t="s">
        <v>89</v>
      </c>
      <c r="F17" s="79"/>
      <c r="G17" s="79"/>
      <c r="H17" s="79"/>
      <c r="I17" s="79"/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1:15" ht="15" customHeight="1">
      <c r="A18" t="s">
        <v>177</v>
      </c>
      <c r="B18" t="s">
        <v>41</v>
      </c>
      <c r="C18" t="s">
        <v>154</v>
      </c>
      <c r="D18" t="s">
        <v>6</v>
      </c>
      <c r="E18" t="s">
        <v>89</v>
      </c>
      <c r="F18" s="79"/>
      <c r="G18" s="79"/>
      <c r="H18" s="79"/>
      <c r="I18" s="79"/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1:15" ht="19.5" customHeight="1">
      <c r="A19" t="s">
        <v>177</v>
      </c>
      <c r="B19" t="s">
        <v>43</v>
      </c>
      <c r="C19" t="s">
        <v>155</v>
      </c>
      <c r="D19" t="s">
        <v>6</v>
      </c>
      <c r="E19" t="s">
        <v>89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5" customHeight="1">
      <c r="A20" t="s">
        <v>177</v>
      </c>
      <c r="B20" t="s">
        <v>45</v>
      </c>
      <c r="C20" t="s">
        <v>156</v>
      </c>
      <c r="D20" t="s">
        <v>6</v>
      </c>
      <c r="E20" t="s">
        <v>89</v>
      </c>
      <c r="F20" s="79"/>
      <c r="G20" s="79"/>
      <c r="H20" s="79"/>
      <c r="I20" s="79"/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1:15" ht="19.5" customHeight="1">
      <c r="A21" t="s">
        <v>177</v>
      </c>
      <c r="B21" t="s">
        <v>49</v>
      </c>
      <c r="C21" t="s">
        <v>157</v>
      </c>
      <c r="D21" t="s">
        <v>6</v>
      </c>
      <c r="E21" t="s">
        <v>89</v>
      </c>
      <c r="F21" s="79"/>
      <c r="G21" s="79"/>
      <c r="H21" s="79"/>
      <c r="I21" s="79"/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</row>
    <row r="22" spans="1:15" ht="15" customHeight="1">
      <c r="A22" t="s">
        <v>177</v>
      </c>
      <c r="B22" t="s">
        <v>51</v>
      </c>
      <c r="C22" t="s">
        <v>158</v>
      </c>
      <c r="D22" t="s">
        <v>6</v>
      </c>
      <c r="E22" t="s">
        <v>89</v>
      </c>
      <c r="F22" s="79"/>
      <c r="G22" s="79"/>
      <c r="H22" s="79"/>
      <c r="I22" s="79"/>
      <c r="J22" s="79">
        <v>-0.98060716000000003</v>
      </c>
      <c r="K22" s="79">
        <v>-1.6279999999999999</v>
      </c>
      <c r="L22" s="79">
        <v>-23.216999999999999</v>
      </c>
      <c r="M22" s="79">
        <v>7.4287337694</v>
      </c>
      <c r="N22" s="79">
        <v>-1.8293420490000001</v>
      </c>
      <c r="O22" s="79">
        <v>5.5993917203999999</v>
      </c>
    </row>
    <row r="23" spans="1:15" ht="19.5" customHeight="1">
      <c r="A23" t="s">
        <v>177</v>
      </c>
      <c r="B23" t="s">
        <v>53</v>
      </c>
      <c r="C23" t="s">
        <v>159</v>
      </c>
      <c r="D23" t="s">
        <v>6</v>
      </c>
      <c r="E23" t="s">
        <v>89</v>
      </c>
      <c r="F23" s="79"/>
      <c r="G23" s="79"/>
      <c r="H23" s="79"/>
      <c r="I23" s="79"/>
      <c r="J23" s="79">
        <v>19.767268680000001</v>
      </c>
      <c r="K23" s="79">
        <v>40.015999999999998</v>
      </c>
      <c r="L23" s="79">
        <v>88.203000000000003</v>
      </c>
      <c r="M23" s="79">
        <v>5.36945285962212</v>
      </c>
      <c r="N23" s="79">
        <v>0</v>
      </c>
      <c r="O23" s="79">
        <v>96.143699154614595</v>
      </c>
    </row>
    <row r="24" spans="1:15" ht="15" customHeight="1">
      <c r="A24" t="s">
        <v>177</v>
      </c>
      <c r="B24" t="s">
        <v>55</v>
      </c>
      <c r="C24" t="s">
        <v>160</v>
      </c>
      <c r="D24" t="s">
        <v>6</v>
      </c>
      <c r="E24" t="s">
        <v>89</v>
      </c>
      <c r="F24" s="79"/>
      <c r="G24" s="79"/>
      <c r="H24" s="79"/>
      <c r="I24" s="79"/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1:15" ht="19.5" customHeight="1">
      <c r="A25" t="s">
        <v>177</v>
      </c>
      <c r="B25" t="s">
        <v>57</v>
      </c>
      <c r="C25" t="s">
        <v>161</v>
      </c>
      <c r="D25" t="s">
        <v>6</v>
      </c>
      <c r="E25" t="s">
        <v>89</v>
      </c>
      <c r="F25" s="79"/>
      <c r="G25" s="79"/>
      <c r="H25" s="79"/>
      <c r="I25" s="79"/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1:15" ht="15" customHeight="1">
      <c r="A26" t="s">
        <v>177</v>
      </c>
      <c r="B26" t="s">
        <v>59</v>
      </c>
      <c r="C26" t="s">
        <v>162</v>
      </c>
      <c r="D26" t="s">
        <v>6</v>
      </c>
      <c r="E26" t="s">
        <v>89</v>
      </c>
      <c r="F26" s="79"/>
      <c r="G26" s="79"/>
      <c r="H26" s="79"/>
      <c r="I26" s="79"/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1:15" ht="19.5" customHeight="1">
      <c r="A27" t="s">
        <v>177</v>
      </c>
      <c r="B27" t="s">
        <v>61</v>
      </c>
      <c r="C27" t="s">
        <v>163</v>
      </c>
      <c r="D27" t="s">
        <v>6</v>
      </c>
      <c r="E27" t="s">
        <v>89</v>
      </c>
      <c r="F27" s="79"/>
      <c r="G27" s="79"/>
      <c r="H27" s="79"/>
      <c r="I27" s="79"/>
      <c r="J27" s="79">
        <v>18.786661519999999</v>
      </c>
      <c r="K27" s="79">
        <v>38.387999999999998</v>
      </c>
      <c r="L27" s="79">
        <v>64.986000000000004</v>
      </c>
      <c r="M27" s="79">
        <v>12.7981866290221</v>
      </c>
      <c r="N27" s="79">
        <v>-1.8293420490000001</v>
      </c>
      <c r="O27" s="79">
        <v>101.743090875015</v>
      </c>
    </row>
    <row r="28" spans="1:15" ht="15" customHeight="1">
      <c r="A28" t="s">
        <v>177</v>
      </c>
      <c r="B28" t="s">
        <v>65</v>
      </c>
      <c r="C28" t="s">
        <v>164</v>
      </c>
      <c r="D28" t="s">
        <v>6</v>
      </c>
      <c r="E28" t="s">
        <v>89</v>
      </c>
      <c r="F28" s="79"/>
      <c r="G28" s="79"/>
      <c r="H28" s="79"/>
      <c r="I28" s="79"/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1:15" ht="19.5" customHeight="1">
      <c r="A29" t="s">
        <v>177</v>
      </c>
      <c r="B29" t="s">
        <v>67</v>
      </c>
      <c r="C29" t="s">
        <v>165</v>
      </c>
      <c r="D29" t="s">
        <v>6</v>
      </c>
      <c r="E29" t="s">
        <v>89</v>
      </c>
      <c r="F29" s="79"/>
      <c r="G29" s="79"/>
      <c r="H29" s="79"/>
      <c r="I29" s="79"/>
      <c r="J29" s="79">
        <v>0</v>
      </c>
      <c r="K29" s="79">
        <v>0</v>
      </c>
      <c r="L29" s="79">
        <v>0</v>
      </c>
      <c r="M29" s="79">
        <v>0.1587398176</v>
      </c>
      <c r="N29" s="79">
        <v>1.5604580105999999</v>
      </c>
      <c r="O29" s="79">
        <v>1.7191978282</v>
      </c>
    </row>
    <row r="30" spans="1:15" ht="15" customHeight="1">
      <c r="A30" t="s">
        <v>177</v>
      </c>
      <c r="B30" t="s">
        <v>69</v>
      </c>
      <c r="C30" t="s">
        <v>166</v>
      </c>
      <c r="D30" t="s">
        <v>6</v>
      </c>
      <c r="E30" t="s">
        <v>89</v>
      </c>
      <c r="F30" s="79"/>
      <c r="G30" s="79"/>
      <c r="H30" s="79"/>
      <c r="I30" s="79"/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1:15" ht="19.5" customHeight="1">
      <c r="A31" t="s">
        <v>177</v>
      </c>
      <c r="B31" t="s">
        <v>71</v>
      </c>
      <c r="C31" t="s">
        <v>167</v>
      </c>
      <c r="D31" t="s">
        <v>6</v>
      </c>
      <c r="E31" t="s">
        <v>89</v>
      </c>
      <c r="F31" s="79"/>
      <c r="G31" s="79"/>
      <c r="H31" s="79"/>
      <c r="I31" s="79"/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5" customHeight="1">
      <c r="A32" t="s">
        <v>177</v>
      </c>
      <c r="B32" t="s">
        <v>73</v>
      </c>
      <c r="C32" t="s">
        <v>168</v>
      </c>
      <c r="D32" t="s">
        <v>6</v>
      </c>
      <c r="E32" t="s">
        <v>89</v>
      </c>
      <c r="F32" s="79"/>
      <c r="G32" s="79"/>
      <c r="H32" s="79"/>
      <c r="I32" s="79"/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1:15" ht="19.5" customHeight="1">
      <c r="A33" t="s">
        <v>177</v>
      </c>
      <c r="B33" t="s">
        <v>75</v>
      </c>
      <c r="C33" t="s">
        <v>169</v>
      </c>
      <c r="D33" t="s">
        <v>6</v>
      </c>
      <c r="E33" t="s">
        <v>89</v>
      </c>
      <c r="F33" s="79"/>
      <c r="G33" s="79"/>
      <c r="H33" s="79"/>
      <c r="I33" s="79"/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5" customHeight="1">
      <c r="A34" t="s">
        <v>177</v>
      </c>
      <c r="B34" t="s">
        <v>77</v>
      </c>
      <c r="C34" t="s">
        <v>170</v>
      </c>
      <c r="D34" t="s">
        <v>6</v>
      </c>
      <c r="E34" t="s">
        <v>89</v>
      </c>
      <c r="F34" s="79"/>
      <c r="G34" s="79"/>
      <c r="H34" s="79"/>
      <c r="I34" s="79"/>
      <c r="J34" s="79">
        <v>0</v>
      </c>
      <c r="K34" s="79">
        <v>0</v>
      </c>
      <c r="L34" s="79">
        <v>0</v>
      </c>
      <c r="M34" s="79">
        <v>0.1587398176</v>
      </c>
      <c r="N34" s="79">
        <v>1.5604580105999999</v>
      </c>
      <c r="O34" s="79">
        <v>1.7191978282</v>
      </c>
    </row>
    <row r="35" spans="1:15" ht="19.5" customHeight="1">
      <c r="A35" t="s">
        <v>177</v>
      </c>
      <c r="B35" t="s">
        <v>81</v>
      </c>
      <c r="C35" t="s">
        <v>171</v>
      </c>
      <c r="D35" t="s">
        <v>6</v>
      </c>
      <c r="E35" t="s">
        <v>89</v>
      </c>
      <c r="F35" s="79"/>
      <c r="G35" s="79"/>
      <c r="H35" s="79"/>
      <c r="I35" s="79"/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5" customHeight="1">
      <c r="A36" t="s">
        <v>177</v>
      </c>
      <c r="B36" t="s">
        <v>83</v>
      </c>
      <c r="C36" t="s">
        <v>172</v>
      </c>
      <c r="D36" t="s">
        <v>6</v>
      </c>
      <c r="E36" t="s">
        <v>89</v>
      </c>
      <c r="F36" s="79"/>
      <c r="G36" s="79"/>
      <c r="H36" s="79"/>
      <c r="I36" s="79"/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1:15" ht="19.5" customHeight="1">
      <c r="A37" t="s">
        <v>177</v>
      </c>
      <c r="B37" t="s">
        <v>85</v>
      </c>
      <c r="C37" t="s">
        <v>173</v>
      </c>
      <c r="D37" t="s">
        <v>6</v>
      </c>
      <c r="E37" t="s">
        <v>89</v>
      </c>
      <c r="F37" s="79"/>
      <c r="G37" s="79"/>
      <c r="H37" s="79"/>
      <c r="I37" s="79"/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5" customHeight="1">
      <c r="A38" t="s">
        <v>177</v>
      </c>
      <c r="B38" t="s">
        <v>86</v>
      </c>
      <c r="C38" t="s">
        <v>174</v>
      </c>
      <c r="D38" t="s">
        <v>6</v>
      </c>
      <c r="E38" t="s">
        <v>89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8.75" customHeight="1">
      <c r="A39" t="s">
        <v>177</v>
      </c>
      <c r="B39" t="s">
        <v>88</v>
      </c>
      <c r="C39" t="s">
        <v>175</v>
      </c>
      <c r="D39" t="s">
        <v>6</v>
      </c>
      <c r="E39" t="s">
        <v>89</v>
      </c>
      <c r="F39" s="79"/>
      <c r="G39" s="79"/>
      <c r="H39" s="79"/>
      <c r="I39" s="79"/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"/>
  <cols>
    <col min="1" max="1" width="10.83203125" customWidth="1"/>
    <col min="2" max="2" width="3" customWidth="1"/>
    <col min="3" max="3" width="86.8320312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SVE</v>
      </c>
      <c r="L1" s="41"/>
      <c r="M1" s="5"/>
    </row>
    <row r="2" spans="1:13" ht="14.5" thickBot="1">
      <c r="A2" s="2"/>
      <c r="B2" s="6"/>
      <c r="C2" s="42"/>
      <c r="D2" s="6"/>
      <c r="E2" s="6"/>
      <c r="F2" s="6"/>
      <c r="G2" s="6"/>
      <c r="H2" s="6"/>
      <c r="I2" s="6"/>
      <c r="J2" s="6"/>
      <c r="K2" s="78"/>
      <c r="L2" s="6"/>
      <c r="M2" s="6"/>
    </row>
    <row r="3" spans="1:13" ht="41" thickBot="1">
      <c r="A3" s="2"/>
      <c r="B3" s="225" t="s">
        <v>9</v>
      </c>
      <c r="C3" s="226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4.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4.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53">
        <f>F_Inputs!J7</f>
        <v>-0.98060716000000003</v>
      </c>
      <c r="H6" s="54">
        <f>F_Inputs!K7</f>
        <v>-1.6279999999999999</v>
      </c>
      <c r="I6" s="54">
        <f>F_Inputs!L7</f>
        <v>-23.216999999999999</v>
      </c>
      <c r="J6" s="54">
        <f>F_Inputs!M7</f>
        <v>7.4287337694</v>
      </c>
      <c r="K6" s="55">
        <f>F_Inputs!N7</f>
        <v>-1.8293420490000001</v>
      </c>
      <c r="L6" s="21"/>
      <c r="M6" s="58">
        <f>F_Inputs!O7</f>
        <v>5.5993917203999999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19.767268680000001</v>
      </c>
      <c r="H7" s="48">
        <f>F_Inputs!K8</f>
        <v>40.015999999999998</v>
      </c>
      <c r="I7" s="48">
        <f>F_Inputs!L8</f>
        <v>88.203000000000003</v>
      </c>
      <c r="J7" s="48">
        <f>F_Inputs!M8</f>
        <v>5.36945285962212</v>
      </c>
      <c r="K7" s="49">
        <f>F_Inputs!N8</f>
        <v>0</v>
      </c>
      <c r="L7" s="21"/>
      <c r="M7" s="59">
        <f>F_Inputs!O8</f>
        <v>96.143699154614595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8">
        <f>F_Inputs!K9</f>
        <v>0</v>
      </c>
      <c r="I8" s="48">
        <f>F_Inputs!L9</f>
        <v>0</v>
      </c>
      <c r="J8" s="48">
        <f>F_Inputs!M9</f>
        <v>0</v>
      </c>
      <c r="K8" s="49">
        <f>F_Inputs!N9</f>
        <v>0</v>
      </c>
      <c r="L8" s="21"/>
      <c r="M8" s="59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8">
        <f>F_Inputs!K10</f>
        <v>0</v>
      </c>
      <c r="I9" s="48">
        <f>F_Inputs!L10</f>
        <v>0</v>
      </c>
      <c r="J9" s="48">
        <f>F_Inputs!M10</f>
        <v>0</v>
      </c>
      <c r="K9" s="49">
        <f>F_Inputs!N10</f>
        <v>0</v>
      </c>
      <c r="L9" s="21"/>
      <c r="M9" s="59">
        <f>F_Inputs!O10</f>
        <v>0</v>
      </c>
    </row>
    <row r="10" spans="1:13" ht="14.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18.786661519999999</v>
      </c>
      <c r="H10" s="56">
        <f t="shared" ref="H10:K10" si="0">SUM(H6:H9)</f>
        <v>38.387999999999998</v>
      </c>
      <c r="I10" s="56">
        <f t="shared" si="0"/>
        <v>64.986000000000004</v>
      </c>
      <c r="J10" s="56">
        <f t="shared" si="0"/>
        <v>12.798186629022119</v>
      </c>
      <c r="K10" s="57">
        <f t="shared" si="0"/>
        <v>-1.8293420490000001</v>
      </c>
      <c r="L10" s="21"/>
      <c r="M10" s="32">
        <f>SUM(M6:M9)</f>
        <v>101.74309087501459</v>
      </c>
    </row>
    <row r="11" spans="1:13" ht="14.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4.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53">
        <f>F_Inputs!J12</f>
        <v>0</v>
      </c>
      <c r="H13" s="54">
        <f>F_Inputs!K12</f>
        <v>0</v>
      </c>
      <c r="I13" s="54">
        <f>F_Inputs!L12</f>
        <v>0</v>
      </c>
      <c r="J13" s="54">
        <f>F_Inputs!M12</f>
        <v>0.1587398176</v>
      </c>
      <c r="K13" s="55">
        <f>F_Inputs!N12</f>
        <v>1.5604580105999999</v>
      </c>
      <c r="L13" s="21"/>
      <c r="M13" s="58">
        <f>F_Inputs!O12</f>
        <v>1.7191978282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8">
        <f>F_Inputs!K13</f>
        <v>0</v>
      </c>
      <c r="I14" s="48">
        <f>F_Inputs!L13</f>
        <v>0</v>
      </c>
      <c r="J14" s="48">
        <f>F_Inputs!M13</f>
        <v>0</v>
      </c>
      <c r="K14" s="49">
        <f>F_Inputs!N13</f>
        <v>0</v>
      </c>
      <c r="L14" s="21"/>
      <c r="M14" s="59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8">
        <f>F_Inputs!K14</f>
        <v>0</v>
      </c>
      <c r="I15" s="48">
        <f>F_Inputs!L14</f>
        <v>0</v>
      </c>
      <c r="J15" s="48">
        <f>F_Inputs!M14</f>
        <v>0</v>
      </c>
      <c r="K15" s="49">
        <f>F_Inputs!N14</f>
        <v>0</v>
      </c>
      <c r="L15" s="21"/>
      <c r="M15" s="59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8">
        <f>F_Inputs!K15</f>
        <v>0</v>
      </c>
      <c r="I16" s="48">
        <f>F_Inputs!L15</f>
        <v>0</v>
      </c>
      <c r="J16" s="48">
        <f>F_Inputs!M15</f>
        <v>0</v>
      </c>
      <c r="K16" s="49">
        <f>F_Inputs!N15</f>
        <v>0</v>
      </c>
      <c r="L16" s="21"/>
      <c r="M16" s="59">
        <f>F_Inputs!O15</f>
        <v>0</v>
      </c>
    </row>
    <row r="17" spans="1:14" ht="14.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6">
        <f t="shared" ref="H17" si="1">SUM(H13:H16)</f>
        <v>0</v>
      </c>
      <c r="I17" s="56">
        <f t="shared" ref="I17" si="2">SUM(I13:I16)</f>
        <v>0</v>
      </c>
      <c r="J17" s="56">
        <f t="shared" ref="J17" si="3">SUM(J13:J16)</f>
        <v>0.1587398176</v>
      </c>
      <c r="K17" s="57">
        <f t="shared" ref="K17" si="4">SUM(K13:K16)</f>
        <v>1.5604580105999999</v>
      </c>
      <c r="L17" s="21"/>
      <c r="M17" s="32">
        <f>SUM(M13:M16)</f>
        <v>1.7191978282</v>
      </c>
    </row>
    <row r="18" spans="1:14" ht="14.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4.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53">
        <f>F_Inputs!J17</f>
        <v>0</v>
      </c>
      <c r="H20" s="54">
        <f>F_Inputs!K17</f>
        <v>0</v>
      </c>
      <c r="I20" s="54">
        <f>F_Inputs!L17</f>
        <v>0</v>
      </c>
      <c r="J20" s="54">
        <f>F_Inputs!M17</f>
        <v>0</v>
      </c>
      <c r="K20" s="55">
        <f>F_Inputs!N17</f>
        <v>0</v>
      </c>
      <c r="L20" s="21"/>
      <c r="M20" s="58">
        <f>F_Inputs!O17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8">
        <f>F_Inputs!K18</f>
        <v>0</v>
      </c>
      <c r="I21" s="48">
        <f>F_Inputs!L18</f>
        <v>0</v>
      </c>
      <c r="J21" s="48">
        <f>F_Inputs!M18</f>
        <v>0</v>
      </c>
      <c r="K21" s="49">
        <f>F_Inputs!N18</f>
        <v>0</v>
      </c>
      <c r="L21" s="21"/>
      <c r="M21" s="59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8">
        <f>F_Inputs!K19</f>
        <v>0</v>
      </c>
      <c r="I22" s="48">
        <f>F_Inputs!L19</f>
        <v>0</v>
      </c>
      <c r="J22" s="48">
        <f>F_Inputs!M19</f>
        <v>0</v>
      </c>
      <c r="K22" s="49">
        <f>F_Inputs!N19</f>
        <v>0</v>
      </c>
      <c r="L22" s="21"/>
      <c r="M22" s="59">
        <f>F_Inputs!O19</f>
        <v>0</v>
      </c>
    </row>
    <row r="23" spans="1:14" ht="14.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6">
        <f t="shared" ref="H23" si="5">SUM(H19:H22)</f>
        <v>0</v>
      </c>
      <c r="I23" s="56">
        <f t="shared" ref="I23" si="6">SUM(I19:I22)</f>
        <v>0</v>
      </c>
      <c r="J23" s="56">
        <f t="shared" ref="J23" si="7">SUM(J19:J22)</f>
        <v>0</v>
      </c>
      <c r="K23" s="57">
        <f t="shared" ref="K23" si="8">SUM(K19:K22)</f>
        <v>0</v>
      </c>
      <c r="L23" s="21"/>
      <c r="M23" s="32">
        <f>SUM(M19:M22)</f>
        <v>0</v>
      </c>
    </row>
    <row r="24" spans="1:14" ht="14.5" thickBot="1"/>
    <row r="25" spans="1:14" ht="14.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53">
        <f>F_Inputs!J21</f>
        <v>0</v>
      </c>
      <c r="H26" s="54">
        <f>F_Inputs!K21</f>
        <v>0</v>
      </c>
      <c r="I26" s="54">
        <f>F_Inputs!L21</f>
        <v>0</v>
      </c>
      <c r="J26" s="54">
        <f>F_Inputs!M21</f>
        <v>0</v>
      </c>
      <c r="K26" s="55">
        <f>F_Inputs!N21</f>
        <v>0</v>
      </c>
      <c r="L26" s="21"/>
      <c r="M26" s="58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-0.98060716000000003</v>
      </c>
      <c r="H27" s="48">
        <f>F_Inputs!K22</f>
        <v>-1.6279999999999999</v>
      </c>
      <c r="I27" s="48">
        <f>F_Inputs!L22</f>
        <v>-23.216999999999999</v>
      </c>
      <c r="J27" s="48">
        <f>F_Inputs!M22</f>
        <v>7.4287337694</v>
      </c>
      <c r="K27" s="49">
        <f>F_Inputs!N22</f>
        <v>-1.8293420490000001</v>
      </c>
      <c r="L27" s="21"/>
      <c r="M27" s="59">
        <f>F_Inputs!O22</f>
        <v>5.5993917203999999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19.767268680000001</v>
      </c>
      <c r="H28" s="48">
        <f>F_Inputs!K23</f>
        <v>40.015999999999998</v>
      </c>
      <c r="I28" s="48">
        <f>F_Inputs!L23</f>
        <v>88.203000000000003</v>
      </c>
      <c r="J28" s="48">
        <f>F_Inputs!M23</f>
        <v>5.36945285962212</v>
      </c>
      <c r="K28" s="49">
        <f>F_Inputs!N23</f>
        <v>0</v>
      </c>
      <c r="L28" s="21"/>
      <c r="M28" s="59">
        <f>F_Inputs!O23</f>
        <v>96.143699154614595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8">
        <f>F_Inputs!K24</f>
        <v>0</v>
      </c>
      <c r="I29" s="48">
        <f>F_Inputs!L24</f>
        <v>0</v>
      </c>
      <c r="J29" s="48">
        <f>F_Inputs!M24</f>
        <v>0</v>
      </c>
      <c r="K29" s="49">
        <f>F_Inputs!N24</f>
        <v>0</v>
      </c>
      <c r="L29" s="21"/>
      <c r="M29" s="59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8">
        <f>F_Inputs!K25</f>
        <v>0</v>
      </c>
      <c r="I30" s="48">
        <f>F_Inputs!L25</f>
        <v>0</v>
      </c>
      <c r="J30" s="48">
        <f>F_Inputs!M25</f>
        <v>0</v>
      </c>
      <c r="K30" s="49">
        <f>F_Inputs!N25</f>
        <v>0</v>
      </c>
      <c r="L30" s="21"/>
      <c r="M30" s="59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8">
        <f>F_Inputs!K26</f>
        <v>0</v>
      </c>
      <c r="I31" s="48">
        <f>F_Inputs!L26</f>
        <v>0</v>
      </c>
      <c r="J31" s="48">
        <f>F_Inputs!M26</f>
        <v>0</v>
      </c>
      <c r="K31" s="49">
        <f>F_Inputs!N26</f>
        <v>0</v>
      </c>
      <c r="L31" s="21"/>
      <c r="M31" s="59">
        <f>F_Inputs!O26</f>
        <v>0</v>
      </c>
      <c r="N31" s="26"/>
    </row>
    <row r="32" spans="1:14" ht="14.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18.786661519999999</v>
      </c>
      <c r="H32" s="56">
        <f t="shared" ref="H32:K32" si="9">SUM(H26:H31)</f>
        <v>38.387999999999998</v>
      </c>
      <c r="I32" s="56">
        <f t="shared" si="9"/>
        <v>64.986000000000004</v>
      </c>
      <c r="J32" s="56">
        <f t="shared" si="9"/>
        <v>12.798186629022119</v>
      </c>
      <c r="K32" s="57">
        <f t="shared" si="9"/>
        <v>-1.8293420490000001</v>
      </c>
      <c r="L32" s="21"/>
      <c r="M32" s="32">
        <f t="shared" ref="M32" si="10">SUM(M26:M31)</f>
        <v>101.74309087501459</v>
      </c>
      <c r="N32" s="21"/>
    </row>
    <row r="33" spans="1:14" ht="14.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4.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53">
        <f>F_Inputs!J28</f>
        <v>0</v>
      </c>
      <c r="H35" s="54">
        <f>F_Inputs!K28</f>
        <v>0</v>
      </c>
      <c r="I35" s="54">
        <f>F_Inputs!L28</f>
        <v>0</v>
      </c>
      <c r="J35" s="54">
        <f>F_Inputs!M28</f>
        <v>0</v>
      </c>
      <c r="K35" s="55">
        <f>F_Inputs!N28</f>
        <v>0</v>
      </c>
      <c r="L35" s="21"/>
      <c r="M35" s="58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8">
        <f>F_Inputs!K29</f>
        <v>0</v>
      </c>
      <c r="I36" s="48">
        <f>F_Inputs!L29</f>
        <v>0</v>
      </c>
      <c r="J36" s="48">
        <f>F_Inputs!M29</f>
        <v>0.1587398176</v>
      </c>
      <c r="K36" s="49">
        <f>F_Inputs!N29</f>
        <v>1.5604580105999999</v>
      </c>
      <c r="L36" s="21"/>
      <c r="M36" s="59">
        <f>F_Inputs!O29</f>
        <v>1.7191978282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8">
        <f>F_Inputs!K30</f>
        <v>0</v>
      </c>
      <c r="I37" s="48">
        <f>F_Inputs!L30</f>
        <v>0</v>
      </c>
      <c r="J37" s="48">
        <f>F_Inputs!M30</f>
        <v>0</v>
      </c>
      <c r="K37" s="49">
        <f>F_Inputs!N30</f>
        <v>0</v>
      </c>
      <c r="L37" s="21"/>
      <c r="M37" s="59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8">
        <f>F_Inputs!K31</f>
        <v>0</v>
      </c>
      <c r="I38" s="48">
        <f>F_Inputs!L31</f>
        <v>0</v>
      </c>
      <c r="J38" s="48">
        <f>F_Inputs!M31</f>
        <v>0</v>
      </c>
      <c r="K38" s="49">
        <f>F_Inputs!N31</f>
        <v>0</v>
      </c>
      <c r="L38" s="21"/>
      <c r="M38" s="59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8">
        <f>F_Inputs!K32</f>
        <v>0</v>
      </c>
      <c r="I39" s="48">
        <f>F_Inputs!L32</f>
        <v>0</v>
      </c>
      <c r="J39" s="48">
        <f>F_Inputs!M32</f>
        <v>0</v>
      </c>
      <c r="K39" s="49">
        <f>F_Inputs!N32</f>
        <v>0</v>
      </c>
      <c r="L39" s="21"/>
      <c r="M39" s="59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8">
        <f>F_Inputs!K33</f>
        <v>0</v>
      </c>
      <c r="I40" s="48">
        <f>F_Inputs!L33</f>
        <v>0</v>
      </c>
      <c r="J40" s="48">
        <f>F_Inputs!M33</f>
        <v>0</v>
      </c>
      <c r="K40" s="49">
        <f>F_Inputs!N33</f>
        <v>0</v>
      </c>
      <c r="L40" s="21"/>
      <c r="M40" s="59">
        <f>F_Inputs!O33</f>
        <v>0</v>
      </c>
      <c r="N40" s="26"/>
    </row>
    <row r="41" spans="1:14" ht="14.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6">
        <f t="shared" ref="H41" si="11">SUM(H35:H40)</f>
        <v>0</v>
      </c>
      <c r="I41" s="56">
        <f t="shared" ref="I41" si="12">SUM(I35:I40)</f>
        <v>0</v>
      </c>
      <c r="J41" s="56">
        <f t="shared" ref="J41" si="13">SUM(J35:J40)</f>
        <v>0.1587398176</v>
      </c>
      <c r="K41" s="57">
        <f t="shared" ref="K41:M41" si="14">SUM(K35:K40)</f>
        <v>1.5604580105999999</v>
      </c>
      <c r="L41" s="21"/>
      <c r="M41" s="32">
        <f t="shared" si="14"/>
        <v>1.7191978282</v>
      </c>
      <c r="N41" s="21"/>
    </row>
    <row r="42" spans="1:14" ht="14.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4.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53">
        <f>F_Inputs!J35</f>
        <v>0</v>
      </c>
      <c r="H44" s="54">
        <f>F_Inputs!K35</f>
        <v>0</v>
      </c>
      <c r="I44" s="54">
        <f>F_Inputs!L35</f>
        <v>0</v>
      </c>
      <c r="J44" s="54">
        <f>F_Inputs!M35</f>
        <v>0</v>
      </c>
      <c r="K44" s="55">
        <f>F_Inputs!N35</f>
        <v>0</v>
      </c>
      <c r="L44" s="21"/>
      <c r="M44" s="58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8">
        <f>F_Inputs!K36</f>
        <v>0</v>
      </c>
      <c r="I45" s="48">
        <f>F_Inputs!L36</f>
        <v>0</v>
      </c>
      <c r="J45" s="48">
        <f>F_Inputs!M36</f>
        <v>0</v>
      </c>
      <c r="K45" s="49">
        <f>F_Inputs!N36</f>
        <v>0</v>
      </c>
      <c r="L45" s="21"/>
      <c r="M45" s="59">
        <f>F_Inputs!O36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8">
        <f>F_Inputs!K37</f>
        <v>0</v>
      </c>
      <c r="I46" s="48">
        <f>F_Inputs!L37</f>
        <v>0</v>
      </c>
      <c r="J46" s="48">
        <f>F_Inputs!M37</f>
        <v>0</v>
      </c>
      <c r="K46" s="49">
        <f>F_Inputs!N37</f>
        <v>0</v>
      </c>
      <c r="L46" s="21"/>
      <c r="M46" s="59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8">
        <f>F_Inputs!K38</f>
        <v>0</v>
      </c>
      <c r="I47" s="48">
        <f>F_Inputs!L38</f>
        <v>0</v>
      </c>
      <c r="J47" s="48">
        <f>F_Inputs!M38</f>
        <v>0</v>
      </c>
      <c r="K47" s="49">
        <f>F_Inputs!N38</f>
        <v>0</v>
      </c>
      <c r="L47" s="21"/>
      <c r="M47" s="59">
        <f>F_Inputs!O38</f>
        <v>0</v>
      </c>
      <c r="N47" s="26"/>
    </row>
    <row r="48" spans="1:14" ht="14.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6">
        <f t="shared" ref="H48:M48" si="15">SUM(H44:H47)</f>
        <v>0</v>
      </c>
      <c r="I48" s="56">
        <f t="shared" si="15"/>
        <v>0</v>
      </c>
      <c r="J48" s="56">
        <f t="shared" si="15"/>
        <v>0</v>
      </c>
      <c r="K48" s="57">
        <f t="shared" si="15"/>
        <v>0</v>
      </c>
      <c r="L48" s="21"/>
      <c r="M48" s="32">
        <f t="shared" si="15"/>
        <v>0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"/>
  <cols>
    <col min="1" max="1" width="4.83203125" customWidth="1"/>
    <col min="2" max="2" width="3" customWidth="1"/>
    <col min="3" max="3" width="86.83203125" bestFit="1" customWidth="1"/>
    <col min="5" max="5" width="4.75" bestFit="1" customWidth="1"/>
    <col min="6" max="6" width="3.75" bestFit="1" customWidth="1"/>
    <col min="7" max="7" width="9" customWidth="1"/>
    <col min="12" max="12" width="4.33203125" customWidth="1"/>
    <col min="14" max="14" width="4.33203125" customWidth="1"/>
    <col min="15" max="15" width="17.83203125" bestFit="1" customWidth="1"/>
    <col min="16" max="16" width="17.83203125" customWidth="1"/>
    <col min="18" max="18" width="24.33203125" customWidth="1"/>
    <col min="19" max="21" width="24.6640625" customWidth="1"/>
    <col min="22" max="22" width="1.83203125" customWidth="1"/>
    <col min="23" max="23" width="24.6640625" customWidth="1"/>
    <col min="24" max="24" width="2.5" customWidth="1"/>
    <col min="25" max="25" width="12.25" customWidth="1"/>
  </cols>
  <sheetData>
    <row r="1" spans="1:25" ht="20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SVE</v>
      </c>
      <c r="L1" s="41"/>
      <c r="M1" s="5"/>
      <c r="N1" s="16"/>
      <c r="O1" s="16"/>
      <c r="P1" s="16"/>
      <c r="Q1" s="16"/>
      <c r="R1" s="16"/>
      <c r="S1" s="16"/>
      <c r="T1" s="16"/>
      <c r="U1" s="16"/>
      <c r="V1" s="16"/>
      <c r="W1" s="16"/>
      <c r="Y1" s="16"/>
    </row>
    <row r="2" spans="1:25" ht="14.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21"/>
      <c r="P2" s="21"/>
      <c r="Q2" s="21"/>
      <c r="R2" s="21"/>
      <c r="S2" s="21"/>
      <c r="T2" s="21"/>
      <c r="U2" s="21"/>
      <c r="V2" s="21"/>
      <c r="W2" s="21"/>
      <c r="Y2" s="21"/>
    </row>
    <row r="3" spans="1:25" ht="41" thickBot="1">
      <c r="A3" s="2"/>
      <c r="B3" s="225" t="s">
        <v>9</v>
      </c>
      <c r="C3" s="226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0" t="s">
        <v>138</v>
      </c>
      <c r="P3" s="8" t="s">
        <v>11</v>
      </c>
      <c r="Q3" s="10" t="s">
        <v>1</v>
      </c>
      <c r="R3" s="8" t="s">
        <v>2</v>
      </c>
      <c r="S3" s="8" t="s">
        <v>3</v>
      </c>
      <c r="T3" s="8" t="s">
        <v>4</v>
      </c>
      <c r="U3" s="11" t="s">
        <v>5</v>
      </c>
      <c r="V3" s="16"/>
      <c r="W3" s="13" t="s">
        <v>13</v>
      </c>
      <c r="Y3" s="13" t="s">
        <v>179</v>
      </c>
    </row>
    <row r="4" spans="1:25" ht="14.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6"/>
      <c r="P4" s="6"/>
      <c r="Q4" s="6"/>
      <c r="R4" s="6"/>
      <c r="S4" s="6"/>
      <c r="T4" s="6"/>
      <c r="U4" s="6"/>
      <c r="V4" s="21"/>
      <c r="W4" s="16"/>
      <c r="Y4" s="6"/>
    </row>
    <row r="5" spans="1:25" ht="14.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6"/>
      <c r="P5" s="16"/>
      <c r="Q5" s="16"/>
      <c r="R5" s="16"/>
      <c r="S5" s="16"/>
      <c r="T5" s="16"/>
      <c r="U5" s="16"/>
      <c r="V5" s="16"/>
      <c r="W5" s="21"/>
      <c r="Y5" s="16"/>
    </row>
    <row r="6" spans="1:25" s="197" customFormat="1" ht="120" customHeight="1">
      <c r="A6" s="1"/>
      <c r="B6" s="187">
        <v>1</v>
      </c>
      <c r="C6" s="188" t="s">
        <v>15</v>
      </c>
      <c r="D6" s="189" t="s">
        <v>16</v>
      </c>
      <c r="E6" s="189" t="s">
        <v>6</v>
      </c>
      <c r="F6" s="190">
        <v>3</v>
      </c>
      <c r="G6" s="191"/>
      <c r="H6" s="192"/>
      <c r="I6" s="192">
        <v>-6.1919220544380025</v>
      </c>
      <c r="J6" s="192">
        <v>-0.12429652072943398</v>
      </c>
      <c r="K6" s="193">
        <v>1.2278270199937</v>
      </c>
      <c r="L6" s="194"/>
      <c r="M6" s="195">
        <v>1.1035304992642656</v>
      </c>
      <c r="N6" s="194"/>
      <c r="O6" s="194"/>
      <c r="P6" s="196" t="s">
        <v>139</v>
      </c>
      <c r="Q6" s="171"/>
      <c r="R6" s="171"/>
      <c r="S6" s="171" t="s">
        <v>191</v>
      </c>
      <c r="T6" s="171" t="s">
        <v>176</v>
      </c>
      <c r="U6" s="181" t="s">
        <v>176</v>
      </c>
      <c r="V6" s="194"/>
      <c r="W6" s="185" t="s">
        <v>176</v>
      </c>
      <c r="Y6" s="216" t="s">
        <v>180</v>
      </c>
    </row>
    <row r="7" spans="1:25" s="197" customFormat="1" ht="112.5" customHeight="1">
      <c r="A7" s="1"/>
      <c r="B7" s="198">
        <v>2</v>
      </c>
      <c r="C7" s="199" t="s">
        <v>17</v>
      </c>
      <c r="D7" s="200" t="s">
        <v>18</v>
      </c>
      <c r="E7" s="200" t="s">
        <v>6</v>
      </c>
      <c r="F7" s="201">
        <v>3</v>
      </c>
      <c r="G7" s="202"/>
      <c r="H7" s="203">
        <v>-2.2248999999987973E-2</v>
      </c>
      <c r="I7" s="203">
        <v>-0.387405782400009</v>
      </c>
      <c r="J7" s="203">
        <v>0.44193324277788282</v>
      </c>
      <c r="K7" s="204"/>
      <c r="L7" s="194"/>
      <c r="M7" s="205">
        <v>-1.1260546098080795</v>
      </c>
      <c r="N7" s="194"/>
      <c r="O7" s="194"/>
      <c r="P7" s="206" t="s">
        <v>139</v>
      </c>
      <c r="Q7" s="172"/>
      <c r="R7" s="172" t="s">
        <v>192</v>
      </c>
      <c r="S7" s="172" t="s">
        <v>193</v>
      </c>
      <c r="T7" s="172" t="s">
        <v>176</v>
      </c>
      <c r="U7" s="174"/>
      <c r="V7" s="194"/>
      <c r="W7" s="186" t="s">
        <v>176</v>
      </c>
      <c r="Y7" s="217" t="s">
        <v>180</v>
      </c>
    </row>
    <row r="8" spans="1:25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0"/>
      <c r="H8" s="51"/>
      <c r="I8" s="51"/>
      <c r="J8" s="51"/>
      <c r="K8" s="52"/>
      <c r="L8" s="21"/>
      <c r="M8" s="67"/>
      <c r="N8" s="21"/>
      <c r="O8" s="21"/>
      <c r="P8" s="183" t="s">
        <v>139</v>
      </c>
      <c r="Q8" s="172"/>
      <c r="R8" s="172"/>
      <c r="S8" s="172"/>
      <c r="T8" s="172"/>
      <c r="U8" s="174"/>
      <c r="V8" s="21"/>
      <c r="W8" s="67"/>
      <c r="Y8" s="218"/>
    </row>
    <row r="9" spans="1:25" ht="14.5" thickBot="1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61"/>
      <c r="H9" s="62"/>
      <c r="I9" s="62"/>
      <c r="J9" s="62"/>
      <c r="K9" s="63"/>
      <c r="L9" s="21"/>
      <c r="M9" s="68"/>
      <c r="N9" s="21"/>
      <c r="O9" s="21"/>
      <c r="P9" s="184" t="s">
        <v>139</v>
      </c>
      <c r="Q9" s="176"/>
      <c r="R9" s="176"/>
      <c r="S9" s="176"/>
      <c r="T9" s="176"/>
      <c r="U9" s="177"/>
      <c r="V9" s="21"/>
      <c r="W9" s="92"/>
      <c r="Y9" s="219"/>
    </row>
    <row r="10" spans="1:25" ht="14.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60">
        <v>3</v>
      </c>
      <c r="G10" s="33"/>
      <c r="H10" s="21"/>
      <c r="I10" s="33"/>
      <c r="J10" s="21"/>
      <c r="K10" s="33"/>
      <c r="L10" s="21"/>
      <c r="M10" s="33"/>
      <c r="N10" s="21"/>
      <c r="O10" s="33"/>
      <c r="P10" s="21"/>
      <c r="Q10" s="178"/>
      <c r="R10" s="179"/>
      <c r="S10" s="178"/>
      <c r="T10" s="179"/>
      <c r="U10" s="178"/>
      <c r="W10" s="16"/>
      <c r="Y10" s="220"/>
    </row>
    <row r="11" spans="1:25" ht="14.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21"/>
      <c r="P11" s="33"/>
      <c r="Q11" s="178"/>
      <c r="R11" s="178"/>
      <c r="S11" s="178"/>
      <c r="T11" s="178"/>
      <c r="U11" s="178"/>
      <c r="V11" s="33"/>
      <c r="W11" s="16"/>
      <c r="Y11" s="221"/>
    </row>
    <row r="12" spans="1:25" ht="14.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21"/>
      <c r="P12" s="16"/>
      <c r="Q12" s="180"/>
      <c r="R12" s="180"/>
      <c r="S12" s="180"/>
      <c r="T12" s="180"/>
      <c r="U12" s="180"/>
      <c r="V12" s="16"/>
      <c r="W12" s="16"/>
      <c r="Y12" s="222"/>
    </row>
    <row r="13" spans="1:25" s="197" customFormat="1" ht="117.75" customHeight="1">
      <c r="A13" s="1"/>
      <c r="B13" s="187">
        <v>6</v>
      </c>
      <c r="C13" s="188" t="s">
        <v>26</v>
      </c>
      <c r="D13" s="189" t="s">
        <v>27</v>
      </c>
      <c r="E13" s="189" t="s">
        <v>6</v>
      </c>
      <c r="F13" s="207">
        <v>3</v>
      </c>
      <c r="G13" s="191"/>
      <c r="H13" s="192"/>
      <c r="I13" s="192"/>
      <c r="J13" s="192">
        <v>-0.1571526425486087</v>
      </c>
      <c r="K13" s="193">
        <v>-1.5583749549048127</v>
      </c>
      <c r="L13" s="194"/>
      <c r="M13" s="208"/>
      <c r="N13" s="194"/>
      <c r="O13" s="194"/>
      <c r="P13" s="209" t="s">
        <v>139</v>
      </c>
      <c r="Q13" s="170"/>
      <c r="R13" s="171"/>
      <c r="S13" s="171"/>
      <c r="T13" s="171" t="s">
        <v>176</v>
      </c>
      <c r="U13" s="171" t="s">
        <v>176</v>
      </c>
      <c r="V13" s="194"/>
      <c r="W13" s="210"/>
      <c r="Y13" s="216" t="s">
        <v>180</v>
      </c>
    </row>
    <row r="14" spans="1:25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/>
      <c r="H14" s="48"/>
      <c r="I14" s="48"/>
      <c r="J14" s="48"/>
      <c r="K14" s="49"/>
      <c r="L14" s="21"/>
      <c r="M14" s="33"/>
      <c r="N14" s="21"/>
      <c r="O14" s="21"/>
      <c r="P14" s="90" t="s">
        <v>139</v>
      </c>
      <c r="Q14" s="173"/>
      <c r="R14" s="172"/>
      <c r="S14" s="172"/>
      <c r="T14" s="172"/>
      <c r="U14" s="174"/>
      <c r="V14" s="21"/>
      <c r="W14" s="16"/>
      <c r="Y14" s="218"/>
    </row>
    <row r="15" spans="1:25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0"/>
      <c r="H15" s="51"/>
      <c r="I15" s="51"/>
      <c r="J15" s="51"/>
      <c r="K15" s="52"/>
      <c r="L15" s="21"/>
      <c r="M15" s="33"/>
      <c r="N15" s="21"/>
      <c r="O15" s="21"/>
      <c r="P15" s="90" t="s">
        <v>139</v>
      </c>
      <c r="Q15" s="173"/>
      <c r="R15" s="172"/>
      <c r="S15" s="172"/>
      <c r="T15" s="172"/>
      <c r="U15" s="174"/>
      <c r="V15" s="21"/>
      <c r="W15" s="16"/>
      <c r="Y15" s="218"/>
    </row>
    <row r="16" spans="1:25" ht="14.5" thickBot="1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61"/>
      <c r="H16" s="62"/>
      <c r="I16" s="62"/>
      <c r="J16" s="62"/>
      <c r="K16" s="63"/>
      <c r="L16" s="21"/>
      <c r="M16" s="33"/>
      <c r="N16" s="21"/>
      <c r="O16" s="21"/>
      <c r="P16" s="91" t="s">
        <v>139</v>
      </c>
      <c r="Q16" s="175"/>
      <c r="R16" s="176"/>
      <c r="S16" s="176"/>
      <c r="T16" s="176"/>
      <c r="U16" s="177"/>
      <c r="V16" s="21"/>
      <c r="W16" s="16"/>
      <c r="Y16" s="219"/>
    </row>
    <row r="17" spans="1:25" ht="14.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3"/>
      <c r="H17" s="21"/>
      <c r="I17" s="33"/>
      <c r="J17" s="21"/>
      <c r="K17" s="33"/>
      <c r="L17" s="21"/>
      <c r="M17" s="33"/>
      <c r="N17" s="21"/>
      <c r="O17" s="33"/>
      <c r="P17" s="21"/>
      <c r="Q17" s="178"/>
      <c r="R17" s="179"/>
      <c r="S17" s="178"/>
      <c r="T17" s="179"/>
      <c r="U17" s="178"/>
      <c r="V17" s="21"/>
      <c r="W17" s="16"/>
      <c r="Y17" s="220"/>
    </row>
    <row r="18" spans="1:25" ht="14.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33"/>
      <c r="P18" s="21"/>
      <c r="Q18" s="178"/>
      <c r="R18" s="179"/>
      <c r="S18" s="178"/>
      <c r="T18" s="179"/>
      <c r="U18" s="178"/>
      <c r="V18" s="21"/>
      <c r="W18" s="16"/>
      <c r="Y18" s="220"/>
    </row>
    <row r="19" spans="1:25" ht="14.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33"/>
      <c r="P19" s="21"/>
      <c r="Q19" s="178"/>
      <c r="R19" s="179"/>
      <c r="S19" s="178"/>
      <c r="T19" s="179"/>
      <c r="U19" s="178"/>
      <c r="V19" s="16"/>
      <c r="W19" s="16"/>
      <c r="Y19" s="220"/>
    </row>
    <row r="20" spans="1:25" s="197" customFormat="1" ht="101.25" customHeight="1">
      <c r="A20" s="1"/>
      <c r="B20" s="187">
        <v>11</v>
      </c>
      <c r="C20" s="199" t="s">
        <v>38</v>
      </c>
      <c r="D20" s="189" t="s">
        <v>39</v>
      </c>
      <c r="E20" s="189" t="s">
        <v>6</v>
      </c>
      <c r="F20" s="207">
        <v>3</v>
      </c>
      <c r="G20" s="191"/>
      <c r="H20" s="192"/>
      <c r="I20" s="192">
        <v>-0.4611017</v>
      </c>
      <c r="J20" s="192"/>
      <c r="K20" s="193"/>
      <c r="L20" s="194"/>
      <c r="M20" s="208"/>
      <c r="N20" s="194"/>
      <c r="O20" s="194"/>
      <c r="P20" s="209" t="s">
        <v>139</v>
      </c>
      <c r="Q20" s="170"/>
      <c r="R20" s="171"/>
      <c r="S20" s="171" t="s">
        <v>194</v>
      </c>
      <c r="T20" s="171"/>
      <c r="U20" s="181"/>
      <c r="V20" s="194"/>
      <c r="W20" s="210"/>
      <c r="Y20" s="216" t="s">
        <v>180</v>
      </c>
    </row>
    <row r="21" spans="1:25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/>
      <c r="H21" s="48"/>
      <c r="I21" s="48"/>
      <c r="J21" s="48"/>
      <c r="K21" s="49"/>
      <c r="L21" s="21"/>
      <c r="M21" s="33"/>
      <c r="N21" s="21"/>
      <c r="O21" s="21"/>
      <c r="P21" s="90" t="s">
        <v>139</v>
      </c>
      <c r="Q21" s="173"/>
      <c r="R21" s="172"/>
      <c r="S21" s="172"/>
      <c r="T21" s="172"/>
      <c r="U21" s="174"/>
      <c r="V21" s="16"/>
      <c r="W21" s="16"/>
      <c r="Y21" s="218"/>
    </row>
    <row r="22" spans="1:25" ht="14.5" thickBot="1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64"/>
      <c r="H22" s="65"/>
      <c r="I22" s="65"/>
      <c r="J22" s="65"/>
      <c r="K22" s="66"/>
      <c r="L22" s="21"/>
      <c r="M22" s="33"/>
      <c r="N22" s="21"/>
      <c r="O22" s="21"/>
      <c r="P22" s="91" t="s">
        <v>139</v>
      </c>
      <c r="Q22" s="175"/>
      <c r="R22" s="176"/>
      <c r="S22" s="176"/>
      <c r="T22" s="176"/>
      <c r="U22" s="177"/>
      <c r="V22" s="21"/>
      <c r="W22" s="16"/>
      <c r="Y22" s="219"/>
    </row>
    <row r="23" spans="1:25" ht="14.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3"/>
      <c r="H23" s="21"/>
      <c r="I23" s="33"/>
      <c r="J23" s="21"/>
      <c r="K23" s="33"/>
      <c r="L23" s="21"/>
      <c r="M23" s="33"/>
      <c r="N23" s="21"/>
      <c r="O23" s="33"/>
      <c r="P23" s="21"/>
      <c r="Q23" s="178"/>
      <c r="R23" s="179"/>
      <c r="S23" s="178"/>
      <c r="T23" s="179"/>
      <c r="U23" s="178"/>
      <c r="V23" s="16"/>
      <c r="W23" s="16"/>
      <c r="Y23" s="220"/>
    </row>
    <row r="24" spans="1:25" ht="14.5" thickBot="1">
      <c r="L24" s="21"/>
      <c r="M24" s="33"/>
      <c r="N24" s="21"/>
      <c r="O24" s="33"/>
      <c r="P24" s="21"/>
      <c r="Q24" s="178"/>
      <c r="R24" s="179"/>
      <c r="S24" s="178"/>
      <c r="T24" s="179"/>
      <c r="U24" s="178"/>
      <c r="V24" s="21"/>
      <c r="W24" s="33"/>
      <c r="Y24" s="220"/>
    </row>
    <row r="25" spans="1:25" ht="14.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33"/>
      <c r="P25" s="21"/>
      <c r="Q25" s="178"/>
      <c r="R25" s="179"/>
      <c r="S25" s="178"/>
      <c r="T25" s="179"/>
      <c r="U25" s="178"/>
      <c r="V25" s="16"/>
      <c r="Y25" s="220"/>
    </row>
    <row r="26" spans="1:25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5"/>
      <c r="H26" s="46"/>
      <c r="I26" s="46"/>
      <c r="J26" s="46"/>
      <c r="K26" s="47"/>
      <c r="L26" s="21"/>
      <c r="M26" s="69"/>
      <c r="N26" s="21"/>
      <c r="O26" s="21"/>
      <c r="P26" s="182" t="s">
        <v>139</v>
      </c>
      <c r="Q26" s="171"/>
      <c r="R26" s="171"/>
      <c r="S26" s="171"/>
      <c r="T26" s="171"/>
      <c r="U26" s="181"/>
      <c r="V26" s="21"/>
      <c r="W26" s="69"/>
      <c r="Y26" s="223"/>
    </row>
    <row r="27" spans="1:25" s="197" customFormat="1" ht="103.5">
      <c r="A27" s="1"/>
      <c r="B27" s="198">
        <v>16</v>
      </c>
      <c r="C27" s="199" t="s">
        <v>50</v>
      </c>
      <c r="D27" s="200" t="s">
        <v>51</v>
      </c>
      <c r="E27" s="200" t="s">
        <v>6</v>
      </c>
      <c r="F27" s="201">
        <v>3</v>
      </c>
      <c r="G27" s="202"/>
      <c r="H27" s="203"/>
      <c r="I27" s="203">
        <v>-6.1919220544380025</v>
      </c>
      <c r="J27" s="203">
        <v>-0.12429652072943398</v>
      </c>
      <c r="K27" s="204">
        <v>1.2278270199937</v>
      </c>
      <c r="L27" s="194"/>
      <c r="M27" s="211">
        <v>1.1035304992642656</v>
      </c>
      <c r="N27" s="194"/>
      <c r="O27" s="194"/>
      <c r="P27" s="206" t="s">
        <v>139</v>
      </c>
      <c r="Q27" s="172"/>
      <c r="R27" s="172"/>
      <c r="S27" s="172" t="s">
        <v>193</v>
      </c>
      <c r="T27" s="172" t="s">
        <v>176</v>
      </c>
      <c r="U27" s="174" t="s">
        <v>176</v>
      </c>
      <c r="V27" s="194"/>
      <c r="W27" s="186" t="s">
        <v>176</v>
      </c>
      <c r="Y27" s="217" t="s">
        <v>180</v>
      </c>
    </row>
    <row r="28" spans="1:25" s="197" customFormat="1" ht="103.5">
      <c r="A28" s="1"/>
      <c r="B28" s="198">
        <v>17</v>
      </c>
      <c r="C28" s="199" t="s">
        <v>52</v>
      </c>
      <c r="D28" s="200" t="s">
        <v>53</v>
      </c>
      <c r="E28" s="200" t="s">
        <v>6</v>
      </c>
      <c r="F28" s="201">
        <v>3</v>
      </c>
      <c r="G28" s="212"/>
      <c r="H28" s="213">
        <v>-2.2248999999987973E-2</v>
      </c>
      <c r="I28" s="213">
        <v>-0.387405782400009</v>
      </c>
      <c r="J28" s="213">
        <v>0.44193324277788282</v>
      </c>
      <c r="K28" s="214"/>
      <c r="L28" s="194"/>
      <c r="M28" s="211">
        <v>-1.1260546098080795</v>
      </c>
      <c r="N28" s="194"/>
      <c r="O28" s="194"/>
      <c r="P28" s="206" t="s">
        <v>139</v>
      </c>
      <c r="Q28" s="172"/>
      <c r="R28" s="172" t="s">
        <v>192</v>
      </c>
      <c r="S28" s="172" t="s">
        <v>193</v>
      </c>
      <c r="T28" s="172" t="s">
        <v>176</v>
      </c>
      <c r="U28" s="174"/>
      <c r="V28" s="210"/>
      <c r="W28" s="186" t="s">
        <v>176</v>
      </c>
      <c r="Y28" s="217" t="s">
        <v>180</v>
      </c>
    </row>
    <row r="29" spans="1:25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0"/>
      <c r="H29" s="51"/>
      <c r="I29" s="51"/>
      <c r="J29" s="51"/>
      <c r="K29" s="52"/>
      <c r="L29" s="21"/>
      <c r="M29" s="70"/>
      <c r="N29" s="21"/>
      <c r="O29" s="33"/>
      <c r="P29" s="183" t="s">
        <v>139</v>
      </c>
      <c r="Q29" s="172"/>
      <c r="R29" s="172"/>
      <c r="S29" s="172"/>
      <c r="T29" s="172"/>
      <c r="U29" s="174"/>
      <c r="V29" s="21"/>
      <c r="W29" s="70"/>
      <c r="Y29" s="218"/>
    </row>
    <row r="30" spans="1:25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/>
      <c r="H30" s="48"/>
      <c r="I30" s="48"/>
      <c r="J30" s="48"/>
      <c r="K30" s="49"/>
      <c r="L30" s="21"/>
      <c r="M30" s="70"/>
      <c r="N30" s="21"/>
      <c r="O30" s="33"/>
      <c r="P30" s="183" t="s">
        <v>139</v>
      </c>
      <c r="Q30" s="172"/>
      <c r="R30" s="172"/>
      <c r="S30" s="172"/>
      <c r="T30" s="172"/>
      <c r="U30" s="174"/>
      <c r="V30" s="16"/>
      <c r="W30" s="70"/>
      <c r="Y30" s="218"/>
    </row>
    <row r="31" spans="1:25" ht="14.5" thickBot="1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64"/>
      <c r="H31" s="65"/>
      <c r="I31" s="65"/>
      <c r="J31" s="65"/>
      <c r="K31" s="66"/>
      <c r="L31" s="21"/>
      <c r="M31" s="68"/>
      <c r="N31" s="21"/>
      <c r="O31" s="33"/>
      <c r="P31" s="184" t="s">
        <v>139</v>
      </c>
      <c r="Q31" s="176"/>
      <c r="R31" s="176"/>
      <c r="S31" s="176"/>
      <c r="T31" s="176"/>
      <c r="U31" s="177"/>
      <c r="W31" s="68"/>
      <c r="Y31" s="219"/>
    </row>
    <row r="32" spans="1:25" ht="14.5" thickBot="1">
      <c r="B32" s="27">
        <v>21</v>
      </c>
      <c r="C32" s="28" t="s">
        <v>60</v>
      </c>
      <c r="D32" s="29" t="s">
        <v>61</v>
      </c>
      <c r="E32" s="29" t="s">
        <v>6</v>
      </c>
      <c r="F32" s="60">
        <v>3</v>
      </c>
      <c r="G32" s="33"/>
      <c r="H32" s="21"/>
      <c r="I32" s="33"/>
      <c r="J32" s="21"/>
      <c r="K32" s="33"/>
      <c r="L32" s="21"/>
      <c r="M32" s="33"/>
      <c r="N32" s="21"/>
      <c r="O32" s="33"/>
      <c r="P32" s="21"/>
      <c r="Q32" s="178"/>
      <c r="R32" s="179"/>
      <c r="S32" s="178"/>
      <c r="T32" s="179"/>
      <c r="U32" s="178"/>
      <c r="V32" s="16"/>
      <c r="W32" s="16"/>
      <c r="Y32" s="220"/>
    </row>
    <row r="33" spans="1:25" ht="14.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33"/>
      <c r="P33" s="21"/>
      <c r="Q33" s="178"/>
      <c r="R33" s="179"/>
      <c r="S33" s="178"/>
      <c r="T33" s="179"/>
      <c r="U33" s="178"/>
      <c r="V33" s="21"/>
      <c r="W33" s="16"/>
      <c r="Y33" s="220"/>
    </row>
    <row r="34" spans="1:25" ht="14.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33"/>
      <c r="P34" s="21"/>
      <c r="Q34" s="178"/>
      <c r="R34" s="179"/>
      <c r="S34" s="178"/>
      <c r="T34" s="179"/>
      <c r="U34" s="178"/>
      <c r="V34" s="16"/>
      <c r="W34" s="16"/>
      <c r="Y34" s="220"/>
    </row>
    <row r="35" spans="1:25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5"/>
      <c r="H35" s="46"/>
      <c r="I35" s="46"/>
      <c r="J35" s="46"/>
      <c r="K35" s="47"/>
      <c r="L35" s="21"/>
      <c r="M35" s="33"/>
      <c r="N35" s="21"/>
      <c r="O35" s="33"/>
      <c r="P35" s="182" t="s">
        <v>139</v>
      </c>
      <c r="Q35" s="171"/>
      <c r="R35" s="171"/>
      <c r="S35" s="171"/>
      <c r="T35" s="171"/>
      <c r="U35" s="181"/>
      <c r="V35" s="21"/>
      <c r="W35" s="16"/>
      <c r="Y35" s="223"/>
    </row>
    <row r="36" spans="1:25" s="197" customFormat="1" ht="103.5">
      <c r="A36" s="1"/>
      <c r="B36" s="198">
        <v>23</v>
      </c>
      <c r="C36" s="199" t="s">
        <v>66</v>
      </c>
      <c r="D36" s="200" t="s">
        <v>67</v>
      </c>
      <c r="E36" s="200" t="s">
        <v>6</v>
      </c>
      <c r="F36" s="215">
        <v>3</v>
      </c>
      <c r="G36" s="202"/>
      <c r="H36" s="203"/>
      <c r="I36" s="203"/>
      <c r="J36" s="203">
        <v>-0.1571526425486087</v>
      </c>
      <c r="K36" s="204">
        <v>-1.5583749549048127</v>
      </c>
      <c r="L36" s="194"/>
      <c r="M36" s="208"/>
      <c r="N36" s="194"/>
      <c r="O36" s="208"/>
      <c r="P36" s="206" t="s">
        <v>139</v>
      </c>
      <c r="Q36" s="172"/>
      <c r="R36" s="172"/>
      <c r="S36" s="172"/>
      <c r="T36" s="172" t="s">
        <v>176</v>
      </c>
      <c r="U36" s="174" t="s">
        <v>176</v>
      </c>
      <c r="V36" s="210"/>
      <c r="W36" s="210"/>
      <c r="Y36" s="224" t="s">
        <v>180</v>
      </c>
    </row>
    <row r="37" spans="1:25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0"/>
      <c r="H37" s="51"/>
      <c r="I37" s="51"/>
      <c r="J37" s="51"/>
      <c r="K37" s="52"/>
      <c r="L37" s="21"/>
      <c r="M37" s="33"/>
      <c r="N37" s="21"/>
      <c r="O37" s="33"/>
      <c r="P37" s="183" t="s">
        <v>139</v>
      </c>
      <c r="Q37" s="172"/>
      <c r="R37" s="172"/>
      <c r="S37" s="172"/>
      <c r="T37" s="172"/>
      <c r="U37" s="174"/>
      <c r="V37" s="21"/>
      <c r="W37" s="16"/>
      <c r="Y37" s="218"/>
    </row>
    <row r="38" spans="1:25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0"/>
      <c r="H38" s="51"/>
      <c r="I38" s="51"/>
      <c r="J38" s="51"/>
      <c r="K38" s="52"/>
      <c r="L38" s="21"/>
      <c r="M38" s="33"/>
      <c r="N38" s="21"/>
      <c r="O38" s="33"/>
      <c r="P38" s="183" t="s">
        <v>139</v>
      </c>
      <c r="Q38" s="172"/>
      <c r="R38" s="172"/>
      <c r="S38" s="172"/>
      <c r="T38" s="172"/>
      <c r="U38" s="174"/>
      <c r="V38" s="16"/>
      <c r="W38" s="16"/>
      <c r="Y38" s="218"/>
    </row>
    <row r="39" spans="1:25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/>
      <c r="H39" s="48"/>
      <c r="I39" s="48"/>
      <c r="J39" s="48"/>
      <c r="K39" s="49"/>
      <c r="L39" s="21"/>
      <c r="M39" s="33"/>
      <c r="N39" s="21"/>
      <c r="O39" s="33"/>
      <c r="P39" s="183" t="s">
        <v>139</v>
      </c>
      <c r="Q39" s="172"/>
      <c r="R39" s="172"/>
      <c r="S39" s="172"/>
      <c r="T39" s="172"/>
      <c r="U39" s="174"/>
      <c r="V39" s="16"/>
      <c r="W39" s="16"/>
      <c r="Y39" s="218"/>
    </row>
    <row r="40" spans="1:25" ht="14.5" thickBot="1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64"/>
      <c r="H40" s="65"/>
      <c r="I40" s="65"/>
      <c r="J40" s="65"/>
      <c r="K40" s="66"/>
      <c r="L40" s="21"/>
      <c r="M40" s="33"/>
      <c r="N40" s="21"/>
      <c r="O40" s="33"/>
      <c r="P40" s="184" t="s">
        <v>139</v>
      </c>
      <c r="Q40" s="176"/>
      <c r="R40" s="176"/>
      <c r="S40" s="176"/>
      <c r="T40" s="176"/>
      <c r="U40" s="177"/>
      <c r="V40" s="16"/>
      <c r="W40" s="16"/>
      <c r="Y40" s="219"/>
    </row>
    <row r="41" spans="1:25" ht="14.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3"/>
      <c r="H41" s="21"/>
      <c r="I41" s="33"/>
      <c r="J41" s="21"/>
      <c r="K41" s="33"/>
      <c r="L41" s="21"/>
      <c r="M41" s="33"/>
      <c r="N41" s="21"/>
      <c r="O41" s="33"/>
      <c r="P41" s="21"/>
      <c r="Q41" s="178"/>
      <c r="R41" s="179"/>
      <c r="S41" s="178"/>
      <c r="T41" s="179"/>
      <c r="U41" s="178"/>
      <c r="V41" s="33"/>
      <c r="W41" s="33"/>
      <c r="Y41" s="220"/>
    </row>
    <row r="42" spans="1:25" ht="14.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33"/>
      <c r="P42" s="21"/>
      <c r="Q42" s="178"/>
      <c r="R42" s="179"/>
      <c r="S42" s="178"/>
      <c r="T42" s="179"/>
      <c r="U42" s="178"/>
      <c r="V42" s="33"/>
      <c r="W42" s="33"/>
      <c r="Y42" s="220"/>
    </row>
    <row r="43" spans="1:25" ht="14.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33"/>
      <c r="P43" s="21"/>
      <c r="Q43" s="178"/>
      <c r="R43" s="179"/>
      <c r="S43" s="178"/>
      <c r="T43" s="179"/>
      <c r="U43" s="178"/>
      <c r="V43" s="33"/>
      <c r="W43" s="33"/>
      <c r="Y43" s="220"/>
    </row>
    <row r="44" spans="1:25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5"/>
      <c r="H44" s="46"/>
      <c r="I44" s="46"/>
      <c r="J44" s="46"/>
      <c r="K44" s="47"/>
      <c r="L44" s="21"/>
      <c r="M44" s="33"/>
      <c r="N44" s="21"/>
      <c r="O44" s="33"/>
      <c r="P44" s="182" t="s">
        <v>139</v>
      </c>
      <c r="Q44" s="171"/>
      <c r="R44" s="171"/>
      <c r="S44" s="171"/>
      <c r="T44" s="171"/>
      <c r="U44" s="181"/>
      <c r="V44" s="21"/>
      <c r="W44" s="16"/>
      <c r="Y44" s="223"/>
    </row>
    <row r="45" spans="1:25" s="197" customFormat="1" ht="80.5">
      <c r="A45" s="1"/>
      <c r="B45" s="198">
        <v>30</v>
      </c>
      <c r="C45" s="199" t="s">
        <v>82</v>
      </c>
      <c r="D45" s="200" t="s">
        <v>83</v>
      </c>
      <c r="E45" s="200" t="s">
        <v>6</v>
      </c>
      <c r="F45" s="215">
        <v>3</v>
      </c>
      <c r="G45" s="202"/>
      <c r="H45" s="203"/>
      <c r="I45" s="203">
        <v>-0.4611017</v>
      </c>
      <c r="J45" s="203"/>
      <c r="K45" s="204"/>
      <c r="L45" s="194"/>
      <c r="M45" s="208"/>
      <c r="N45" s="194"/>
      <c r="O45" s="208"/>
      <c r="P45" s="206" t="s">
        <v>139</v>
      </c>
      <c r="Q45" s="172"/>
      <c r="R45" s="172"/>
      <c r="S45" s="172" t="s">
        <v>194</v>
      </c>
      <c r="T45" s="172"/>
      <c r="U45" s="174"/>
      <c r="V45" s="194"/>
      <c r="W45" s="210"/>
      <c r="Y45" s="224" t="s">
        <v>180</v>
      </c>
    </row>
    <row r="46" spans="1:25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0"/>
      <c r="H46" s="51"/>
      <c r="I46" s="51"/>
      <c r="J46" s="51"/>
      <c r="K46" s="52"/>
      <c r="L46" s="21"/>
      <c r="M46" s="33"/>
      <c r="N46" s="21"/>
      <c r="O46" s="33"/>
      <c r="P46" s="183" t="s">
        <v>139</v>
      </c>
      <c r="Q46" s="172"/>
      <c r="R46" s="172"/>
      <c r="S46" s="172"/>
      <c r="T46" s="172"/>
      <c r="U46" s="174"/>
      <c r="V46" s="21"/>
      <c r="W46" s="16"/>
      <c r="Y46" s="218"/>
    </row>
    <row r="47" spans="1:25" ht="14.5" thickBot="1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64"/>
      <c r="H47" s="65"/>
      <c r="I47" s="65"/>
      <c r="J47" s="65"/>
      <c r="K47" s="66"/>
      <c r="L47" s="21"/>
      <c r="M47" s="33"/>
      <c r="N47" s="21"/>
      <c r="O47" s="33"/>
      <c r="P47" s="184" t="s">
        <v>139</v>
      </c>
      <c r="Q47" s="176"/>
      <c r="R47" s="176"/>
      <c r="S47" s="176"/>
      <c r="T47" s="176"/>
      <c r="U47" s="177"/>
      <c r="V47" s="21"/>
      <c r="W47" s="16"/>
      <c r="Y47" s="219"/>
    </row>
    <row r="48" spans="1:25" ht="14.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3"/>
      <c r="H48" s="21"/>
      <c r="I48" s="33"/>
      <c r="J48" s="21"/>
      <c r="K48" s="33"/>
      <c r="L48" s="21"/>
      <c r="M48" s="33"/>
      <c r="N48" s="21"/>
      <c r="O48" s="33"/>
      <c r="P48" s="21"/>
      <c r="Q48" s="33"/>
      <c r="R48" s="21"/>
      <c r="S48" s="33"/>
      <c r="T48" s="21"/>
      <c r="U48" s="33"/>
      <c r="V48" s="33"/>
      <c r="W48" s="33"/>
      <c r="Y48" s="33"/>
    </row>
    <row r="49" spans="1:25">
      <c r="A49" s="1"/>
      <c r="L49" s="21"/>
      <c r="M49" s="33"/>
      <c r="N49" s="21"/>
      <c r="O49" s="33"/>
      <c r="P49" s="21"/>
      <c r="Q49" s="33"/>
      <c r="R49" s="21"/>
      <c r="S49" s="33"/>
      <c r="T49" s="21"/>
      <c r="U49" s="33"/>
      <c r="V49" s="33"/>
      <c r="W49" s="33"/>
      <c r="Y49" s="33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view="pageLayout" zoomScaleNormal="100" workbookViewId="0"/>
  </sheetViews>
  <sheetFormatPr defaultRowHeight="14"/>
  <cols>
    <col min="1" max="1" width="5" customWidth="1"/>
    <col min="2" max="2" width="3" customWidth="1"/>
    <col min="3" max="3" width="86.8320312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SVE</v>
      </c>
      <c r="L1" s="41"/>
      <c r="M1" s="5"/>
    </row>
    <row r="2" spans="1:13" ht="14.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" thickBot="1">
      <c r="A3" s="2"/>
      <c r="B3" s="225" t="s">
        <v>9</v>
      </c>
      <c r="C3" s="226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4.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4.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-0.98060716000000003</v>
      </c>
      <c r="H6" s="71">
        <f>'Company App27'!H6+InpOverride!H6</f>
        <v>-1.6279999999999999</v>
      </c>
      <c r="I6" s="71">
        <f>'Company App27'!I6+InpOverride!I6</f>
        <v>-29.408922054438001</v>
      </c>
      <c r="J6" s="71">
        <f>'Company App27'!J6+InpOverride!J6</f>
        <v>7.304437248670566</v>
      </c>
      <c r="K6" s="72">
        <f>'Company App27'!K6+InpOverride!K6</f>
        <v>-0.60151502900630005</v>
      </c>
      <c r="L6" s="21"/>
      <c r="M6" s="76">
        <f>'Company App27'!M6+InpOverride!M6</f>
        <v>6.7029222196642655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73">
        <f>'Company App27'!G7+InpOverride!G7</f>
        <v>19.767268680000001</v>
      </c>
      <c r="H7" s="74">
        <f>'Company App27'!H7+InpOverride!H7</f>
        <v>39.99375100000001</v>
      </c>
      <c r="I7" s="74">
        <f>'Company App27'!I7+InpOverride!I7</f>
        <v>87.815594217599994</v>
      </c>
      <c r="J7" s="74">
        <f>'Company App27'!J7+InpOverride!J7</f>
        <v>5.8113861024000029</v>
      </c>
      <c r="K7" s="75">
        <f>'Company App27'!K7+InpOverride!K7</f>
        <v>0</v>
      </c>
      <c r="L7" s="21"/>
      <c r="M7" s="77">
        <f>'Company App27'!M7+InpOverride!M7</f>
        <v>95.017644544806515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73">
        <f>'Company App27'!G8+InpOverride!G8</f>
        <v>0</v>
      </c>
      <c r="H8" s="74">
        <f>'Company App27'!H8+InpOverride!H8</f>
        <v>0</v>
      </c>
      <c r="I8" s="74">
        <f>'Company App27'!I8+InpOverride!I8</f>
        <v>0</v>
      </c>
      <c r="J8" s="74">
        <f>'Company App27'!J8+InpOverride!J8</f>
        <v>0</v>
      </c>
      <c r="K8" s="75">
        <f>'Company App27'!K8+InpOverride!K8</f>
        <v>0</v>
      </c>
      <c r="L8" s="21"/>
      <c r="M8" s="77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73">
        <f>'Company App27'!G9+InpOverride!G9</f>
        <v>0</v>
      </c>
      <c r="H9" s="74">
        <f>'Company App27'!H9+InpOverride!H9</f>
        <v>0</v>
      </c>
      <c r="I9" s="74">
        <f>'Company App27'!I9+InpOverride!I9</f>
        <v>0</v>
      </c>
      <c r="J9" s="74">
        <f>'Company App27'!J9+InpOverride!J9</f>
        <v>0</v>
      </c>
      <c r="K9" s="75">
        <f>'Company App27'!K9+InpOverride!K9</f>
        <v>0</v>
      </c>
      <c r="L9" s="21"/>
      <c r="M9" s="77">
        <f>'Company App27'!M9+InpOverride!M9</f>
        <v>0</v>
      </c>
    </row>
    <row r="10" spans="1:13" ht="14.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18.786661519999999</v>
      </c>
      <c r="H10" s="56">
        <f t="shared" ref="H10:K10" si="0">SUM(H6:H9)</f>
        <v>38.36575100000001</v>
      </c>
      <c r="I10" s="56">
        <f t="shared" si="0"/>
        <v>58.406672163161993</v>
      </c>
      <c r="J10" s="56">
        <f t="shared" si="0"/>
        <v>13.115823351070569</v>
      </c>
      <c r="K10" s="57">
        <f t="shared" si="0"/>
        <v>-0.60151502900630005</v>
      </c>
      <c r="L10" s="21"/>
      <c r="M10" s="32">
        <f>SUM(M6:M9)</f>
        <v>101.72056676447077</v>
      </c>
    </row>
    <row r="11" spans="1:13" ht="14.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4.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0</v>
      </c>
      <c r="H13" s="71">
        <f>'Company App27'!H13+InpOverride!H13</f>
        <v>0</v>
      </c>
      <c r="I13" s="71">
        <f>'Company App27'!I13+InpOverride!I13</f>
        <v>0</v>
      </c>
      <c r="J13" s="71">
        <f>'Company App27'!J13+InpOverride!J13</f>
        <v>1.5871750513913041E-3</v>
      </c>
      <c r="K13" s="72">
        <f>'Company App27'!K13+InpOverride!K13</f>
        <v>2.0830556951871859E-3</v>
      </c>
      <c r="L13" s="21"/>
      <c r="M13" s="76">
        <f>SUM(G13:K13)</f>
        <v>3.67023074657849E-3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73">
        <f>'Company App27'!G14+InpOverride!G14</f>
        <v>0</v>
      </c>
      <c r="H14" s="74">
        <f>'Company App27'!H14+InpOverride!H14</f>
        <v>0</v>
      </c>
      <c r="I14" s="74">
        <f>'Company App27'!I14+InpOverride!I14</f>
        <v>0</v>
      </c>
      <c r="J14" s="74">
        <f>'Company App27'!J14+InpOverride!J14</f>
        <v>0</v>
      </c>
      <c r="K14" s="75">
        <f>'Company App27'!K14+InpOverride!K14</f>
        <v>0</v>
      </c>
      <c r="L14" s="21"/>
      <c r="M14" s="77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73">
        <f>'Company App27'!G15+InpOverride!G15</f>
        <v>0</v>
      </c>
      <c r="H15" s="74">
        <f>'Company App27'!H15+InpOverride!H15</f>
        <v>0</v>
      </c>
      <c r="I15" s="74">
        <f>'Company App27'!I15+InpOverride!I15</f>
        <v>0</v>
      </c>
      <c r="J15" s="74">
        <f>'Company App27'!J15+InpOverride!J15</f>
        <v>0</v>
      </c>
      <c r="K15" s="75">
        <f>'Company App27'!K15+InpOverride!K15</f>
        <v>0</v>
      </c>
      <c r="L15" s="21"/>
      <c r="M15" s="77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73">
        <f>'Company App27'!G16+InpOverride!G16</f>
        <v>0</v>
      </c>
      <c r="H16" s="74">
        <f>'Company App27'!H16+InpOverride!H16</f>
        <v>0</v>
      </c>
      <c r="I16" s="74">
        <f>'Company App27'!I16+InpOverride!I16</f>
        <v>0</v>
      </c>
      <c r="J16" s="74">
        <f>'Company App27'!J16+InpOverride!J16</f>
        <v>0</v>
      </c>
      <c r="K16" s="75">
        <f>'Company App27'!K16+InpOverride!K16</f>
        <v>0</v>
      </c>
      <c r="L16" s="21"/>
      <c r="M16" s="77">
        <f t="shared" si="1"/>
        <v>0</v>
      </c>
    </row>
    <row r="17" spans="1:14" ht="14.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0</v>
      </c>
      <c r="H17" s="56">
        <f t="shared" ref="H17:K17" si="2">SUM(H13:H16)</f>
        <v>0</v>
      </c>
      <c r="I17" s="56">
        <f t="shared" si="2"/>
        <v>0</v>
      </c>
      <c r="J17" s="56">
        <f t="shared" si="2"/>
        <v>1.5871750513913041E-3</v>
      </c>
      <c r="K17" s="57">
        <f t="shared" si="2"/>
        <v>2.0830556951871859E-3</v>
      </c>
      <c r="L17" s="21"/>
      <c r="M17" s="32">
        <f>SUM(M13:M16)</f>
        <v>3.67023074657849E-3</v>
      </c>
    </row>
    <row r="18" spans="1:14" ht="14.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4.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71">
        <f>'Company App27'!H20+InpOverride!H20</f>
        <v>0</v>
      </c>
      <c r="I20" s="71">
        <f>'Company App27'!I20+InpOverride!I20</f>
        <v>-0.4611017</v>
      </c>
      <c r="J20" s="71">
        <f>'Company App27'!J20+InpOverride!J20</f>
        <v>0</v>
      </c>
      <c r="K20" s="72">
        <f>'Company App27'!K20+InpOverride!K20</f>
        <v>0</v>
      </c>
      <c r="L20" s="21"/>
      <c r="M20" s="76">
        <f>SUM(G20:K20)</f>
        <v>-0.4611017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73">
        <f>'Company App27'!G21+InpOverride!G21</f>
        <v>0</v>
      </c>
      <c r="H21" s="74">
        <f>'Company App27'!H21+InpOverride!H21</f>
        <v>0</v>
      </c>
      <c r="I21" s="74">
        <f>'Company App27'!I21+InpOverride!I21</f>
        <v>0</v>
      </c>
      <c r="J21" s="74">
        <f>'Company App27'!J21+InpOverride!J21</f>
        <v>0</v>
      </c>
      <c r="K21" s="75">
        <f>'Company App27'!K21+InpOverride!K21</f>
        <v>0</v>
      </c>
      <c r="L21" s="21"/>
      <c r="M21" s="77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73">
        <f>'Company App27'!G22+InpOverride!G22</f>
        <v>0</v>
      </c>
      <c r="H22" s="74">
        <f>'Company App27'!H22+InpOverride!H22</f>
        <v>0</v>
      </c>
      <c r="I22" s="74">
        <f>'Company App27'!I22+InpOverride!I22</f>
        <v>0</v>
      </c>
      <c r="J22" s="74">
        <f>'Company App27'!J22+InpOverride!J22</f>
        <v>0</v>
      </c>
      <c r="K22" s="75">
        <f>'Company App27'!K22+InpOverride!K22</f>
        <v>0</v>
      </c>
      <c r="L22" s="21"/>
      <c r="M22" s="77">
        <f>SUM(G22:K22)</f>
        <v>0</v>
      </c>
    </row>
    <row r="23" spans="1:14" ht="14.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6">
        <f t="shared" ref="H23:K23" si="3">SUM(H19:H22)</f>
        <v>0</v>
      </c>
      <c r="I23" s="56">
        <f t="shared" si="3"/>
        <v>-0.4611017</v>
      </c>
      <c r="J23" s="56">
        <f t="shared" si="3"/>
        <v>0</v>
      </c>
      <c r="K23" s="57">
        <f t="shared" si="3"/>
        <v>0</v>
      </c>
      <c r="L23" s="21"/>
      <c r="M23" s="32">
        <f>SUM(M19:M22)</f>
        <v>-0.4611017</v>
      </c>
    </row>
    <row r="24" spans="1:14" ht="14.5" thickBot="1"/>
    <row r="25" spans="1:14" ht="14.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71">
        <f>'Company App27'!H26+InpOverride!H26</f>
        <v>0</v>
      </c>
      <c r="I26" s="71">
        <f>'Company App27'!I26+InpOverride!I26</f>
        <v>0</v>
      </c>
      <c r="J26" s="71">
        <f>'Company App27'!J26+InpOverride!J26</f>
        <v>0</v>
      </c>
      <c r="K26" s="72">
        <f>'Company App27'!K26+InpOverride!K26</f>
        <v>0</v>
      </c>
      <c r="L26" s="21"/>
      <c r="M26" s="76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73">
        <f>'Company App27'!G27+InpOverride!G27</f>
        <v>-0.98060716000000003</v>
      </c>
      <c r="H27" s="74">
        <f>'Company App27'!H27+InpOverride!H27</f>
        <v>-1.6279999999999999</v>
      </c>
      <c r="I27" s="74">
        <f>'Company App27'!I27+InpOverride!I27</f>
        <v>-29.408922054438001</v>
      </c>
      <c r="J27" s="74">
        <f>'Company App27'!J27+InpOverride!J27</f>
        <v>7.304437248670566</v>
      </c>
      <c r="K27" s="75">
        <f>'Company App27'!K27+InpOverride!K27</f>
        <v>-0.60151502900630005</v>
      </c>
      <c r="L27" s="21"/>
      <c r="M27" s="77">
        <f>'Company App27'!M27+InpOverride!M27</f>
        <v>6.7029222196642655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73">
        <f>'Company App27'!G28+InpOverride!G28</f>
        <v>19.767268680000001</v>
      </c>
      <c r="H28" s="74">
        <f>'Company App27'!H28+InpOverride!H28</f>
        <v>39.99375100000001</v>
      </c>
      <c r="I28" s="74">
        <f>'Company App27'!I28+InpOverride!I28</f>
        <v>87.815594217599994</v>
      </c>
      <c r="J28" s="74">
        <f>'Company App27'!J28+InpOverride!J28</f>
        <v>5.8113861024000029</v>
      </c>
      <c r="K28" s="75">
        <f>'Company App27'!K28+InpOverride!K28</f>
        <v>0</v>
      </c>
      <c r="L28" s="21"/>
      <c r="M28" s="77">
        <f>'Company App27'!M28+InpOverride!M28</f>
        <v>95.017644544806515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73">
        <f>'Company App27'!G29+InpOverride!G29</f>
        <v>0</v>
      </c>
      <c r="H29" s="74">
        <f>'Company App27'!H29+InpOverride!H29</f>
        <v>0</v>
      </c>
      <c r="I29" s="74">
        <f>'Company App27'!I29+InpOverride!I29</f>
        <v>0</v>
      </c>
      <c r="J29" s="74">
        <f>'Company App27'!J29+InpOverride!J29</f>
        <v>0</v>
      </c>
      <c r="K29" s="75">
        <f>'Company App27'!K29+InpOverride!K29</f>
        <v>0</v>
      </c>
      <c r="L29" s="21"/>
      <c r="M29" s="77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73">
        <f>'Company App27'!G30+InpOverride!G30</f>
        <v>0</v>
      </c>
      <c r="H30" s="74">
        <f>'Company App27'!H30+InpOverride!H30</f>
        <v>0</v>
      </c>
      <c r="I30" s="74">
        <f>'Company App27'!I30+InpOverride!I30</f>
        <v>0</v>
      </c>
      <c r="J30" s="74">
        <f>'Company App27'!J30+InpOverride!J30</f>
        <v>0</v>
      </c>
      <c r="K30" s="75">
        <f>'Company App27'!K30+InpOverride!K30</f>
        <v>0</v>
      </c>
      <c r="L30" s="21"/>
      <c r="M30" s="77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73">
        <f>'Company App27'!G31+InpOverride!G31</f>
        <v>0</v>
      </c>
      <c r="H31" s="74">
        <f>'Company App27'!H31+InpOverride!H31</f>
        <v>0</v>
      </c>
      <c r="I31" s="74">
        <f>'Company App27'!I31+InpOverride!I31</f>
        <v>0</v>
      </c>
      <c r="J31" s="74">
        <f>'Company App27'!J31+InpOverride!J31</f>
        <v>0</v>
      </c>
      <c r="K31" s="75">
        <f>'Company App27'!K31+InpOverride!K31</f>
        <v>0</v>
      </c>
      <c r="L31" s="21"/>
      <c r="M31" s="77">
        <f>'Company App27'!M31+InpOverride!M31</f>
        <v>0</v>
      </c>
      <c r="N31" s="26"/>
    </row>
    <row r="32" spans="1:14" ht="14.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18.786661519999999</v>
      </c>
      <c r="H32" s="56">
        <f t="shared" ref="H32:K32" si="4">SUM(H26:H31)</f>
        <v>38.36575100000001</v>
      </c>
      <c r="I32" s="56">
        <f t="shared" si="4"/>
        <v>58.406672163161993</v>
      </c>
      <c r="J32" s="56">
        <f t="shared" si="4"/>
        <v>13.115823351070569</v>
      </c>
      <c r="K32" s="57">
        <f t="shared" si="4"/>
        <v>-0.60151502900630005</v>
      </c>
      <c r="L32" s="21"/>
      <c r="M32" s="32">
        <f t="shared" ref="M32" si="5">SUM(M26:M31)</f>
        <v>101.72056676447077</v>
      </c>
      <c r="N32" s="21"/>
    </row>
    <row r="33" spans="1:14" ht="14.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4.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71">
        <f>'Company App27'!H35+InpOverride!H35</f>
        <v>0</v>
      </c>
      <c r="I35" s="71">
        <f>'Company App27'!I35+InpOverride!I35</f>
        <v>0</v>
      </c>
      <c r="J35" s="71">
        <f>'Company App27'!J35+InpOverride!J35</f>
        <v>0</v>
      </c>
      <c r="K35" s="72">
        <f>'Company App27'!K35+InpOverride!K35</f>
        <v>0</v>
      </c>
      <c r="L35" s="21"/>
      <c r="M35" s="76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73">
        <f>'Company App27'!G36+InpOverride!G36</f>
        <v>0</v>
      </c>
      <c r="H36" s="74">
        <f>'Company App27'!H36+InpOverride!H36</f>
        <v>0</v>
      </c>
      <c r="I36" s="74">
        <f>'Company App27'!I36+InpOverride!I36</f>
        <v>0</v>
      </c>
      <c r="J36" s="74">
        <f>'Company App27'!J36+InpOverride!J36</f>
        <v>1.5871750513913041E-3</v>
      </c>
      <c r="K36" s="75">
        <f>'Company App27'!K36+InpOverride!K36</f>
        <v>2.0830556951871859E-3</v>
      </c>
      <c r="L36" s="21"/>
      <c r="M36" s="77">
        <f t="shared" si="6"/>
        <v>3.67023074657849E-3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73">
        <f>'Company App27'!G37+InpOverride!G37</f>
        <v>0</v>
      </c>
      <c r="H37" s="74">
        <f>'Company App27'!H37+InpOverride!H37</f>
        <v>0</v>
      </c>
      <c r="I37" s="74">
        <f>'Company App27'!I37+InpOverride!I37</f>
        <v>0</v>
      </c>
      <c r="J37" s="74">
        <f>'Company App27'!J37+InpOverride!J37</f>
        <v>0</v>
      </c>
      <c r="K37" s="75">
        <f>'Company App27'!K37+InpOverride!K37</f>
        <v>0</v>
      </c>
      <c r="L37" s="21"/>
      <c r="M37" s="77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73">
        <f>'Company App27'!G38+InpOverride!G38</f>
        <v>0</v>
      </c>
      <c r="H38" s="74">
        <f>'Company App27'!H38+InpOverride!H38</f>
        <v>0</v>
      </c>
      <c r="I38" s="74">
        <f>'Company App27'!I38+InpOverride!I38</f>
        <v>0</v>
      </c>
      <c r="J38" s="74">
        <f>'Company App27'!J38+InpOverride!J38</f>
        <v>0</v>
      </c>
      <c r="K38" s="75">
        <f>'Company App27'!K38+InpOverride!K38</f>
        <v>0</v>
      </c>
      <c r="L38" s="21"/>
      <c r="M38" s="77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73">
        <f>'Company App27'!G39+InpOverride!G39</f>
        <v>0</v>
      </c>
      <c r="H39" s="74">
        <f>'Company App27'!H39+InpOverride!H39</f>
        <v>0</v>
      </c>
      <c r="I39" s="74">
        <f>'Company App27'!I39+InpOverride!I39</f>
        <v>0</v>
      </c>
      <c r="J39" s="74">
        <f>'Company App27'!J39+InpOverride!J39</f>
        <v>0</v>
      </c>
      <c r="K39" s="75">
        <f>'Company App27'!K39+InpOverride!K39</f>
        <v>0</v>
      </c>
      <c r="L39" s="21"/>
      <c r="M39" s="77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73">
        <f>'Company App27'!G40+InpOverride!G40</f>
        <v>0</v>
      </c>
      <c r="H40" s="74">
        <f>'Company App27'!H40+InpOverride!H40</f>
        <v>0</v>
      </c>
      <c r="I40" s="74">
        <f>'Company App27'!I40+InpOverride!I40</f>
        <v>0</v>
      </c>
      <c r="J40" s="74">
        <f>'Company App27'!J40+InpOverride!J40</f>
        <v>0</v>
      </c>
      <c r="K40" s="75">
        <f>'Company App27'!K40+InpOverride!K40</f>
        <v>0</v>
      </c>
      <c r="L40" s="21"/>
      <c r="M40" s="77">
        <f t="shared" si="6"/>
        <v>0</v>
      </c>
      <c r="N40" s="26"/>
    </row>
    <row r="41" spans="1:14" ht="14.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0</v>
      </c>
      <c r="H41" s="56">
        <f t="shared" ref="H41:M41" si="7">SUM(H35:H40)</f>
        <v>0</v>
      </c>
      <c r="I41" s="56">
        <f t="shared" si="7"/>
        <v>0</v>
      </c>
      <c r="J41" s="56">
        <f t="shared" si="7"/>
        <v>1.5871750513913041E-3</v>
      </c>
      <c r="K41" s="57">
        <f t="shared" si="7"/>
        <v>2.0830556951871859E-3</v>
      </c>
      <c r="L41" s="21"/>
      <c r="M41" s="32">
        <f t="shared" si="7"/>
        <v>3.67023074657849E-3</v>
      </c>
      <c r="N41" s="21"/>
    </row>
    <row r="42" spans="1:14" ht="14.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4.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71">
        <f>'Company App27'!H44+InpOverride!H44</f>
        <v>0</v>
      </c>
      <c r="I44" s="71">
        <f>'Company App27'!I44+InpOverride!I44</f>
        <v>0</v>
      </c>
      <c r="J44" s="71">
        <f>'Company App27'!J44+InpOverride!J44</f>
        <v>0</v>
      </c>
      <c r="K44" s="72">
        <f>'Company App27'!K44+InpOverride!K44</f>
        <v>0</v>
      </c>
      <c r="L44" s="21"/>
      <c r="M44" s="76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73">
        <f>'Company App27'!G45+InpOverride!G45</f>
        <v>0</v>
      </c>
      <c r="H45" s="74">
        <f>'Company App27'!H45+InpOverride!H45</f>
        <v>0</v>
      </c>
      <c r="I45" s="74">
        <f>'Company App27'!I45+InpOverride!I45</f>
        <v>-0.4611017</v>
      </c>
      <c r="J45" s="74">
        <f>'Company App27'!J45+InpOverride!J45</f>
        <v>0</v>
      </c>
      <c r="K45" s="75">
        <f>'Company App27'!K45+InpOverride!K45</f>
        <v>0</v>
      </c>
      <c r="L45" s="21"/>
      <c r="M45" s="77">
        <f>SUM(G45:K45)</f>
        <v>-0.4611017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73">
        <f>'Company App27'!G46+InpOverride!G46</f>
        <v>0</v>
      </c>
      <c r="H46" s="74">
        <f>'Company App27'!H46+InpOverride!H46</f>
        <v>0</v>
      </c>
      <c r="I46" s="74">
        <f>'Company App27'!I46+InpOverride!I46</f>
        <v>0</v>
      </c>
      <c r="J46" s="74">
        <f>'Company App27'!J46+InpOverride!J46</f>
        <v>0</v>
      </c>
      <c r="K46" s="75">
        <f>'Company App27'!K46+InpOverride!K46</f>
        <v>0</v>
      </c>
      <c r="L46" s="21"/>
      <c r="M46" s="77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73">
        <f>'Company App27'!G47+InpOverride!G47</f>
        <v>0</v>
      </c>
      <c r="H47" s="74">
        <f>'Company App27'!H47+InpOverride!H47</f>
        <v>0</v>
      </c>
      <c r="I47" s="74">
        <f>'Company App27'!I47+InpOverride!I47</f>
        <v>0</v>
      </c>
      <c r="J47" s="74">
        <f>'Company App27'!J47+InpOverride!J47</f>
        <v>0</v>
      </c>
      <c r="K47" s="75">
        <f>'Company App27'!K47+InpOverride!K47</f>
        <v>0</v>
      </c>
      <c r="L47" s="21"/>
      <c r="M47" s="77">
        <f>SUM(G47:K47)</f>
        <v>0</v>
      </c>
      <c r="N47" s="26"/>
    </row>
    <row r="48" spans="1:14" ht="14.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6">
        <f t="shared" ref="H48:M48" si="8">SUM(H44:H47)</f>
        <v>0</v>
      </c>
      <c r="I48" s="56">
        <f t="shared" si="8"/>
        <v>-0.4611017</v>
      </c>
      <c r="J48" s="56">
        <f t="shared" si="8"/>
        <v>0</v>
      </c>
      <c r="K48" s="57">
        <f t="shared" si="8"/>
        <v>0</v>
      </c>
      <c r="L48" s="21"/>
      <c r="M48" s="32">
        <f t="shared" si="8"/>
        <v>-0.4611017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"/>
  <cols>
    <col min="1" max="1" width="7.33203125" customWidth="1"/>
    <col min="2" max="2" width="16.5" customWidth="1"/>
    <col min="3" max="3" width="79.33203125" customWidth="1"/>
    <col min="4" max="4" width="3.1640625" customWidth="1"/>
    <col min="5" max="5" width="14.25" bestFit="1" customWidth="1"/>
    <col min="6" max="9" width="6.6640625" customWidth="1"/>
    <col min="10" max="15" width="20.5" customWidth="1"/>
  </cols>
  <sheetData>
    <row r="1" spans="1:15">
      <c r="A1" s="80"/>
      <c r="B1" s="80"/>
      <c r="C1" s="80" t="s">
        <v>178</v>
      </c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>
      <c r="A2" s="80" t="s">
        <v>98</v>
      </c>
      <c r="B2" s="80" t="s">
        <v>97</v>
      </c>
      <c r="C2" s="80" t="s">
        <v>96</v>
      </c>
      <c r="D2" s="81" t="s">
        <v>95</v>
      </c>
      <c r="E2" s="80" t="s">
        <v>94</v>
      </c>
      <c r="F2" s="82" t="s">
        <v>93</v>
      </c>
      <c r="G2" s="82" t="s">
        <v>92</v>
      </c>
      <c r="H2" s="82" t="s">
        <v>91</v>
      </c>
      <c r="I2" s="82" t="s">
        <v>90</v>
      </c>
      <c r="J2" s="82" t="s">
        <v>1</v>
      </c>
      <c r="K2" s="82" t="s">
        <v>2</v>
      </c>
      <c r="L2" s="82" t="s">
        <v>3</v>
      </c>
      <c r="M2" s="82" t="s">
        <v>4</v>
      </c>
      <c r="N2" s="82" t="s">
        <v>5</v>
      </c>
      <c r="O2" s="82" t="s">
        <v>132</v>
      </c>
    </row>
    <row r="3" spans="1:15">
      <c r="A3" s="80"/>
      <c r="B3" s="80"/>
      <c r="C3" s="80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>
      <c r="A4" s="80"/>
      <c r="B4" s="80" t="s">
        <v>99</v>
      </c>
      <c r="C4" s="80" t="s">
        <v>15</v>
      </c>
      <c r="D4" s="81" t="s">
        <v>6</v>
      </c>
      <c r="E4" s="80" t="s">
        <v>89</v>
      </c>
      <c r="F4" s="83"/>
      <c r="G4" s="84"/>
      <c r="H4" s="84"/>
      <c r="I4" s="84"/>
      <c r="J4" s="93">
        <f>'Ofwat App27'!G6</f>
        <v>-0.98060716000000003</v>
      </c>
      <c r="K4" s="93">
        <f>'Ofwat App27'!H6</f>
        <v>-1.6279999999999999</v>
      </c>
      <c r="L4" s="93">
        <f>'Ofwat App27'!I6</f>
        <v>-29.408922054438001</v>
      </c>
      <c r="M4" s="93">
        <f>'Ofwat App27'!J6</f>
        <v>7.304437248670566</v>
      </c>
      <c r="N4" s="93">
        <f>'Ofwat App27'!K6</f>
        <v>-0.60151502900630005</v>
      </c>
      <c r="O4" s="93">
        <f>'Ofwat App27'!M6</f>
        <v>6.7029222196642655</v>
      </c>
    </row>
    <row r="5" spans="1:15">
      <c r="A5" s="80"/>
      <c r="B5" s="80" t="s">
        <v>100</v>
      </c>
      <c r="C5" s="80" t="s">
        <v>17</v>
      </c>
      <c r="D5" s="81" t="s">
        <v>6</v>
      </c>
      <c r="E5" s="80" t="s">
        <v>89</v>
      </c>
      <c r="F5" s="83"/>
      <c r="G5" s="84"/>
      <c r="H5" s="84"/>
      <c r="I5" s="84"/>
      <c r="J5" s="93">
        <f>'Ofwat App27'!G7</f>
        <v>19.767268680000001</v>
      </c>
      <c r="K5" s="93">
        <f>'Ofwat App27'!H7</f>
        <v>39.99375100000001</v>
      </c>
      <c r="L5" s="93">
        <f>'Ofwat App27'!I7</f>
        <v>87.815594217599994</v>
      </c>
      <c r="M5" s="93">
        <f>'Ofwat App27'!J7</f>
        <v>5.8113861024000029</v>
      </c>
      <c r="N5" s="93">
        <f>'Ofwat App27'!K7</f>
        <v>0</v>
      </c>
      <c r="O5" s="93">
        <f>'Ofwat App27'!M7</f>
        <v>95.017644544806515</v>
      </c>
    </row>
    <row r="6" spans="1:15">
      <c r="A6" s="80"/>
      <c r="B6" s="80" t="s">
        <v>101</v>
      </c>
      <c r="C6" s="80" t="s">
        <v>19</v>
      </c>
      <c r="D6" s="81" t="s">
        <v>6</v>
      </c>
      <c r="E6" s="80" t="s">
        <v>89</v>
      </c>
      <c r="F6" s="83"/>
      <c r="G6" s="84"/>
      <c r="H6" s="84"/>
      <c r="I6" s="84"/>
      <c r="J6" s="93">
        <f>'Ofwat App27'!G8</f>
        <v>0</v>
      </c>
      <c r="K6" s="93">
        <f>'Ofwat App27'!H8</f>
        <v>0</v>
      </c>
      <c r="L6" s="93">
        <f>'Ofwat App27'!I8</f>
        <v>0</v>
      </c>
      <c r="M6" s="93">
        <f>'Ofwat App27'!J8</f>
        <v>0</v>
      </c>
      <c r="N6" s="93">
        <f>'Ofwat App27'!K8</f>
        <v>0</v>
      </c>
      <c r="O6" s="93">
        <f>'Ofwat App27'!M8</f>
        <v>0</v>
      </c>
    </row>
    <row r="7" spans="1:15">
      <c r="A7" s="80"/>
      <c r="B7" s="80" t="s">
        <v>102</v>
      </c>
      <c r="C7" s="80" t="s">
        <v>21</v>
      </c>
      <c r="D7" s="81" t="s">
        <v>6</v>
      </c>
      <c r="E7" s="80" t="s">
        <v>89</v>
      </c>
      <c r="F7" s="83"/>
      <c r="G7" s="84"/>
      <c r="H7" s="84"/>
      <c r="I7" s="84"/>
      <c r="J7" s="93">
        <f>'Ofwat App27'!G9</f>
        <v>0</v>
      </c>
      <c r="K7" s="93">
        <f>'Ofwat App27'!H9</f>
        <v>0</v>
      </c>
      <c r="L7" s="93">
        <f>'Ofwat App27'!I9</f>
        <v>0</v>
      </c>
      <c r="M7" s="93">
        <f>'Ofwat App27'!J9</f>
        <v>0</v>
      </c>
      <c r="N7" s="93">
        <f>'Ofwat App27'!K9</f>
        <v>0</v>
      </c>
      <c r="O7" s="93">
        <f>'Ofwat App27'!M9</f>
        <v>0</v>
      </c>
    </row>
    <row r="8" spans="1:15">
      <c r="A8" s="80"/>
      <c r="B8" s="140" t="s">
        <v>103</v>
      </c>
      <c r="C8" s="140" t="s">
        <v>23</v>
      </c>
      <c r="D8" s="141" t="s">
        <v>6</v>
      </c>
      <c r="E8" s="140" t="s">
        <v>89</v>
      </c>
      <c r="F8" s="142"/>
      <c r="G8" s="143"/>
      <c r="H8" s="143"/>
      <c r="I8" s="143"/>
      <c r="J8" s="143">
        <f>'Ofwat App27'!G10</f>
        <v>18.786661519999999</v>
      </c>
      <c r="K8" s="143">
        <f>'Ofwat App27'!H10</f>
        <v>38.36575100000001</v>
      </c>
      <c r="L8" s="143">
        <f>'Ofwat App27'!I10</f>
        <v>58.406672163161993</v>
      </c>
      <c r="M8" s="143">
        <f>'Ofwat App27'!J10</f>
        <v>13.115823351070569</v>
      </c>
      <c r="N8" s="143">
        <f>'Ofwat App27'!K10</f>
        <v>-0.60151502900630005</v>
      </c>
      <c r="O8" s="143">
        <f>'Ofwat App27'!M10</f>
        <v>101.72056676447077</v>
      </c>
    </row>
    <row r="9" spans="1:15">
      <c r="A9" s="80"/>
      <c r="B9" s="80" t="s">
        <v>104</v>
      </c>
      <c r="C9" s="80" t="s">
        <v>26</v>
      </c>
      <c r="D9" s="81" t="s">
        <v>6</v>
      </c>
      <c r="E9" s="80" t="s">
        <v>89</v>
      </c>
      <c r="F9" s="94"/>
      <c r="G9" s="95"/>
      <c r="H9" s="95"/>
      <c r="I9" s="95"/>
      <c r="J9" s="93">
        <f>'Ofwat App27'!G13</f>
        <v>0</v>
      </c>
      <c r="K9" s="93">
        <f>'Ofwat App27'!H13</f>
        <v>0</v>
      </c>
      <c r="L9" s="93">
        <f>'Ofwat App27'!I13</f>
        <v>0</v>
      </c>
      <c r="M9" s="93">
        <f>'Ofwat App27'!J13</f>
        <v>1.5871750513913041E-3</v>
      </c>
      <c r="N9" s="93">
        <f>'Ofwat App27'!K13</f>
        <v>2.0830556951871859E-3</v>
      </c>
      <c r="O9" s="93">
        <f>'Ofwat App27'!M13</f>
        <v>3.67023074657849E-3</v>
      </c>
    </row>
    <row r="10" spans="1:15">
      <c r="A10" s="80"/>
      <c r="B10" s="80" t="s">
        <v>105</v>
      </c>
      <c r="C10" s="80" t="s">
        <v>28</v>
      </c>
      <c r="D10" s="81" t="s">
        <v>6</v>
      </c>
      <c r="E10" s="80" t="s">
        <v>89</v>
      </c>
      <c r="F10" s="96"/>
      <c r="G10" s="97"/>
      <c r="H10" s="97"/>
      <c r="I10" s="97"/>
      <c r="J10" s="93">
        <f>'Ofwat App27'!G14</f>
        <v>0</v>
      </c>
      <c r="K10" s="93">
        <f>'Ofwat App27'!H14</f>
        <v>0</v>
      </c>
      <c r="L10" s="93">
        <f>'Ofwat App27'!I14</f>
        <v>0</v>
      </c>
      <c r="M10" s="93">
        <f>'Ofwat App27'!J14</f>
        <v>0</v>
      </c>
      <c r="N10" s="93">
        <f>'Ofwat App27'!K14</f>
        <v>0</v>
      </c>
      <c r="O10" s="93">
        <f>'Ofwat App27'!M14</f>
        <v>0</v>
      </c>
    </row>
    <row r="11" spans="1:15">
      <c r="A11" s="80"/>
      <c r="B11" s="80" t="s">
        <v>106</v>
      </c>
      <c r="C11" s="80" t="s">
        <v>30</v>
      </c>
      <c r="D11" s="81" t="s">
        <v>6</v>
      </c>
      <c r="E11" s="80" t="s">
        <v>89</v>
      </c>
      <c r="F11" s="98"/>
      <c r="G11" s="99"/>
      <c r="H11" s="99"/>
      <c r="I11" s="99"/>
      <c r="J11" s="93">
        <f>'Ofwat App27'!G15</f>
        <v>0</v>
      </c>
      <c r="K11" s="93">
        <f>'Ofwat App27'!H15</f>
        <v>0</v>
      </c>
      <c r="L11" s="93">
        <f>'Ofwat App27'!I15</f>
        <v>0</v>
      </c>
      <c r="M11" s="93">
        <f>'Ofwat App27'!J15</f>
        <v>0</v>
      </c>
      <c r="N11" s="93">
        <f>'Ofwat App27'!K15</f>
        <v>0</v>
      </c>
      <c r="O11" s="93">
        <f>'Ofwat App27'!M15</f>
        <v>0</v>
      </c>
    </row>
    <row r="12" spans="1:15">
      <c r="A12" s="80"/>
      <c r="B12" s="80" t="s">
        <v>107</v>
      </c>
      <c r="C12" s="80" t="s">
        <v>32</v>
      </c>
      <c r="D12" s="81" t="s">
        <v>6</v>
      </c>
      <c r="E12" s="80" t="s">
        <v>89</v>
      </c>
      <c r="F12" s="100"/>
      <c r="G12" s="101"/>
      <c r="H12" s="101"/>
      <c r="I12" s="101"/>
      <c r="J12" s="93">
        <f>'Ofwat App27'!G16</f>
        <v>0</v>
      </c>
      <c r="K12" s="93">
        <f>'Ofwat App27'!H16</f>
        <v>0</v>
      </c>
      <c r="L12" s="93">
        <f>'Ofwat App27'!I16</f>
        <v>0</v>
      </c>
      <c r="M12" s="93">
        <f>'Ofwat App27'!J16</f>
        <v>0</v>
      </c>
      <c r="N12" s="93">
        <f>'Ofwat App27'!K16</f>
        <v>0</v>
      </c>
      <c r="O12" s="93">
        <f>'Ofwat App27'!M16</f>
        <v>0</v>
      </c>
    </row>
    <row r="13" spans="1:15">
      <c r="A13" s="80"/>
      <c r="B13" s="140" t="s">
        <v>108</v>
      </c>
      <c r="C13" s="140" t="s">
        <v>34</v>
      </c>
      <c r="D13" s="141" t="s">
        <v>6</v>
      </c>
      <c r="E13" s="140" t="s">
        <v>89</v>
      </c>
      <c r="F13" s="144"/>
      <c r="G13" s="145"/>
      <c r="H13" s="145"/>
      <c r="I13" s="145"/>
      <c r="J13" s="143">
        <f>'Ofwat App27'!G17</f>
        <v>0</v>
      </c>
      <c r="K13" s="143">
        <f>'Ofwat App27'!H17</f>
        <v>0</v>
      </c>
      <c r="L13" s="143">
        <f>'Ofwat App27'!I17</f>
        <v>0</v>
      </c>
      <c r="M13" s="143">
        <f>'Ofwat App27'!J17</f>
        <v>1.5871750513913041E-3</v>
      </c>
      <c r="N13" s="143">
        <f>'Ofwat App27'!K17</f>
        <v>2.0830556951871859E-3</v>
      </c>
      <c r="O13" s="143">
        <f>'Ofwat App27'!M17</f>
        <v>3.67023074657849E-3</v>
      </c>
    </row>
    <row r="14" spans="1:15">
      <c r="A14" s="80"/>
      <c r="B14" s="80" t="s">
        <v>109</v>
      </c>
      <c r="C14" s="80" t="s">
        <v>38</v>
      </c>
      <c r="D14" s="81" t="s">
        <v>6</v>
      </c>
      <c r="E14" s="80" t="s">
        <v>89</v>
      </c>
      <c r="F14" s="102"/>
      <c r="G14" s="103"/>
      <c r="H14" s="103"/>
      <c r="I14" s="103"/>
      <c r="J14" s="93">
        <f>'Ofwat App27'!G20</f>
        <v>0</v>
      </c>
      <c r="K14" s="93">
        <f>'Ofwat App27'!H20</f>
        <v>0</v>
      </c>
      <c r="L14" s="93">
        <f>'Ofwat App27'!I20</f>
        <v>-0.4611017</v>
      </c>
      <c r="M14" s="93">
        <f>'Ofwat App27'!J20</f>
        <v>0</v>
      </c>
      <c r="N14" s="93">
        <f>'Ofwat App27'!K20</f>
        <v>0</v>
      </c>
      <c r="O14" s="93">
        <f>'Ofwat App27'!M20</f>
        <v>-0.4611017</v>
      </c>
    </row>
    <row r="15" spans="1:15">
      <c r="A15" s="80"/>
      <c r="B15" s="80" t="s">
        <v>110</v>
      </c>
      <c r="C15" s="80" t="s">
        <v>40</v>
      </c>
      <c r="D15" s="81" t="s">
        <v>6</v>
      </c>
      <c r="E15" s="80" t="s">
        <v>89</v>
      </c>
      <c r="F15" s="104"/>
      <c r="G15" s="105"/>
      <c r="H15" s="105"/>
      <c r="I15" s="105"/>
      <c r="J15" s="93">
        <f>'Ofwat App27'!G21</f>
        <v>0</v>
      </c>
      <c r="K15" s="93">
        <f>'Ofwat App27'!H21</f>
        <v>0</v>
      </c>
      <c r="L15" s="93">
        <f>'Ofwat App27'!I21</f>
        <v>0</v>
      </c>
      <c r="M15" s="93">
        <f>'Ofwat App27'!J21</f>
        <v>0</v>
      </c>
      <c r="N15" s="93">
        <f>'Ofwat App27'!K21</f>
        <v>0</v>
      </c>
      <c r="O15" s="93">
        <f>'Ofwat App27'!M21</f>
        <v>0</v>
      </c>
    </row>
    <row r="16" spans="1:15">
      <c r="A16" s="80"/>
      <c r="B16" s="80" t="s">
        <v>111</v>
      </c>
      <c r="C16" s="80" t="s">
        <v>42</v>
      </c>
      <c r="D16" s="81" t="s">
        <v>6</v>
      </c>
      <c r="E16" s="80" t="s">
        <v>89</v>
      </c>
      <c r="F16" s="106"/>
      <c r="G16" s="107"/>
      <c r="H16" s="107"/>
      <c r="I16" s="107"/>
      <c r="J16" s="93">
        <f>'Ofwat App27'!G22</f>
        <v>0</v>
      </c>
      <c r="K16" s="93">
        <f>'Ofwat App27'!H22</f>
        <v>0</v>
      </c>
      <c r="L16" s="93">
        <f>'Ofwat App27'!I22</f>
        <v>0</v>
      </c>
      <c r="M16" s="93">
        <f>'Ofwat App27'!J22</f>
        <v>0</v>
      </c>
      <c r="N16" s="93">
        <f>'Ofwat App27'!K22</f>
        <v>0</v>
      </c>
      <c r="O16" s="93">
        <f>'Ofwat App27'!M22</f>
        <v>0</v>
      </c>
    </row>
    <row r="17" spans="1:15">
      <c r="A17" s="80"/>
      <c r="B17" s="140" t="s">
        <v>112</v>
      </c>
      <c r="C17" s="140" t="s">
        <v>44</v>
      </c>
      <c r="D17" s="141" t="s">
        <v>6</v>
      </c>
      <c r="E17" s="140" t="s">
        <v>89</v>
      </c>
      <c r="F17" s="146"/>
      <c r="G17" s="147"/>
      <c r="H17" s="147"/>
      <c r="I17" s="147"/>
      <c r="J17" s="143">
        <f>'Ofwat App27'!G23</f>
        <v>0</v>
      </c>
      <c r="K17" s="143">
        <f>'Ofwat App27'!H23</f>
        <v>0</v>
      </c>
      <c r="L17" s="143">
        <f>'Ofwat App27'!I23</f>
        <v>-0.4611017</v>
      </c>
      <c r="M17" s="143">
        <f>'Ofwat App27'!J23</f>
        <v>0</v>
      </c>
      <c r="N17" s="143">
        <f>'Ofwat App27'!K23</f>
        <v>0</v>
      </c>
      <c r="O17" s="143">
        <f>'Ofwat App27'!M23</f>
        <v>-0.4611017</v>
      </c>
    </row>
    <row r="18" spans="1:15">
      <c r="A18" s="80"/>
      <c r="B18" s="80" t="s">
        <v>113</v>
      </c>
      <c r="C18" s="80" t="s">
        <v>48</v>
      </c>
      <c r="D18" s="81" t="s">
        <v>6</v>
      </c>
      <c r="E18" s="80" t="s">
        <v>89</v>
      </c>
      <c r="F18" s="108"/>
      <c r="G18" s="109"/>
      <c r="H18" s="109"/>
      <c r="I18" s="109"/>
      <c r="J18" s="93">
        <f>'Ofwat App27'!G26</f>
        <v>0</v>
      </c>
      <c r="K18" s="93">
        <f>'Ofwat App27'!H26</f>
        <v>0</v>
      </c>
      <c r="L18" s="93">
        <f>'Ofwat App27'!I26</f>
        <v>0</v>
      </c>
      <c r="M18" s="93">
        <f>'Ofwat App27'!J26</f>
        <v>0</v>
      </c>
      <c r="N18" s="93">
        <f>'Ofwat App27'!K26</f>
        <v>0</v>
      </c>
      <c r="O18" s="93">
        <f>'Ofwat App27'!M26</f>
        <v>0</v>
      </c>
    </row>
    <row r="19" spans="1:15">
      <c r="A19" s="80"/>
      <c r="B19" s="80" t="s">
        <v>114</v>
      </c>
      <c r="C19" s="80" t="s">
        <v>50</v>
      </c>
      <c r="D19" s="81" t="s">
        <v>6</v>
      </c>
      <c r="E19" s="80" t="s">
        <v>89</v>
      </c>
      <c r="F19" s="110"/>
      <c r="G19" s="111"/>
      <c r="H19" s="111"/>
      <c r="I19" s="111"/>
      <c r="J19" s="93">
        <f>'Ofwat App27'!G27</f>
        <v>-0.98060716000000003</v>
      </c>
      <c r="K19" s="93">
        <f>'Ofwat App27'!H27</f>
        <v>-1.6279999999999999</v>
      </c>
      <c r="L19" s="93">
        <f>'Ofwat App27'!I27</f>
        <v>-29.408922054438001</v>
      </c>
      <c r="M19" s="93">
        <f>'Ofwat App27'!J27</f>
        <v>7.304437248670566</v>
      </c>
      <c r="N19" s="93">
        <f>'Ofwat App27'!K27</f>
        <v>-0.60151502900630005</v>
      </c>
      <c r="O19" s="93">
        <f>'Ofwat App27'!M27</f>
        <v>6.7029222196642655</v>
      </c>
    </row>
    <row r="20" spans="1:15">
      <c r="A20" s="80"/>
      <c r="B20" s="80" t="s">
        <v>115</v>
      </c>
      <c r="C20" s="80" t="s">
        <v>52</v>
      </c>
      <c r="D20" s="81" t="s">
        <v>6</v>
      </c>
      <c r="E20" s="80" t="s">
        <v>89</v>
      </c>
      <c r="F20" s="112"/>
      <c r="G20" s="113"/>
      <c r="H20" s="113"/>
      <c r="I20" s="113"/>
      <c r="J20" s="93">
        <f>'Ofwat App27'!G28</f>
        <v>19.767268680000001</v>
      </c>
      <c r="K20" s="93">
        <f>'Ofwat App27'!H28</f>
        <v>39.99375100000001</v>
      </c>
      <c r="L20" s="93">
        <f>'Ofwat App27'!I28</f>
        <v>87.815594217599994</v>
      </c>
      <c r="M20" s="93">
        <f>'Ofwat App27'!J28</f>
        <v>5.8113861024000029</v>
      </c>
      <c r="N20" s="93">
        <f>'Ofwat App27'!K28</f>
        <v>0</v>
      </c>
      <c r="O20" s="93">
        <f>'Ofwat App27'!M28</f>
        <v>95.017644544806515</v>
      </c>
    </row>
    <row r="21" spans="1:15">
      <c r="A21" s="80"/>
      <c r="B21" s="80" t="s">
        <v>116</v>
      </c>
      <c r="C21" s="80" t="s">
        <v>54</v>
      </c>
      <c r="D21" s="81" t="s">
        <v>6</v>
      </c>
      <c r="E21" s="80" t="s">
        <v>89</v>
      </c>
      <c r="F21" s="114"/>
      <c r="G21" s="115"/>
      <c r="H21" s="115"/>
      <c r="I21" s="115"/>
      <c r="J21" s="93">
        <f>'Ofwat App27'!G29</f>
        <v>0</v>
      </c>
      <c r="K21" s="93">
        <f>'Ofwat App27'!H29</f>
        <v>0</v>
      </c>
      <c r="L21" s="93">
        <f>'Ofwat App27'!I29</f>
        <v>0</v>
      </c>
      <c r="M21" s="93">
        <f>'Ofwat App27'!J29</f>
        <v>0</v>
      </c>
      <c r="N21" s="93">
        <f>'Ofwat App27'!K29</f>
        <v>0</v>
      </c>
      <c r="O21" s="93">
        <f>'Ofwat App27'!M29</f>
        <v>0</v>
      </c>
    </row>
    <row r="22" spans="1:15">
      <c r="A22" s="80"/>
      <c r="B22" s="80" t="s">
        <v>117</v>
      </c>
      <c r="C22" s="80" t="s">
        <v>56</v>
      </c>
      <c r="D22" s="81" t="s">
        <v>6</v>
      </c>
      <c r="E22" s="80" t="s">
        <v>89</v>
      </c>
      <c r="F22" s="116"/>
      <c r="G22" s="117"/>
      <c r="H22" s="117"/>
      <c r="I22" s="117"/>
      <c r="J22" s="93">
        <f>'Ofwat App27'!G30</f>
        <v>0</v>
      </c>
      <c r="K22" s="93">
        <f>'Ofwat App27'!H30</f>
        <v>0</v>
      </c>
      <c r="L22" s="93">
        <f>'Ofwat App27'!I30</f>
        <v>0</v>
      </c>
      <c r="M22" s="93">
        <f>'Ofwat App27'!J30</f>
        <v>0</v>
      </c>
      <c r="N22" s="93">
        <f>'Ofwat App27'!K30</f>
        <v>0</v>
      </c>
      <c r="O22" s="93">
        <f>'Ofwat App27'!M30</f>
        <v>0</v>
      </c>
    </row>
    <row r="23" spans="1:15">
      <c r="A23" s="80"/>
      <c r="B23" s="80" t="s">
        <v>118</v>
      </c>
      <c r="C23" s="80" t="s">
        <v>58</v>
      </c>
      <c r="D23" s="81" t="s">
        <v>6</v>
      </c>
      <c r="E23" s="80" t="s">
        <v>89</v>
      </c>
      <c r="F23" s="118"/>
      <c r="G23" s="119"/>
      <c r="H23" s="119"/>
      <c r="I23" s="119"/>
      <c r="J23" s="93">
        <f>'Ofwat App27'!G31</f>
        <v>0</v>
      </c>
      <c r="K23" s="93">
        <f>'Ofwat App27'!H31</f>
        <v>0</v>
      </c>
      <c r="L23" s="93">
        <f>'Ofwat App27'!I31</f>
        <v>0</v>
      </c>
      <c r="M23" s="93">
        <f>'Ofwat App27'!J31</f>
        <v>0</v>
      </c>
      <c r="N23" s="93">
        <f>'Ofwat App27'!K31</f>
        <v>0</v>
      </c>
      <c r="O23" s="93">
        <f>'Ofwat App27'!M31</f>
        <v>0</v>
      </c>
    </row>
    <row r="24" spans="1:15">
      <c r="A24" s="80"/>
      <c r="B24" s="140" t="s">
        <v>119</v>
      </c>
      <c r="C24" s="140" t="s">
        <v>60</v>
      </c>
      <c r="D24" s="141" t="s">
        <v>6</v>
      </c>
      <c r="E24" s="140" t="s">
        <v>89</v>
      </c>
      <c r="F24" s="148"/>
      <c r="G24" s="149"/>
      <c r="H24" s="149"/>
      <c r="I24" s="149"/>
      <c r="J24" s="143">
        <f>'Ofwat App27'!G32</f>
        <v>18.786661519999999</v>
      </c>
      <c r="K24" s="143">
        <f>'Ofwat App27'!H32</f>
        <v>38.36575100000001</v>
      </c>
      <c r="L24" s="143">
        <f>'Ofwat App27'!I32</f>
        <v>58.406672163161993</v>
      </c>
      <c r="M24" s="143">
        <f>'Ofwat App27'!J32</f>
        <v>13.115823351070569</v>
      </c>
      <c r="N24" s="143">
        <f>'Ofwat App27'!K32</f>
        <v>-0.60151502900630005</v>
      </c>
      <c r="O24" s="143">
        <f>'Ofwat App27'!M32</f>
        <v>101.72056676447077</v>
      </c>
    </row>
    <row r="25" spans="1:15">
      <c r="A25" s="80"/>
      <c r="B25" s="80" t="s">
        <v>120</v>
      </c>
      <c r="C25" s="80" t="s">
        <v>64</v>
      </c>
      <c r="D25" s="81" t="s">
        <v>6</v>
      </c>
      <c r="E25" s="80" t="s">
        <v>89</v>
      </c>
      <c r="F25" s="120"/>
      <c r="G25" s="121"/>
      <c r="H25" s="121"/>
      <c r="I25" s="121"/>
      <c r="J25" s="93">
        <f>'Ofwat App27'!G35</f>
        <v>0</v>
      </c>
      <c r="K25" s="93">
        <f>'Ofwat App27'!H35</f>
        <v>0</v>
      </c>
      <c r="L25" s="93">
        <f>'Ofwat App27'!I35</f>
        <v>0</v>
      </c>
      <c r="M25" s="93">
        <f>'Ofwat App27'!J35</f>
        <v>0</v>
      </c>
      <c r="N25" s="93">
        <f>'Ofwat App27'!K35</f>
        <v>0</v>
      </c>
      <c r="O25" s="93">
        <f>'Ofwat App27'!M35</f>
        <v>0</v>
      </c>
    </row>
    <row r="26" spans="1:15">
      <c r="A26" s="80"/>
      <c r="B26" s="80" t="s">
        <v>121</v>
      </c>
      <c r="C26" s="80" t="s">
        <v>66</v>
      </c>
      <c r="D26" s="81" t="s">
        <v>6</v>
      </c>
      <c r="E26" s="80" t="s">
        <v>89</v>
      </c>
      <c r="F26" s="122"/>
      <c r="G26" s="123"/>
      <c r="H26" s="123"/>
      <c r="I26" s="123"/>
      <c r="J26" s="93">
        <f>'Ofwat App27'!G36</f>
        <v>0</v>
      </c>
      <c r="K26" s="93">
        <f>'Ofwat App27'!H36</f>
        <v>0</v>
      </c>
      <c r="L26" s="93">
        <f>'Ofwat App27'!I36</f>
        <v>0</v>
      </c>
      <c r="M26" s="93">
        <f>'Ofwat App27'!J36</f>
        <v>1.5871750513913041E-3</v>
      </c>
      <c r="N26" s="93">
        <f>'Ofwat App27'!K36</f>
        <v>2.0830556951871859E-3</v>
      </c>
      <c r="O26" s="93">
        <f>'Ofwat App27'!M36</f>
        <v>3.67023074657849E-3</v>
      </c>
    </row>
    <row r="27" spans="1:15">
      <c r="A27" s="80"/>
      <c r="B27" s="80" t="s">
        <v>122</v>
      </c>
      <c r="C27" s="80" t="s">
        <v>68</v>
      </c>
      <c r="D27" s="81" t="s">
        <v>6</v>
      </c>
      <c r="E27" s="80" t="s">
        <v>89</v>
      </c>
      <c r="F27" s="124"/>
      <c r="G27" s="125"/>
      <c r="H27" s="125"/>
      <c r="I27" s="125"/>
      <c r="J27" s="93">
        <f>'Ofwat App27'!G37</f>
        <v>0</v>
      </c>
      <c r="K27" s="93">
        <f>'Ofwat App27'!H37</f>
        <v>0</v>
      </c>
      <c r="L27" s="93">
        <f>'Ofwat App27'!I37</f>
        <v>0</v>
      </c>
      <c r="M27" s="93">
        <f>'Ofwat App27'!J37</f>
        <v>0</v>
      </c>
      <c r="N27" s="93">
        <f>'Ofwat App27'!K37</f>
        <v>0</v>
      </c>
      <c r="O27" s="93">
        <f>'Ofwat App27'!M37</f>
        <v>0</v>
      </c>
    </row>
    <row r="28" spans="1:15">
      <c r="A28" s="80"/>
      <c r="B28" s="80" t="s">
        <v>123</v>
      </c>
      <c r="C28" s="80" t="s">
        <v>70</v>
      </c>
      <c r="D28" s="81" t="s">
        <v>6</v>
      </c>
      <c r="E28" s="80" t="s">
        <v>89</v>
      </c>
      <c r="F28" s="126"/>
      <c r="G28" s="127"/>
      <c r="H28" s="127"/>
      <c r="I28" s="127"/>
      <c r="J28" s="93">
        <f>'Ofwat App27'!G38</f>
        <v>0</v>
      </c>
      <c r="K28" s="93">
        <f>'Ofwat App27'!H38</f>
        <v>0</v>
      </c>
      <c r="L28" s="93">
        <f>'Ofwat App27'!I38</f>
        <v>0</v>
      </c>
      <c r="M28" s="93">
        <f>'Ofwat App27'!J38</f>
        <v>0</v>
      </c>
      <c r="N28" s="93">
        <f>'Ofwat App27'!K38</f>
        <v>0</v>
      </c>
      <c r="O28" s="93">
        <f>'Ofwat App27'!M38</f>
        <v>0</v>
      </c>
    </row>
    <row r="29" spans="1:15">
      <c r="A29" s="80"/>
      <c r="B29" s="80" t="s">
        <v>124</v>
      </c>
      <c r="C29" s="80" t="s">
        <v>72</v>
      </c>
      <c r="D29" s="81" t="s">
        <v>6</v>
      </c>
      <c r="E29" s="80" t="s">
        <v>89</v>
      </c>
      <c r="F29" s="128"/>
      <c r="G29" s="129"/>
      <c r="H29" s="129"/>
      <c r="I29" s="129"/>
      <c r="J29" s="93">
        <f>'Ofwat App27'!G39</f>
        <v>0</v>
      </c>
      <c r="K29" s="93">
        <f>'Ofwat App27'!H39</f>
        <v>0</v>
      </c>
      <c r="L29" s="93">
        <f>'Ofwat App27'!I39</f>
        <v>0</v>
      </c>
      <c r="M29" s="93">
        <f>'Ofwat App27'!J39</f>
        <v>0</v>
      </c>
      <c r="N29" s="93">
        <f>'Ofwat App27'!K39</f>
        <v>0</v>
      </c>
      <c r="O29" s="93">
        <f>'Ofwat App27'!M39</f>
        <v>0</v>
      </c>
    </row>
    <row r="30" spans="1:15">
      <c r="A30" s="80"/>
      <c r="B30" s="80" t="s">
        <v>125</v>
      </c>
      <c r="C30" s="80" t="s">
        <v>74</v>
      </c>
      <c r="D30" s="81" t="s">
        <v>6</v>
      </c>
      <c r="E30" s="80" t="s">
        <v>89</v>
      </c>
      <c r="F30" s="130"/>
      <c r="G30" s="131"/>
      <c r="H30" s="131"/>
      <c r="I30" s="131"/>
      <c r="J30" s="93">
        <f>'Ofwat App27'!G40</f>
        <v>0</v>
      </c>
      <c r="K30" s="93">
        <f>'Ofwat App27'!H40</f>
        <v>0</v>
      </c>
      <c r="L30" s="93">
        <f>'Ofwat App27'!I40</f>
        <v>0</v>
      </c>
      <c r="M30" s="93">
        <f>'Ofwat App27'!J40</f>
        <v>0</v>
      </c>
      <c r="N30" s="93">
        <f>'Ofwat App27'!K40</f>
        <v>0</v>
      </c>
      <c r="O30" s="93">
        <f>'Ofwat App27'!M40</f>
        <v>0</v>
      </c>
    </row>
    <row r="31" spans="1:15">
      <c r="A31" s="80"/>
      <c r="B31" s="140" t="s">
        <v>126</v>
      </c>
      <c r="C31" s="140" t="s">
        <v>76</v>
      </c>
      <c r="D31" s="141" t="s">
        <v>6</v>
      </c>
      <c r="E31" s="140" t="s">
        <v>89</v>
      </c>
      <c r="F31" s="150"/>
      <c r="G31" s="151"/>
      <c r="H31" s="151"/>
      <c r="I31" s="151"/>
      <c r="J31" s="143">
        <f>'Ofwat App27'!G41</f>
        <v>0</v>
      </c>
      <c r="K31" s="143">
        <f>'Ofwat App27'!H41</f>
        <v>0</v>
      </c>
      <c r="L31" s="143">
        <f>'Ofwat App27'!I41</f>
        <v>0</v>
      </c>
      <c r="M31" s="143">
        <f>'Ofwat App27'!J41</f>
        <v>1.5871750513913041E-3</v>
      </c>
      <c r="N31" s="143">
        <f>'Ofwat App27'!K41</f>
        <v>2.0830556951871859E-3</v>
      </c>
      <c r="O31" s="143">
        <f>'Ofwat App27'!M41</f>
        <v>3.67023074657849E-3</v>
      </c>
    </row>
    <row r="32" spans="1:15">
      <c r="A32" s="80"/>
      <c r="B32" s="80" t="s">
        <v>127</v>
      </c>
      <c r="C32" s="80" t="s">
        <v>80</v>
      </c>
      <c r="D32" s="81" t="s">
        <v>6</v>
      </c>
      <c r="E32" s="80" t="s">
        <v>89</v>
      </c>
      <c r="F32" s="132"/>
      <c r="G32" s="133"/>
      <c r="H32" s="133"/>
      <c r="I32" s="133"/>
      <c r="J32" s="93">
        <f>'Ofwat App27'!G44</f>
        <v>0</v>
      </c>
      <c r="K32" s="93">
        <f>'Ofwat App27'!H44</f>
        <v>0</v>
      </c>
      <c r="L32" s="93">
        <f>'Ofwat App27'!I44</f>
        <v>0</v>
      </c>
      <c r="M32" s="93">
        <f>'Ofwat App27'!J44</f>
        <v>0</v>
      </c>
      <c r="N32" s="93">
        <f>'Ofwat App27'!K44</f>
        <v>0</v>
      </c>
      <c r="O32" s="93">
        <f>'Ofwat App27'!M44</f>
        <v>0</v>
      </c>
    </row>
    <row r="33" spans="1:15">
      <c r="A33" s="80"/>
      <c r="B33" s="80" t="s">
        <v>128</v>
      </c>
      <c r="C33" s="80" t="s">
        <v>82</v>
      </c>
      <c r="D33" s="81" t="s">
        <v>6</v>
      </c>
      <c r="E33" s="80" t="s">
        <v>89</v>
      </c>
      <c r="F33" s="134"/>
      <c r="G33" s="135"/>
      <c r="H33" s="135"/>
      <c r="I33" s="135"/>
      <c r="J33" s="93">
        <f>'Ofwat App27'!G45</f>
        <v>0</v>
      </c>
      <c r="K33" s="93">
        <f>'Ofwat App27'!H45</f>
        <v>0</v>
      </c>
      <c r="L33" s="93">
        <f>'Ofwat App27'!I45</f>
        <v>-0.4611017</v>
      </c>
      <c r="M33" s="93">
        <f>'Ofwat App27'!J45</f>
        <v>0</v>
      </c>
      <c r="N33" s="93">
        <f>'Ofwat App27'!K45</f>
        <v>0</v>
      </c>
      <c r="O33" s="93">
        <f>'Ofwat App27'!M45</f>
        <v>-0.4611017</v>
      </c>
    </row>
    <row r="34" spans="1:15">
      <c r="A34" s="80"/>
      <c r="B34" s="80" t="s">
        <v>129</v>
      </c>
      <c r="C34" s="80" t="s">
        <v>84</v>
      </c>
      <c r="D34" s="81" t="s">
        <v>6</v>
      </c>
      <c r="E34" s="80" t="s">
        <v>89</v>
      </c>
      <c r="F34" s="136"/>
      <c r="G34" s="137"/>
      <c r="H34" s="137"/>
      <c r="I34" s="137"/>
      <c r="J34" s="93">
        <f>'Ofwat App27'!G46</f>
        <v>0</v>
      </c>
      <c r="K34" s="93">
        <f>'Ofwat App27'!H46</f>
        <v>0</v>
      </c>
      <c r="L34" s="93">
        <f>'Ofwat App27'!I46</f>
        <v>0</v>
      </c>
      <c r="M34" s="93">
        <f>'Ofwat App27'!J46</f>
        <v>0</v>
      </c>
      <c r="N34" s="93">
        <f>'Ofwat App27'!K46</f>
        <v>0</v>
      </c>
      <c r="O34" s="93">
        <f>'Ofwat App27'!M46</f>
        <v>0</v>
      </c>
    </row>
    <row r="35" spans="1:15">
      <c r="A35" s="80"/>
      <c r="B35" s="80" t="s">
        <v>130</v>
      </c>
      <c r="C35" s="80" t="s">
        <v>42</v>
      </c>
      <c r="D35" s="81" t="s">
        <v>6</v>
      </c>
      <c r="E35" s="80" t="s">
        <v>89</v>
      </c>
      <c r="F35" s="138"/>
      <c r="G35" s="139"/>
      <c r="H35" s="139"/>
      <c r="I35" s="139"/>
      <c r="J35" s="93">
        <f>'Ofwat App27'!G47</f>
        <v>0</v>
      </c>
      <c r="K35" s="93">
        <f>'Ofwat App27'!H47</f>
        <v>0</v>
      </c>
      <c r="L35" s="93">
        <f>'Ofwat App27'!I47</f>
        <v>0</v>
      </c>
      <c r="M35" s="93">
        <f>'Ofwat App27'!J47</f>
        <v>0</v>
      </c>
      <c r="N35" s="93">
        <f>'Ofwat App27'!K47</f>
        <v>0</v>
      </c>
      <c r="O35" s="93">
        <f>'Ofwat App27'!M47</f>
        <v>0</v>
      </c>
    </row>
    <row r="36" spans="1:15">
      <c r="A36" s="80"/>
      <c r="B36" s="140" t="s">
        <v>131</v>
      </c>
      <c r="C36" s="140" t="s">
        <v>87</v>
      </c>
      <c r="D36" s="141" t="s">
        <v>6</v>
      </c>
      <c r="E36" s="140" t="s">
        <v>89</v>
      </c>
      <c r="F36" s="152"/>
      <c r="G36" s="153"/>
      <c r="H36" s="153"/>
      <c r="I36" s="153"/>
      <c r="J36" s="143">
        <f>'Ofwat App27'!G48</f>
        <v>0</v>
      </c>
      <c r="K36" s="143">
        <f>'Ofwat App27'!H48</f>
        <v>0</v>
      </c>
      <c r="L36" s="143">
        <f>'Ofwat App27'!I48</f>
        <v>-0.4611017</v>
      </c>
      <c r="M36" s="143">
        <f>'Ofwat App27'!J48</f>
        <v>0</v>
      </c>
      <c r="N36" s="143">
        <f>'Ofwat App27'!K48</f>
        <v>0</v>
      </c>
      <c r="O36" s="143">
        <f>'Ofwat App27'!M48</f>
        <v>-0.4611017</v>
      </c>
    </row>
    <row r="37" spans="1:15">
      <c r="A37" s="80"/>
      <c r="B37" s="85" t="s">
        <v>133</v>
      </c>
      <c r="C37" s="85" t="s">
        <v>134</v>
      </c>
      <c r="D37" s="86" t="s">
        <v>135</v>
      </c>
      <c r="E37" s="87" t="s">
        <v>89</v>
      </c>
      <c r="F37" s="87"/>
      <c r="G37" s="87"/>
      <c r="H37" s="87"/>
      <c r="I37" s="87"/>
      <c r="J37" s="88" t="str">
        <f ca="1">CONCATENATE("[…]", TEXT(NOW(),"dd/mm/yyy hh:mm:ss"))</f>
        <v>[…]08/04/2019 11:46:01</v>
      </c>
      <c r="K37" s="88" t="str">
        <f t="shared" ref="K37:O37" ca="1" si="0">CONCATENATE("[…]", TEXT(NOW(),"dd/mm/yyy hh:mm:ss"))</f>
        <v>[…]08/04/2019 11:46:01</v>
      </c>
      <c r="L37" s="88" t="str">
        <f t="shared" ca="1" si="0"/>
        <v>[…]08/04/2019 11:46:01</v>
      </c>
      <c r="M37" s="88" t="str">
        <f t="shared" ca="1" si="0"/>
        <v>[…]08/04/2019 11:46:01</v>
      </c>
      <c r="N37" s="88" t="str">
        <f t="shared" ca="1" si="0"/>
        <v>[…]08/04/2019 11:46:01</v>
      </c>
      <c r="O37" s="88" t="str">
        <f t="shared" ca="1" si="0"/>
        <v>[…]08/04/2019 11:46:01</v>
      </c>
    </row>
    <row r="38" spans="1:15">
      <c r="A38" s="80"/>
      <c r="B38" s="85" t="s">
        <v>136</v>
      </c>
      <c r="C38" s="85" t="s">
        <v>137</v>
      </c>
      <c r="D38" s="86" t="s">
        <v>135</v>
      </c>
      <c r="E38" s="87" t="s">
        <v>89</v>
      </c>
      <c r="F38" s="87"/>
      <c r="G38" s="87"/>
      <c r="H38" s="87"/>
      <c r="I38" s="87"/>
      <c r="J38" s="89" t="str">
        <f ca="1">MID(CELL("filename"),SEARCH("[",CELL("filename"))+1,SEARCH("]",CELL("filename"))-SEARCH("[",CELL("filename"))-1)</f>
        <v>PR19PD002_SVE_ModelRun06.xlsx</v>
      </c>
      <c r="K38" s="89" t="str">
        <f t="shared" ref="K38:O38" ca="1" si="1">MID(CELL("filename"),SEARCH("[",CELL("filename"))+1,SEARCH("]",CELL("filename"))-SEARCH("[",CELL("filename"))-1)</f>
        <v>PR19PD002_SVE_ModelRun06.xlsx</v>
      </c>
      <c r="L38" s="89" t="str">
        <f t="shared" ca="1" si="1"/>
        <v>PR19PD002_SVE_ModelRun06.xlsx</v>
      </c>
      <c r="M38" s="89" t="str">
        <f t="shared" ca="1" si="1"/>
        <v>PR19PD002_SVE_ModelRun06.xlsx</v>
      </c>
      <c r="N38" s="89" t="str">
        <f t="shared" ca="1" si="1"/>
        <v>PR19PD002_SVE_ModelRun06.xlsx</v>
      </c>
      <c r="O38" s="89" t="str">
        <f t="shared" ca="1" si="1"/>
        <v>PR19PD002_SVE_ModelRun06.xlsx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2019-04-08T10:46:18Z</dcterms:modified>
</cp:coreProperties>
</file>