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4160" windowHeight="11448"/>
  </bookViews>
  <sheets>
    <sheet name="Cover" sheetId="27" r:id="rId1"/>
    <sheet name="F_Inputs" sheetId="23" r:id="rId2"/>
    <sheet name="RR_efficiency" sheetId="6" r:id="rId3"/>
    <sheet name="RR_bill size" sheetId="26" r:id="rId4"/>
    <sheet name="Summary" sheetId="19" r:id="rId5"/>
  </sheets>
  <externalReferences>
    <externalReference r:id="rId6"/>
  </externalReferences>
  <definedNames>
    <definedName name="_Order2" hidden="1">255</definedName>
    <definedName name="_Sort" localSheetId="0" hidden="1">#REF!</definedName>
    <definedName name="AVON" localSheetId="0">#REF!</definedName>
    <definedName name="AVON" localSheetId="4">#REF!</definedName>
    <definedName name="AVON">#REF!</definedName>
    <definedName name="BEDS" localSheetId="4">#REF!</definedName>
    <definedName name="BEDS">#REF!</definedName>
    <definedName name="BERKS" localSheetId="4">#REF!</definedName>
    <definedName name="BERKS">#REF!</definedName>
    <definedName name="BUCKS" localSheetId="4">#REF!</definedName>
    <definedName name="BUCKS">#REF!</definedName>
    <definedName name="CAMBS" localSheetId="4">#REF!</definedName>
    <definedName name="CAMBS">#REF!</definedName>
    <definedName name="CHESHIRE" localSheetId="4">#REF!</definedName>
    <definedName name="CHESHIRE">#REF!</definedName>
    <definedName name="CLEVELAND" localSheetId="4">#REF!</definedName>
    <definedName name="CLEVELAND">#REF!</definedName>
    <definedName name="CLWYD" localSheetId="4">#REF!</definedName>
    <definedName name="CLWYD">#REF!</definedName>
    <definedName name="CORNWALL" localSheetId="4">#REF!</definedName>
    <definedName name="CORNWALL">#REF!</definedName>
    <definedName name="CUMBRIA" localSheetId="4">#REF!</definedName>
    <definedName name="CUMBRIA">#REF!</definedName>
    <definedName name="_xlnm.Database" localSheetId="4">#REF!</definedName>
    <definedName name="_xlnm.Database">#REF!</definedName>
    <definedName name="DERBYSHIRE" localSheetId="4">#REF!</definedName>
    <definedName name="DERBYSHIRE">#REF!</definedName>
    <definedName name="DEVON" localSheetId="4">#REF!</definedName>
    <definedName name="DEVON">#REF!</definedName>
    <definedName name="dnonames" localSheetId="4">#REF!</definedName>
    <definedName name="dnonames">#REF!</definedName>
    <definedName name="DORSET" localSheetId="4">#REF!</definedName>
    <definedName name="DORSET">#REF!</definedName>
    <definedName name="DURHAM" localSheetId="4">#REF!</definedName>
    <definedName name="DURHAM">#REF!</definedName>
    <definedName name="DYFED" localSheetId="4">#REF!</definedName>
    <definedName name="DYFED">#REF!</definedName>
    <definedName name="E_SUSSEX" localSheetId="4">#REF!</definedName>
    <definedName name="E_SUSSEX">#REF!</definedName>
    <definedName name="ESSEX" localSheetId="4">#REF!</definedName>
    <definedName name="ESSEX">#REF!</definedName>
    <definedName name="fe" localSheetId="4">#REF!</definedName>
    <definedName name="fe">#REF!</definedName>
    <definedName name="General" localSheetId="4">#REF!</definedName>
    <definedName name="General">#REF!</definedName>
    <definedName name="General1" localSheetId="4">#REF!</definedName>
    <definedName name="General1">#REF!</definedName>
    <definedName name="General2" localSheetId="4">#REF!</definedName>
    <definedName name="General2">#REF!</definedName>
    <definedName name="GEOG9703" localSheetId="4">#REF!</definedName>
    <definedName name="GEOG9703">#REF!</definedName>
    <definedName name="GLOS" localSheetId="4">#REF!</definedName>
    <definedName name="GLOS">#REF!</definedName>
    <definedName name="GTR_MAN" localSheetId="4">#REF!</definedName>
    <definedName name="GTR_MAN">#REF!</definedName>
    <definedName name="GWENT" localSheetId="4">#REF!</definedName>
    <definedName name="GWENT">#REF!</definedName>
    <definedName name="GWYNEDD" localSheetId="4">#REF!</definedName>
    <definedName name="GWYNEDD">#REF!</definedName>
    <definedName name="HANTS" localSheetId="4">#REF!</definedName>
    <definedName name="HANTS">#REF!</definedName>
    <definedName name="HEREFORD_W" localSheetId="4">#REF!</definedName>
    <definedName name="HEREFORD_W">#REF!</definedName>
    <definedName name="HERTS" localSheetId="4">#REF!</definedName>
    <definedName name="HERTS">#REF!</definedName>
    <definedName name="HUMBERSIDE" localSheetId="4">#REF!</definedName>
    <definedName name="HUMBERSIDE">#REF!</definedName>
    <definedName name="I_OF_WIGHT" localSheetId="4">#REF!</definedName>
    <definedName name="I_OF_WIGHT">#REF!</definedName>
    <definedName name="KENT" localSheetId="4">#REF!</definedName>
    <definedName name="KENT">#REF!</definedName>
    <definedName name="LANCS" localSheetId="4">#REF!</definedName>
    <definedName name="LANCS">#REF!</definedName>
    <definedName name="LEICS" localSheetId="4">#REF!</definedName>
    <definedName name="LEICS">#REF!</definedName>
    <definedName name="LINCS" localSheetId="4">#REF!</definedName>
    <definedName name="LINCS">#REF!</definedName>
    <definedName name="LONDON" localSheetId="4">#REF!</definedName>
    <definedName name="LONDON">#REF!</definedName>
    <definedName name="lst_acronyms">[1]F_Inputs_Clean!$C$7:$C$348</definedName>
    <definedName name="lst_all_companies">[1]Other_Inputs!$D$21:$U$21</definedName>
    <definedName name="lst_menus">'[1]Menu design'!$D$10:$I$10</definedName>
    <definedName name="lst_reference">[1]F_Inputs_Clean!$D$7:$D$348</definedName>
    <definedName name="lst_scenarios">[1]Scenarios!$E$3:$J$3</definedName>
    <definedName name="M_GLAM" localSheetId="4">#REF!</definedName>
    <definedName name="M_GLAM">#REF!</definedName>
    <definedName name="MERSEYSIDE" localSheetId="4">#REF!</definedName>
    <definedName name="MERSEYSIDE">#REF!</definedName>
    <definedName name="N_YORKS" localSheetId="4">#REF!</definedName>
    <definedName name="N_YORKS">#REF!</definedName>
    <definedName name="NORFOLK" localSheetId="4">#REF!</definedName>
    <definedName name="NORFOLK">#REF!</definedName>
    <definedName name="NORTHANTS" localSheetId="4">#REF!</definedName>
    <definedName name="NORTHANTS">#REF!</definedName>
    <definedName name="NORTHUMBERLAND" localSheetId="4">#REF!</definedName>
    <definedName name="NORTHUMBERLAND">#REF!</definedName>
    <definedName name="NOTTS" localSheetId="4">#REF!</definedName>
    <definedName name="NOTTS">#REF!</definedName>
    <definedName name="opt_actuals">'[1]Control Panel'!$H$22</definedName>
    <definedName name="opt_actuals_percentage">'[1]Control Panel'!$H$26</definedName>
    <definedName name="opt_baseline_bid_threshold">'[1]Control Panel'!$H$18</definedName>
    <definedName name="opt_baseline_cap">'[1]Control Panel'!$H$20</definedName>
    <definedName name="opt_bids">'[1]Control Panel'!$H$13</definedName>
    <definedName name="opt_bids_percentage">'[1]Control Panel'!$H$16</definedName>
    <definedName name="opt_gearing">'[1]Control Panel'!$H$44</definedName>
    <definedName name="opt_tax">'[1]Control Panel'!$H$46</definedName>
    <definedName name="opt_wacc">'[1]Control Panel'!$H$42</definedName>
    <definedName name="OXON" localSheetId="4">#REF!</definedName>
    <definedName name="OXON">#REF!</definedName>
    <definedName name="POWYS" localSheetId="4">#REF!</definedName>
    <definedName name="POWYS">#REF!</definedName>
    <definedName name="_xlnm.Print_Area" localSheetId="0">Cover!$B$1:$I$23</definedName>
    <definedName name="rge" localSheetId="0">#REF!</definedName>
    <definedName name="rge" localSheetId="4">#REF!</definedName>
    <definedName name="rge">#REF!</definedName>
    <definedName name="rgwer" localSheetId="4">#REF!</definedName>
    <definedName name="rgwer">#REF!</definedName>
    <definedName name="S_GLAM" localSheetId="4">#REF!</definedName>
    <definedName name="S_GLAM">#REF!</definedName>
    <definedName name="S_YORKS" localSheetId="4">#REF!</definedName>
    <definedName name="S_YORKS">#REF!</definedName>
    <definedName name="SHROPS" localSheetId="4">#REF!</definedName>
    <definedName name="SHROPS">#REF!</definedName>
    <definedName name="SOMERSET" localSheetId="4">#REF!</definedName>
    <definedName name="SOMERSET">#REF!</definedName>
    <definedName name="STAFFS" localSheetId="4">#REF!</definedName>
    <definedName name="STAFFS">#REF!</definedName>
    <definedName name="SUFFOLK" localSheetId="4">#REF!</definedName>
    <definedName name="SUFFOLK">#REF!</definedName>
    <definedName name="SURREY" localSheetId="4">#REF!</definedName>
    <definedName name="SURREY">#REF!</definedName>
    <definedName name="TYNE_WEAR" localSheetId="4">#REF!</definedName>
    <definedName name="TYNE_WEAR">#REF!</definedName>
    <definedName name="W_GLAM" localSheetId="4">#REF!</definedName>
    <definedName name="W_GLAM">#REF!</definedName>
    <definedName name="W_MIDS" localSheetId="4">#REF!</definedName>
    <definedName name="W_MIDS">#REF!</definedName>
    <definedName name="W_SUSSEX" localSheetId="4">#REF!</definedName>
    <definedName name="W_SUSSEX">#REF!</definedName>
    <definedName name="W_YORKS" localSheetId="4">#REF!</definedName>
    <definedName name="W_YORKS">#REF!</definedName>
    <definedName name="WARWICKS" localSheetId="4">#REF!</definedName>
    <definedName name="WARWICKS">#REF!</definedName>
    <definedName name="wdfw" localSheetId="4">#REF!</definedName>
    <definedName name="wdfw">#REF!</definedName>
    <definedName name="wedfw" localSheetId="4">#REF!</definedName>
    <definedName name="wedfw">#REF!</definedName>
    <definedName name="wefw" localSheetId="4">#REF!</definedName>
    <definedName name="wefw">#REF!</definedName>
    <definedName name="wefwe" localSheetId="4">#REF!</definedName>
    <definedName name="wefwe">#REF!</definedName>
    <definedName name="wefwerf" localSheetId="4">#REF!</definedName>
    <definedName name="wefwerf">#REF!</definedName>
    <definedName name="WILTS" localSheetId="4">#REF!</definedName>
    <definedName name="WILTS">#REF!</definedName>
    <definedName name="yhnry" localSheetId="4">#REF!</definedName>
    <definedName name="yhnry">#REF!</definedName>
  </definedNames>
  <calcPr calcId="152511"/>
</workbook>
</file>

<file path=xl/calcChain.xml><?xml version="1.0" encoding="utf-8"?>
<calcChain xmlns="http://schemas.openxmlformats.org/spreadsheetml/2006/main">
  <c r="C25" i="26" l="1"/>
  <c r="N6" i="19" l="1"/>
  <c r="L6" i="19"/>
  <c r="J6" i="19"/>
  <c r="M6" i="19"/>
  <c r="K6" i="19"/>
  <c r="I6" i="19"/>
  <c r="I5" i="19"/>
  <c r="H6" i="19"/>
  <c r="G6" i="19"/>
  <c r="F6" i="19"/>
  <c r="D6" i="19"/>
  <c r="C6" i="19"/>
  <c r="B6" i="19"/>
  <c r="B5" i="19"/>
  <c r="C17" i="26"/>
  <c r="C21" i="26" l="1"/>
  <c r="C12" i="26"/>
  <c r="C26" i="26" l="1"/>
  <c r="E6" i="19"/>
  <c r="C21" i="6"/>
  <c r="E20" i="19" s="1"/>
  <c r="N5" i="19" l="1"/>
  <c r="M5" i="19"/>
  <c r="L5" i="19"/>
  <c r="K5" i="19"/>
  <c r="J5" i="19"/>
  <c r="H5" i="19"/>
  <c r="G5" i="19" l="1"/>
  <c r="F5" i="19"/>
  <c r="D5" i="19"/>
  <c r="C5" i="19"/>
  <c r="C24" i="19" l="1"/>
  <c r="C20" i="19"/>
  <c r="C23" i="19"/>
  <c r="C22" i="19"/>
  <c r="C21" i="19"/>
  <c r="E5" i="19"/>
</calcChain>
</file>

<file path=xl/sharedStrings.xml><?xml version="1.0" encoding="utf-8"?>
<sst xmlns="http://schemas.openxmlformats.org/spreadsheetml/2006/main" count="1414" uniqueCount="375">
  <si>
    <t>Cover sheet</t>
  </si>
  <si>
    <t>Company</t>
  </si>
  <si>
    <t>2020-21</t>
  </si>
  <si>
    <t>2021-22</t>
  </si>
  <si>
    <t>2022-23</t>
  </si>
  <si>
    <t>2023-24</t>
  </si>
  <si>
    <t>2024-25</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</si>
  <si>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</si>
  <si>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</si>
  <si>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</si>
  <si>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</si>
  <si>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</si>
  <si>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</si>
  <si>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</si>
  <si>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</si>
  <si>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</si>
  <si>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</si>
  <si>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</si>
  <si>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</si>
  <si>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</si>
  <si>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</si>
  <si>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</si>
  <si>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</si>
  <si>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</si>
  <si>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</si>
  <si>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</si>
  <si>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</si>
  <si>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</si>
  <si>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</si>
  <si>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</si>
  <si>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</si>
  <si>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</si>
  <si>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</si>
  <si>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</si>
  <si>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</si>
  <si>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Price Review 2019</t>
  </si>
  <si>
    <t>£m</t>
  </si>
  <si>
    <t>Capital expenditure - Totex - Sludge treatment</t>
  </si>
  <si>
    <t>WWS1021SDT</t>
  </si>
  <si>
    <t>PRT</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</si>
  <si>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</si>
  <si>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</si>
  <si>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</si>
  <si>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</si>
  <si>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</si>
  <si>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</si>
  <si>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</si>
  <si>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</si>
  <si>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</si>
  <si>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</si>
  <si>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</si>
  <si>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</si>
  <si>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</si>
  <si>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</si>
  <si>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</si>
  <si>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</si>
  <si>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</si>
  <si>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</si>
  <si>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</si>
  <si>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</si>
  <si>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</si>
  <si>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</si>
  <si>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</si>
  <si>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</si>
  <si>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</si>
  <si>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</si>
  <si>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</si>
  <si>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</si>
  <si>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</si>
  <si>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</si>
  <si>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</si>
  <si>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</si>
  <si>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</si>
  <si>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</si>
  <si>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</si>
  <si>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</si>
  <si>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</si>
  <si>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</si>
  <si>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</si>
  <si>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</si>
  <si>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</si>
  <si>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</si>
  <si>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</si>
  <si>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</si>
  <si>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</si>
  <si>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</si>
  <si>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</si>
  <si>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</si>
  <si>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</si>
  <si>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</si>
  <si>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</si>
  <si>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</si>
  <si>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</si>
  <si>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</si>
  <si>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</si>
  <si>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</si>
  <si>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</si>
  <si>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</si>
  <si>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</si>
  <si>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</si>
  <si>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</si>
  <si>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</si>
  <si>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</si>
  <si>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</si>
  <si>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</si>
  <si>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</si>
  <si>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</si>
  <si>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</si>
  <si>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</si>
  <si>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</si>
  <si>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</si>
  <si>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</si>
  <si>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</si>
  <si>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</si>
  <si>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</si>
  <si>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</si>
  <si>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</si>
  <si>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</si>
  <si>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</si>
  <si>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</si>
  <si>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</si>
  <si>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</si>
  <si>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</si>
  <si>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</si>
  <si>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</si>
  <si>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</si>
  <si>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</si>
  <si>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</si>
  <si>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</si>
  <si>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</si>
  <si>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</si>
  <si>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</si>
  <si>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</si>
  <si>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</si>
  <si>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</si>
  <si>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</si>
  <si>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</si>
  <si>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</si>
  <si>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</si>
  <si>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</si>
  <si>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</si>
  <si>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</si>
  <si>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</si>
  <si>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</si>
  <si>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</si>
  <si>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</si>
  <si>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</si>
  <si>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</si>
  <si>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</si>
  <si>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</si>
  <si>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</si>
  <si>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</si>
  <si>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</si>
  <si>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</si>
  <si>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</si>
  <si>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</si>
  <si>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</si>
  <si>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</si>
  <si>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</si>
  <si>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</si>
  <si>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None</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</si>
  <si>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</si>
  <si>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</si>
  <si>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</si>
  <si>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</si>
  <si>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</si>
  <si>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</si>
  <si>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</si>
  <si>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</si>
  <si>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</si>
  <si>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</si>
  <si>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</si>
  <si>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</si>
  <si>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</si>
  <si>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</si>
  <si>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</si>
  <si>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</si>
  <si>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</si>
  <si>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</si>
  <si>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</si>
  <si>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</si>
  <si>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</si>
  <si>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</si>
  <si>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</si>
  <si>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</si>
  <si>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</si>
  <si>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</si>
  <si>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</si>
  <si>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</si>
  <si>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</si>
  <si>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</si>
  <si>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</si>
  <si>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</si>
  <si>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</si>
  <si>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</si>
  <si>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</si>
  <si>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</si>
  <si>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</si>
  <si>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</si>
  <si>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</si>
  <si>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</si>
  <si>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</si>
  <si>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</si>
  <si>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</si>
  <si>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</si>
  <si>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</si>
  <si>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</si>
  <si>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</si>
  <si>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</si>
  <si>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</si>
  <si>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</si>
  <si>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</si>
  <si>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</si>
  <si>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</si>
  <si>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</si>
  <si>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</si>
  <si>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</si>
  <si>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</si>
  <si>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</si>
  <si>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</si>
  <si>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</si>
  <si>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</si>
  <si>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</si>
  <si>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</si>
  <si>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</si>
  <si>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</si>
  <si>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</si>
  <si>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</si>
  <si>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</si>
  <si>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</si>
  <si>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</si>
  <si>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</si>
  <si>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</si>
  <si>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</si>
  <si>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</si>
  <si>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</si>
  <si>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</si>
  <si>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</si>
  <si>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</si>
  <si>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</si>
  <si>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</si>
  <si>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</si>
  <si>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</si>
  <si>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</si>
  <si>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</si>
  <si>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</si>
  <si>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</si>
  <si>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</si>
  <si>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</si>
  <si>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</si>
  <si>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</si>
  <si>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</si>
  <si>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</si>
  <si>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</si>
  <si>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</si>
  <si>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</si>
  <si>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</si>
  <si>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</si>
  <si>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</si>
  <si>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</si>
  <si>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</si>
  <si>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</si>
  <si>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</si>
  <si>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</si>
  <si>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</si>
  <si>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</si>
  <si>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</si>
  <si>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</si>
  <si>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</si>
  <si>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</si>
  <si>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</si>
  <si>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</si>
  <si>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</si>
  <si>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</si>
  <si>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</si>
  <si>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</si>
  <si>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</si>
  <si>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</si>
  <si>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</si>
  <si>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</si>
  <si>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</si>
  <si>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</si>
  <si>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</si>
  <si>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</si>
  <si>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</si>
  <si>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</si>
  <si>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</si>
  <si>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</si>
  <si>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</si>
  <si>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</si>
  <si>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</si>
  <si>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2019-20</t>
  </si>
  <si>
    <t>2018-19</t>
  </si>
  <si>
    <t>2017-18</t>
  </si>
  <si>
    <t>2016-17</t>
  </si>
  <si>
    <t>2015-16</t>
  </si>
  <si>
    <t>2014-15</t>
  </si>
  <si>
    <t>2013-14</t>
  </si>
  <si>
    <t>2012-13</t>
  </si>
  <si>
    <t>2011-12</t>
  </si>
  <si>
    <t>2010-11</t>
  </si>
  <si>
    <t>Description_input</t>
  </si>
  <si>
    <t>Model</t>
  </si>
  <si>
    <t>Unit</t>
  </si>
  <si>
    <t>Item description</t>
  </si>
  <si>
    <t>Reference</t>
  </si>
  <si>
    <t>Acronym</t>
  </si>
  <si>
    <t>PRT-R201001</t>
  </si>
  <si>
    <t>Ongoing efficiency and input price pressure on residential retail costs</t>
  </si>
  <si>
    <t>N/A</t>
  </si>
  <si>
    <t>Value of claim</t>
  </si>
  <si>
    <t>Base</t>
  </si>
  <si>
    <t>Assessment result</t>
  </si>
  <si>
    <t>Allowed adjustment (£m)</t>
  </si>
  <si>
    <t>Ofwat allowance</t>
  </si>
  <si>
    <t>Overall assessment</t>
  </si>
  <si>
    <t>Description</t>
  </si>
  <si>
    <t>Allocation</t>
  </si>
  <si>
    <t>Portsmouth Water IAP pro-forma FINAL.xlsx', cells B45:F45.</t>
  </si>
  <si>
    <t>same as above</t>
  </si>
  <si>
    <t>Enhancement line 1</t>
  </si>
  <si>
    <t>Enhancement line 2</t>
  </si>
  <si>
    <t>Enhancement line 3</t>
  </si>
  <si>
    <t>Base (£m)</t>
  </si>
  <si>
    <t>Enhancement Line 1 (£m)</t>
  </si>
  <si>
    <t>Enhancement Line 2 (£m)</t>
  </si>
  <si>
    <t>Enhancement Line 3 (£m)</t>
  </si>
  <si>
    <t>Check</t>
  </si>
  <si>
    <t>Space for new claims 3</t>
  </si>
  <si>
    <t>Link to claim</t>
  </si>
  <si>
    <t xml:space="preserve">Value  </t>
  </si>
  <si>
    <t>Allowance</t>
  </si>
  <si>
    <t>Assessment</t>
  </si>
  <si>
    <t>Line 1</t>
  </si>
  <si>
    <t>Line 2</t>
  </si>
  <si>
    <t>Line 3</t>
  </si>
  <si>
    <t>Space for new claims 4</t>
  </si>
  <si>
    <t>Space for new claims 5</t>
  </si>
  <si>
    <t>Space for new claims 6</t>
  </si>
  <si>
    <t>Space for new claims 7</t>
  </si>
  <si>
    <t>Space for new claims 8</t>
  </si>
  <si>
    <t>Space for new claims 9</t>
  </si>
  <si>
    <t>Space for new claims 10</t>
  </si>
  <si>
    <t>Space for new claims 11</t>
  </si>
  <si>
    <t>Space for new claims 12</t>
  </si>
  <si>
    <t>Space for new claims 2</t>
  </si>
  <si>
    <t>Summary for aggregator</t>
  </si>
  <si>
    <t>Water resources</t>
  </si>
  <si>
    <t>Water network plus</t>
  </si>
  <si>
    <t>Bioresources</t>
  </si>
  <si>
    <t>Wastewater network plus</t>
  </si>
  <si>
    <t>Apportionment check</t>
  </si>
  <si>
    <t>FM_CAC_PRT</t>
  </si>
  <si>
    <t>IAP ASSESSMENT RESULT</t>
  </si>
  <si>
    <t xml:space="preserve">PRT says in its IAP pro-forma "we have no claims". </t>
  </si>
  <si>
    <t>PR19 Run 7: Slow Track DD</t>
  </si>
  <si>
    <t>Bill size</t>
  </si>
  <si>
    <t>Bill size (residential retail)</t>
  </si>
  <si>
    <t>GR</t>
  </si>
  <si>
    <t>Reject</t>
  </si>
  <si>
    <t>Yes</t>
  </si>
  <si>
    <t>Pass</t>
  </si>
  <si>
    <t>Partial pass</t>
  </si>
  <si>
    <t>Fail</t>
  </si>
  <si>
    <t>Bill size is to a large extent outside management control.</t>
  </si>
  <si>
    <t>Oxera (2019), p. 1.
Oxera (2019), p. 5</t>
  </si>
  <si>
    <t>Oxera (2019) p. 3, para 2.1.
Oxera (2019) p. 5.</t>
  </si>
  <si>
    <t>Portsmouth Water claims to be penalised by our retail econometric models for having the lowest bill in the industry. While not disputing the use of average bill size as a variable in our retail models, the company argues that bill size in our bad debt models has an adverse impact on their revenue allowance, because this approach is unlikely to capture the effect of the extremely low bill level for Portsmouth due to the high heterogeneity of the variable.</t>
  </si>
  <si>
    <t>Portsmouth Water has the lowest bill size in the industry, significantly below the average of the industry. Oxera (2019) notes that Portsmouth is at the origin of the spectrum of average bill size and the variable may not capture Portsmouth appropriately when used as a driver in bad debt and total cost models.
To account for this distortion, Oxera (2019) tested the inclusion of a quadratic term for average bill size in bad debt models and found that this would give Portsmouth an additional allowance of £0.6m on a forward-looking basis. However, it not clear why a quadratic term would be the appropriate relationship to account for this distortion. There is no intuition for the quadratic term from the data pattern.
We further tested the bad debt and total cost models excluding Portsmouth Water from the historical data used to generate the model coefficients. We found that the models give a greater allowance to Portsmouth Water when the company is included in the historical data set compared to the allowance the models give when the company is excluded from the data.</t>
  </si>
  <si>
    <t>The cost claim has been rejected because of the following reasons:
1. The value of the claim was estimated adding a square term for bill size to the bad debt models to relax the assumption of linear relationship between bad debt costs and bill size. While we acknowledge that Portsmouth has the lowest bill in the industry, the data does not provide a clear intuition as to why the quadratic relationship would be the appropriate way of accounting for this;
2. It is not clear how the final value of the claim was calculated. The analysis in the claim replicated the Ofwat IAP models with inclusion of the squared term for bill size, and estimated that on a forward-looking basis the adjustment for Portsmouth would be of £0.6m, which is not material. The value claimed is £1.02m, without a clear explanation of how this was calculated;
3. We tested the bad debt and total cost models excluding Portsmouth Water from the historical data used to generate the model coefficients. We found that the models give a greater allowance to Portsmouth Water when the company is included in the historical data set compared to the allowance the models give when the company is excluded from the data.</t>
  </si>
  <si>
    <t>There is no clear explanation of how the value of the claim was calculated. Oxera (2019) tested the Ofwat IAP bad debt models, which model together debt management and doubtful debt costs and use a forward-looking upper quartile efficiency challenge. Oxera found that the inclusion of the quadratic term for bill size in these models gives Portsmouth Water a further allowance of £0.6m. However, the allowances calculated do not reconcile with the value of the claim.</t>
  </si>
  <si>
    <t>AC 28/06/2019</t>
  </si>
  <si>
    <t>Summary sheet - Portsmouth Water</t>
  </si>
  <si>
    <t>£m, 2017-18 prices</t>
  </si>
  <si>
    <t>Claim withdrawn in April 2019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</si>
</sst>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Red]\-#,##0.0;\-"/>
    <numFmt numFmtId="166" formatCode="#,##0_);\(#,##0\);&quot;-  &quot;;&quot; &quot;@&quot; &quot;"/>
    <numFmt numFmtId="167" formatCode="#,##0.000"/>
    <numFmt numFmtId="168" formatCode="_(* #,##0.0_);_(* \(#,##0.0\);_(* &quot;-&quot;??_);_(@_)"/>
    <numFmt numFmtId="169" formatCode="0.0%"/>
    <numFmt numFmtId="170" formatCode="0.000"/>
    <numFmt numFmtId="171" formatCode="_(* #,##0.000_);_(* \(#,##0.000\);_(* &quot;-&quot;??_);_(@_)"/>
  </numFmts>
  <fonts count="26"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rgb="FFFF0000"/>
      <name val="Gill Sans MT"/>
      <family val="2"/>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xf numFmtId="9" fontId="5" fillId="0" borderId="0" applyFont="0" applyFill="0" applyBorder="0" applyAlignment="0" applyProtection="0"/>
  </cellStyleXfs>
  <cellXfs count="100">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6" fillId="0" borderId="1" xfId="0" applyFont="1" applyBorder="1" applyAlignment="1">
      <alignment vertical="top"/>
    </xf>
    <xf numFmtId="0" fontId="6" fillId="0" borderId="0" xfId="0" applyFont="1" applyAlignment="1">
      <alignment horizontal="left" wrapText="1"/>
    </xf>
    <xf numFmtId="0" fontId="0" fillId="3" borderId="0" xfId="0" applyFill="1" applyAlignment="1">
      <alignment horizontal="right"/>
    </xf>
    <xf numFmtId="14" fontId="17"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8" fillId="0" borderId="1" xfId="0" applyFont="1" applyBorder="1" applyAlignment="1" applyProtection="1">
      <alignment horizontal="left"/>
      <protection locked="0"/>
    </xf>
    <xf numFmtId="14" fontId="18" fillId="0" borderId="1" xfId="0" applyNumberFormat="1" applyFont="1" applyBorder="1" applyAlignment="1" applyProtection="1">
      <alignment horizontal="left"/>
      <protection locked="0"/>
    </xf>
    <xf numFmtId="0" fontId="6" fillId="0" borderId="1" xfId="0" applyFont="1" applyBorder="1" applyAlignment="1">
      <alignment wrapText="1"/>
    </xf>
    <xf numFmtId="0" fontId="6" fillId="0" borderId="0" xfId="0" applyFont="1" applyBorder="1" applyAlignment="1">
      <alignment vertical="top"/>
    </xf>
    <xf numFmtId="0" fontId="6" fillId="0" borderId="8" xfId="0" applyFont="1" applyBorder="1" applyAlignment="1">
      <alignment vertical="top"/>
    </xf>
    <xf numFmtId="0" fontId="6" fillId="0" borderId="1" xfId="0" applyFont="1" applyBorder="1" applyAlignment="1">
      <alignment horizontal="left" wrapText="1"/>
    </xf>
    <xf numFmtId="0" fontId="8" fillId="0" borderId="0" xfId="0" quotePrefix="1" applyFont="1" applyAlignment="1">
      <alignment wrapText="1"/>
    </xf>
    <xf numFmtId="0" fontId="6" fillId="0" borderId="1" xfId="0" quotePrefix="1" applyFont="1" applyBorder="1" applyAlignment="1">
      <alignment vertical="top"/>
    </xf>
    <xf numFmtId="0" fontId="6" fillId="0" borderId="1" xfId="0" applyFont="1" applyFill="1" applyBorder="1"/>
    <xf numFmtId="0" fontId="6" fillId="0" borderId="7" xfId="0" applyFont="1" applyFill="1" applyBorder="1"/>
    <xf numFmtId="0" fontId="6" fillId="0" borderId="0" xfId="0" applyFont="1" applyFill="1" applyBorder="1"/>
    <xf numFmtId="0" fontId="19" fillId="0" borderId="0" xfId="0" applyFont="1"/>
    <xf numFmtId="0" fontId="22" fillId="0" borderId="0" xfId="0" applyFont="1"/>
    <xf numFmtId="0" fontId="19" fillId="0" borderId="0" xfId="0" applyFont="1" applyFill="1"/>
    <xf numFmtId="0" fontId="23" fillId="4" borderId="0" xfId="4" applyFont="1" applyFill="1" applyAlignment="1">
      <alignment vertical="center"/>
    </xf>
    <xf numFmtId="0" fontId="19" fillId="4" borderId="0" xfId="0" applyFont="1" applyFill="1"/>
    <xf numFmtId="0" fontId="21" fillId="0" borderId="2" xfId="0" applyFont="1" applyBorder="1" applyAlignment="1">
      <alignment horizontal="centerContinuous"/>
    </xf>
    <xf numFmtId="0" fontId="20" fillId="0" borderId="4" xfId="0" applyFont="1" applyBorder="1" applyAlignment="1">
      <alignment horizontal="centerContinuous"/>
    </xf>
    <xf numFmtId="164" fontId="19" fillId="0" borderId="1" xfId="1" applyFont="1" applyBorder="1" applyAlignment="1">
      <alignment wrapText="1"/>
    </xf>
    <xf numFmtId="0" fontId="20" fillId="4" borderId="0" xfId="4" applyFont="1" applyFill="1"/>
    <xf numFmtId="0" fontId="20" fillId="0" borderId="0" xfId="4" applyFont="1" applyFill="1"/>
    <xf numFmtId="0" fontId="24" fillId="4" borderId="0" xfId="0" applyFont="1" applyFill="1"/>
    <xf numFmtId="0" fontId="21" fillId="0" borderId="1" xfId="0" applyFont="1" applyBorder="1" applyAlignment="1">
      <alignment horizontal="left" wrapText="1"/>
    </xf>
    <xf numFmtId="0" fontId="20" fillId="0" borderId="1" xfId="0" applyFont="1" applyBorder="1" applyAlignment="1">
      <alignment horizontal="left" wrapText="1"/>
    </xf>
    <xf numFmtId="0" fontId="20" fillId="0" borderId="1" xfId="0" applyFont="1" applyFill="1" applyBorder="1" applyAlignment="1">
      <alignment horizontal="left" wrapText="1"/>
    </xf>
    <xf numFmtId="0" fontId="22" fillId="0" borderId="1" xfId="0" applyFont="1" applyBorder="1" applyAlignment="1">
      <alignment wrapText="1"/>
    </xf>
    <xf numFmtId="164" fontId="22" fillId="0" borderId="1" xfId="1" applyFont="1" applyBorder="1" applyAlignment="1">
      <alignment wrapText="1"/>
    </xf>
    <xf numFmtId="164" fontId="19" fillId="0" borderId="1" xfId="1" applyFont="1" applyFill="1" applyBorder="1" applyAlignment="1">
      <alignment wrapText="1"/>
    </xf>
    <xf numFmtId="0" fontId="6" fillId="0" borderId="0" xfId="0" applyFont="1" applyFill="1" applyBorder="1" applyAlignment="1">
      <alignment horizontal="right"/>
    </xf>
    <xf numFmtId="168" fontId="22" fillId="0" borderId="1" xfId="1" applyNumberFormat="1" applyFont="1" applyBorder="1" applyAlignment="1">
      <alignment wrapText="1"/>
    </xf>
    <xf numFmtId="0" fontId="19" fillId="0" borderId="1" xfId="0" applyFont="1" applyBorder="1"/>
    <xf numFmtId="0" fontId="21" fillId="0" borderId="0" xfId="0" applyFont="1"/>
    <xf numFmtId="0" fontId="22" fillId="0" borderId="1" xfId="0" applyFont="1" applyBorder="1"/>
    <xf numFmtId="164" fontId="19" fillId="0" borderId="1" xfId="1" applyFont="1" applyBorder="1"/>
    <xf numFmtId="0" fontId="20" fillId="0" borderId="0" xfId="0" applyFont="1"/>
    <xf numFmtId="167" fontId="0" fillId="0" borderId="0" xfId="0" applyNumberFormat="1"/>
    <xf numFmtId="0" fontId="13" fillId="5" borderId="0" xfId="0" applyFont="1" applyFill="1"/>
    <xf numFmtId="0" fontId="6" fillId="5" borderId="0" xfId="0" applyFont="1" applyFill="1"/>
    <xf numFmtId="0" fontId="25" fillId="5" borderId="1" xfId="0" applyFont="1" applyFill="1" applyBorder="1" applyAlignment="1">
      <alignment vertical="top"/>
    </xf>
    <xf numFmtId="0" fontId="25" fillId="5" borderId="1" xfId="0" applyFont="1" applyFill="1" applyBorder="1"/>
    <xf numFmtId="0" fontId="25" fillId="5" borderId="0" xfId="0" applyFont="1" applyFill="1"/>
    <xf numFmtId="0" fontId="10" fillId="5" borderId="0" xfId="0" applyFont="1" applyFill="1"/>
    <xf numFmtId="0" fontId="25" fillId="5" borderId="1" xfId="0" applyFont="1" applyFill="1" applyBorder="1" applyAlignment="1">
      <alignment vertical="top" wrapText="1"/>
    </xf>
    <xf numFmtId="164" fontId="25" fillId="5" borderId="1" xfId="1" applyFont="1" applyFill="1" applyBorder="1"/>
    <xf numFmtId="0" fontId="25" fillId="5" borderId="7" xfId="0" applyFont="1" applyFill="1" applyBorder="1"/>
    <xf numFmtId="0" fontId="25" fillId="5" borderId="0" xfId="0" applyFont="1" applyFill="1" applyBorder="1" applyAlignment="1">
      <alignment horizontal="right"/>
    </xf>
    <xf numFmtId="0" fontId="25" fillId="5" borderId="0" xfId="0" applyFont="1" applyFill="1" applyBorder="1"/>
    <xf numFmtId="2" fontId="25" fillId="5" borderId="1" xfId="0" applyNumberFormat="1" applyFont="1" applyFill="1" applyBorder="1"/>
    <xf numFmtId="0" fontId="25" fillId="5" borderId="1" xfId="0" applyFont="1" applyFill="1" applyBorder="1" applyAlignment="1">
      <alignment wrapText="1"/>
    </xf>
    <xf numFmtId="9" fontId="25" fillId="5" borderId="1" xfId="20" applyFont="1" applyFill="1" applyBorder="1"/>
    <xf numFmtId="0" fontId="6" fillId="0" borderId="1" xfId="0" quotePrefix="1" applyFont="1" applyBorder="1" applyAlignment="1">
      <alignment vertical="top" wrapText="1"/>
    </xf>
    <xf numFmtId="0" fontId="8" fillId="3" borderId="0" xfId="0" applyFont="1" applyFill="1"/>
    <xf numFmtId="0" fontId="13" fillId="3" borderId="0" xfId="4" applyFont="1" applyFill="1" applyAlignment="1">
      <alignment vertical="center"/>
    </xf>
    <xf numFmtId="0" fontId="6" fillId="3" borderId="0" xfId="0" applyFont="1" applyFill="1"/>
    <xf numFmtId="0" fontId="11" fillId="3" borderId="0" xfId="0" applyFont="1" applyFill="1"/>
    <xf numFmtId="0" fontId="18" fillId="3" borderId="1" xfId="0" applyFont="1" applyFill="1" applyBorder="1" applyAlignment="1" applyProtection="1">
      <alignment horizontal="left"/>
      <protection locked="0"/>
    </xf>
    <xf numFmtId="14" fontId="18" fillId="3" borderId="1" xfId="0" applyNumberFormat="1" applyFont="1" applyFill="1" applyBorder="1" applyAlignment="1" applyProtection="1">
      <alignment horizontal="left"/>
      <protection locked="0"/>
    </xf>
    <xf numFmtId="14" fontId="17" fillId="3" borderId="0" xfId="0" applyNumberFormat="1" applyFont="1" applyFill="1" applyAlignment="1" applyProtection="1">
      <alignment horizontal="left"/>
      <protection locked="0"/>
    </xf>
    <xf numFmtId="0" fontId="6" fillId="3" borderId="1" xfId="0" applyFont="1" applyFill="1" applyBorder="1" applyAlignment="1">
      <alignment vertical="top"/>
    </xf>
    <xf numFmtId="0" fontId="6" fillId="3" borderId="1" xfId="0" applyFont="1" applyFill="1" applyBorder="1" applyAlignment="1">
      <alignment horizontal="left" wrapText="1"/>
    </xf>
    <xf numFmtId="0" fontId="6" fillId="3" borderId="0" xfId="0" applyFont="1" applyFill="1" applyAlignment="1">
      <alignment horizontal="left" wrapText="1"/>
    </xf>
    <xf numFmtId="0" fontId="6" fillId="3" borderId="1" xfId="0" applyFont="1" applyFill="1" applyBorder="1"/>
    <xf numFmtId="164" fontId="6" fillId="3" borderId="1" xfId="1" applyFont="1" applyFill="1" applyBorder="1"/>
    <xf numFmtId="0" fontId="6" fillId="3" borderId="7" xfId="0" applyFont="1" applyFill="1" applyBorder="1"/>
    <xf numFmtId="0" fontId="6" fillId="3" borderId="0" xfId="0" applyFont="1" applyFill="1" applyBorder="1" applyAlignment="1">
      <alignment horizontal="right"/>
    </xf>
    <xf numFmtId="0" fontId="6" fillId="3" borderId="0" xfId="0" applyFont="1" applyFill="1" applyBorder="1"/>
    <xf numFmtId="0" fontId="8" fillId="3" borderId="0" xfId="0" quotePrefix="1" applyFont="1" applyFill="1" applyAlignment="1">
      <alignment wrapText="1"/>
    </xf>
    <xf numFmtId="0" fontId="6" fillId="3" borderId="1" xfId="0" applyFont="1" applyFill="1" applyBorder="1" applyAlignment="1">
      <alignment wrapText="1"/>
    </xf>
    <xf numFmtId="0" fontId="6" fillId="3" borderId="1" xfId="0" quotePrefix="1" applyFont="1" applyFill="1" applyBorder="1" applyAlignment="1">
      <alignment vertical="top"/>
    </xf>
    <xf numFmtId="0" fontId="6" fillId="3" borderId="1" xfId="0" quotePrefix="1" applyFont="1" applyFill="1" applyBorder="1" applyAlignment="1">
      <alignment vertical="top" wrapText="1"/>
    </xf>
    <xf numFmtId="0" fontId="6" fillId="3" borderId="8" xfId="0" applyFont="1" applyFill="1" applyBorder="1" applyAlignment="1">
      <alignment vertical="top"/>
    </xf>
    <xf numFmtId="0" fontId="6" fillId="3" borderId="0" xfId="0" applyFont="1" applyFill="1" applyBorder="1" applyAlignment="1">
      <alignment vertical="top"/>
    </xf>
    <xf numFmtId="164" fontId="6" fillId="3" borderId="7" xfId="0" applyNumberFormat="1" applyFont="1" applyFill="1" applyBorder="1"/>
    <xf numFmtId="0" fontId="6" fillId="0" borderId="0" xfId="0" applyFont="1" applyFill="1"/>
    <xf numFmtId="0" fontId="6" fillId="3" borderId="1" xfId="0" applyFont="1" applyFill="1" applyBorder="1" applyAlignment="1">
      <alignment vertical="top" wrapText="1"/>
    </xf>
    <xf numFmtId="169" fontId="6" fillId="3" borderId="1" xfId="20" applyNumberFormat="1" applyFont="1" applyFill="1" applyBorder="1" applyAlignment="1">
      <alignment vertical="top"/>
    </xf>
    <xf numFmtId="170" fontId="6" fillId="3" borderId="1" xfId="0" applyNumberFormat="1" applyFont="1" applyFill="1" applyBorder="1"/>
    <xf numFmtId="171" fontId="22" fillId="0" borderId="1" xfId="1" applyNumberFormat="1" applyFont="1" applyBorder="1" applyAlignment="1">
      <alignment wrapText="1"/>
    </xf>
    <xf numFmtId="0" fontId="6" fillId="0" borderId="1" xfId="0" applyFont="1" applyBorder="1" applyAlignment="1">
      <alignment horizontal="left" vertical="top" wrapText="1"/>
    </xf>
    <xf numFmtId="0" fontId="6" fillId="3" borderId="1" xfId="0" applyFont="1" applyFill="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7"/>
    <cellStyle name="Normal 3" xfId="7"/>
    <cellStyle name="Normal 3 2" xfId="3"/>
    <cellStyle name="Normal 4" xfId="6"/>
    <cellStyle name="Normal 5" xfId="2"/>
    <cellStyle name="Normal 6" xfId="9"/>
    <cellStyle name="Normal 7" xfId="16"/>
    <cellStyle name="Normal 8" xfId="18"/>
    <cellStyle name="Normal 9" xfId="19"/>
    <cellStyle name="Note 2" xfId="11"/>
    <cellStyle name="Percent" xfId="20" builtinId="5"/>
    <cellStyle name="Percent 2" xfId="14"/>
  </cellStyles>
  <dxfs count="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28572</xdr:rowOff>
    </xdr:from>
    <xdr:to>
      <xdr:col>14</xdr:col>
      <xdr:colOff>530412</xdr:colOff>
      <xdr:row>23</xdr:row>
      <xdr:rowOff>103188</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58749" y="409572"/>
          <a:ext cx="9166413" cy="4408491"/>
        </a:xfrm>
        <a:prstGeom prst="rect">
          <a:avLst/>
        </a:prstGeom>
        <a:solidFill>
          <a:schemeClr val="bg1">
            <a:lumMod val="85000"/>
          </a:schemeClr>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ysClr val="windowText" lastClr="000000"/>
              </a:solidFill>
              <a:effectLst/>
              <a:latin typeface="+mn-lt"/>
              <a:ea typeface="+mn-ea"/>
              <a:cs typeface="+mn-cs"/>
            </a:rPr>
            <a:t>Cost adjustment claims feeder model</a:t>
          </a:r>
          <a:endParaRPr lang="en-GB" sz="1100" b="1" i="0" u="sng" baseline="0">
            <a:solidFill>
              <a:sysClr val="windowText" lastClr="000000"/>
            </a:solidFill>
            <a:effectLst/>
            <a:latin typeface="+mn-lt"/>
            <a:ea typeface="+mn-ea"/>
            <a:cs typeface="+mn-cs"/>
          </a:endParaRPr>
        </a:p>
        <a:p>
          <a:endParaRPr lang="en-GB" sz="1000">
            <a:solidFill>
              <a:sysClr val="windowText" lastClr="000000"/>
            </a:solidFill>
            <a:effectLst/>
          </a:endParaRPr>
        </a:p>
        <a:p>
          <a:r>
            <a:rPr lang="en-GB" sz="1100" b="1" baseline="0">
              <a:solidFill>
                <a:sysClr val="windowText" lastClr="000000"/>
              </a:solidFill>
              <a:effectLst/>
              <a:latin typeface="+mn-lt"/>
              <a:ea typeface="+mn-ea"/>
              <a:cs typeface="+mn-cs"/>
            </a:rPr>
            <a:t>Objective</a:t>
          </a:r>
          <a:endParaRPr lang="en-GB" sz="1000">
            <a:solidFill>
              <a:sysClr val="windowText" lastClr="000000"/>
            </a:solidFill>
            <a:effectLst/>
          </a:endParaRPr>
        </a:p>
        <a:p>
          <a:endParaRPr lang="en-GB" sz="1100">
            <a:solidFill>
              <a:sysClr val="windowText" lastClr="000000"/>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This workbook contains all the company's cost adjustment claims, our assessment of the claims and our adjustment decisions. An overview of the approach is included in the document '</a:t>
          </a:r>
          <a:r>
            <a:rPr lang="en-GB" sz="1100" b="0" i="0">
              <a:solidFill>
                <a:sysClr val="windowText" lastClr="000000"/>
              </a:solidFill>
              <a:effectLst/>
              <a:latin typeface="+mn-lt"/>
              <a:ea typeface="+mn-ea"/>
              <a:cs typeface="+mn-cs"/>
            </a:rPr>
            <a:t>Securing cost efficiency – our approach for setting efficient cost baselines at the slow track draft determinations</a:t>
          </a:r>
          <a:r>
            <a:rPr lang="en-US" sz="1100" b="0" i="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a:t>
          </a:r>
        </a:p>
        <a:p>
          <a:endParaRPr lang="en-GB" sz="1100" baseline="0">
            <a:solidFill>
              <a:sysClr val="windowText" lastClr="000000"/>
            </a:solidFill>
            <a:effectLst/>
            <a:latin typeface="+mn-lt"/>
            <a:ea typeface="+mn-ea"/>
            <a:cs typeface="+mn-cs"/>
          </a:endParaRPr>
        </a:p>
        <a:p>
          <a:r>
            <a:rPr lang="en-GB" sz="1100" b="1" baseline="0">
              <a:solidFill>
                <a:sysClr val="windowText" lastClr="000000"/>
              </a:solidFill>
              <a:effectLst/>
              <a:latin typeface="+mn-lt"/>
              <a:ea typeface="+mn-ea"/>
              <a:cs typeface="+mn-cs"/>
            </a:rPr>
            <a:t>Guide to the model</a:t>
          </a:r>
        </a:p>
        <a:p>
          <a:endParaRPr lang="en-GB" sz="1100"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F_inputs tab</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baseline="0">
            <a:solidFill>
              <a:sysClr val="windowText" lastClr="000000"/>
            </a:solidFill>
            <a:effectLst/>
            <a:latin typeface="+mn-lt"/>
            <a:ea typeface="+mn-ea"/>
            <a:cs typeface="+mn-cs"/>
          </a:endParaRPr>
        </a:p>
        <a:p>
          <a:r>
            <a:rPr lang="en-GB" sz="1100" u="sng">
              <a:solidFill>
                <a:sysClr val="windowText" lastClr="000000"/>
              </a:solidFill>
              <a:effectLst/>
              <a:latin typeface="+mn-lt"/>
              <a:ea typeface="+mn-ea"/>
              <a:cs typeface="+mn-cs"/>
            </a:rPr>
            <a:t>XX-yyy</a:t>
          </a:r>
          <a:r>
            <a:rPr lang="en-GB" sz="1100" u="sng" baseline="0">
              <a:solidFill>
                <a:sysClr val="windowText" lastClr="000000"/>
              </a:solidFill>
              <a:effectLst/>
              <a:latin typeface="+mn-lt"/>
              <a:ea typeface="+mn-ea"/>
              <a:cs typeface="+mn-cs"/>
            </a:rPr>
            <a:t> (individual claim)</a:t>
          </a:r>
          <a:r>
            <a:rPr lang="en-GB" sz="1100" u="sng">
              <a:solidFill>
                <a:sysClr val="windowText" lastClr="000000"/>
              </a:solidFill>
              <a:effectLst/>
              <a:latin typeface="+mn-lt"/>
              <a:ea typeface="+mn-ea"/>
              <a:cs typeface="+mn-cs"/>
            </a:rPr>
            <a:t> tabs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Each tab named XX_yyy</a:t>
          </a:r>
          <a:r>
            <a:rPr lang="en-GB" sz="1100" baseline="0">
              <a:solidFill>
                <a:sysClr val="windowText" lastClr="000000"/>
              </a:solidFill>
              <a:effectLst/>
              <a:latin typeface="+mn-lt"/>
              <a:ea typeface="+mn-ea"/>
              <a:cs typeface="+mn-cs"/>
            </a:rPr>
            <a:t> is the assessment of one claim where XX denotes the price control the claim relates to and yyy is a short description of the claim</a:t>
          </a:r>
          <a:r>
            <a:rPr lang="en-GB" sz="1100">
              <a:solidFill>
                <a:sysClr val="windowText" lastClr="000000"/>
              </a:solidFill>
              <a:effectLst/>
              <a:latin typeface="+mn-lt"/>
              <a:ea typeface="+mn-ea"/>
              <a:cs typeface="+mn-cs"/>
            </a:rPr>
            <a:t>, includes a brief summary of the claim, our assessment of the claim,</a:t>
          </a:r>
          <a:r>
            <a:rPr lang="en-GB" sz="1100" baseline="0">
              <a:solidFill>
                <a:sysClr val="windowText" lastClr="000000"/>
              </a:solidFill>
              <a:effectLst/>
              <a:latin typeface="+mn-lt"/>
              <a:ea typeface="+mn-ea"/>
              <a:cs typeface="+mn-cs"/>
            </a:rPr>
            <a:t> </a:t>
          </a:r>
          <a:r>
            <a:rPr lang="en-GB" sz="1100">
              <a:solidFill>
                <a:sysClr val="windowText" lastClr="000000"/>
              </a:solidFill>
              <a:effectLst/>
              <a:latin typeface="+mn-lt"/>
              <a:ea typeface="+mn-ea"/>
              <a:cs typeface="+mn-cs"/>
            </a:rPr>
            <a:t>our adjustment allowance for the claim and identifies</a:t>
          </a:r>
          <a:r>
            <a:rPr lang="en-GB" sz="1100" baseline="0">
              <a:solidFill>
                <a:sysClr val="windowText" lastClr="000000"/>
              </a:solidFill>
              <a:effectLst/>
              <a:latin typeface="+mn-lt"/>
              <a:ea typeface="+mn-ea"/>
              <a:cs typeface="+mn-cs"/>
            </a:rPr>
            <a:t> where the adjustment allowance is incorporated into base and enhancement cost modelling</a:t>
          </a:r>
          <a:r>
            <a:rPr lang="en-GB" sz="1100">
              <a:solidFill>
                <a:sysClr val="windowText" lastClr="000000"/>
              </a:solidFill>
              <a:effectLst/>
              <a:latin typeface="+mn-lt"/>
              <a:ea typeface="+mn-ea"/>
              <a:cs typeface="+mn-cs"/>
            </a:rPr>
            <a:t>. </a:t>
          </a:r>
        </a:p>
        <a:p>
          <a:endParaRPr lang="en-GB" sz="1100" u="sng" baseline="0">
            <a:solidFill>
              <a:sysClr val="windowText" lastClr="000000"/>
            </a:solidFill>
            <a:effectLst/>
            <a:latin typeface="+mn-lt"/>
            <a:ea typeface="+mn-ea"/>
            <a:cs typeface="+mn-cs"/>
          </a:endParaRPr>
        </a:p>
        <a:p>
          <a:r>
            <a:rPr lang="en-GB" sz="1100" u="sng" baseline="0">
              <a:solidFill>
                <a:sysClr val="windowText" lastClr="000000"/>
              </a:solidFill>
              <a:effectLst/>
              <a:latin typeface="+mn-lt"/>
              <a:ea typeface="+mn-ea"/>
              <a:cs typeface="+mn-cs"/>
            </a:rPr>
            <a:t>Summary tab</a:t>
          </a:r>
        </a:p>
        <a:p>
          <a:r>
            <a:rPr lang="en-GB" sz="1100" u="none" baseline="0">
              <a:solidFill>
                <a:sysClr val="windowText" lastClr="000000"/>
              </a:solidFill>
              <a:effectLst/>
              <a:latin typeface="+mn-lt"/>
              <a:ea typeface="+mn-ea"/>
              <a:cs typeface="+mn-cs"/>
            </a:rPr>
            <a:t>It includes a summary of all our adjustments, including the overall assessment result, our adjustment allowance and where the adjustment allowance is incorporated into base and enhancement costs. Adjustments to base allowances feed in to the final allowance sheet of models FM_WW4, FM_WWW4 and FM_RR4 as appropriate.  Adjustments related to enhancement costs feed in to the appropriate enhancement feeder models and are included in within the appropriate company's deep dive assessment sheet. The overall enhancement allowance then feeds through to FM_WW4 and FM_WWW4 through the enhancement aggregator.</a:t>
          </a:r>
          <a:endParaRPr lang="en-GB" sz="1100" baseline="0">
            <a:solidFill>
              <a:sysClr val="windowText" lastClr="000000"/>
            </a:solidFill>
            <a:effectLst/>
            <a:latin typeface="+mn-lt"/>
            <a:ea typeface="+mn-ea"/>
            <a:cs typeface="+mn-cs"/>
          </a:endParaRPr>
        </a:p>
      </xdr:txBody>
    </xdr:sp>
    <xdr:clientData/>
  </xdr:twoCellAnchor>
  <xdr:twoCellAnchor editAs="oneCell">
    <xdr:from>
      <xdr:col>1</xdr:col>
      <xdr:colOff>0</xdr:colOff>
      <xdr:row>24</xdr:row>
      <xdr:rowOff>0</xdr:rowOff>
    </xdr:from>
    <xdr:to>
      <xdr:col>15</xdr:col>
      <xdr:colOff>519760</xdr:colOff>
      <xdr:row>51</xdr:row>
      <xdr:rowOff>167570</xdr:rowOff>
    </xdr:to>
    <xdr:pic>
      <xdr:nvPicPr>
        <xdr:cNvPr id="3" name="Picture 2"/>
        <xdr:cNvPicPr>
          <a:picLocks noChangeAspect="1"/>
        </xdr:cNvPicPr>
      </xdr:nvPicPr>
      <xdr:blipFill>
        <a:blip xmlns:r="http://schemas.openxmlformats.org/officeDocument/2006/relationships" r:embed="rId1"/>
        <a:stretch>
          <a:fillRect/>
        </a:stretch>
      </xdr:blipFill>
      <xdr:spPr>
        <a:xfrm>
          <a:off x="111125" y="5334000"/>
          <a:ext cx="9854260" cy="5739695"/>
        </a:xfrm>
        <a:prstGeom prst="rect">
          <a:avLst/>
        </a:prstGeom>
      </xdr:spPr>
    </xdr:pic>
    <xdr:clientData/>
  </xdr:twoCellAnchor>
  <xdr:twoCellAnchor>
    <xdr:from>
      <xdr:col>1</xdr:col>
      <xdr:colOff>0</xdr:colOff>
      <xdr:row>53</xdr:row>
      <xdr:rowOff>153457</xdr:rowOff>
    </xdr:from>
    <xdr:to>
      <xdr:col>19</xdr:col>
      <xdr:colOff>14194</xdr:colOff>
      <xdr:row>56</xdr:row>
      <xdr:rowOff>53092</xdr:rowOff>
    </xdr:to>
    <xdr:sp macro="" textlink="">
      <xdr:nvSpPr>
        <xdr:cNvPr id="4" name="TextBox 5"/>
        <xdr:cNvSpPr txBox="1"/>
      </xdr:nvSpPr>
      <xdr:spPr>
        <a:xfrm>
          <a:off x="111125" y="11472332"/>
          <a:ext cx="11952194" cy="51876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57</xdr:row>
      <xdr:rowOff>146402</xdr:rowOff>
    </xdr:from>
    <xdr:to>
      <xdr:col>5</xdr:col>
      <xdr:colOff>165326</xdr:colOff>
      <xdr:row>59</xdr:row>
      <xdr:rowOff>29227</xdr:rowOff>
    </xdr:to>
    <xdr:sp macro="" textlink="">
      <xdr:nvSpPr>
        <xdr:cNvPr id="5" name="Rectangle 4"/>
        <xdr:cNvSpPr/>
      </xdr:nvSpPr>
      <xdr:spPr>
        <a:xfrm>
          <a:off x="111125" y="12290777"/>
          <a:ext cx="2768826" cy="295575"/>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xdr:from>
      <xdr:col>1</xdr:col>
      <xdr:colOff>0</xdr:colOff>
      <xdr:row>60</xdr:row>
      <xdr:rowOff>141110</xdr:rowOff>
    </xdr:from>
    <xdr:to>
      <xdr:col>9</xdr:col>
      <xdr:colOff>159191</xdr:colOff>
      <xdr:row>69</xdr:row>
      <xdr:rowOff>51593</xdr:rowOff>
    </xdr:to>
    <xdr:sp macro="" textlink="">
      <xdr:nvSpPr>
        <xdr:cNvPr id="6" name="Content Placeholder 2"/>
        <xdr:cNvSpPr txBox="1">
          <a:spLocks/>
        </xdr:cNvSpPr>
      </xdr:nvSpPr>
      <xdr:spPr>
        <a:xfrm>
          <a:off x="111125" y="12904610"/>
          <a:ext cx="4945504" cy="1767858"/>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314325</xdr:colOff>
      <xdr:row>23</xdr:row>
      <xdr:rowOff>0</xdr:rowOff>
    </xdr:from>
    <xdr:ext cx="4898690" cy="538417"/>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990975" y="7981950"/>
          <a:ext cx="4898690" cy="538417"/>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000" b="1">
              <a:latin typeface="Gill Sans MT" panose="020B0502020104020203" pitchFamily="34" charset="0"/>
            </a:rPr>
            <a:t>Implicit allowance </a:t>
          </a:r>
          <a:r>
            <a:rPr lang="en-GB" sz="1000" b="0">
              <a:latin typeface="Gill Sans MT" panose="020B0502020104020203" pitchFamily="34" charset="0"/>
            </a:rPr>
            <a:t>- No implicit allowance is identified</a:t>
          </a:r>
        </a:p>
        <a:p>
          <a:endParaRPr lang="en-GB" sz="1000" b="1">
            <a:latin typeface="Gill Sans MT" panose="020B0502020104020203" pitchFamily="34" charset="0"/>
          </a:endParaRPr>
        </a:p>
        <a:p>
          <a:endParaRPr lang="en-GB" sz="1000" b="1">
            <a:latin typeface="Gill Sans MT" panose="020B0502020104020203"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4\Cost%20assessment\Menus\Analysis\Menu%20assessment\PR14%20menu%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showGridLines="0" tabSelected="1" zoomScale="80" zoomScaleNormal="80" workbookViewId="0"/>
  </sheetViews>
  <sheetFormatPr defaultColWidth="9.33203125" defaultRowHeight="16.8" x14ac:dyDescent="0.45"/>
  <cols>
    <col min="1" max="1" width="1.5546875" style="2" customWidth="1"/>
    <col min="2" max="2" width="9.33203125" style="2" customWidth="1"/>
    <col min="3" max="3" width="9.33203125" style="2"/>
    <col min="4" max="5" width="9.33203125" style="2" customWidth="1"/>
    <col min="6" max="8" width="9.33203125" style="2"/>
    <col min="9" max="9" width="3.33203125" style="2" customWidth="1"/>
    <col min="10" max="10" width="9.33203125" style="2"/>
    <col min="11" max="11" width="16.33203125" style="2" bestFit="1" customWidth="1"/>
    <col min="12" max="12" width="9.33203125" style="2" customWidth="1"/>
    <col min="13" max="13" width="11.5546875" style="2" bestFit="1" customWidth="1"/>
    <col min="14" max="16384" width="9.33203125" style="2"/>
  </cols>
  <sheetData>
    <row r="1" spans="1:11" ht="21.6" x14ac:dyDescent="0.55000000000000004">
      <c r="A1" s="7"/>
      <c r="B1" s="9" t="s">
        <v>0</v>
      </c>
      <c r="C1" s="10"/>
      <c r="D1" s="11"/>
      <c r="K1" s="8"/>
    </row>
    <row r="2" spans="1:11" ht="9" customHeight="1" x14ac:dyDescent="0.45"/>
  </sheetData>
  <conditionalFormatting sqref="L11:L15">
    <cfRule type="expression" dxfId="11" priority="3">
      <formula>L11="Error"</formula>
    </cfRule>
    <cfRule type="expression" dxfId="10" priority="4">
      <formula>L11="Ok"</formula>
    </cfRule>
  </conditionalFormatting>
  <conditionalFormatting sqref="L11:L15">
    <cfRule type="expression" dxfId="9" priority="1">
      <formula>$BZ$6="Error"</formula>
    </cfRule>
    <cfRule type="expression" dxfId="8" priority="2">
      <formula>$BZ$6="Ok"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showGridLines="0" workbookViewId="0"/>
  </sheetViews>
  <sheetFormatPr defaultColWidth="8.6640625" defaultRowHeight="14.4" x14ac:dyDescent="0.3"/>
  <cols>
    <col min="1" max="1" width="3.88671875" customWidth="1"/>
    <col min="2" max="2" width="9.6640625" customWidth="1"/>
    <col min="3" max="3" width="44.88671875" customWidth="1"/>
    <col min="4" max="4" width="4.109375" customWidth="1"/>
    <col min="5" max="5" width="15.6640625" customWidth="1"/>
    <col min="6" max="21" width="5.6640625" customWidth="1"/>
  </cols>
  <sheetData>
    <row r="1" spans="1:21" x14ac:dyDescent="0.3">
      <c r="C1" t="s">
        <v>352</v>
      </c>
    </row>
    <row r="2" spans="1:21" x14ac:dyDescent="0.3">
      <c r="A2" t="s">
        <v>306</v>
      </c>
      <c r="B2" t="s">
        <v>305</v>
      </c>
      <c r="C2" t="s">
        <v>304</v>
      </c>
      <c r="D2" t="s">
        <v>303</v>
      </c>
      <c r="E2" t="s">
        <v>302</v>
      </c>
      <c r="F2" t="s">
        <v>301</v>
      </c>
      <c r="G2" t="s">
        <v>300</v>
      </c>
      <c r="H2" t="s">
        <v>299</v>
      </c>
      <c r="I2" t="s">
        <v>298</v>
      </c>
      <c r="J2" t="s">
        <v>297</v>
      </c>
      <c r="K2" t="s">
        <v>296</v>
      </c>
      <c r="L2" t="s">
        <v>295</v>
      </c>
      <c r="M2" t="s">
        <v>294</v>
      </c>
      <c r="N2" t="s">
        <v>293</v>
      </c>
      <c r="O2" t="s">
        <v>292</v>
      </c>
      <c r="P2" t="s">
        <v>291</v>
      </c>
      <c r="Q2" t="s">
        <v>2</v>
      </c>
      <c r="R2" t="s">
        <v>3</v>
      </c>
      <c r="S2" t="s">
        <v>4</v>
      </c>
      <c r="T2" t="s">
        <v>5</v>
      </c>
      <c r="U2" t="s">
        <v>6</v>
      </c>
    </row>
    <row r="4" spans="1:21" x14ac:dyDescent="0.3">
      <c r="F4" t="s">
        <v>35</v>
      </c>
      <c r="G4" t="s">
        <v>35</v>
      </c>
      <c r="H4" t="s">
        <v>35</v>
      </c>
      <c r="I4" t="s">
        <v>35</v>
      </c>
      <c r="J4" t="s">
        <v>35</v>
      </c>
      <c r="K4" t="s">
        <v>35</v>
      </c>
      <c r="L4" t="s">
        <v>35</v>
      </c>
      <c r="M4" t="s">
        <v>35</v>
      </c>
      <c r="N4" t="s">
        <v>35</v>
      </c>
      <c r="O4" t="s">
        <v>35</v>
      </c>
      <c r="P4" t="s">
        <v>35</v>
      </c>
      <c r="Q4" t="s">
        <v>35</v>
      </c>
      <c r="R4" t="s">
        <v>35</v>
      </c>
      <c r="S4" t="s">
        <v>35</v>
      </c>
      <c r="T4" t="s">
        <v>35</v>
      </c>
      <c r="U4" t="s">
        <v>35</v>
      </c>
    </row>
    <row r="5" spans="1:21" x14ac:dyDescent="0.3">
      <c r="F5" t="s">
        <v>355</v>
      </c>
      <c r="G5" t="s">
        <v>355</v>
      </c>
      <c r="H5" t="s">
        <v>355</v>
      </c>
      <c r="I5" t="s">
        <v>355</v>
      </c>
      <c r="J5" t="s">
        <v>355</v>
      </c>
      <c r="K5" t="s">
        <v>355</v>
      </c>
      <c r="L5" t="s">
        <v>355</v>
      </c>
      <c r="M5" t="s">
        <v>355</v>
      </c>
      <c r="N5" t="s">
        <v>355</v>
      </c>
      <c r="O5" t="s">
        <v>355</v>
      </c>
      <c r="P5" t="s">
        <v>355</v>
      </c>
      <c r="Q5" t="s">
        <v>355</v>
      </c>
      <c r="R5" t="s">
        <v>355</v>
      </c>
      <c r="S5" t="s">
        <v>355</v>
      </c>
      <c r="T5" t="s">
        <v>355</v>
      </c>
      <c r="U5" t="s">
        <v>355</v>
      </c>
    </row>
    <row r="6" spans="1:21" x14ac:dyDescent="0.3">
      <c r="F6" t="s">
        <v>290</v>
      </c>
      <c r="G6" t="s">
        <v>290</v>
      </c>
      <c r="H6" t="s">
        <v>290</v>
      </c>
      <c r="I6" t="s">
        <v>290</v>
      </c>
      <c r="J6" t="s">
        <v>290</v>
      </c>
      <c r="K6" t="s">
        <v>290</v>
      </c>
      <c r="L6" t="s">
        <v>290</v>
      </c>
      <c r="M6" t="s">
        <v>290</v>
      </c>
      <c r="N6" t="s">
        <v>290</v>
      </c>
      <c r="O6" t="s">
        <v>290</v>
      </c>
      <c r="P6" t="s">
        <v>290</v>
      </c>
      <c r="Q6" t="s">
        <v>290</v>
      </c>
      <c r="R6" t="s">
        <v>290</v>
      </c>
      <c r="S6" t="s">
        <v>290</v>
      </c>
      <c r="T6" t="s">
        <v>290</v>
      </c>
      <c r="U6" t="s">
        <v>290</v>
      </c>
    </row>
    <row r="7" spans="1:21" x14ac:dyDescent="0.3">
      <c r="A7" t="s">
        <v>39</v>
      </c>
      <c r="B7" t="s">
        <v>289</v>
      </c>
      <c r="C7" t="s">
        <v>127</v>
      </c>
      <c r="D7" t="s">
        <v>68</v>
      </c>
      <c r="E7" t="s">
        <v>35</v>
      </c>
      <c r="F7" t="s">
        <v>160</v>
      </c>
    </row>
    <row r="8" spans="1:21" x14ac:dyDescent="0.3">
      <c r="A8" t="s">
        <v>39</v>
      </c>
      <c r="B8" t="s">
        <v>288</v>
      </c>
      <c r="C8" t="s">
        <v>125</v>
      </c>
      <c r="D8" t="s">
        <v>68</v>
      </c>
      <c r="E8" t="s">
        <v>35</v>
      </c>
    </row>
    <row r="9" spans="1:21" x14ac:dyDescent="0.3">
      <c r="A9" t="s">
        <v>39</v>
      </c>
      <c r="B9" t="s">
        <v>287</v>
      </c>
      <c r="C9" t="s">
        <v>123</v>
      </c>
      <c r="D9" t="s">
        <v>36</v>
      </c>
      <c r="E9" t="s">
        <v>35</v>
      </c>
      <c r="F9" s="55"/>
      <c r="G9" s="55"/>
      <c r="H9" s="55"/>
      <c r="I9" s="55"/>
      <c r="J9" s="55"/>
      <c r="K9" s="55"/>
      <c r="L9" s="55"/>
      <c r="M9" s="55"/>
      <c r="N9" s="55"/>
      <c r="O9" s="55"/>
      <c r="P9" s="55"/>
      <c r="Q9" s="55"/>
      <c r="R9" s="55"/>
      <c r="S9" s="55"/>
      <c r="T9" s="55"/>
      <c r="U9" s="55"/>
    </row>
    <row r="10" spans="1:21" x14ac:dyDescent="0.3">
      <c r="A10" t="s">
        <v>39</v>
      </c>
      <c r="B10" t="s">
        <v>286</v>
      </c>
      <c r="C10" t="s">
        <v>121</v>
      </c>
      <c r="D10" t="s">
        <v>36</v>
      </c>
      <c r="E10" t="s">
        <v>35</v>
      </c>
      <c r="F10" s="55"/>
      <c r="G10" s="55"/>
      <c r="H10" s="55"/>
      <c r="I10" s="55"/>
      <c r="J10" s="55"/>
      <c r="K10" s="55"/>
      <c r="L10" s="55"/>
      <c r="M10" s="55"/>
      <c r="N10" s="55"/>
      <c r="O10" s="55"/>
      <c r="P10" s="55"/>
      <c r="Q10" s="55"/>
      <c r="R10" s="55"/>
      <c r="S10" s="55"/>
      <c r="T10" s="55"/>
      <c r="U10" s="55"/>
    </row>
    <row r="11" spans="1:21" x14ac:dyDescent="0.3">
      <c r="A11" t="s">
        <v>39</v>
      </c>
      <c r="B11" t="s">
        <v>285</v>
      </c>
      <c r="C11" t="s">
        <v>119</v>
      </c>
      <c r="D11" t="s">
        <v>68</v>
      </c>
      <c r="E11" t="s">
        <v>35</v>
      </c>
    </row>
    <row r="12" spans="1:21" x14ac:dyDescent="0.3">
      <c r="A12" t="s">
        <v>39</v>
      </c>
      <c r="B12" t="s">
        <v>284</v>
      </c>
      <c r="C12" t="s">
        <v>117</v>
      </c>
      <c r="D12" t="s">
        <v>68</v>
      </c>
      <c r="E12" t="s">
        <v>35</v>
      </c>
    </row>
    <row r="13" spans="1:21" x14ac:dyDescent="0.3">
      <c r="A13" t="s">
        <v>39</v>
      </c>
      <c r="B13" t="s">
        <v>283</v>
      </c>
      <c r="C13" t="s">
        <v>115</v>
      </c>
      <c r="D13" t="s">
        <v>36</v>
      </c>
      <c r="E13" t="s">
        <v>35</v>
      </c>
      <c r="F13" s="55"/>
      <c r="G13" s="55"/>
      <c r="H13" s="55"/>
      <c r="I13" s="55"/>
      <c r="J13" s="55"/>
      <c r="K13" s="55"/>
      <c r="L13" s="55"/>
      <c r="M13" s="55"/>
      <c r="N13" s="55"/>
      <c r="O13" s="55"/>
      <c r="P13" s="55"/>
      <c r="Q13" s="55"/>
      <c r="R13" s="55"/>
      <c r="S13" s="55"/>
      <c r="T13" s="55"/>
      <c r="U13" s="55"/>
    </row>
    <row r="14" spans="1:21" x14ac:dyDescent="0.3">
      <c r="A14" t="s">
        <v>39</v>
      </c>
      <c r="B14" t="s">
        <v>282</v>
      </c>
      <c r="C14" t="s">
        <v>113</v>
      </c>
      <c r="D14" t="s">
        <v>36</v>
      </c>
      <c r="E14" t="s">
        <v>35</v>
      </c>
      <c r="F14" s="55"/>
      <c r="G14" s="55"/>
      <c r="H14" s="55"/>
      <c r="I14" s="55"/>
      <c r="J14" s="55"/>
      <c r="K14" s="55"/>
      <c r="L14" s="55"/>
      <c r="M14" s="55"/>
      <c r="N14" s="55"/>
      <c r="O14" s="55"/>
      <c r="P14" s="55"/>
      <c r="Q14" s="55"/>
      <c r="R14" s="55"/>
      <c r="S14" s="55"/>
      <c r="T14" s="55"/>
      <c r="U14" s="55"/>
    </row>
    <row r="15" spans="1:21" x14ac:dyDescent="0.3">
      <c r="A15" t="s">
        <v>39</v>
      </c>
      <c r="B15" t="s">
        <v>281</v>
      </c>
      <c r="C15" t="s">
        <v>111</v>
      </c>
      <c r="D15" t="s">
        <v>68</v>
      </c>
      <c r="E15" t="s">
        <v>35</v>
      </c>
    </row>
    <row r="16" spans="1:21" x14ac:dyDescent="0.3">
      <c r="A16" t="s">
        <v>39</v>
      </c>
      <c r="B16" t="s">
        <v>280</v>
      </c>
      <c r="C16" t="s">
        <v>109</v>
      </c>
      <c r="D16" t="s">
        <v>68</v>
      </c>
      <c r="E16" t="s">
        <v>35</v>
      </c>
    </row>
    <row r="17" spans="1:21" x14ac:dyDescent="0.3">
      <c r="A17" t="s">
        <v>39</v>
      </c>
      <c r="B17" t="s">
        <v>279</v>
      </c>
      <c r="C17" t="s">
        <v>107</v>
      </c>
      <c r="D17" t="s">
        <v>36</v>
      </c>
      <c r="E17" t="s">
        <v>35</v>
      </c>
      <c r="F17" s="55"/>
      <c r="G17" s="55"/>
      <c r="H17" s="55"/>
      <c r="I17" s="55"/>
      <c r="J17" s="55"/>
      <c r="K17" s="55"/>
      <c r="L17" s="55"/>
      <c r="M17" s="55"/>
      <c r="N17" s="55"/>
      <c r="O17" s="55"/>
      <c r="P17" s="55"/>
      <c r="Q17" s="55"/>
      <c r="R17" s="55"/>
      <c r="S17" s="55"/>
      <c r="T17" s="55"/>
      <c r="U17" s="55"/>
    </row>
    <row r="18" spans="1:21" x14ac:dyDescent="0.3">
      <c r="A18" t="s">
        <v>39</v>
      </c>
      <c r="B18" t="s">
        <v>278</v>
      </c>
      <c r="C18" t="s">
        <v>105</v>
      </c>
      <c r="D18" t="s">
        <v>36</v>
      </c>
      <c r="E18" t="s">
        <v>35</v>
      </c>
      <c r="F18" s="55"/>
      <c r="G18" s="55"/>
      <c r="H18" s="55"/>
      <c r="I18" s="55"/>
      <c r="J18" s="55"/>
      <c r="K18" s="55"/>
      <c r="L18" s="55"/>
      <c r="M18" s="55"/>
      <c r="N18" s="55"/>
      <c r="O18" s="55"/>
      <c r="P18" s="55"/>
      <c r="Q18" s="55"/>
      <c r="R18" s="55"/>
      <c r="S18" s="55"/>
      <c r="T18" s="55"/>
      <c r="U18" s="55"/>
    </row>
    <row r="19" spans="1:21" x14ac:dyDescent="0.3">
      <c r="A19" t="s">
        <v>39</v>
      </c>
      <c r="B19" t="s">
        <v>277</v>
      </c>
      <c r="C19" t="s">
        <v>103</v>
      </c>
      <c r="D19" t="s">
        <v>68</v>
      </c>
      <c r="E19" t="s">
        <v>35</v>
      </c>
    </row>
    <row r="20" spans="1:21" x14ac:dyDescent="0.3">
      <c r="A20" t="s">
        <v>39</v>
      </c>
      <c r="B20" t="s">
        <v>276</v>
      </c>
      <c r="C20" t="s">
        <v>101</v>
      </c>
      <c r="D20" t="s">
        <v>68</v>
      </c>
      <c r="E20" t="s">
        <v>35</v>
      </c>
    </row>
    <row r="21" spans="1:21" x14ac:dyDescent="0.3">
      <c r="A21" t="s">
        <v>39</v>
      </c>
      <c r="B21" t="s">
        <v>275</v>
      </c>
      <c r="C21" t="s">
        <v>99</v>
      </c>
      <c r="D21" t="s">
        <v>36</v>
      </c>
      <c r="E21" t="s">
        <v>35</v>
      </c>
      <c r="F21" s="55"/>
      <c r="G21" s="55"/>
      <c r="H21" s="55"/>
      <c r="I21" s="55"/>
      <c r="J21" s="55"/>
      <c r="K21" s="55"/>
      <c r="L21" s="55"/>
      <c r="M21" s="55"/>
      <c r="N21" s="55"/>
      <c r="O21" s="55"/>
      <c r="P21" s="55"/>
      <c r="Q21" s="55"/>
      <c r="R21" s="55"/>
      <c r="S21" s="55"/>
      <c r="T21" s="55"/>
      <c r="U21" s="55"/>
    </row>
    <row r="22" spans="1:21" x14ac:dyDescent="0.3">
      <c r="A22" t="s">
        <v>39</v>
      </c>
      <c r="B22" t="s">
        <v>274</v>
      </c>
      <c r="C22" t="s">
        <v>97</v>
      </c>
      <c r="D22" t="s">
        <v>36</v>
      </c>
      <c r="E22" t="s">
        <v>35</v>
      </c>
      <c r="F22" s="55"/>
      <c r="G22" s="55"/>
      <c r="H22" s="55"/>
      <c r="I22" s="55"/>
      <c r="J22" s="55"/>
      <c r="K22" s="55"/>
      <c r="L22" s="55"/>
      <c r="M22" s="55"/>
      <c r="N22" s="55"/>
      <c r="O22" s="55"/>
      <c r="P22" s="55"/>
      <c r="Q22" s="55"/>
      <c r="R22" s="55"/>
      <c r="S22" s="55"/>
      <c r="T22" s="55"/>
      <c r="U22" s="55"/>
    </row>
    <row r="23" spans="1:21" x14ac:dyDescent="0.3">
      <c r="A23" t="s">
        <v>39</v>
      </c>
      <c r="B23" t="s">
        <v>273</v>
      </c>
      <c r="C23" t="s">
        <v>95</v>
      </c>
      <c r="D23" t="s">
        <v>68</v>
      </c>
      <c r="E23" t="s">
        <v>35</v>
      </c>
    </row>
    <row r="24" spans="1:21" x14ac:dyDescent="0.3">
      <c r="A24" t="s">
        <v>39</v>
      </c>
      <c r="B24" t="s">
        <v>272</v>
      </c>
      <c r="C24" t="s">
        <v>93</v>
      </c>
      <c r="D24" t="s">
        <v>68</v>
      </c>
      <c r="E24" t="s">
        <v>35</v>
      </c>
    </row>
    <row r="25" spans="1:21" x14ac:dyDescent="0.3">
      <c r="A25" t="s">
        <v>39</v>
      </c>
      <c r="B25" t="s">
        <v>271</v>
      </c>
      <c r="C25" t="s">
        <v>91</v>
      </c>
      <c r="D25" t="s">
        <v>36</v>
      </c>
      <c r="E25" t="s">
        <v>35</v>
      </c>
      <c r="F25" s="55"/>
      <c r="G25" s="55"/>
      <c r="H25" s="55"/>
      <c r="I25" s="55"/>
      <c r="J25" s="55"/>
      <c r="K25" s="55"/>
      <c r="L25" s="55"/>
      <c r="M25" s="55"/>
      <c r="N25" s="55"/>
      <c r="O25" s="55"/>
      <c r="P25" s="55"/>
      <c r="Q25" s="55"/>
      <c r="R25" s="55"/>
      <c r="S25" s="55"/>
      <c r="T25" s="55"/>
      <c r="U25" s="55"/>
    </row>
    <row r="26" spans="1:21" x14ac:dyDescent="0.3">
      <c r="A26" t="s">
        <v>39</v>
      </c>
      <c r="B26" t="s">
        <v>270</v>
      </c>
      <c r="C26" t="s">
        <v>89</v>
      </c>
      <c r="D26" t="s">
        <v>36</v>
      </c>
      <c r="E26" t="s">
        <v>35</v>
      </c>
      <c r="F26" s="55"/>
      <c r="G26" s="55"/>
      <c r="H26" s="55"/>
      <c r="I26" s="55"/>
      <c r="J26" s="55"/>
      <c r="K26" s="55"/>
      <c r="L26" s="55"/>
      <c r="M26" s="55"/>
      <c r="N26" s="55"/>
      <c r="O26" s="55"/>
      <c r="P26" s="55"/>
      <c r="Q26" s="55"/>
      <c r="R26" s="55"/>
      <c r="S26" s="55"/>
      <c r="T26" s="55"/>
      <c r="U26" s="55"/>
    </row>
    <row r="27" spans="1:21" x14ac:dyDescent="0.3">
      <c r="A27" t="s">
        <v>39</v>
      </c>
      <c r="B27" t="s">
        <v>269</v>
      </c>
      <c r="C27" t="s">
        <v>87</v>
      </c>
      <c r="D27" t="s">
        <v>68</v>
      </c>
      <c r="E27" t="s">
        <v>35</v>
      </c>
    </row>
    <row r="28" spans="1:21" x14ac:dyDescent="0.3">
      <c r="A28" t="s">
        <v>39</v>
      </c>
      <c r="B28" t="s">
        <v>268</v>
      </c>
      <c r="C28" t="s">
        <v>85</v>
      </c>
      <c r="D28" t="s">
        <v>68</v>
      </c>
      <c r="E28" t="s">
        <v>35</v>
      </c>
    </row>
    <row r="29" spans="1:21" x14ac:dyDescent="0.3">
      <c r="A29" t="s">
        <v>39</v>
      </c>
      <c r="B29" t="s">
        <v>267</v>
      </c>
      <c r="C29" t="s">
        <v>83</v>
      </c>
      <c r="D29" t="s">
        <v>36</v>
      </c>
      <c r="E29" t="s">
        <v>35</v>
      </c>
      <c r="F29" s="55"/>
      <c r="G29" s="55"/>
      <c r="H29" s="55"/>
      <c r="I29" s="55"/>
      <c r="J29" s="55"/>
      <c r="K29" s="55"/>
      <c r="L29" s="55"/>
      <c r="M29" s="55"/>
      <c r="N29" s="55"/>
      <c r="O29" s="55"/>
      <c r="P29" s="55"/>
      <c r="Q29" s="55"/>
      <c r="R29" s="55"/>
      <c r="S29" s="55"/>
      <c r="T29" s="55"/>
      <c r="U29" s="55"/>
    </row>
    <row r="30" spans="1:21" x14ac:dyDescent="0.3">
      <c r="A30" t="s">
        <v>39</v>
      </c>
      <c r="B30" t="s">
        <v>266</v>
      </c>
      <c r="C30" t="s">
        <v>81</v>
      </c>
      <c r="D30" t="s">
        <v>36</v>
      </c>
      <c r="E30" t="s">
        <v>35</v>
      </c>
      <c r="F30" s="55"/>
      <c r="G30" s="55"/>
      <c r="H30" s="55"/>
      <c r="I30" s="55"/>
      <c r="J30" s="55"/>
      <c r="K30" s="55"/>
      <c r="L30" s="55"/>
      <c r="M30" s="55"/>
      <c r="N30" s="55"/>
      <c r="O30" s="55"/>
      <c r="P30" s="55"/>
      <c r="Q30" s="55"/>
      <c r="R30" s="55"/>
      <c r="S30" s="55"/>
      <c r="T30" s="55"/>
      <c r="U30" s="55"/>
    </row>
    <row r="31" spans="1:21" x14ac:dyDescent="0.3">
      <c r="A31" t="s">
        <v>39</v>
      </c>
      <c r="B31" t="s">
        <v>265</v>
      </c>
      <c r="C31" t="s">
        <v>79</v>
      </c>
      <c r="D31" t="s">
        <v>68</v>
      </c>
      <c r="E31" t="s">
        <v>35</v>
      </c>
    </row>
    <row r="32" spans="1:21" x14ac:dyDescent="0.3">
      <c r="A32" t="s">
        <v>39</v>
      </c>
      <c r="B32" t="s">
        <v>264</v>
      </c>
      <c r="C32" t="s">
        <v>77</v>
      </c>
      <c r="D32" t="s">
        <v>68</v>
      </c>
      <c r="E32" t="s">
        <v>35</v>
      </c>
    </row>
    <row r="33" spans="1:21" x14ac:dyDescent="0.3">
      <c r="A33" t="s">
        <v>39</v>
      </c>
      <c r="B33" t="s">
        <v>263</v>
      </c>
      <c r="C33" t="s">
        <v>75</v>
      </c>
      <c r="D33" t="s">
        <v>36</v>
      </c>
      <c r="E33" t="s">
        <v>35</v>
      </c>
      <c r="F33" s="55"/>
      <c r="G33" s="55"/>
      <c r="H33" s="55"/>
      <c r="I33" s="55"/>
      <c r="J33" s="55"/>
      <c r="K33" s="55"/>
      <c r="L33" s="55"/>
      <c r="M33" s="55"/>
      <c r="N33" s="55"/>
      <c r="O33" s="55"/>
      <c r="P33" s="55"/>
      <c r="Q33" s="55"/>
      <c r="R33" s="55"/>
      <c r="S33" s="55"/>
      <c r="T33" s="55"/>
      <c r="U33" s="55"/>
    </row>
    <row r="34" spans="1:21" x14ac:dyDescent="0.3">
      <c r="A34" t="s">
        <v>39</v>
      </c>
      <c r="B34" t="s">
        <v>262</v>
      </c>
      <c r="C34" t="s">
        <v>73</v>
      </c>
      <c r="D34" t="s">
        <v>36</v>
      </c>
      <c r="E34" t="s">
        <v>35</v>
      </c>
      <c r="F34" s="55"/>
      <c r="G34" s="55"/>
      <c r="H34" s="55"/>
      <c r="I34" s="55"/>
      <c r="J34" s="55"/>
      <c r="K34" s="55"/>
      <c r="L34" s="55"/>
      <c r="M34" s="55"/>
      <c r="N34" s="55"/>
      <c r="O34" s="55"/>
      <c r="P34" s="55"/>
      <c r="Q34" s="55"/>
      <c r="R34" s="55"/>
      <c r="S34" s="55"/>
      <c r="T34" s="55"/>
      <c r="U34" s="55"/>
    </row>
    <row r="35" spans="1:21" x14ac:dyDescent="0.3">
      <c r="A35" t="s">
        <v>39</v>
      </c>
      <c r="B35" t="s">
        <v>261</v>
      </c>
      <c r="C35" t="s">
        <v>71</v>
      </c>
      <c r="D35" t="s">
        <v>68</v>
      </c>
      <c r="E35" t="s">
        <v>35</v>
      </c>
    </row>
    <row r="36" spans="1:21" x14ac:dyDescent="0.3">
      <c r="A36" t="s">
        <v>39</v>
      </c>
      <c r="B36" t="s">
        <v>260</v>
      </c>
      <c r="C36" t="s">
        <v>69</v>
      </c>
      <c r="D36" t="s">
        <v>68</v>
      </c>
      <c r="E36" t="s">
        <v>35</v>
      </c>
    </row>
    <row r="37" spans="1:21" x14ac:dyDescent="0.3">
      <c r="A37" t="s">
        <v>39</v>
      </c>
      <c r="B37" t="s">
        <v>259</v>
      </c>
      <c r="C37" t="s">
        <v>66</v>
      </c>
      <c r="D37" t="s">
        <v>36</v>
      </c>
      <c r="E37" t="s">
        <v>35</v>
      </c>
      <c r="F37" s="55"/>
      <c r="G37" s="55"/>
      <c r="H37" s="55"/>
      <c r="I37" s="55"/>
      <c r="J37" s="55"/>
      <c r="K37" s="55"/>
      <c r="L37" s="55"/>
      <c r="M37" s="55"/>
      <c r="N37" s="55"/>
      <c r="O37" s="55"/>
      <c r="P37" s="55"/>
      <c r="Q37" s="55"/>
      <c r="R37" s="55"/>
      <c r="S37" s="55"/>
      <c r="T37" s="55"/>
      <c r="U37" s="55"/>
    </row>
    <row r="38" spans="1:21" x14ac:dyDescent="0.3">
      <c r="A38" t="s">
        <v>39</v>
      </c>
      <c r="B38" t="s">
        <v>258</v>
      </c>
      <c r="C38" t="s">
        <v>64</v>
      </c>
      <c r="D38" t="s">
        <v>36</v>
      </c>
      <c r="E38" t="s">
        <v>35</v>
      </c>
      <c r="F38" s="55"/>
      <c r="G38" s="55"/>
      <c r="H38" s="55"/>
      <c r="I38" s="55"/>
      <c r="J38" s="55"/>
      <c r="K38" s="55"/>
      <c r="L38" s="55"/>
      <c r="M38" s="55"/>
      <c r="N38" s="55"/>
      <c r="O38" s="55"/>
      <c r="P38" s="55"/>
      <c r="Q38" s="55"/>
      <c r="R38" s="55"/>
      <c r="S38" s="55"/>
      <c r="T38" s="55"/>
      <c r="U38" s="55"/>
    </row>
    <row r="39" spans="1:21" x14ac:dyDescent="0.3">
      <c r="A39" t="s">
        <v>39</v>
      </c>
      <c r="B39" t="s">
        <v>257</v>
      </c>
      <c r="C39" t="s">
        <v>127</v>
      </c>
      <c r="D39" t="s">
        <v>68</v>
      </c>
      <c r="E39" t="s">
        <v>35</v>
      </c>
      <c r="F39">
        <v>0</v>
      </c>
    </row>
    <row r="40" spans="1:21" x14ac:dyDescent="0.3">
      <c r="A40" t="s">
        <v>39</v>
      </c>
      <c r="B40" t="s">
        <v>256</v>
      </c>
      <c r="C40" t="s">
        <v>125</v>
      </c>
      <c r="D40" t="s">
        <v>68</v>
      </c>
      <c r="E40" t="s">
        <v>35</v>
      </c>
      <c r="F40">
        <v>0</v>
      </c>
    </row>
    <row r="41" spans="1:21" x14ac:dyDescent="0.3">
      <c r="A41" t="s">
        <v>39</v>
      </c>
      <c r="B41" t="s">
        <v>255</v>
      </c>
      <c r="C41" t="s">
        <v>123</v>
      </c>
      <c r="D41" t="s">
        <v>36</v>
      </c>
      <c r="E41" t="s">
        <v>35</v>
      </c>
      <c r="F41" s="55"/>
      <c r="G41" s="55"/>
      <c r="H41" s="55"/>
      <c r="I41" s="55"/>
      <c r="J41" s="55"/>
      <c r="K41" s="55"/>
      <c r="L41" s="55"/>
      <c r="M41" s="55"/>
      <c r="N41" s="55"/>
      <c r="O41" s="55">
        <v>0</v>
      </c>
      <c r="P41" s="55">
        <v>0</v>
      </c>
      <c r="Q41" s="55">
        <v>0</v>
      </c>
      <c r="R41" s="55">
        <v>0</v>
      </c>
      <c r="S41" s="55">
        <v>0</v>
      </c>
      <c r="T41" s="55">
        <v>0</v>
      </c>
      <c r="U41" s="55">
        <v>0</v>
      </c>
    </row>
    <row r="42" spans="1:21" x14ac:dyDescent="0.3">
      <c r="A42" t="s">
        <v>39</v>
      </c>
      <c r="B42" t="s">
        <v>254</v>
      </c>
      <c r="C42" t="s">
        <v>121</v>
      </c>
      <c r="D42" t="s">
        <v>36</v>
      </c>
      <c r="E42" t="s">
        <v>35</v>
      </c>
      <c r="F42" s="55"/>
      <c r="G42" s="55">
        <v>0</v>
      </c>
      <c r="H42" s="55">
        <v>0</v>
      </c>
      <c r="I42" s="55">
        <v>0</v>
      </c>
      <c r="J42" s="55">
        <v>0</v>
      </c>
      <c r="K42" s="55">
        <v>0</v>
      </c>
      <c r="L42" s="55">
        <v>0</v>
      </c>
      <c r="M42" s="55">
        <v>0</v>
      </c>
      <c r="N42" s="55">
        <v>0</v>
      </c>
      <c r="O42" s="55"/>
      <c r="P42" s="55"/>
      <c r="Q42" s="55"/>
      <c r="R42" s="55"/>
      <c r="S42" s="55"/>
      <c r="T42" s="55"/>
      <c r="U42" s="55"/>
    </row>
    <row r="43" spans="1:21" x14ac:dyDescent="0.3">
      <c r="A43" t="s">
        <v>39</v>
      </c>
      <c r="B43" t="s">
        <v>253</v>
      </c>
      <c r="C43" t="s">
        <v>119</v>
      </c>
      <c r="D43" t="s">
        <v>68</v>
      </c>
      <c r="E43" t="s">
        <v>35</v>
      </c>
    </row>
    <row r="44" spans="1:21" x14ac:dyDescent="0.3">
      <c r="A44" t="s">
        <v>39</v>
      </c>
      <c r="B44" t="s">
        <v>252</v>
      </c>
      <c r="C44" t="s">
        <v>117</v>
      </c>
      <c r="D44" t="s">
        <v>68</v>
      </c>
      <c r="E44" t="s">
        <v>35</v>
      </c>
    </row>
    <row r="45" spans="1:21" x14ac:dyDescent="0.3">
      <c r="A45" t="s">
        <v>39</v>
      </c>
      <c r="B45" t="s">
        <v>251</v>
      </c>
      <c r="C45" t="s">
        <v>115</v>
      </c>
      <c r="D45" t="s">
        <v>36</v>
      </c>
      <c r="E45" t="s">
        <v>35</v>
      </c>
      <c r="F45" s="55"/>
      <c r="G45" s="55"/>
      <c r="H45" s="55"/>
      <c r="I45" s="55"/>
      <c r="J45" s="55"/>
      <c r="K45" s="55"/>
      <c r="L45" s="55"/>
      <c r="M45" s="55"/>
      <c r="N45" s="55"/>
      <c r="O45" s="55"/>
      <c r="P45" s="55"/>
      <c r="Q45" s="55"/>
      <c r="R45" s="55"/>
      <c r="S45" s="55"/>
      <c r="T45" s="55"/>
      <c r="U45" s="55"/>
    </row>
    <row r="46" spans="1:21" x14ac:dyDescent="0.3">
      <c r="A46" t="s">
        <v>39</v>
      </c>
      <c r="B46" t="s">
        <v>250</v>
      </c>
      <c r="C46" t="s">
        <v>113</v>
      </c>
      <c r="D46" t="s">
        <v>36</v>
      </c>
      <c r="E46" t="s">
        <v>35</v>
      </c>
      <c r="F46" s="55"/>
      <c r="G46" s="55"/>
      <c r="H46" s="55"/>
      <c r="I46" s="55"/>
      <c r="J46" s="55"/>
      <c r="K46" s="55"/>
      <c r="L46" s="55"/>
      <c r="M46" s="55"/>
      <c r="N46" s="55"/>
      <c r="O46" s="55"/>
      <c r="P46" s="55"/>
      <c r="Q46" s="55"/>
      <c r="R46" s="55"/>
      <c r="S46" s="55"/>
      <c r="T46" s="55"/>
      <c r="U46" s="55"/>
    </row>
    <row r="47" spans="1:21" x14ac:dyDescent="0.3">
      <c r="A47" t="s">
        <v>39</v>
      </c>
      <c r="B47" t="s">
        <v>249</v>
      </c>
      <c r="C47" t="s">
        <v>111</v>
      </c>
      <c r="D47" t="s">
        <v>68</v>
      </c>
      <c r="E47" t="s">
        <v>35</v>
      </c>
    </row>
    <row r="48" spans="1:21" x14ac:dyDescent="0.3">
      <c r="A48" t="s">
        <v>39</v>
      </c>
      <c r="B48" t="s">
        <v>248</v>
      </c>
      <c r="C48" t="s">
        <v>109</v>
      </c>
      <c r="D48" t="s">
        <v>68</v>
      </c>
      <c r="E48" t="s">
        <v>35</v>
      </c>
    </row>
    <row r="49" spans="1:21" x14ac:dyDescent="0.3">
      <c r="A49" t="s">
        <v>39</v>
      </c>
      <c r="B49" t="s">
        <v>247</v>
      </c>
      <c r="C49" t="s">
        <v>107</v>
      </c>
      <c r="D49" t="s">
        <v>36</v>
      </c>
      <c r="E49" t="s">
        <v>35</v>
      </c>
      <c r="F49" s="55"/>
      <c r="G49" s="55"/>
      <c r="H49" s="55"/>
      <c r="I49" s="55"/>
      <c r="J49" s="55"/>
      <c r="K49" s="55"/>
      <c r="L49" s="55"/>
      <c r="M49" s="55"/>
      <c r="N49" s="55"/>
      <c r="O49" s="55"/>
      <c r="P49" s="55"/>
      <c r="Q49" s="55"/>
      <c r="R49" s="55"/>
      <c r="S49" s="55"/>
      <c r="T49" s="55"/>
      <c r="U49" s="55"/>
    </row>
    <row r="50" spans="1:21" x14ac:dyDescent="0.3">
      <c r="A50" t="s">
        <v>39</v>
      </c>
      <c r="B50" t="s">
        <v>246</v>
      </c>
      <c r="C50" t="s">
        <v>105</v>
      </c>
      <c r="D50" t="s">
        <v>36</v>
      </c>
      <c r="E50" t="s">
        <v>35</v>
      </c>
      <c r="F50" s="55"/>
      <c r="G50" s="55"/>
      <c r="H50" s="55"/>
      <c r="I50" s="55"/>
      <c r="J50" s="55"/>
      <c r="K50" s="55"/>
      <c r="L50" s="55"/>
      <c r="M50" s="55"/>
      <c r="N50" s="55"/>
      <c r="O50" s="55"/>
      <c r="P50" s="55"/>
      <c r="Q50" s="55"/>
      <c r="R50" s="55"/>
      <c r="S50" s="55"/>
      <c r="T50" s="55"/>
      <c r="U50" s="55"/>
    </row>
    <row r="51" spans="1:21" x14ac:dyDescent="0.3">
      <c r="A51" t="s">
        <v>39</v>
      </c>
      <c r="B51" t="s">
        <v>245</v>
      </c>
      <c r="C51" t="s">
        <v>103</v>
      </c>
      <c r="D51" t="s">
        <v>68</v>
      </c>
      <c r="E51" t="s">
        <v>35</v>
      </c>
    </row>
    <row r="52" spans="1:21" x14ac:dyDescent="0.3">
      <c r="A52" t="s">
        <v>39</v>
      </c>
      <c r="B52" t="s">
        <v>244</v>
      </c>
      <c r="C52" t="s">
        <v>101</v>
      </c>
      <c r="D52" t="s">
        <v>68</v>
      </c>
      <c r="E52" t="s">
        <v>35</v>
      </c>
    </row>
    <row r="53" spans="1:21" x14ac:dyDescent="0.3">
      <c r="A53" t="s">
        <v>39</v>
      </c>
      <c r="B53" t="s">
        <v>243</v>
      </c>
      <c r="C53" t="s">
        <v>99</v>
      </c>
      <c r="D53" t="s">
        <v>36</v>
      </c>
      <c r="E53" t="s">
        <v>35</v>
      </c>
      <c r="F53" s="55"/>
      <c r="G53" s="55"/>
      <c r="H53" s="55"/>
      <c r="I53" s="55"/>
      <c r="J53" s="55"/>
      <c r="K53" s="55"/>
      <c r="L53" s="55"/>
      <c r="M53" s="55"/>
      <c r="N53" s="55"/>
      <c r="O53" s="55"/>
      <c r="P53" s="55"/>
      <c r="Q53" s="55"/>
      <c r="R53" s="55"/>
      <c r="S53" s="55"/>
      <c r="T53" s="55"/>
      <c r="U53" s="55"/>
    </row>
    <row r="54" spans="1:21" x14ac:dyDescent="0.3">
      <c r="A54" t="s">
        <v>39</v>
      </c>
      <c r="B54" t="s">
        <v>242</v>
      </c>
      <c r="C54" t="s">
        <v>97</v>
      </c>
      <c r="D54" t="s">
        <v>36</v>
      </c>
      <c r="E54" t="s">
        <v>35</v>
      </c>
      <c r="F54" s="55"/>
      <c r="G54" s="55"/>
      <c r="H54" s="55"/>
      <c r="I54" s="55"/>
      <c r="J54" s="55"/>
      <c r="K54" s="55"/>
      <c r="L54" s="55"/>
      <c r="M54" s="55"/>
      <c r="N54" s="55"/>
      <c r="O54" s="55"/>
      <c r="P54" s="55"/>
      <c r="Q54" s="55"/>
      <c r="R54" s="55"/>
      <c r="S54" s="55"/>
      <c r="T54" s="55"/>
      <c r="U54" s="55"/>
    </row>
    <row r="55" spans="1:21" x14ac:dyDescent="0.3">
      <c r="A55" t="s">
        <v>39</v>
      </c>
      <c r="B55" t="s">
        <v>241</v>
      </c>
      <c r="C55" t="s">
        <v>95</v>
      </c>
      <c r="D55" t="s">
        <v>68</v>
      </c>
      <c r="E55" t="s">
        <v>35</v>
      </c>
    </row>
    <row r="56" spans="1:21" x14ac:dyDescent="0.3">
      <c r="A56" t="s">
        <v>39</v>
      </c>
      <c r="B56" t="s">
        <v>240</v>
      </c>
      <c r="C56" t="s">
        <v>93</v>
      </c>
      <c r="D56" t="s">
        <v>68</v>
      </c>
      <c r="E56" t="s">
        <v>35</v>
      </c>
    </row>
    <row r="57" spans="1:21" x14ac:dyDescent="0.3">
      <c r="A57" t="s">
        <v>39</v>
      </c>
      <c r="B57" t="s">
        <v>239</v>
      </c>
      <c r="C57" t="s">
        <v>91</v>
      </c>
      <c r="D57" t="s">
        <v>36</v>
      </c>
      <c r="E57" t="s">
        <v>35</v>
      </c>
      <c r="F57" s="55"/>
      <c r="G57" s="55"/>
      <c r="H57" s="55"/>
      <c r="I57" s="55"/>
      <c r="J57" s="55"/>
      <c r="K57" s="55"/>
      <c r="L57" s="55"/>
      <c r="M57" s="55"/>
      <c r="N57" s="55"/>
      <c r="O57" s="55"/>
      <c r="P57" s="55"/>
      <c r="Q57" s="55"/>
      <c r="R57" s="55"/>
      <c r="S57" s="55"/>
      <c r="T57" s="55"/>
      <c r="U57" s="55"/>
    </row>
    <row r="58" spans="1:21" x14ac:dyDescent="0.3">
      <c r="A58" t="s">
        <v>39</v>
      </c>
      <c r="B58" t="s">
        <v>238</v>
      </c>
      <c r="C58" t="s">
        <v>89</v>
      </c>
      <c r="D58" t="s">
        <v>36</v>
      </c>
      <c r="E58" t="s">
        <v>35</v>
      </c>
      <c r="F58" s="55"/>
      <c r="G58" s="55"/>
      <c r="H58" s="55"/>
      <c r="I58" s="55"/>
      <c r="J58" s="55"/>
      <c r="K58" s="55"/>
      <c r="L58" s="55"/>
      <c r="M58" s="55"/>
      <c r="N58" s="55"/>
      <c r="O58" s="55"/>
      <c r="P58" s="55"/>
      <c r="Q58" s="55"/>
      <c r="R58" s="55"/>
      <c r="S58" s="55"/>
      <c r="T58" s="55"/>
      <c r="U58" s="55"/>
    </row>
    <row r="59" spans="1:21" x14ac:dyDescent="0.3">
      <c r="A59" t="s">
        <v>39</v>
      </c>
      <c r="B59" t="s">
        <v>237</v>
      </c>
      <c r="C59" t="s">
        <v>87</v>
      </c>
      <c r="D59" t="s">
        <v>68</v>
      </c>
      <c r="E59" t="s">
        <v>35</v>
      </c>
    </row>
    <row r="60" spans="1:21" x14ac:dyDescent="0.3">
      <c r="A60" t="s">
        <v>39</v>
      </c>
      <c r="B60" t="s">
        <v>236</v>
      </c>
      <c r="C60" t="s">
        <v>85</v>
      </c>
      <c r="D60" t="s">
        <v>68</v>
      </c>
      <c r="E60" t="s">
        <v>35</v>
      </c>
    </row>
    <row r="61" spans="1:21" x14ac:dyDescent="0.3">
      <c r="A61" t="s">
        <v>39</v>
      </c>
      <c r="B61" t="s">
        <v>235</v>
      </c>
      <c r="C61" t="s">
        <v>83</v>
      </c>
      <c r="D61" t="s">
        <v>36</v>
      </c>
      <c r="E61" t="s">
        <v>35</v>
      </c>
      <c r="F61" s="55"/>
      <c r="G61" s="55"/>
      <c r="H61" s="55"/>
      <c r="I61" s="55"/>
      <c r="J61" s="55"/>
      <c r="K61" s="55"/>
      <c r="L61" s="55"/>
      <c r="M61" s="55"/>
      <c r="N61" s="55"/>
      <c r="O61" s="55"/>
      <c r="P61" s="55"/>
      <c r="Q61" s="55"/>
      <c r="R61" s="55"/>
      <c r="S61" s="55"/>
      <c r="T61" s="55"/>
      <c r="U61" s="55"/>
    </row>
    <row r="62" spans="1:21" x14ac:dyDescent="0.3">
      <c r="A62" t="s">
        <v>39</v>
      </c>
      <c r="B62" t="s">
        <v>234</v>
      </c>
      <c r="C62" t="s">
        <v>81</v>
      </c>
      <c r="D62" t="s">
        <v>36</v>
      </c>
      <c r="E62" t="s">
        <v>35</v>
      </c>
      <c r="F62" s="55"/>
      <c r="G62" s="55"/>
      <c r="H62" s="55"/>
      <c r="I62" s="55"/>
      <c r="J62" s="55"/>
      <c r="K62" s="55"/>
      <c r="L62" s="55"/>
      <c r="M62" s="55"/>
      <c r="N62" s="55"/>
      <c r="O62" s="55"/>
      <c r="P62" s="55"/>
      <c r="Q62" s="55"/>
      <c r="R62" s="55"/>
      <c r="S62" s="55"/>
      <c r="T62" s="55"/>
      <c r="U62" s="55"/>
    </row>
    <row r="63" spans="1:21" x14ac:dyDescent="0.3">
      <c r="A63" t="s">
        <v>39</v>
      </c>
      <c r="B63" t="s">
        <v>233</v>
      </c>
      <c r="C63" t="s">
        <v>79</v>
      </c>
      <c r="D63" t="s">
        <v>68</v>
      </c>
      <c r="E63" t="s">
        <v>35</v>
      </c>
    </row>
    <row r="64" spans="1:21" x14ac:dyDescent="0.3">
      <c r="A64" t="s">
        <v>39</v>
      </c>
      <c r="B64" t="s">
        <v>232</v>
      </c>
      <c r="C64" t="s">
        <v>77</v>
      </c>
      <c r="D64" t="s">
        <v>68</v>
      </c>
      <c r="E64" t="s">
        <v>35</v>
      </c>
    </row>
    <row r="65" spans="1:21" x14ac:dyDescent="0.3">
      <c r="A65" t="s">
        <v>39</v>
      </c>
      <c r="B65" t="s">
        <v>231</v>
      </c>
      <c r="C65" t="s">
        <v>75</v>
      </c>
      <c r="D65" t="s">
        <v>36</v>
      </c>
      <c r="E65" t="s">
        <v>35</v>
      </c>
      <c r="F65" s="55"/>
      <c r="G65" s="55"/>
      <c r="H65" s="55"/>
      <c r="I65" s="55"/>
      <c r="J65" s="55"/>
      <c r="K65" s="55"/>
      <c r="L65" s="55"/>
      <c r="M65" s="55"/>
      <c r="N65" s="55"/>
      <c r="O65" s="55"/>
      <c r="P65" s="55"/>
      <c r="Q65" s="55"/>
      <c r="R65" s="55"/>
      <c r="S65" s="55"/>
      <c r="T65" s="55"/>
      <c r="U65" s="55"/>
    </row>
    <row r="66" spans="1:21" x14ac:dyDescent="0.3">
      <c r="A66" t="s">
        <v>39</v>
      </c>
      <c r="B66" t="s">
        <v>230</v>
      </c>
      <c r="C66" t="s">
        <v>73</v>
      </c>
      <c r="D66" t="s">
        <v>36</v>
      </c>
      <c r="E66" t="s">
        <v>35</v>
      </c>
      <c r="F66" s="55"/>
      <c r="G66" s="55"/>
      <c r="H66" s="55"/>
      <c r="I66" s="55"/>
      <c r="J66" s="55"/>
      <c r="K66" s="55"/>
      <c r="L66" s="55"/>
      <c r="M66" s="55"/>
      <c r="N66" s="55"/>
      <c r="O66" s="55"/>
      <c r="P66" s="55"/>
      <c r="Q66" s="55"/>
      <c r="R66" s="55"/>
      <c r="S66" s="55"/>
      <c r="T66" s="55"/>
      <c r="U66" s="55"/>
    </row>
    <row r="67" spans="1:21" x14ac:dyDescent="0.3">
      <c r="A67" t="s">
        <v>39</v>
      </c>
      <c r="B67" t="s">
        <v>229</v>
      </c>
      <c r="C67" t="s">
        <v>71</v>
      </c>
      <c r="D67" t="s">
        <v>68</v>
      </c>
      <c r="E67" t="s">
        <v>35</v>
      </c>
    </row>
    <row r="68" spans="1:21" x14ac:dyDescent="0.3">
      <c r="A68" t="s">
        <v>39</v>
      </c>
      <c r="B68" t="s">
        <v>228</v>
      </c>
      <c r="C68" t="s">
        <v>69</v>
      </c>
      <c r="D68" t="s">
        <v>68</v>
      </c>
      <c r="E68" t="s">
        <v>35</v>
      </c>
    </row>
    <row r="69" spans="1:21" x14ac:dyDescent="0.3">
      <c r="A69" t="s">
        <v>39</v>
      </c>
      <c r="B69" t="s">
        <v>227</v>
      </c>
      <c r="C69" t="s">
        <v>66</v>
      </c>
      <c r="D69" t="s">
        <v>36</v>
      </c>
      <c r="E69" t="s">
        <v>35</v>
      </c>
      <c r="F69" s="55"/>
      <c r="G69" s="55"/>
      <c r="H69" s="55"/>
      <c r="I69" s="55"/>
      <c r="J69" s="55"/>
      <c r="K69" s="55"/>
      <c r="L69" s="55"/>
      <c r="M69" s="55"/>
      <c r="N69" s="55"/>
      <c r="O69" s="55"/>
      <c r="P69" s="55"/>
      <c r="Q69" s="55"/>
      <c r="R69" s="55"/>
      <c r="S69" s="55"/>
      <c r="T69" s="55"/>
      <c r="U69" s="55"/>
    </row>
    <row r="70" spans="1:21" x14ac:dyDescent="0.3">
      <c r="A70" t="s">
        <v>39</v>
      </c>
      <c r="B70" t="s">
        <v>226</v>
      </c>
      <c r="C70" t="s">
        <v>64</v>
      </c>
      <c r="D70" t="s">
        <v>36</v>
      </c>
      <c r="E70" t="s">
        <v>35</v>
      </c>
      <c r="F70" s="55"/>
      <c r="G70" s="55"/>
      <c r="H70" s="55"/>
      <c r="I70" s="55"/>
      <c r="J70" s="55"/>
      <c r="K70" s="55"/>
      <c r="L70" s="55"/>
      <c r="M70" s="55"/>
      <c r="N70" s="55"/>
      <c r="O70" s="55"/>
      <c r="P70" s="55"/>
      <c r="Q70" s="55"/>
      <c r="R70" s="55"/>
      <c r="S70" s="55"/>
      <c r="T70" s="55"/>
      <c r="U70" s="55"/>
    </row>
    <row r="71" spans="1:21" x14ac:dyDescent="0.3">
      <c r="A71" t="s">
        <v>39</v>
      </c>
      <c r="B71" t="s">
        <v>225</v>
      </c>
      <c r="C71" t="s">
        <v>127</v>
      </c>
      <c r="D71" t="s">
        <v>68</v>
      </c>
      <c r="E71" t="s">
        <v>35</v>
      </c>
    </row>
    <row r="72" spans="1:21" x14ac:dyDescent="0.3">
      <c r="A72" t="s">
        <v>39</v>
      </c>
      <c r="B72" t="s">
        <v>224</v>
      </c>
      <c r="C72" t="s">
        <v>125</v>
      </c>
      <c r="D72" t="s">
        <v>68</v>
      </c>
      <c r="E72" t="s">
        <v>35</v>
      </c>
    </row>
    <row r="73" spans="1:21" x14ac:dyDescent="0.3">
      <c r="A73" t="s">
        <v>39</v>
      </c>
      <c r="B73" t="s">
        <v>223</v>
      </c>
      <c r="C73" t="s">
        <v>123</v>
      </c>
      <c r="D73" t="s">
        <v>36</v>
      </c>
      <c r="E73" t="s">
        <v>35</v>
      </c>
      <c r="F73" s="55"/>
      <c r="G73" s="55"/>
      <c r="H73" s="55"/>
      <c r="I73" s="55"/>
      <c r="J73" s="55"/>
      <c r="K73" s="55"/>
      <c r="L73" s="55"/>
      <c r="M73" s="55"/>
      <c r="N73" s="55"/>
      <c r="O73" s="55"/>
      <c r="P73" s="55"/>
      <c r="Q73" s="55"/>
      <c r="R73" s="55"/>
      <c r="S73" s="55"/>
      <c r="T73" s="55"/>
      <c r="U73" s="55"/>
    </row>
    <row r="74" spans="1:21" x14ac:dyDescent="0.3">
      <c r="A74" t="s">
        <v>39</v>
      </c>
      <c r="B74" t="s">
        <v>222</v>
      </c>
      <c r="C74" t="s">
        <v>121</v>
      </c>
      <c r="D74" t="s">
        <v>36</v>
      </c>
      <c r="E74" t="s">
        <v>35</v>
      </c>
      <c r="F74" s="55"/>
      <c r="G74" s="55"/>
      <c r="H74" s="55"/>
      <c r="I74" s="55"/>
      <c r="J74" s="55"/>
      <c r="K74" s="55"/>
      <c r="L74" s="55"/>
      <c r="M74" s="55"/>
      <c r="N74" s="55"/>
      <c r="O74" s="55"/>
      <c r="P74" s="55"/>
      <c r="Q74" s="55"/>
      <c r="R74" s="55"/>
      <c r="S74" s="55"/>
      <c r="T74" s="55"/>
      <c r="U74" s="55"/>
    </row>
    <row r="75" spans="1:21" x14ac:dyDescent="0.3">
      <c r="A75" t="s">
        <v>39</v>
      </c>
      <c r="B75" t="s">
        <v>221</v>
      </c>
      <c r="C75" t="s">
        <v>119</v>
      </c>
      <c r="D75" t="s">
        <v>68</v>
      </c>
      <c r="E75" t="s">
        <v>35</v>
      </c>
    </row>
    <row r="76" spans="1:21" x14ac:dyDescent="0.3">
      <c r="A76" t="s">
        <v>39</v>
      </c>
      <c r="B76" t="s">
        <v>220</v>
      </c>
      <c r="C76" t="s">
        <v>117</v>
      </c>
      <c r="D76" t="s">
        <v>68</v>
      </c>
      <c r="E76" t="s">
        <v>35</v>
      </c>
    </row>
    <row r="77" spans="1:21" x14ac:dyDescent="0.3">
      <c r="A77" t="s">
        <v>39</v>
      </c>
      <c r="B77" t="s">
        <v>219</v>
      </c>
      <c r="C77" t="s">
        <v>115</v>
      </c>
      <c r="D77" t="s">
        <v>36</v>
      </c>
      <c r="E77" t="s">
        <v>35</v>
      </c>
      <c r="F77" s="55"/>
      <c r="G77" s="55"/>
      <c r="H77" s="55"/>
      <c r="I77" s="55"/>
      <c r="J77" s="55"/>
      <c r="K77" s="55"/>
      <c r="L77" s="55"/>
      <c r="M77" s="55"/>
      <c r="N77" s="55"/>
      <c r="O77" s="55"/>
      <c r="P77" s="55"/>
      <c r="Q77" s="55"/>
      <c r="R77" s="55"/>
      <c r="S77" s="55"/>
      <c r="T77" s="55"/>
      <c r="U77" s="55"/>
    </row>
    <row r="78" spans="1:21" x14ac:dyDescent="0.3">
      <c r="A78" t="s">
        <v>39</v>
      </c>
      <c r="B78" t="s">
        <v>218</v>
      </c>
      <c r="C78" t="s">
        <v>113</v>
      </c>
      <c r="D78" t="s">
        <v>36</v>
      </c>
      <c r="E78" t="s">
        <v>35</v>
      </c>
      <c r="F78" s="55"/>
      <c r="G78" s="55"/>
      <c r="H78" s="55"/>
      <c r="I78" s="55"/>
      <c r="J78" s="55"/>
      <c r="K78" s="55"/>
      <c r="L78" s="55"/>
      <c r="M78" s="55"/>
      <c r="N78" s="55"/>
      <c r="O78" s="55"/>
      <c r="P78" s="55"/>
      <c r="Q78" s="55"/>
      <c r="R78" s="55"/>
      <c r="S78" s="55"/>
      <c r="T78" s="55"/>
      <c r="U78" s="55"/>
    </row>
    <row r="79" spans="1:21" x14ac:dyDescent="0.3">
      <c r="A79" t="s">
        <v>39</v>
      </c>
      <c r="B79" t="s">
        <v>217</v>
      </c>
      <c r="C79" t="s">
        <v>111</v>
      </c>
      <c r="D79" t="s">
        <v>68</v>
      </c>
      <c r="E79" t="s">
        <v>35</v>
      </c>
    </row>
    <row r="80" spans="1:21" x14ac:dyDescent="0.3">
      <c r="A80" t="s">
        <v>39</v>
      </c>
      <c r="B80" t="s">
        <v>216</v>
      </c>
      <c r="C80" t="s">
        <v>109</v>
      </c>
      <c r="D80" t="s">
        <v>68</v>
      </c>
      <c r="E80" t="s">
        <v>35</v>
      </c>
    </row>
    <row r="81" spans="1:21" x14ac:dyDescent="0.3">
      <c r="A81" t="s">
        <v>39</v>
      </c>
      <c r="B81" t="s">
        <v>215</v>
      </c>
      <c r="C81" t="s">
        <v>107</v>
      </c>
      <c r="D81" t="s">
        <v>36</v>
      </c>
      <c r="E81" t="s">
        <v>35</v>
      </c>
      <c r="F81" s="55"/>
      <c r="G81" s="55"/>
      <c r="H81" s="55"/>
      <c r="I81" s="55"/>
      <c r="J81" s="55"/>
      <c r="K81" s="55"/>
      <c r="L81" s="55"/>
      <c r="M81" s="55"/>
      <c r="N81" s="55"/>
      <c r="O81" s="55"/>
      <c r="P81" s="55"/>
      <c r="Q81" s="55"/>
      <c r="R81" s="55"/>
      <c r="S81" s="55"/>
      <c r="T81" s="55"/>
      <c r="U81" s="55"/>
    </row>
    <row r="82" spans="1:21" x14ac:dyDescent="0.3">
      <c r="A82" t="s">
        <v>39</v>
      </c>
      <c r="B82" t="s">
        <v>214</v>
      </c>
      <c r="C82" t="s">
        <v>105</v>
      </c>
      <c r="D82" t="s">
        <v>36</v>
      </c>
      <c r="E82" t="s">
        <v>35</v>
      </c>
      <c r="F82" s="55"/>
      <c r="G82" s="55"/>
      <c r="H82" s="55"/>
      <c r="I82" s="55"/>
      <c r="J82" s="55"/>
      <c r="K82" s="55"/>
      <c r="L82" s="55"/>
      <c r="M82" s="55"/>
      <c r="N82" s="55"/>
      <c r="O82" s="55"/>
      <c r="P82" s="55"/>
      <c r="Q82" s="55"/>
      <c r="R82" s="55"/>
      <c r="S82" s="55"/>
      <c r="T82" s="55"/>
      <c r="U82" s="55"/>
    </row>
    <row r="83" spans="1:21" x14ac:dyDescent="0.3">
      <c r="A83" t="s">
        <v>39</v>
      </c>
      <c r="B83" t="s">
        <v>213</v>
      </c>
      <c r="C83" t="s">
        <v>103</v>
      </c>
      <c r="D83" t="s">
        <v>68</v>
      </c>
      <c r="E83" t="s">
        <v>35</v>
      </c>
    </row>
    <row r="84" spans="1:21" x14ac:dyDescent="0.3">
      <c r="A84" t="s">
        <v>39</v>
      </c>
      <c r="B84" t="s">
        <v>212</v>
      </c>
      <c r="C84" t="s">
        <v>101</v>
      </c>
      <c r="D84" t="s">
        <v>68</v>
      </c>
      <c r="E84" t="s">
        <v>35</v>
      </c>
    </row>
    <row r="85" spans="1:21" x14ac:dyDescent="0.3">
      <c r="A85" t="s">
        <v>39</v>
      </c>
      <c r="B85" t="s">
        <v>211</v>
      </c>
      <c r="C85" t="s">
        <v>99</v>
      </c>
      <c r="D85" t="s">
        <v>36</v>
      </c>
      <c r="E85" t="s">
        <v>35</v>
      </c>
      <c r="F85" s="55"/>
      <c r="G85" s="55"/>
      <c r="H85" s="55"/>
      <c r="I85" s="55"/>
      <c r="J85" s="55"/>
      <c r="K85" s="55"/>
      <c r="L85" s="55"/>
      <c r="M85" s="55"/>
      <c r="N85" s="55"/>
      <c r="O85" s="55"/>
      <c r="P85" s="55"/>
      <c r="Q85" s="55"/>
      <c r="R85" s="55"/>
      <c r="S85" s="55"/>
      <c r="T85" s="55"/>
      <c r="U85" s="55"/>
    </row>
    <row r="86" spans="1:21" x14ac:dyDescent="0.3">
      <c r="A86" t="s">
        <v>39</v>
      </c>
      <c r="B86" t="s">
        <v>210</v>
      </c>
      <c r="C86" t="s">
        <v>97</v>
      </c>
      <c r="D86" t="s">
        <v>36</v>
      </c>
      <c r="E86" t="s">
        <v>35</v>
      </c>
      <c r="F86" s="55"/>
      <c r="G86" s="55"/>
      <c r="H86" s="55"/>
      <c r="I86" s="55"/>
      <c r="J86" s="55"/>
      <c r="K86" s="55"/>
      <c r="L86" s="55"/>
      <c r="M86" s="55"/>
      <c r="N86" s="55"/>
      <c r="O86" s="55"/>
      <c r="P86" s="55"/>
      <c r="Q86" s="55"/>
      <c r="R86" s="55"/>
      <c r="S86" s="55"/>
      <c r="T86" s="55"/>
      <c r="U86" s="55"/>
    </row>
    <row r="87" spans="1:21" x14ac:dyDescent="0.3">
      <c r="A87" t="s">
        <v>39</v>
      </c>
      <c r="B87" t="s">
        <v>209</v>
      </c>
      <c r="C87" t="s">
        <v>95</v>
      </c>
      <c r="D87" t="s">
        <v>68</v>
      </c>
      <c r="E87" t="s">
        <v>35</v>
      </c>
    </row>
    <row r="88" spans="1:21" x14ac:dyDescent="0.3">
      <c r="A88" t="s">
        <v>39</v>
      </c>
      <c r="B88" t="s">
        <v>208</v>
      </c>
      <c r="C88" t="s">
        <v>93</v>
      </c>
      <c r="D88" t="s">
        <v>68</v>
      </c>
      <c r="E88" t="s">
        <v>35</v>
      </c>
    </row>
    <row r="89" spans="1:21" x14ac:dyDescent="0.3">
      <c r="A89" t="s">
        <v>39</v>
      </c>
      <c r="B89" t="s">
        <v>207</v>
      </c>
      <c r="C89" t="s">
        <v>91</v>
      </c>
      <c r="D89" t="s">
        <v>36</v>
      </c>
      <c r="E89" t="s">
        <v>35</v>
      </c>
      <c r="F89" s="55"/>
      <c r="G89" s="55"/>
      <c r="H89" s="55"/>
      <c r="I89" s="55"/>
      <c r="J89" s="55"/>
      <c r="K89" s="55"/>
      <c r="L89" s="55"/>
      <c r="M89" s="55"/>
      <c r="N89" s="55"/>
      <c r="O89" s="55"/>
      <c r="P89" s="55"/>
      <c r="Q89" s="55"/>
      <c r="R89" s="55"/>
      <c r="S89" s="55"/>
      <c r="T89" s="55"/>
      <c r="U89" s="55"/>
    </row>
    <row r="90" spans="1:21" x14ac:dyDescent="0.3">
      <c r="A90" t="s">
        <v>39</v>
      </c>
      <c r="B90" t="s">
        <v>206</v>
      </c>
      <c r="C90" t="s">
        <v>89</v>
      </c>
      <c r="D90" t="s">
        <v>36</v>
      </c>
      <c r="E90" t="s">
        <v>35</v>
      </c>
      <c r="F90" s="55"/>
      <c r="G90" s="55"/>
      <c r="H90" s="55"/>
      <c r="I90" s="55"/>
      <c r="J90" s="55"/>
      <c r="K90" s="55"/>
      <c r="L90" s="55"/>
      <c r="M90" s="55"/>
      <c r="N90" s="55"/>
      <c r="O90" s="55"/>
      <c r="P90" s="55"/>
      <c r="Q90" s="55"/>
      <c r="R90" s="55"/>
      <c r="S90" s="55"/>
      <c r="T90" s="55"/>
      <c r="U90" s="55"/>
    </row>
    <row r="91" spans="1:21" x14ac:dyDescent="0.3">
      <c r="A91" t="s">
        <v>39</v>
      </c>
      <c r="B91" t="s">
        <v>205</v>
      </c>
      <c r="C91" t="s">
        <v>87</v>
      </c>
      <c r="D91" t="s">
        <v>68</v>
      </c>
      <c r="E91" t="s">
        <v>35</v>
      </c>
    </row>
    <row r="92" spans="1:21" x14ac:dyDescent="0.3">
      <c r="A92" t="s">
        <v>39</v>
      </c>
      <c r="B92" t="s">
        <v>204</v>
      </c>
      <c r="C92" t="s">
        <v>85</v>
      </c>
      <c r="D92" t="s">
        <v>68</v>
      </c>
      <c r="E92" t="s">
        <v>35</v>
      </c>
    </row>
    <row r="93" spans="1:21" x14ac:dyDescent="0.3">
      <c r="A93" t="s">
        <v>39</v>
      </c>
      <c r="B93" t="s">
        <v>203</v>
      </c>
      <c r="C93" t="s">
        <v>83</v>
      </c>
      <c r="D93" t="s">
        <v>36</v>
      </c>
      <c r="E93" t="s">
        <v>35</v>
      </c>
      <c r="F93" s="55"/>
      <c r="G93" s="55"/>
      <c r="H93" s="55"/>
      <c r="I93" s="55"/>
      <c r="J93" s="55"/>
      <c r="K93" s="55"/>
      <c r="L93" s="55"/>
      <c r="M93" s="55"/>
      <c r="N93" s="55"/>
      <c r="O93" s="55"/>
      <c r="P93" s="55"/>
      <c r="Q93" s="55"/>
      <c r="R93" s="55"/>
      <c r="S93" s="55"/>
      <c r="T93" s="55"/>
      <c r="U93" s="55"/>
    </row>
    <row r="94" spans="1:21" x14ac:dyDescent="0.3">
      <c r="A94" t="s">
        <v>39</v>
      </c>
      <c r="B94" t="s">
        <v>202</v>
      </c>
      <c r="C94" t="s">
        <v>81</v>
      </c>
      <c r="D94" t="s">
        <v>36</v>
      </c>
      <c r="E94" t="s">
        <v>35</v>
      </c>
      <c r="F94" s="55"/>
      <c r="G94" s="55"/>
      <c r="H94" s="55"/>
      <c r="I94" s="55"/>
      <c r="J94" s="55"/>
      <c r="K94" s="55"/>
      <c r="L94" s="55"/>
      <c r="M94" s="55"/>
      <c r="N94" s="55"/>
      <c r="O94" s="55"/>
      <c r="P94" s="55"/>
      <c r="Q94" s="55"/>
      <c r="R94" s="55"/>
      <c r="S94" s="55"/>
      <c r="T94" s="55"/>
      <c r="U94" s="55"/>
    </row>
    <row r="95" spans="1:21" x14ac:dyDescent="0.3">
      <c r="A95" t="s">
        <v>39</v>
      </c>
      <c r="B95" t="s">
        <v>201</v>
      </c>
      <c r="C95" t="s">
        <v>79</v>
      </c>
      <c r="D95" t="s">
        <v>68</v>
      </c>
      <c r="E95" t="s">
        <v>35</v>
      </c>
    </row>
    <row r="96" spans="1:21" x14ac:dyDescent="0.3">
      <c r="A96" t="s">
        <v>39</v>
      </c>
      <c r="B96" t="s">
        <v>200</v>
      </c>
      <c r="C96" t="s">
        <v>77</v>
      </c>
      <c r="D96" t="s">
        <v>68</v>
      </c>
      <c r="E96" t="s">
        <v>35</v>
      </c>
    </row>
    <row r="97" spans="1:21" x14ac:dyDescent="0.3">
      <c r="A97" t="s">
        <v>39</v>
      </c>
      <c r="B97" t="s">
        <v>199</v>
      </c>
      <c r="C97" t="s">
        <v>75</v>
      </c>
      <c r="D97" t="s">
        <v>36</v>
      </c>
      <c r="E97" t="s">
        <v>35</v>
      </c>
      <c r="F97" s="55"/>
      <c r="G97" s="55"/>
      <c r="H97" s="55"/>
      <c r="I97" s="55"/>
      <c r="J97" s="55"/>
      <c r="K97" s="55"/>
      <c r="L97" s="55"/>
      <c r="M97" s="55"/>
      <c r="N97" s="55"/>
      <c r="O97" s="55"/>
      <c r="P97" s="55"/>
      <c r="Q97" s="55"/>
      <c r="R97" s="55"/>
      <c r="S97" s="55"/>
      <c r="T97" s="55"/>
      <c r="U97" s="55"/>
    </row>
    <row r="98" spans="1:21" x14ac:dyDescent="0.3">
      <c r="A98" t="s">
        <v>39</v>
      </c>
      <c r="B98" t="s">
        <v>198</v>
      </c>
      <c r="C98" t="s">
        <v>73</v>
      </c>
      <c r="D98" t="s">
        <v>36</v>
      </c>
      <c r="E98" t="s">
        <v>35</v>
      </c>
      <c r="F98" s="55"/>
      <c r="G98" s="55"/>
      <c r="H98" s="55"/>
      <c r="I98" s="55"/>
      <c r="J98" s="55"/>
      <c r="K98" s="55"/>
      <c r="L98" s="55"/>
      <c r="M98" s="55"/>
      <c r="N98" s="55"/>
      <c r="O98" s="55"/>
      <c r="P98" s="55"/>
      <c r="Q98" s="55"/>
      <c r="R98" s="55"/>
      <c r="S98" s="55"/>
      <c r="T98" s="55"/>
      <c r="U98" s="55"/>
    </row>
    <row r="99" spans="1:21" x14ac:dyDescent="0.3">
      <c r="A99" t="s">
        <v>39</v>
      </c>
      <c r="B99" t="s">
        <v>197</v>
      </c>
      <c r="C99" t="s">
        <v>71</v>
      </c>
      <c r="D99" t="s">
        <v>68</v>
      </c>
      <c r="E99" t="s">
        <v>35</v>
      </c>
    </row>
    <row r="100" spans="1:21" x14ac:dyDescent="0.3">
      <c r="A100" t="s">
        <v>39</v>
      </c>
      <c r="B100" t="s">
        <v>196</v>
      </c>
      <c r="C100" t="s">
        <v>69</v>
      </c>
      <c r="D100" t="s">
        <v>68</v>
      </c>
      <c r="E100" t="s">
        <v>35</v>
      </c>
    </row>
    <row r="101" spans="1:21" x14ac:dyDescent="0.3">
      <c r="A101" t="s">
        <v>39</v>
      </c>
      <c r="B101" t="s">
        <v>195</v>
      </c>
      <c r="C101" t="s">
        <v>66</v>
      </c>
      <c r="D101" t="s">
        <v>36</v>
      </c>
      <c r="E101" t="s">
        <v>35</v>
      </c>
      <c r="F101" s="55"/>
      <c r="G101" s="55"/>
      <c r="H101" s="55"/>
      <c r="I101" s="55"/>
      <c r="J101" s="55"/>
      <c r="K101" s="55"/>
      <c r="L101" s="55"/>
      <c r="M101" s="55"/>
      <c r="N101" s="55"/>
      <c r="O101" s="55"/>
      <c r="P101" s="55"/>
      <c r="Q101" s="55"/>
      <c r="R101" s="55"/>
      <c r="S101" s="55"/>
      <c r="T101" s="55"/>
      <c r="U101" s="55"/>
    </row>
    <row r="102" spans="1:21" x14ac:dyDescent="0.3">
      <c r="A102" t="s">
        <v>39</v>
      </c>
      <c r="B102" t="s">
        <v>194</v>
      </c>
      <c r="C102" t="s">
        <v>64</v>
      </c>
      <c r="D102" t="s">
        <v>36</v>
      </c>
      <c r="E102" t="s">
        <v>35</v>
      </c>
      <c r="F102" s="55"/>
      <c r="G102" s="55"/>
      <c r="H102" s="55"/>
      <c r="I102" s="55"/>
      <c r="J102" s="55"/>
      <c r="K102" s="55"/>
      <c r="L102" s="55"/>
      <c r="M102" s="55"/>
      <c r="N102" s="55"/>
      <c r="O102" s="55"/>
      <c r="P102" s="55"/>
      <c r="Q102" s="55"/>
      <c r="R102" s="55"/>
      <c r="S102" s="55"/>
      <c r="T102" s="55"/>
      <c r="U102" s="55"/>
    </row>
    <row r="103" spans="1:21" x14ac:dyDescent="0.3">
      <c r="A103" t="s">
        <v>39</v>
      </c>
      <c r="B103" t="s">
        <v>193</v>
      </c>
      <c r="C103" t="s">
        <v>127</v>
      </c>
      <c r="D103" t="s">
        <v>68</v>
      </c>
      <c r="E103" t="s">
        <v>35</v>
      </c>
    </row>
    <row r="104" spans="1:21" x14ac:dyDescent="0.3">
      <c r="A104" t="s">
        <v>39</v>
      </c>
      <c r="B104" t="s">
        <v>192</v>
      </c>
      <c r="C104" t="s">
        <v>125</v>
      </c>
      <c r="D104" t="s">
        <v>68</v>
      </c>
      <c r="E104" t="s">
        <v>35</v>
      </c>
    </row>
    <row r="105" spans="1:21" x14ac:dyDescent="0.3">
      <c r="A105" t="s">
        <v>39</v>
      </c>
      <c r="B105" t="s">
        <v>191</v>
      </c>
      <c r="C105" t="s">
        <v>123</v>
      </c>
      <c r="D105" t="s">
        <v>36</v>
      </c>
      <c r="E105" t="s">
        <v>35</v>
      </c>
      <c r="F105" s="55"/>
      <c r="G105" s="55"/>
      <c r="H105" s="55"/>
      <c r="I105" s="55"/>
      <c r="J105" s="55"/>
      <c r="K105" s="55"/>
      <c r="L105" s="55"/>
      <c r="M105" s="55"/>
      <c r="N105" s="55"/>
      <c r="O105" s="55"/>
      <c r="P105" s="55"/>
      <c r="Q105" s="55"/>
      <c r="R105" s="55"/>
      <c r="S105" s="55"/>
      <c r="T105" s="55"/>
      <c r="U105" s="55"/>
    </row>
    <row r="106" spans="1:21" x14ac:dyDescent="0.3">
      <c r="A106" t="s">
        <v>39</v>
      </c>
      <c r="B106" t="s">
        <v>190</v>
      </c>
      <c r="C106" t="s">
        <v>121</v>
      </c>
      <c r="D106" t="s">
        <v>36</v>
      </c>
      <c r="E106" t="s">
        <v>35</v>
      </c>
      <c r="F106" s="55"/>
      <c r="G106" s="55"/>
      <c r="H106" s="55"/>
      <c r="I106" s="55"/>
      <c r="J106" s="55"/>
      <c r="K106" s="55"/>
      <c r="L106" s="55"/>
      <c r="M106" s="55"/>
      <c r="N106" s="55"/>
      <c r="O106" s="55"/>
      <c r="P106" s="55"/>
      <c r="Q106" s="55"/>
      <c r="R106" s="55"/>
      <c r="S106" s="55"/>
      <c r="T106" s="55"/>
      <c r="U106" s="55"/>
    </row>
    <row r="107" spans="1:21" x14ac:dyDescent="0.3">
      <c r="A107" t="s">
        <v>39</v>
      </c>
      <c r="B107" t="s">
        <v>189</v>
      </c>
      <c r="C107" t="s">
        <v>119</v>
      </c>
      <c r="D107" t="s">
        <v>68</v>
      </c>
      <c r="E107" t="s">
        <v>35</v>
      </c>
    </row>
    <row r="108" spans="1:21" x14ac:dyDescent="0.3">
      <c r="A108" t="s">
        <v>39</v>
      </c>
      <c r="B108" t="s">
        <v>188</v>
      </c>
      <c r="C108" t="s">
        <v>117</v>
      </c>
      <c r="D108" t="s">
        <v>68</v>
      </c>
      <c r="E108" t="s">
        <v>35</v>
      </c>
    </row>
    <row r="109" spans="1:21" x14ac:dyDescent="0.3">
      <c r="A109" t="s">
        <v>39</v>
      </c>
      <c r="B109" t="s">
        <v>187</v>
      </c>
      <c r="C109" t="s">
        <v>115</v>
      </c>
      <c r="D109" t="s">
        <v>36</v>
      </c>
      <c r="E109" t="s">
        <v>35</v>
      </c>
      <c r="F109" s="55"/>
      <c r="G109" s="55"/>
      <c r="H109" s="55"/>
      <c r="I109" s="55"/>
      <c r="J109" s="55"/>
      <c r="K109" s="55"/>
      <c r="L109" s="55"/>
      <c r="M109" s="55"/>
      <c r="N109" s="55"/>
      <c r="O109" s="55"/>
      <c r="P109" s="55"/>
      <c r="Q109" s="55"/>
      <c r="R109" s="55"/>
      <c r="S109" s="55"/>
      <c r="T109" s="55"/>
      <c r="U109" s="55"/>
    </row>
    <row r="110" spans="1:21" x14ac:dyDescent="0.3">
      <c r="A110" t="s">
        <v>39</v>
      </c>
      <c r="B110" t="s">
        <v>186</v>
      </c>
      <c r="C110" t="s">
        <v>113</v>
      </c>
      <c r="D110" t="s">
        <v>36</v>
      </c>
      <c r="E110" t="s">
        <v>35</v>
      </c>
      <c r="F110" s="55"/>
      <c r="G110" s="55"/>
      <c r="H110" s="55"/>
      <c r="I110" s="55"/>
      <c r="J110" s="55"/>
      <c r="K110" s="55"/>
      <c r="L110" s="55"/>
      <c r="M110" s="55"/>
      <c r="N110" s="55"/>
      <c r="O110" s="55"/>
      <c r="P110" s="55"/>
      <c r="Q110" s="55"/>
      <c r="R110" s="55"/>
      <c r="S110" s="55"/>
      <c r="T110" s="55"/>
      <c r="U110" s="55"/>
    </row>
    <row r="111" spans="1:21" x14ac:dyDescent="0.3">
      <c r="A111" t="s">
        <v>39</v>
      </c>
      <c r="B111" t="s">
        <v>185</v>
      </c>
      <c r="C111" t="s">
        <v>111</v>
      </c>
      <c r="D111" t="s">
        <v>68</v>
      </c>
      <c r="E111" t="s">
        <v>35</v>
      </c>
    </row>
    <row r="112" spans="1:21" x14ac:dyDescent="0.3">
      <c r="A112" t="s">
        <v>39</v>
      </c>
      <c r="B112" t="s">
        <v>184</v>
      </c>
      <c r="C112" t="s">
        <v>109</v>
      </c>
      <c r="D112" t="s">
        <v>68</v>
      </c>
      <c r="E112" t="s">
        <v>35</v>
      </c>
    </row>
    <row r="113" spans="1:21" x14ac:dyDescent="0.3">
      <c r="A113" t="s">
        <v>39</v>
      </c>
      <c r="B113" t="s">
        <v>183</v>
      </c>
      <c r="C113" t="s">
        <v>107</v>
      </c>
      <c r="D113" t="s">
        <v>36</v>
      </c>
      <c r="E113" t="s">
        <v>35</v>
      </c>
      <c r="F113" s="55"/>
      <c r="G113" s="55"/>
      <c r="H113" s="55"/>
      <c r="I113" s="55"/>
      <c r="J113" s="55"/>
      <c r="K113" s="55"/>
      <c r="L113" s="55"/>
      <c r="M113" s="55"/>
      <c r="N113" s="55"/>
      <c r="O113" s="55"/>
      <c r="P113" s="55"/>
      <c r="Q113" s="55"/>
      <c r="R113" s="55"/>
      <c r="S113" s="55"/>
      <c r="T113" s="55"/>
      <c r="U113" s="55"/>
    </row>
    <row r="114" spans="1:21" x14ac:dyDescent="0.3">
      <c r="A114" t="s">
        <v>39</v>
      </c>
      <c r="B114" t="s">
        <v>182</v>
      </c>
      <c r="C114" t="s">
        <v>105</v>
      </c>
      <c r="D114" t="s">
        <v>36</v>
      </c>
      <c r="E114" t="s">
        <v>35</v>
      </c>
      <c r="F114" s="55"/>
      <c r="G114" s="55"/>
      <c r="H114" s="55"/>
      <c r="I114" s="55"/>
      <c r="J114" s="55"/>
      <c r="K114" s="55"/>
      <c r="L114" s="55"/>
      <c r="M114" s="55"/>
      <c r="N114" s="55"/>
      <c r="O114" s="55"/>
      <c r="P114" s="55"/>
      <c r="Q114" s="55"/>
      <c r="R114" s="55"/>
      <c r="S114" s="55"/>
      <c r="T114" s="55"/>
      <c r="U114" s="55"/>
    </row>
    <row r="115" spans="1:21" x14ac:dyDescent="0.3">
      <c r="A115" t="s">
        <v>39</v>
      </c>
      <c r="B115" t="s">
        <v>181</v>
      </c>
      <c r="C115" t="s">
        <v>103</v>
      </c>
      <c r="D115" t="s">
        <v>68</v>
      </c>
      <c r="E115" t="s">
        <v>35</v>
      </c>
    </row>
    <row r="116" spans="1:21" x14ac:dyDescent="0.3">
      <c r="A116" t="s">
        <v>39</v>
      </c>
      <c r="B116" t="s">
        <v>180</v>
      </c>
      <c r="C116" t="s">
        <v>101</v>
      </c>
      <c r="D116" t="s">
        <v>68</v>
      </c>
      <c r="E116" t="s">
        <v>35</v>
      </c>
    </row>
    <row r="117" spans="1:21" x14ac:dyDescent="0.3">
      <c r="A117" t="s">
        <v>39</v>
      </c>
      <c r="B117" t="s">
        <v>179</v>
      </c>
      <c r="C117" t="s">
        <v>99</v>
      </c>
      <c r="D117" t="s">
        <v>36</v>
      </c>
      <c r="E117" t="s">
        <v>35</v>
      </c>
      <c r="F117" s="55"/>
      <c r="G117" s="55"/>
      <c r="H117" s="55"/>
      <c r="I117" s="55"/>
      <c r="J117" s="55"/>
      <c r="K117" s="55"/>
      <c r="L117" s="55"/>
      <c r="M117" s="55"/>
      <c r="N117" s="55"/>
      <c r="O117" s="55"/>
      <c r="P117" s="55"/>
      <c r="Q117" s="55"/>
      <c r="R117" s="55"/>
      <c r="S117" s="55"/>
      <c r="T117" s="55"/>
      <c r="U117" s="55"/>
    </row>
    <row r="118" spans="1:21" x14ac:dyDescent="0.3">
      <c r="A118" t="s">
        <v>39</v>
      </c>
      <c r="B118" t="s">
        <v>178</v>
      </c>
      <c r="C118" t="s">
        <v>97</v>
      </c>
      <c r="D118" t="s">
        <v>36</v>
      </c>
      <c r="E118" t="s">
        <v>35</v>
      </c>
      <c r="F118" s="55"/>
      <c r="G118" s="55"/>
      <c r="H118" s="55"/>
      <c r="I118" s="55"/>
      <c r="J118" s="55"/>
      <c r="K118" s="55"/>
      <c r="L118" s="55"/>
      <c r="M118" s="55"/>
      <c r="N118" s="55"/>
      <c r="O118" s="55"/>
      <c r="P118" s="55"/>
      <c r="Q118" s="55"/>
      <c r="R118" s="55"/>
      <c r="S118" s="55"/>
      <c r="T118" s="55"/>
      <c r="U118" s="55"/>
    </row>
    <row r="119" spans="1:21" x14ac:dyDescent="0.3">
      <c r="A119" t="s">
        <v>39</v>
      </c>
      <c r="B119" t="s">
        <v>177</v>
      </c>
      <c r="C119" t="s">
        <v>95</v>
      </c>
      <c r="D119" t="s">
        <v>68</v>
      </c>
      <c r="E119" t="s">
        <v>35</v>
      </c>
    </row>
    <row r="120" spans="1:21" x14ac:dyDescent="0.3">
      <c r="A120" t="s">
        <v>39</v>
      </c>
      <c r="B120" t="s">
        <v>176</v>
      </c>
      <c r="C120" t="s">
        <v>93</v>
      </c>
      <c r="D120" t="s">
        <v>68</v>
      </c>
      <c r="E120" t="s">
        <v>35</v>
      </c>
    </row>
    <row r="121" spans="1:21" x14ac:dyDescent="0.3">
      <c r="A121" t="s">
        <v>39</v>
      </c>
      <c r="B121" t="s">
        <v>175</v>
      </c>
      <c r="C121" t="s">
        <v>91</v>
      </c>
      <c r="D121" t="s">
        <v>36</v>
      </c>
      <c r="E121" t="s">
        <v>35</v>
      </c>
      <c r="F121" s="55"/>
      <c r="G121" s="55"/>
      <c r="H121" s="55"/>
      <c r="I121" s="55"/>
      <c r="J121" s="55"/>
      <c r="K121" s="55"/>
      <c r="L121" s="55"/>
      <c r="M121" s="55"/>
      <c r="N121" s="55"/>
      <c r="O121" s="55"/>
      <c r="P121" s="55"/>
      <c r="Q121" s="55"/>
      <c r="R121" s="55"/>
      <c r="S121" s="55"/>
      <c r="T121" s="55"/>
      <c r="U121" s="55"/>
    </row>
    <row r="122" spans="1:21" x14ac:dyDescent="0.3">
      <c r="A122" t="s">
        <v>39</v>
      </c>
      <c r="B122" t="s">
        <v>174</v>
      </c>
      <c r="C122" t="s">
        <v>89</v>
      </c>
      <c r="D122" t="s">
        <v>36</v>
      </c>
      <c r="E122" t="s">
        <v>35</v>
      </c>
      <c r="F122" s="55"/>
      <c r="G122" s="55"/>
      <c r="H122" s="55"/>
      <c r="I122" s="55"/>
      <c r="J122" s="55"/>
      <c r="K122" s="55"/>
      <c r="L122" s="55"/>
      <c r="M122" s="55"/>
      <c r="N122" s="55"/>
      <c r="O122" s="55"/>
      <c r="P122" s="55"/>
      <c r="Q122" s="55"/>
      <c r="R122" s="55"/>
      <c r="S122" s="55"/>
      <c r="T122" s="55"/>
      <c r="U122" s="55"/>
    </row>
    <row r="123" spans="1:21" x14ac:dyDescent="0.3">
      <c r="A123" t="s">
        <v>39</v>
      </c>
      <c r="B123" t="s">
        <v>173</v>
      </c>
      <c r="C123" t="s">
        <v>87</v>
      </c>
      <c r="D123" t="s">
        <v>68</v>
      </c>
      <c r="E123" t="s">
        <v>35</v>
      </c>
    </row>
    <row r="124" spans="1:21" x14ac:dyDescent="0.3">
      <c r="A124" t="s">
        <v>39</v>
      </c>
      <c r="B124" t="s">
        <v>172</v>
      </c>
      <c r="C124" t="s">
        <v>85</v>
      </c>
      <c r="D124" t="s">
        <v>68</v>
      </c>
      <c r="E124" t="s">
        <v>35</v>
      </c>
    </row>
    <row r="125" spans="1:21" x14ac:dyDescent="0.3">
      <c r="A125" t="s">
        <v>39</v>
      </c>
      <c r="B125" t="s">
        <v>171</v>
      </c>
      <c r="C125" t="s">
        <v>83</v>
      </c>
      <c r="D125" t="s">
        <v>36</v>
      </c>
      <c r="E125" t="s">
        <v>35</v>
      </c>
      <c r="F125" s="55"/>
      <c r="G125" s="55"/>
      <c r="H125" s="55"/>
      <c r="I125" s="55"/>
      <c r="J125" s="55"/>
      <c r="K125" s="55"/>
      <c r="L125" s="55"/>
      <c r="M125" s="55"/>
      <c r="N125" s="55"/>
      <c r="O125" s="55"/>
      <c r="P125" s="55"/>
      <c r="Q125" s="55"/>
      <c r="R125" s="55"/>
      <c r="S125" s="55"/>
      <c r="T125" s="55"/>
      <c r="U125" s="55"/>
    </row>
    <row r="126" spans="1:21" x14ac:dyDescent="0.3">
      <c r="A126" t="s">
        <v>39</v>
      </c>
      <c r="B126" t="s">
        <v>170</v>
      </c>
      <c r="C126" t="s">
        <v>81</v>
      </c>
      <c r="D126" t="s">
        <v>36</v>
      </c>
      <c r="E126" t="s">
        <v>35</v>
      </c>
      <c r="F126" s="55"/>
      <c r="G126" s="55"/>
      <c r="H126" s="55"/>
      <c r="I126" s="55"/>
      <c r="J126" s="55"/>
      <c r="K126" s="55"/>
      <c r="L126" s="55"/>
      <c r="M126" s="55"/>
      <c r="N126" s="55"/>
      <c r="O126" s="55"/>
      <c r="P126" s="55"/>
      <c r="Q126" s="55"/>
      <c r="R126" s="55"/>
      <c r="S126" s="55"/>
      <c r="T126" s="55"/>
      <c r="U126" s="55"/>
    </row>
    <row r="127" spans="1:21" x14ac:dyDescent="0.3">
      <c r="A127" t="s">
        <v>39</v>
      </c>
      <c r="B127" t="s">
        <v>169</v>
      </c>
      <c r="C127" t="s">
        <v>79</v>
      </c>
      <c r="D127" t="s">
        <v>68</v>
      </c>
      <c r="E127" t="s">
        <v>35</v>
      </c>
    </row>
    <row r="128" spans="1:21" x14ac:dyDescent="0.3">
      <c r="A128" t="s">
        <v>39</v>
      </c>
      <c r="B128" t="s">
        <v>168</v>
      </c>
      <c r="C128" t="s">
        <v>77</v>
      </c>
      <c r="D128" t="s">
        <v>68</v>
      </c>
      <c r="E128" t="s">
        <v>35</v>
      </c>
    </row>
    <row r="129" spans="1:21" x14ac:dyDescent="0.3">
      <c r="A129" t="s">
        <v>39</v>
      </c>
      <c r="B129" t="s">
        <v>167</v>
      </c>
      <c r="C129" t="s">
        <v>75</v>
      </c>
      <c r="D129" t="s">
        <v>36</v>
      </c>
      <c r="E129" t="s">
        <v>35</v>
      </c>
      <c r="F129" s="55"/>
      <c r="G129" s="55"/>
      <c r="H129" s="55"/>
      <c r="I129" s="55"/>
      <c r="J129" s="55"/>
      <c r="K129" s="55"/>
      <c r="L129" s="55"/>
      <c r="M129" s="55"/>
      <c r="N129" s="55"/>
      <c r="O129" s="55"/>
      <c r="P129" s="55"/>
      <c r="Q129" s="55"/>
      <c r="R129" s="55"/>
      <c r="S129" s="55"/>
      <c r="T129" s="55"/>
      <c r="U129" s="55"/>
    </row>
    <row r="130" spans="1:21" x14ac:dyDescent="0.3">
      <c r="A130" t="s">
        <v>39</v>
      </c>
      <c r="B130" t="s">
        <v>166</v>
      </c>
      <c r="C130" t="s">
        <v>73</v>
      </c>
      <c r="D130" t="s">
        <v>36</v>
      </c>
      <c r="E130" t="s">
        <v>35</v>
      </c>
      <c r="F130" s="55"/>
      <c r="G130" s="55"/>
      <c r="H130" s="55"/>
      <c r="I130" s="55"/>
      <c r="J130" s="55"/>
      <c r="K130" s="55"/>
      <c r="L130" s="55"/>
      <c r="M130" s="55"/>
      <c r="N130" s="55"/>
      <c r="O130" s="55"/>
      <c r="P130" s="55"/>
      <c r="Q130" s="55"/>
      <c r="R130" s="55"/>
      <c r="S130" s="55"/>
      <c r="T130" s="55"/>
      <c r="U130" s="55"/>
    </row>
    <row r="131" spans="1:21" x14ac:dyDescent="0.3">
      <c r="A131" t="s">
        <v>39</v>
      </c>
      <c r="B131" t="s">
        <v>165</v>
      </c>
      <c r="C131" t="s">
        <v>71</v>
      </c>
      <c r="D131" t="s">
        <v>68</v>
      </c>
      <c r="E131" t="s">
        <v>35</v>
      </c>
    </row>
    <row r="132" spans="1:21" x14ac:dyDescent="0.3">
      <c r="A132" t="s">
        <v>39</v>
      </c>
      <c r="B132" t="s">
        <v>164</v>
      </c>
      <c r="C132" t="s">
        <v>69</v>
      </c>
      <c r="D132" t="s">
        <v>68</v>
      </c>
      <c r="E132" t="s">
        <v>35</v>
      </c>
    </row>
    <row r="133" spans="1:21" x14ac:dyDescent="0.3">
      <c r="A133" t="s">
        <v>39</v>
      </c>
      <c r="B133" t="s">
        <v>163</v>
      </c>
      <c r="C133" t="s">
        <v>66</v>
      </c>
      <c r="D133" t="s">
        <v>36</v>
      </c>
      <c r="E133" t="s">
        <v>35</v>
      </c>
      <c r="F133" s="55"/>
      <c r="G133" s="55"/>
      <c r="H133" s="55"/>
      <c r="I133" s="55"/>
      <c r="J133" s="55"/>
      <c r="K133" s="55"/>
      <c r="L133" s="55"/>
      <c r="M133" s="55"/>
      <c r="N133" s="55"/>
      <c r="O133" s="55"/>
      <c r="P133" s="55"/>
      <c r="Q133" s="55"/>
      <c r="R133" s="55"/>
      <c r="S133" s="55"/>
      <c r="T133" s="55"/>
      <c r="U133" s="55"/>
    </row>
    <row r="134" spans="1:21" x14ac:dyDescent="0.3">
      <c r="A134" t="s">
        <v>39</v>
      </c>
      <c r="B134" t="s">
        <v>162</v>
      </c>
      <c r="C134" t="s">
        <v>64</v>
      </c>
      <c r="D134" t="s">
        <v>36</v>
      </c>
      <c r="E134" t="s">
        <v>35</v>
      </c>
      <c r="F134" s="55"/>
      <c r="G134" s="55"/>
      <c r="H134" s="55"/>
      <c r="I134" s="55"/>
      <c r="J134" s="55"/>
      <c r="K134" s="55"/>
      <c r="L134" s="55"/>
      <c r="M134" s="55"/>
      <c r="N134" s="55"/>
      <c r="O134" s="55"/>
      <c r="P134" s="55"/>
      <c r="Q134" s="55"/>
      <c r="R134" s="55"/>
      <c r="S134" s="55"/>
      <c r="T134" s="55"/>
      <c r="U134" s="55"/>
    </row>
    <row r="135" spans="1:21" x14ac:dyDescent="0.3">
      <c r="A135" t="s">
        <v>39</v>
      </c>
      <c r="B135" t="s">
        <v>161</v>
      </c>
      <c r="C135" t="s">
        <v>127</v>
      </c>
      <c r="D135" t="s">
        <v>68</v>
      </c>
      <c r="E135" t="s">
        <v>35</v>
      </c>
      <c r="F135" t="s">
        <v>160</v>
      </c>
    </row>
    <row r="136" spans="1:21" x14ac:dyDescent="0.3">
      <c r="A136" t="s">
        <v>39</v>
      </c>
      <c r="B136" t="s">
        <v>159</v>
      </c>
      <c r="C136" t="s">
        <v>125</v>
      </c>
      <c r="D136" t="s">
        <v>68</v>
      </c>
      <c r="E136" t="s">
        <v>35</v>
      </c>
    </row>
    <row r="137" spans="1:21" x14ac:dyDescent="0.3">
      <c r="A137" t="s">
        <v>39</v>
      </c>
      <c r="B137" t="s">
        <v>158</v>
      </c>
      <c r="C137" t="s">
        <v>123</v>
      </c>
      <c r="D137" t="s">
        <v>36</v>
      </c>
      <c r="E137" t="s">
        <v>35</v>
      </c>
      <c r="F137" s="55"/>
      <c r="G137" s="55"/>
      <c r="H137" s="55"/>
      <c r="I137" s="55"/>
      <c r="J137" s="55"/>
      <c r="K137" s="55"/>
      <c r="L137" s="55"/>
      <c r="M137" s="55"/>
      <c r="N137" s="55"/>
      <c r="O137" s="55"/>
      <c r="P137" s="55"/>
      <c r="Q137" s="55"/>
      <c r="R137" s="55"/>
      <c r="S137" s="55"/>
      <c r="T137" s="55"/>
      <c r="U137" s="55"/>
    </row>
    <row r="138" spans="1:21" x14ac:dyDescent="0.3">
      <c r="A138" t="s">
        <v>39</v>
      </c>
      <c r="B138" t="s">
        <v>157</v>
      </c>
      <c r="C138" t="s">
        <v>121</v>
      </c>
      <c r="D138" t="s">
        <v>36</v>
      </c>
      <c r="E138" t="s">
        <v>35</v>
      </c>
      <c r="F138" s="55"/>
      <c r="G138" s="55"/>
      <c r="H138" s="55"/>
      <c r="I138" s="55"/>
      <c r="J138" s="55"/>
      <c r="K138" s="55"/>
      <c r="L138" s="55"/>
      <c r="M138" s="55"/>
      <c r="N138" s="55"/>
      <c r="O138" s="55"/>
      <c r="P138" s="55"/>
      <c r="Q138" s="55"/>
      <c r="R138" s="55"/>
      <c r="S138" s="55"/>
      <c r="T138" s="55"/>
      <c r="U138" s="55"/>
    </row>
    <row r="139" spans="1:21" x14ac:dyDescent="0.3">
      <c r="A139" t="s">
        <v>39</v>
      </c>
      <c r="B139" t="s">
        <v>156</v>
      </c>
      <c r="C139" t="s">
        <v>119</v>
      </c>
      <c r="D139" t="s">
        <v>68</v>
      </c>
      <c r="E139" t="s">
        <v>35</v>
      </c>
    </row>
    <row r="140" spans="1:21" x14ac:dyDescent="0.3">
      <c r="A140" t="s">
        <v>39</v>
      </c>
      <c r="B140" t="s">
        <v>155</v>
      </c>
      <c r="C140" t="s">
        <v>117</v>
      </c>
      <c r="D140" t="s">
        <v>68</v>
      </c>
      <c r="E140" t="s">
        <v>35</v>
      </c>
    </row>
    <row r="141" spans="1:21" x14ac:dyDescent="0.3">
      <c r="A141" t="s">
        <v>39</v>
      </c>
      <c r="B141" t="s">
        <v>154</v>
      </c>
      <c r="C141" t="s">
        <v>115</v>
      </c>
      <c r="D141" t="s">
        <v>36</v>
      </c>
      <c r="E141" t="s">
        <v>35</v>
      </c>
      <c r="F141" s="55"/>
      <c r="G141" s="55"/>
      <c r="H141" s="55"/>
      <c r="I141" s="55"/>
      <c r="J141" s="55"/>
      <c r="K141" s="55"/>
      <c r="L141" s="55"/>
      <c r="M141" s="55"/>
      <c r="N141" s="55"/>
      <c r="O141" s="55"/>
      <c r="P141" s="55"/>
      <c r="Q141" s="55"/>
      <c r="R141" s="55"/>
      <c r="S141" s="55"/>
      <c r="T141" s="55"/>
      <c r="U141" s="55"/>
    </row>
    <row r="142" spans="1:21" x14ac:dyDescent="0.3">
      <c r="A142" t="s">
        <v>39</v>
      </c>
      <c r="B142" t="s">
        <v>153</v>
      </c>
      <c r="C142" t="s">
        <v>113</v>
      </c>
      <c r="D142" t="s">
        <v>36</v>
      </c>
      <c r="E142" t="s">
        <v>35</v>
      </c>
      <c r="F142" s="55"/>
      <c r="G142" s="55"/>
      <c r="H142" s="55"/>
      <c r="I142" s="55"/>
      <c r="J142" s="55"/>
      <c r="K142" s="55"/>
      <c r="L142" s="55"/>
      <c r="M142" s="55"/>
      <c r="N142" s="55"/>
      <c r="O142" s="55"/>
      <c r="P142" s="55"/>
      <c r="Q142" s="55"/>
      <c r="R142" s="55"/>
      <c r="S142" s="55"/>
      <c r="T142" s="55"/>
      <c r="U142" s="55"/>
    </row>
    <row r="143" spans="1:21" x14ac:dyDescent="0.3">
      <c r="A143" t="s">
        <v>39</v>
      </c>
      <c r="B143" t="s">
        <v>152</v>
      </c>
      <c r="C143" t="s">
        <v>111</v>
      </c>
      <c r="D143" t="s">
        <v>68</v>
      </c>
      <c r="E143" t="s">
        <v>35</v>
      </c>
    </row>
    <row r="144" spans="1:21" x14ac:dyDescent="0.3">
      <c r="A144" t="s">
        <v>39</v>
      </c>
      <c r="B144" t="s">
        <v>151</v>
      </c>
      <c r="C144" t="s">
        <v>109</v>
      </c>
      <c r="D144" t="s">
        <v>68</v>
      </c>
      <c r="E144" t="s">
        <v>35</v>
      </c>
    </row>
    <row r="145" spans="1:21" x14ac:dyDescent="0.3">
      <c r="A145" t="s">
        <v>39</v>
      </c>
      <c r="B145" t="s">
        <v>150</v>
      </c>
      <c r="C145" t="s">
        <v>107</v>
      </c>
      <c r="D145" t="s">
        <v>36</v>
      </c>
      <c r="E145" t="s">
        <v>35</v>
      </c>
      <c r="F145" s="55"/>
      <c r="G145" s="55"/>
      <c r="H145" s="55"/>
      <c r="I145" s="55"/>
      <c r="J145" s="55"/>
      <c r="K145" s="55"/>
      <c r="L145" s="55"/>
      <c r="M145" s="55"/>
      <c r="N145" s="55"/>
      <c r="O145" s="55"/>
      <c r="P145" s="55"/>
      <c r="Q145" s="55"/>
      <c r="R145" s="55"/>
      <c r="S145" s="55"/>
      <c r="T145" s="55"/>
      <c r="U145" s="55"/>
    </row>
    <row r="146" spans="1:21" x14ac:dyDescent="0.3">
      <c r="A146" t="s">
        <v>39</v>
      </c>
      <c r="B146" t="s">
        <v>149</v>
      </c>
      <c r="C146" t="s">
        <v>105</v>
      </c>
      <c r="D146" t="s">
        <v>36</v>
      </c>
      <c r="E146" t="s">
        <v>35</v>
      </c>
      <c r="F146" s="55"/>
      <c r="G146" s="55"/>
      <c r="H146" s="55"/>
      <c r="I146" s="55"/>
      <c r="J146" s="55"/>
      <c r="K146" s="55"/>
      <c r="L146" s="55"/>
      <c r="M146" s="55"/>
      <c r="N146" s="55"/>
      <c r="O146" s="55"/>
      <c r="P146" s="55"/>
      <c r="Q146" s="55"/>
      <c r="R146" s="55"/>
      <c r="S146" s="55"/>
      <c r="T146" s="55"/>
      <c r="U146" s="55"/>
    </row>
    <row r="147" spans="1:21" x14ac:dyDescent="0.3">
      <c r="A147" t="s">
        <v>39</v>
      </c>
      <c r="B147" t="s">
        <v>148</v>
      </c>
      <c r="C147" t="s">
        <v>103</v>
      </c>
      <c r="D147" t="s">
        <v>68</v>
      </c>
      <c r="E147" t="s">
        <v>35</v>
      </c>
    </row>
    <row r="148" spans="1:21" x14ac:dyDescent="0.3">
      <c r="A148" t="s">
        <v>39</v>
      </c>
      <c r="B148" t="s">
        <v>147</v>
      </c>
      <c r="C148" t="s">
        <v>101</v>
      </c>
      <c r="D148" t="s">
        <v>68</v>
      </c>
      <c r="E148" t="s">
        <v>35</v>
      </c>
    </row>
    <row r="149" spans="1:21" x14ac:dyDescent="0.3">
      <c r="A149" t="s">
        <v>39</v>
      </c>
      <c r="B149" t="s">
        <v>146</v>
      </c>
      <c r="C149" t="s">
        <v>99</v>
      </c>
      <c r="D149" t="s">
        <v>36</v>
      </c>
      <c r="E149" t="s">
        <v>35</v>
      </c>
      <c r="F149" s="55"/>
      <c r="G149" s="55"/>
      <c r="H149" s="55"/>
      <c r="I149" s="55"/>
      <c r="J149" s="55"/>
      <c r="K149" s="55"/>
      <c r="L149" s="55"/>
      <c r="M149" s="55"/>
      <c r="N149" s="55"/>
      <c r="O149" s="55"/>
      <c r="P149" s="55"/>
      <c r="Q149" s="55"/>
      <c r="R149" s="55"/>
      <c r="S149" s="55"/>
      <c r="T149" s="55"/>
      <c r="U149" s="55"/>
    </row>
    <row r="150" spans="1:21" x14ac:dyDescent="0.3">
      <c r="A150" t="s">
        <v>39</v>
      </c>
      <c r="B150" t="s">
        <v>145</v>
      </c>
      <c r="C150" t="s">
        <v>97</v>
      </c>
      <c r="D150" t="s">
        <v>36</v>
      </c>
      <c r="E150" t="s">
        <v>35</v>
      </c>
      <c r="F150" s="55"/>
      <c r="G150" s="55"/>
      <c r="H150" s="55"/>
      <c r="I150" s="55"/>
      <c r="J150" s="55"/>
      <c r="K150" s="55"/>
      <c r="L150" s="55"/>
      <c r="M150" s="55"/>
      <c r="N150" s="55"/>
      <c r="O150" s="55"/>
      <c r="P150" s="55"/>
      <c r="Q150" s="55"/>
      <c r="R150" s="55"/>
      <c r="S150" s="55"/>
      <c r="T150" s="55"/>
      <c r="U150" s="55"/>
    </row>
    <row r="151" spans="1:21" x14ac:dyDescent="0.3">
      <c r="A151" t="s">
        <v>39</v>
      </c>
      <c r="B151" t="s">
        <v>144</v>
      </c>
      <c r="C151" t="s">
        <v>95</v>
      </c>
      <c r="D151" t="s">
        <v>68</v>
      </c>
      <c r="E151" t="s">
        <v>35</v>
      </c>
    </row>
    <row r="152" spans="1:21" x14ac:dyDescent="0.3">
      <c r="A152" t="s">
        <v>39</v>
      </c>
      <c r="B152" t="s">
        <v>143</v>
      </c>
      <c r="C152" t="s">
        <v>93</v>
      </c>
      <c r="D152" t="s">
        <v>68</v>
      </c>
      <c r="E152" t="s">
        <v>35</v>
      </c>
    </row>
    <row r="153" spans="1:21" x14ac:dyDescent="0.3">
      <c r="A153" t="s">
        <v>39</v>
      </c>
      <c r="B153" t="s">
        <v>142</v>
      </c>
      <c r="C153" t="s">
        <v>91</v>
      </c>
      <c r="D153" t="s">
        <v>36</v>
      </c>
      <c r="E153" t="s">
        <v>35</v>
      </c>
      <c r="F153" s="55"/>
      <c r="G153" s="55"/>
      <c r="H153" s="55"/>
      <c r="I153" s="55"/>
      <c r="J153" s="55"/>
      <c r="K153" s="55"/>
      <c r="L153" s="55"/>
      <c r="M153" s="55"/>
      <c r="N153" s="55"/>
      <c r="O153" s="55"/>
      <c r="P153" s="55"/>
      <c r="Q153" s="55"/>
      <c r="R153" s="55"/>
      <c r="S153" s="55"/>
      <c r="T153" s="55"/>
      <c r="U153" s="55"/>
    </row>
    <row r="154" spans="1:21" x14ac:dyDescent="0.3">
      <c r="A154" t="s">
        <v>39</v>
      </c>
      <c r="B154" t="s">
        <v>141</v>
      </c>
      <c r="C154" t="s">
        <v>89</v>
      </c>
      <c r="D154" t="s">
        <v>36</v>
      </c>
      <c r="E154" t="s">
        <v>35</v>
      </c>
      <c r="F154" s="55"/>
      <c r="G154" s="55"/>
      <c r="H154" s="55"/>
      <c r="I154" s="55"/>
      <c r="J154" s="55"/>
      <c r="K154" s="55"/>
      <c r="L154" s="55"/>
      <c r="M154" s="55"/>
      <c r="N154" s="55"/>
      <c r="O154" s="55"/>
      <c r="P154" s="55"/>
      <c r="Q154" s="55"/>
      <c r="R154" s="55"/>
      <c r="S154" s="55"/>
      <c r="T154" s="55"/>
      <c r="U154" s="55"/>
    </row>
    <row r="155" spans="1:21" x14ac:dyDescent="0.3">
      <c r="A155" t="s">
        <v>39</v>
      </c>
      <c r="B155" t="s">
        <v>140</v>
      </c>
      <c r="C155" t="s">
        <v>87</v>
      </c>
      <c r="D155" t="s">
        <v>68</v>
      </c>
      <c r="E155" t="s">
        <v>35</v>
      </c>
    </row>
    <row r="156" spans="1:21" x14ac:dyDescent="0.3">
      <c r="A156" t="s">
        <v>39</v>
      </c>
      <c r="B156" t="s">
        <v>139</v>
      </c>
      <c r="C156" t="s">
        <v>85</v>
      </c>
      <c r="D156" t="s">
        <v>68</v>
      </c>
      <c r="E156" t="s">
        <v>35</v>
      </c>
    </row>
    <row r="157" spans="1:21" x14ac:dyDescent="0.3">
      <c r="A157" t="s">
        <v>39</v>
      </c>
      <c r="B157" t="s">
        <v>138</v>
      </c>
      <c r="C157" t="s">
        <v>83</v>
      </c>
      <c r="D157" t="s">
        <v>36</v>
      </c>
      <c r="E157" t="s">
        <v>35</v>
      </c>
      <c r="F157" s="55"/>
      <c r="G157" s="55"/>
      <c r="H157" s="55"/>
      <c r="I157" s="55"/>
      <c r="J157" s="55"/>
      <c r="K157" s="55"/>
      <c r="L157" s="55"/>
      <c r="M157" s="55"/>
      <c r="N157" s="55"/>
      <c r="O157" s="55"/>
      <c r="P157" s="55"/>
      <c r="Q157" s="55"/>
      <c r="R157" s="55"/>
      <c r="S157" s="55"/>
      <c r="T157" s="55"/>
      <c r="U157" s="55"/>
    </row>
    <row r="158" spans="1:21" x14ac:dyDescent="0.3">
      <c r="A158" t="s">
        <v>39</v>
      </c>
      <c r="B158" t="s">
        <v>137</v>
      </c>
      <c r="C158" t="s">
        <v>81</v>
      </c>
      <c r="D158" t="s">
        <v>36</v>
      </c>
      <c r="E158" t="s">
        <v>35</v>
      </c>
      <c r="F158" s="55"/>
      <c r="G158" s="55"/>
      <c r="H158" s="55"/>
      <c r="I158" s="55"/>
      <c r="J158" s="55"/>
      <c r="K158" s="55"/>
      <c r="L158" s="55"/>
      <c r="M158" s="55"/>
      <c r="N158" s="55"/>
      <c r="O158" s="55"/>
      <c r="P158" s="55"/>
      <c r="Q158" s="55"/>
      <c r="R158" s="55"/>
      <c r="S158" s="55"/>
      <c r="T158" s="55"/>
      <c r="U158" s="55"/>
    </row>
    <row r="159" spans="1:21" x14ac:dyDescent="0.3">
      <c r="A159" t="s">
        <v>39</v>
      </c>
      <c r="B159" t="s">
        <v>136</v>
      </c>
      <c r="C159" t="s">
        <v>79</v>
      </c>
      <c r="D159" t="s">
        <v>68</v>
      </c>
      <c r="E159" t="s">
        <v>35</v>
      </c>
    </row>
    <row r="160" spans="1:21" x14ac:dyDescent="0.3">
      <c r="A160" t="s">
        <v>39</v>
      </c>
      <c r="B160" t="s">
        <v>135</v>
      </c>
      <c r="C160" t="s">
        <v>77</v>
      </c>
      <c r="D160" t="s">
        <v>68</v>
      </c>
      <c r="E160" t="s">
        <v>35</v>
      </c>
    </row>
    <row r="161" spans="1:21" x14ac:dyDescent="0.3">
      <c r="A161" t="s">
        <v>39</v>
      </c>
      <c r="B161" t="s">
        <v>134</v>
      </c>
      <c r="C161" t="s">
        <v>75</v>
      </c>
      <c r="D161" t="s">
        <v>36</v>
      </c>
      <c r="E161" t="s">
        <v>35</v>
      </c>
      <c r="F161" s="55"/>
      <c r="G161" s="55"/>
      <c r="H161" s="55"/>
      <c r="I161" s="55"/>
      <c r="J161" s="55"/>
      <c r="K161" s="55"/>
      <c r="L161" s="55"/>
      <c r="M161" s="55"/>
      <c r="N161" s="55"/>
      <c r="O161" s="55"/>
      <c r="P161" s="55"/>
      <c r="Q161" s="55"/>
      <c r="R161" s="55"/>
      <c r="S161" s="55"/>
      <c r="T161" s="55"/>
      <c r="U161" s="55"/>
    </row>
    <row r="162" spans="1:21" x14ac:dyDescent="0.3">
      <c r="A162" t="s">
        <v>39</v>
      </c>
      <c r="B162" t="s">
        <v>133</v>
      </c>
      <c r="C162" t="s">
        <v>73</v>
      </c>
      <c r="D162" t="s">
        <v>36</v>
      </c>
      <c r="E162" t="s">
        <v>35</v>
      </c>
      <c r="F162" s="55"/>
      <c r="G162" s="55"/>
      <c r="H162" s="55"/>
      <c r="I162" s="55"/>
      <c r="J162" s="55"/>
      <c r="K162" s="55"/>
      <c r="L162" s="55"/>
      <c r="M162" s="55"/>
      <c r="N162" s="55"/>
      <c r="O162" s="55"/>
      <c r="P162" s="55"/>
      <c r="Q162" s="55"/>
      <c r="R162" s="55"/>
      <c r="S162" s="55"/>
      <c r="T162" s="55"/>
      <c r="U162" s="55"/>
    </row>
    <row r="163" spans="1:21" x14ac:dyDescent="0.3">
      <c r="A163" t="s">
        <v>39</v>
      </c>
      <c r="B163" t="s">
        <v>132</v>
      </c>
      <c r="C163" t="s">
        <v>71</v>
      </c>
      <c r="D163" t="s">
        <v>68</v>
      </c>
      <c r="E163" t="s">
        <v>35</v>
      </c>
    </row>
    <row r="164" spans="1:21" x14ac:dyDescent="0.3">
      <c r="A164" t="s">
        <v>39</v>
      </c>
      <c r="B164" t="s">
        <v>131</v>
      </c>
      <c r="C164" t="s">
        <v>69</v>
      </c>
      <c r="D164" t="s">
        <v>68</v>
      </c>
      <c r="E164" t="s">
        <v>35</v>
      </c>
    </row>
    <row r="165" spans="1:21" x14ac:dyDescent="0.3">
      <c r="A165" t="s">
        <v>39</v>
      </c>
      <c r="B165" t="s">
        <v>130</v>
      </c>
      <c r="C165" t="s">
        <v>66</v>
      </c>
      <c r="D165" t="s">
        <v>36</v>
      </c>
      <c r="E165" t="s">
        <v>35</v>
      </c>
      <c r="F165" s="55"/>
      <c r="G165" s="55"/>
      <c r="H165" s="55"/>
      <c r="I165" s="55"/>
      <c r="J165" s="55"/>
      <c r="K165" s="55"/>
      <c r="L165" s="55"/>
      <c r="M165" s="55"/>
      <c r="N165" s="55"/>
      <c r="O165" s="55"/>
      <c r="P165" s="55"/>
      <c r="Q165" s="55"/>
      <c r="R165" s="55"/>
      <c r="S165" s="55"/>
      <c r="T165" s="55"/>
      <c r="U165" s="55"/>
    </row>
    <row r="166" spans="1:21" x14ac:dyDescent="0.3">
      <c r="A166" t="s">
        <v>39</v>
      </c>
      <c r="B166" t="s">
        <v>129</v>
      </c>
      <c r="C166" t="s">
        <v>64</v>
      </c>
      <c r="D166" t="s">
        <v>36</v>
      </c>
      <c r="E166" t="s">
        <v>35</v>
      </c>
      <c r="F166" s="55"/>
      <c r="G166" s="55"/>
      <c r="H166" s="55"/>
      <c r="I166" s="55"/>
      <c r="J166" s="55"/>
      <c r="K166" s="55"/>
      <c r="L166" s="55"/>
      <c r="M166" s="55"/>
      <c r="N166" s="55"/>
      <c r="O166" s="55"/>
      <c r="P166" s="55"/>
      <c r="Q166" s="55"/>
      <c r="R166" s="55"/>
      <c r="S166" s="55"/>
      <c r="T166" s="55"/>
      <c r="U166" s="55"/>
    </row>
    <row r="167" spans="1:21" x14ac:dyDescent="0.3">
      <c r="A167" t="s">
        <v>39</v>
      </c>
      <c r="B167" t="s">
        <v>128</v>
      </c>
      <c r="C167" t="s">
        <v>127</v>
      </c>
      <c r="D167" t="s">
        <v>68</v>
      </c>
      <c r="E167" t="s">
        <v>35</v>
      </c>
      <c r="F167" t="s">
        <v>356</v>
      </c>
    </row>
    <row r="168" spans="1:21" x14ac:dyDescent="0.3">
      <c r="A168" t="s">
        <v>39</v>
      </c>
      <c r="B168" t="s">
        <v>126</v>
      </c>
      <c r="C168" t="s">
        <v>125</v>
      </c>
      <c r="D168" t="s">
        <v>68</v>
      </c>
      <c r="E168" t="s">
        <v>35</v>
      </c>
    </row>
    <row r="169" spans="1:21" x14ac:dyDescent="0.3">
      <c r="A169" t="s">
        <v>39</v>
      </c>
      <c r="B169" t="s">
        <v>124</v>
      </c>
      <c r="C169" t="s">
        <v>123</v>
      </c>
      <c r="D169" t="s">
        <v>36</v>
      </c>
      <c r="E169" t="s">
        <v>35</v>
      </c>
      <c r="F169" s="55"/>
      <c r="G169" s="55"/>
      <c r="H169" s="55"/>
      <c r="I169" s="55"/>
      <c r="J169" s="55"/>
      <c r="K169" s="55"/>
      <c r="L169" s="55"/>
      <c r="M169" s="55"/>
      <c r="N169" s="55"/>
      <c r="O169" s="55"/>
      <c r="P169" s="55"/>
      <c r="Q169" s="55">
        <v>0.20399999999999999</v>
      </c>
      <c r="R169" s="55">
        <v>0.20399999999999999</v>
      </c>
      <c r="S169" s="55">
        <v>0.20399999999999999</v>
      </c>
      <c r="T169" s="55">
        <v>0.20399999999999999</v>
      </c>
      <c r="U169" s="55">
        <v>0.20399999999999999</v>
      </c>
    </row>
    <row r="170" spans="1:21" x14ac:dyDescent="0.3">
      <c r="A170" t="s">
        <v>39</v>
      </c>
      <c r="B170" t="s">
        <v>122</v>
      </c>
      <c r="C170" t="s">
        <v>121</v>
      </c>
      <c r="D170" t="s">
        <v>36</v>
      </c>
      <c r="E170" t="s">
        <v>35</v>
      </c>
      <c r="F170" s="55"/>
      <c r="G170" s="55"/>
      <c r="H170" s="55"/>
      <c r="I170" s="55"/>
      <c r="J170" s="55"/>
      <c r="K170" s="55"/>
      <c r="L170" s="55"/>
      <c r="M170" s="55"/>
      <c r="N170" s="55"/>
      <c r="O170" s="55"/>
      <c r="P170" s="55"/>
      <c r="Q170" s="55"/>
      <c r="R170" s="55"/>
      <c r="S170" s="55"/>
      <c r="T170" s="55"/>
      <c r="U170" s="55"/>
    </row>
    <row r="171" spans="1:21" x14ac:dyDescent="0.3">
      <c r="A171" t="s">
        <v>39</v>
      </c>
      <c r="B171" t="s">
        <v>120</v>
      </c>
      <c r="C171" t="s">
        <v>119</v>
      </c>
      <c r="D171" t="s">
        <v>68</v>
      </c>
      <c r="E171" t="s">
        <v>35</v>
      </c>
    </row>
    <row r="172" spans="1:21" x14ac:dyDescent="0.3">
      <c r="A172" t="s">
        <v>39</v>
      </c>
      <c r="B172" t="s">
        <v>118</v>
      </c>
      <c r="C172" t="s">
        <v>117</v>
      </c>
      <c r="D172" t="s">
        <v>68</v>
      </c>
      <c r="E172" t="s">
        <v>35</v>
      </c>
    </row>
    <row r="173" spans="1:21" x14ac:dyDescent="0.3">
      <c r="A173" t="s">
        <v>39</v>
      </c>
      <c r="B173" t="s">
        <v>116</v>
      </c>
      <c r="C173" t="s">
        <v>115</v>
      </c>
      <c r="D173" t="s">
        <v>36</v>
      </c>
      <c r="E173" t="s">
        <v>35</v>
      </c>
      <c r="F173" s="55"/>
      <c r="G173" s="55"/>
      <c r="H173" s="55"/>
      <c r="I173" s="55"/>
      <c r="J173" s="55"/>
      <c r="K173" s="55"/>
      <c r="L173" s="55"/>
      <c r="M173" s="55"/>
      <c r="N173" s="55"/>
      <c r="O173" s="55"/>
      <c r="P173" s="55"/>
      <c r="Q173" s="55"/>
      <c r="R173" s="55"/>
      <c r="S173" s="55"/>
      <c r="T173" s="55"/>
      <c r="U173" s="55"/>
    </row>
    <row r="174" spans="1:21" x14ac:dyDescent="0.3">
      <c r="A174" t="s">
        <v>39</v>
      </c>
      <c r="B174" t="s">
        <v>114</v>
      </c>
      <c r="C174" t="s">
        <v>113</v>
      </c>
      <c r="D174" t="s">
        <v>36</v>
      </c>
      <c r="E174" t="s">
        <v>35</v>
      </c>
      <c r="F174" s="55"/>
      <c r="G174" s="55"/>
      <c r="H174" s="55"/>
      <c r="I174" s="55"/>
      <c r="J174" s="55"/>
      <c r="K174" s="55"/>
      <c r="L174" s="55"/>
      <c r="M174" s="55"/>
      <c r="N174" s="55"/>
      <c r="O174" s="55"/>
      <c r="P174" s="55"/>
      <c r="Q174" s="55"/>
      <c r="R174" s="55"/>
      <c r="S174" s="55"/>
      <c r="T174" s="55"/>
      <c r="U174" s="55"/>
    </row>
    <row r="175" spans="1:21" x14ac:dyDescent="0.3">
      <c r="A175" t="s">
        <v>39</v>
      </c>
      <c r="B175" t="s">
        <v>112</v>
      </c>
      <c r="C175" t="s">
        <v>111</v>
      </c>
      <c r="D175" t="s">
        <v>68</v>
      </c>
      <c r="E175" t="s">
        <v>35</v>
      </c>
    </row>
    <row r="176" spans="1:21" x14ac:dyDescent="0.3">
      <c r="A176" t="s">
        <v>39</v>
      </c>
      <c r="B176" t="s">
        <v>110</v>
      </c>
      <c r="C176" t="s">
        <v>109</v>
      </c>
      <c r="D176" t="s">
        <v>68</v>
      </c>
      <c r="E176" t="s">
        <v>35</v>
      </c>
    </row>
    <row r="177" spans="1:21" x14ac:dyDescent="0.3">
      <c r="A177" t="s">
        <v>39</v>
      </c>
      <c r="B177" t="s">
        <v>108</v>
      </c>
      <c r="C177" t="s">
        <v>107</v>
      </c>
      <c r="D177" t="s">
        <v>36</v>
      </c>
      <c r="E177" t="s">
        <v>35</v>
      </c>
      <c r="F177" s="55"/>
      <c r="G177" s="55"/>
      <c r="H177" s="55"/>
      <c r="I177" s="55"/>
      <c r="J177" s="55"/>
      <c r="K177" s="55"/>
      <c r="L177" s="55"/>
      <c r="M177" s="55"/>
      <c r="N177" s="55"/>
      <c r="O177" s="55"/>
      <c r="P177" s="55"/>
      <c r="Q177" s="55"/>
      <c r="R177" s="55"/>
      <c r="S177" s="55"/>
      <c r="T177" s="55"/>
      <c r="U177" s="55"/>
    </row>
    <row r="178" spans="1:21" x14ac:dyDescent="0.3">
      <c r="A178" t="s">
        <v>39</v>
      </c>
      <c r="B178" t="s">
        <v>106</v>
      </c>
      <c r="C178" t="s">
        <v>105</v>
      </c>
      <c r="D178" t="s">
        <v>36</v>
      </c>
      <c r="E178" t="s">
        <v>35</v>
      </c>
      <c r="F178" s="55"/>
      <c r="G178" s="55"/>
      <c r="H178" s="55"/>
      <c r="I178" s="55"/>
      <c r="J178" s="55"/>
      <c r="K178" s="55"/>
      <c r="L178" s="55"/>
      <c r="M178" s="55"/>
      <c r="N178" s="55"/>
      <c r="O178" s="55"/>
      <c r="P178" s="55"/>
      <c r="Q178" s="55"/>
      <c r="R178" s="55"/>
      <c r="S178" s="55"/>
      <c r="T178" s="55"/>
      <c r="U178" s="55"/>
    </row>
    <row r="179" spans="1:21" x14ac:dyDescent="0.3">
      <c r="A179" t="s">
        <v>39</v>
      </c>
      <c r="B179" t="s">
        <v>104</v>
      </c>
      <c r="C179" t="s">
        <v>103</v>
      </c>
      <c r="D179" t="s">
        <v>68</v>
      </c>
      <c r="E179" t="s">
        <v>35</v>
      </c>
    </row>
    <row r="180" spans="1:21" x14ac:dyDescent="0.3">
      <c r="A180" t="s">
        <v>39</v>
      </c>
      <c r="B180" t="s">
        <v>102</v>
      </c>
      <c r="C180" t="s">
        <v>101</v>
      </c>
      <c r="D180" t="s">
        <v>68</v>
      </c>
      <c r="E180" t="s">
        <v>35</v>
      </c>
    </row>
    <row r="181" spans="1:21" x14ac:dyDescent="0.3">
      <c r="A181" t="s">
        <v>39</v>
      </c>
      <c r="B181" t="s">
        <v>100</v>
      </c>
      <c r="C181" t="s">
        <v>99</v>
      </c>
      <c r="D181" t="s">
        <v>36</v>
      </c>
      <c r="E181" t="s">
        <v>35</v>
      </c>
      <c r="F181" s="55"/>
      <c r="G181" s="55"/>
      <c r="H181" s="55"/>
      <c r="I181" s="55"/>
      <c r="J181" s="55"/>
      <c r="K181" s="55"/>
      <c r="L181" s="55"/>
      <c r="M181" s="55"/>
      <c r="N181" s="55"/>
      <c r="O181" s="55"/>
      <c r="P181" s="55"/>
      <c r="Q181" s="55"/>
      <c r="R181" s="55"/>
      <c r="S181" s="55"/>
      <c r="T181" s="55"/>
      <c r="U181" s="55"/>
    </row>
    <row r="182" spans="1:21" x14ac:dyDescent="0.3">
      <c r="A182" t="s">
        <v>39</v>
      </c>
      <c r="B182" t="s">
        <v>98</v>
      </c>
      <c r="C182" t="s">
        <v>97</v>
      </c>
      <c r="D182" t="s">
        <v>36</v>
      </c>
      <c r="E182" t="s">
        <v>35</v>
      </c>
      <c r="F182" s="55"/>
      <c r="G182" s="55"/>
      <c r="H182" s="55"/>
      <c r="I182" s="55"/>
      <c r="J182" s="55"/>
      <c r="K182" s="55"/>
      <c r="L182" s="55"/>
      <c r="M182" s="55"/>
      <c r="N182" s="55"/>
      <c r="O182" s="55"/>
      <c r="P182" s="55"/>
      <c r="Q182" s="55"/>
      <c r="R182" s="55"/>
      <c r="S182" s="55"/>
      <c r="T182" s="55"/>
      <c r="U182" s="55"/>
    </row>
    <row r="183" spans="1:21" x14ac:dyDescent="0.3">
      <c r="A183" t="s">
        <v>39</v>
      </c>
      <c r="B183" t="s">
        <v>96</v>
      </c>
      <c r="C183" t="s">
        <v>95</v>
      </c>
      <c r="D183" t="s">
        <v>68</v>
      </c>
      <c r="E183" t="s">
        <v>35</v>
      </c>
    </row>
    <row r="184" spans="1:21" x14ac:dyDescent="0.3">
      <c r="A184" t="s">
        <v>39</v>
      </c>
      <c r="B184" t="s">
        <v>94</v>
      </c>
      <c r="C184" t="s">
        <v>93</v>
      </c>
      <c r="D184" t="s">
        <v>68</v>
      </c>
      <c r="E184" t="s">
        <v>35</v>
      </c>
    </row>
    <row r="185" spans="1:21" x14ac:dyDescent="0.3">
      <c r="A185" t="s">
        <v>39</v>
      </c>
      <c r="B185" t="s">
        <v>92</v>
      </c>
      <c r="C185" t="s">
        <v>91</v>
      </c>
      <c r="D185" t="s">
        <v>36</v>
      </c>
      <c r="E185" t="s">
        <v>35</v>
      </c>
      <c r="F185" s="55"/>
      <c r="G185" s="55"/>
      <c r="H185" s="55"/>
      <c r="I185" s="55"/>
      <c r="J185" s="55"/>
      <c r="K185" s="55"/>
      <c r="L185" s="55"/>
      <c r="M185" s="55"/>
      <c r="N185" s="55"/>
      <c r="O185" s="55"/>
      <c r="P185" s="55"/>
      <c r="Q185" s="55"/>
      <c r="R185" s="55"/>
      <c r="S185" s="55"/>
      <c r="T185" s="55"/>
      <c r="U185" s="55"/>
    </row>
    <row r="186" spans="1:21" x14ac:dyDescent="0.3">
      <c r="A186" t="s">
        <v>39</v>
      </c>
      <c r="B186" t="s">
        <v>90</v>
      </c>
      <c r="C186" t="s">
        <v>89</v>
      </c>
      <c r="D186" t="s">
        <v>36</v>
      </c>
      <c r="E186" t="s">
        <v>35</v>
      </c>
      <c r="F186" s="55"/>
      <c r="G186" s="55"/>
      <c r="H186" s="55"/>
      <c r="I186" s="55"/>
      <c r="J186" s="55"/>
      <c r="K186" s="55"/>
      <c r="L186" s="55"/>
      <c r="M186" s="55"/>
      <c r="N186" s="55"/>
      <c r="O186" s="55"/>
      <c r="P186" s="55"/>
      <c r="Q186" s="55"/>
      <c r="R186" s="55"/>
      <c r="S186" s="55"/>
      <c r="T186" s="55"/>
      <c r="U186" s="55"/>
    </row>
    <row r="187" spans="1:21" x14ac:dyDescent="0.3">
      <c r="A187" t="s">
        <v>39</v>
      </c>
      <c r="B187" t="s">
        <v>88</v>
      </c>
      <c r="C187" t="s">
        <v>87</v>
      </c>
      <c r="D187" t="s">
        <v>68</v>
      </c>
      <c r="E187" t="s">
        <v>35</v>
      </c>
    </row>
    <row r="188" spans="1:21" x14ac:dyDescent="0.3">
      <c r="A188" t="s">
        <v>39</v>
      </c>
      <c r="B188" t="s">
        <v>86</v>
      </c>
      <c r="C188" t="s">
        <v>85</v>
      </c>
      <c r="D188" t="s">
        <v>68</v>
      </c>
      <c r="E188" t="s">
        <v>35</v>
      </c>
    </row>
    <row r="189" spans="1:21" x14ac:dyDescent="0.3">
      <c r="A189" t="s">
        <v>39</v>
      </c>
      <c r="B189" t="s">
        <v>84</v>
      </c>
      <c r="C189" t="s">
        <v>83</v>
      </c>
      <c r="D189" t="s">
        <v>36</v>
      </c>
      <c r="E189" t="s">
        <v>35</v>
      </c>
      <c r="F189" s="55"/>
      <c r="G189" s="55"/>
      <c r="H189" s="55"/>
      <c r="I189" s="55"/>
      <c r="J189" s="55"/>
      <c r="K189" s="55"/>
      <c r="L189" s="55"/>
      <c r="M189" s="55"/>
      <c r="N189" s="55"/>
      <c r="O189" s="55"/>
      <c r="P189" s="55"/>
      <c r="Q189" s="55"/>
      <c r="R189" s="55"/>
      <c r="S189" s="55"/>
      <c r="T189" s="55"/>
      <c r="U189" s="55"/>
    </row>
    <row r="190" spans="1:21" x14ac:dyDescent="0.3">
      <c r="A190" t="s">
        <v>39</v>
      </c>
      <c r="B190" t="s">
        <v>82</v>
      </c>
      <c r="C190" t="s">
        <v>81</v>
      </c>
      <c r="D190" t="s">
        <v>36</v>
      </c>
      <c r="E190" t="s">
        <v>35</v>
      </c>
      <c r="F190" s="55"/>
      <c r="G190" s="55"/>
      <c r="H190" s="55"/>
      <c r="I190" s="55"/>
      <c r="J190" s="55"/>
      <c r="K190" s="55"/>
      <c r="L190" s="55"/>
      <c r="M190" s="55"/>
      <c r="N190" s="55"/>
      <c r="O190" s="55"/>
      <c r="P190" s="55"/>
      <c r="Q190" s="55"/>
      <c r="R190" s="55"/>
      <c r="S190" s="55"/>
      <c r="T190" s="55"/>
      <c r="U190" s="55"/>
    </row>
    <row r="191" spans="1:21" x14ac:dyDescent="0.3">
      <c r="A191" t="s">
        <v>39</v>
      </c>
      <c r="B191" t="s">
        <v>80</v>
      </c>
      <c r="C191" t="s">
        <v>79</v>
      </c>
      <c r="D191" t="s">
        <v>68</v>
      </c>
      <c r="E191" t="s">
        <v>35</v>
      </c>
    </row>
    <row r="192" spans="1:21" x14ac:dyDescent="0.3">
      <c r="A192" t="s">
        <v>39</v>
      </c>
      <c r="B192" t="s">
        <v>78</v>
      </c>
      <c r="C192" t="s">
        <v>77</v>
      </c>
      <c r="D192" t="s">
        <v>68</v>
      </c>
      <c r="E192" t="s">
        <v>35</v>
      </c>
    </row>
    <row r="193" spans="1:21" x14ac:dyDescent="0.3">
      <c r="A193" t="s">
        <v>39</v>
      </c>
      <c r="B193" t="s">
        <v>76</v>
      </c>
      <c r="C193" t="s">
        <v>75</v>
      </c>
      <c r="D193" t="s">
        <v>36</v>
      </c>
      <c r="E193" t="s">
        <v>35</v>
      </c>
      <c r="F193" s="55"/>
      <c r="G193" s="55"/>
      <c r="H193" s="55"/>
      <c r="I193" s="55"/>
      <c r="J193" s="55"/>
      <c r="K193" s="55"/>
      <c r="L193" s="55"/>
      <c r="M193" s="55"/>
      <c r="N193" s="55"/>
      <c r="O193" s="55"/>
      <c r="P193" s="55"/>
      <c r="Q193" s="55"/>
      <c r="R193" s="55"/>
      <c r="S193" s="55"/>
      <c r="T193" s="55"/>
      <c r="U193" s="55"/>
    </row>
    <row r="194" spans="1:21" x14ac:dyDescent="0.3">
      <c r="A194" t="s">
        <v>39</v>
      </c>
      <c r="B194" t="s">
        <v>74</v>
      </c>
      <c r="C194" t="s">
        <v>73</v>
      </c>
      <c r="D194" t="s">
        <v>36</v>
      </c>
      <c r="E194" t="s">
        <v>35</v>
      </c>
      <c r="F194" s="55"/>
      <c r="G194" s="55"/>
      <c r="H194" s="55"/>
      <c r="I194" s="55"/>
      <c r="J194" s="55"/>
      <c r="K194" s="55"/>
      <c r="L194" s="55"/>
      <c r="M194" s="55"/>
      <c r="N194" s="55"/>
      <c r="O194" s="55"/>
      <c r="P194" s="55"/>
      <c r="Q194" s="55"/>
      <c r="R194" s="55"/>
      <c r="S194" s="55"/>
      <c r="T194" s="55"/>
      <c r="U194" s="55"/>
    </row>
    <row r="195" spans="1:21" x14ac:dyDescent="0.3">
      <c r="A195" t="s">
        <v>39</v>
      </c>
      <c r="B195" t="s">
        <v>72</v>
      </c>
      <c r="C195" t="s">
        <v>71</v>
      </c>
      <c r="D195" t="s">
        <v>68</v>
      </c>
      <c r="E195" t="s">
        <v>35</v>
      </c>
    </row>
    <row r="196" spans="1:21" x14ac:dyDescent="0.3">
      <c r="A196" t="s">
        <v>39</v>
      </c>
      <c r="B196" t="s">
        <v>70</v>
      </c>
      <c r="C196" t="s">
        <v>69</v>
      </c>
      <c r="D196" t="s">
        <v>68</v>
      </c>
      <c r="E196" t="s">
        <v>35</v>
      </c>
    </row>
    <row r="197" spans="1:21" x14ac:dyDescent="0.3">
      <c r="A197" t="s">
        <v>39</v>
      </c>
      <c r="B197" t="s">
        <v>67</v>
      </c>
      <c r="C197" t="s">
        <v>66</v>
      </c>
      <c r="D197" t="s">
        <v>36</v>
      </c>
      <c r="E197" t="s">
        <v>35</v>
      </c>
      <c r="F197" s="55"/>
      <c r="G197" s="55"/>
      <c r="H197" s="55"/>
      <c r="I197" s="55"/>
      <c r="J197" s="55"/>
      <c r="K197" s="55"/>
      <c r="L197" s="55"/>
      <c r="M197" s="55"/>
      <c r="N197" s="55"/>
      <c r="O197" s="55"/>
      <c r="P197" s="55"/>
      <c r="Q197" s="55"/>
      <c r="R197" s="55"/>
      <c r="S197" s="55"/>
      <c r="T197" s="55"/>
      <c r="U197" s="55"/>
    </row>
    <row r="198" spans="1:21" x14ac:dyDescent="0.3">
      <c r="A198" t="s">
        <v>39</v>
      </c>
      <c r="B198" t="s">
        <v>65</v>
      </c>
      <c r="C198" t="s">
        <v>64</v>
      </c>
      <c r="D198" t="s">
        <v>36</v>
      </c>
      <c r="E198" t="s">
        <v>35</v>
      </c>
      <c r="F198" s="55"/>
      <c r="G198" s="55"/>
      <c r="H198" s="55"/>
      <c r="I198" s="55"/>
      <c r="J198" s="55"/>
      <c r="K198" s="55"/>
      <c r="L198" s="55"/>
      <c r="M198" s="55"/>
      <c r="N198" s="55"/>
      <c r="O198" s="55"/>
      <c r="P198" s="55"/>
      <c r="Q198" s="55"/>
      <c r="R198" s="55"/>
      <c r="S198" s="55"/>
      <c r="T198" s="55"/>
      <c r="U198" s="55"/>
    </row>
    <row r="199" spans="1:21" x14ac:dyDescent="0.3">
      <c r="A199" t="s">
        <v>39</v>
      </c>
      <c r="B199" t="s">
        <v>63</v>
      </c>
      <c r="C199" t="s">
        <v>62</v>
      </c>
      <c r="D199" t="s">
        <v>36</v>
      </c>
      <c r="E199" t="s">
        <v>35</v>
      </c>
      <c r="F199" s="55"/>
      <c r="G199" s="55"/>
      <c r="H199" s="55"/>
      <c r="I199" s="55"/>
      <c r="J199" s="55"/>
      <c r="K199" s="55"/>
      <c r="L199" s="55"/>
      <c r="M199" s="55"/>
      <c r="N199" s="55">
        <v>4.0880000000000001</v>
      </c>
      <c r="O199" s="55">
        <v>6.7990000000000004</v>
      </c>
      <c r="P199" s="55">
        <v>6.7190000000000003</v>
      </c>
      <c r="Q199" s="55">
        <v>17.736999999999998</v>
      </c>
      <c r="R199" s="55">
        <v>11.494999999999999</v>
      </c>
      <c r="S199" s="55">
        <v>12.287000000000001</v>
      </c>
      <c r="T199" s="55">
        <v>25.126999999999999</v>
      </c>
      <c r="U199" s="55">
        <v>27.806999999999999</v>
      </c>
    </row>
    <row r="200" spans="1:21" x14ac:dyDescent="0.3">
      <c r="A200" t="s">
        <v>39</v>
      </c>
      <c r="B200" t="s">
        <v>61</v>
      </c>
      <c r="C200" t="s">
        <v>60</v>
      </c>
      <c r="D200" t="s">
        <v>36</v>
      </c>
      <c r="E200" t="s">
        <v>35</v>
      </c>
      <c r="F200" s="55"/>
      <c r="G200" s="55"/>
      <c r="H200" s="55"/>
      <c r="I200" s="55"/>
      <c r="J200" s="55"/>
      <c r="K200" s="55"/>
      <c r="L200" s="55"/>
      <c r="M200" s="55"/>
      <c r="N200" s="55">
        <v>7.9000000000000001E-2</v>
      </c>
      <c r="O200" s="55">
        <v>8.3000000000000004E-2</v>
      </c>
      <c r="P200" s="55">
        <v>8.2000000000000003E-2</v>
      </c>
      <c r="Q200" s="55">
        <v>7.8E-2</v>
      </c>
      <c r="R200" s="55">
        <v>0.27600000000000002</v>
      </c>
      <c r="S200" s="55">
        <v>0.08</v>
      </c>
      <c r="T200" s="55">
        <v>7.9000000000000001E-2</v>
      </c>
      <c r="U200" s="55">
        <v>7.8E-2</v>
      </c>
    </row>
    <row r="201" spans="1:21" x14ac:dyDescent="0.3">
      <c r="A201" t="s">
        <v>39</v>
      </c>
      <c r="B201" t="s">
        <v>59</v>
      </c>
      <c r="C201" t="s">
        <v>58</v>
      </c>
      <c r="D201" t="s">
        <v>36</v>
      </c>
      <c r="E201" t="s">
        <v>35</v>
      </c>
      <c r="F201" s="55"/>
      <c r="G201" s="55"/>
      <c r="H201" s="55"/>
      <c r="I201" s="55"/>
      <c r="J201" s="55"/>
      <c r="K201" s="55"/>
      <c r="L201" s="55"/>
      <c r="M201" s="55"/>
      <c r="N201" s="55">
        <v>5.49</v>
      </c>
      <c r="O201" s="55">
        <v>9.2609999999999992</v>
      </c>
      <c r="P201" s="55">
        <v>10.173999999999999</v>
      </c>
      <c r="Q201" s="55">
        <v>8.3109999999999999</v>
      </c>
      <c r="R201" s="55">
        <v>7.3949999999999996</v>
      </c>
      <c r="S201" s="55">
        <v>7.0780000000000003</v>
      </c>
      <c r="T201" s="55">
        <v>7.2409999999999997</v>
      </c>
      <c r="U201" s="55">
        <v>5.4459999999999997</v>
      </c>
    </row>
    <row r="202" spans="1:21" x14ac:dyDescent="0.3">
      <c r="A202" t="s">
        <v>39</v>
      </c>
      <c r="B202" t="s">
        <v>57</v>
      </c>
      <c r="C202" t="s">
        <v>56</v>
      </c>
      <c r="D202" t="s">
        <v>36</v>
      </c>
      <c r="E202" t="s">
        <v>35</v>
      </c>
      <c r="F202" s="55"/>
      <c r="G202" s="55"/>
      <c r="H202" s="55"/>
      <c r="I202" s="55"/>
      <c r="J202" s="55"/>
      <c r="K202" s="55"/>
      <c r="L202" s="55"/>
      <c r="M202" s="55"/>
      <c r="N202" s="55">
        <v>18.338999999999999</v>
      </c>
      <c r="O202" s="55">
        <v>20.582000000000001</v>
      </c>
      <c r="P202" s="55">
        <v>20.353999999999999</v>
      </c>
      <c r="Q202" s="55">
        <v>19.013999999999999</v>
      </c>
      <c r="R202" s="55">
        <v>19.199000000000002</v>
      </c>
      <c r="S202" s="55">
        <v>19.603000000000002</v>
      </c>
      <c r="T202" s="55">
        <v>19.207000000000001</v>
      </c>
      <c r="U202" s="55">
        <v>20.591999999999999</v>
      </c>
    </row>
    <row r="203" spans="1:21" x14ac:dyDescent="0.3">
      <c r="A203" t="s">
        <v>39</v>
      </c>
      <c r="B203" t="s">
        <v>55</v>
      </c>
      <c r="C203" t="s">
        <v>54</v>
      </c>
      <c r="D203" t="s">
        <v>36</v>
      </c>
      <c r="E203" t="s">
        <v>35</v>
      </c>
      <c r="F203" s="55"/>
      <c r="G203" s="55"/>
      <c r="H203" s="55"/>
      <c r="I203" s="55"/>
      <c r="J203" s="55"/>
      <c r="K203" s="55"/>
      <c r="L203" s="55"/>
      <c r="M203" s="55"/>
      <c r="N203" s="55">
        <v>0</v>
      </c>
      <c r="O203" s="55">
        <v>0</v>
      </c>
      <c r="P203" s="55">
        <v>0</v>
      </c>
      <c r="Q203" s="55">
        <v>0</v>
      </c>
      <c r="R203" s="55">
        <v>0</v>
      </c>
      <c r="S203" s="55">
        <v>0</v>
      </c>
      <c r="T203" s="55">
        <v>0</v>
      </c>
      <c r="U203" s="55">
        <v>0</v>
      </c>
    </row>
    <row r="204" spans="1:21" x14ac:dyDescent="0.3">
      <c r="A204" t="s">
        <v>39</v>
      </c>
      <c r="B204" t="s">
        <v>53</v>
      </c>
      <c r="C204" t="s">
        <v>52</v>
      </c>
      <c r="D204" t="s">
        <v>36</v>
      </c>
      <c r="E204" t="s">
        <v>35</v>
      </c>
      <c r="F204" s="55"/>
      <c r="G204" s="55"/>
      <c r="H204" s="55"/>
      <c r="I204" s="55"/>
      <c r="J204" s="55"/>
      <c r="K204" s="55"/>
      <c r="L204" s="55"/>
      <c r="M204" s="55"/>
      <c r="N204" s="55">
        <v>0</v>
      </c>
      <c r="O204" s="55">
        <v>0</v>
      </c>
      <c r="P204" s="55">
        <v>0</v>
      </c>
      <c r="Q204" s="55">
        <v>0</v>
      </c>
      <c r="R204" s="55">
        <v>0</v>
      </c>
      <c r="S204" s="55">
        <v>0</v>
      </c>
      <c r="T204" s="55">
        <v>0</v>
      </c>
      <c r="U204" s="55">
        <v>0</v>
      </c>
    </row>
    <row r="205" spans="1:21" x14ac:dyDescent="0.3">
      <c r="A205" t="s">
        <v>39</v>
      </c>
      <c r="B205" t="s">
        <v>51</v>
      </c>
      <c r="C205" t="s">
        <v>50</v>
      </c>
      <c r="D205" t="s">
        <v>36</v>
      </c>
      <c r="E205" t="s">
        <v>35</v>
      </c>
      <c r="F205" s="55"/>
      <c r="G205" s="55"/>
      <c r="H205" s="55"/>
      <c r="I205" s="55"/>
      <c r="J205" s="55"/>
      <c r="K205" s="55"/>
      <c r="L205" s="55"/>
      <c r="M205" s="55"/>
      <c r="N205" s="55">
        <v>0</v>
      </c>
      <c r="O205" s="55"/>
      <c r="P205" s="55"/>
      <c r="Q205" s="55"/>
      <c r="R205" s="55"/>
      <c r="S205" s="55"/>
      <c r="T205" s="55"/>
      <c r="U205" s="55"/>
    </row>
    <row r="206" spans="1:21" x14ac:dyDescent="0.3">
      <c r="A206" t="s">
        <v>39</v>
      </c>
      <c r="B206" t="s">
        <v>49</v>
      </c>
      <c r="C206" t="s">
        <v>48</v>
      </c>
      <c r="D206" t="s">
        <v>36</v>
      </c>
      <c r="E206" t="s">
        <v>35</v>
      </c>
      <c r="F206" s="55"/>
      <c r="G206" s="55"/>
      <c r="H206" s="55"/>
      <c r="I206" s="55"/>
      <c r="J206" s="55"/>
      <c r="K206" s="55"/>
      <c r="L206" s="55"/>
      <c r="M206" s="55"/>
      <c r="N206" s="55">
        <v>0</v>
      </c>
      <c r="O206" s="55">
        <v>0</v>
      </c>
      <c r="P206" s="55">
        <v>0</v>
      </c>
      <c r="Q206" s="55">
        <v>0</v>
      </c>
      <c r="R206" s="55">
        <v>0</v>
      </c>
      <c r="S206" s="55">
        <v>0</v>
      </c>
      <c r="T206" s="55">
        <v>0</v>
      </c>
      <c r="U206" s="55">
        <v>0</v>
      </c>
    </row>
    <row r="207" spans="1:21" x14ac:dyDescent="0.3">
      <c r="A207" t="s">
        <v>39</v>
      </c>
      <c r="B207" t="s">
        <v>47</v>
      </c>
      <c r="C207" t="s">
        <v>46</v>
      </c>
      <c r="D207" t="s">
        <v>36</v>
      </c>
      <c r="E207" t="s">
        <v>35</v>
      </c>
      <c r="F207" s="55"/>
      <c r="G207" s="55"/>
      <c r="H207" s="55"/>
      <c r="I207" s="55"/>
      <c r="J207" s="55"/>
      <c r="K207" s="55"/>
      <c r="L207" s="55"/>
      <c r="M207" s="55"/>
      <c r="N207" s="55">
        <v>0</v>
      </c>
      <c r="O207" s="55">
        <v>0</v>
      </c>
      <c r="P207" s="55">
        <v>0</v>
      </c>
      <c r="Q207" s="55">
        <v>0</v>
      </c>
      <c r="R207" s="55">
        <v>0</v>
      </c>
      <c r="S207" s="55">
        <v>0</v>
      </c>
      <c r="T207" s="55">
        <v>0</v>
      </c>
      <c r="U207" s="55">
        <v>0</v>
      </c>
    </row>
    <row r="208" spans="1:21" x14ac:dyDescent="0.3">
      <c r="A208" t="s">
        <v>39</v>
      </c>
      <c r="B208" t="s">
        <v>45</v>
      </c>
      <c r="C208" t="s">
        <v>44</v>
      </c>
      <c r="D208" t="s">
        <v>36</v>
      </c>
      <c r="E208" t="s">
        <v>35</v>
      </c>
      <c r="F208" s="55"/>
      <c r="G208" s="55"/>
      <c r="H208" s="55"/>
      <c r="I208" s="55">
        <v>3.794</v>
      </c>
      <c r="J208" s="55">
        <v>4.3769999999999998</v>
      </c>
      <c r="K208" s="55">
        <v>4.7069999999999999</v>
      </c>
      <c r="L208" s="55">
        <v>4.7320000000000002</v>
      </c>
      <c r="M208" s="55">
        <v>4.1390000000000002</v>
      </c>
      <c r="N208" s="55">
        <v>4.7380000000000004</v>
      </c>
      <c r="O208" s="55">
        <v>4.6040000000000001</v>
      </c>
      <c r="P208" s="55">
        <v>4.6660000000000004</v>
      </c>
      <c r="Q208" s="55">
        <v>4.6589999999999998</v>
      </c>
      <c r="R208" s="55">
        <v>4.6239999999999997</v>
      </c>
      <c r="S208" s="55">
        <v>4.673</v>
      </c>
      <c r="T208" s="55">
        <v>4.7279999999999998</v>
      </c>
      <c r="U208" s="55">
        <v>4.7809999999999997</v>
      </c>
    </row>
    <row r="209" spans="1:21" x14ac:dyDescent="0.3">
      <c r="A209" t="s">
        <v>39</v>
      </c>
      <c r="B209" t="s">
        <v>43</v>
      </c>
      <c r="C209" t="s">
        <v>42</v>
      </c>
      <c r="D209" t="s">
        <v>36</v>
      </c>
      <c r="E209" t="s">
        <v>35</v>
      </c>
      <c r="F209" s="55"/>
      <c r="G209" s="55"/>
      <c r="H209" s="55"/>
      <c r="I209" s="55">
        <v>3.9E-2</v>
      </c>
      <c r="J209" s="55">
        <v>0</v>
      </c>
      <c r="K209" s="55">
        <v>3.4000000000000002E-2</v>
      </c>
      <c r="L209" s="55">
        <v>4.3999999999999997E-2</v>
      </c>
      <c r="M209" s="55">
        <v>0</v>
      </c>
      <c r="N209" s="55">
        <v>4.8000000000000001E-2</v>
      </c>
      <c r="O209" s="55">
        <v>0</v>
      </c>
      <c r="P209" s="55">
        <v>0</v>
      </c>
      <c r="Q209" s="55">
        <v>5.2999999999999999E-2</v>
      </c>
      <c r="R209" s="55">
        <v>5.3999999999999999E-2</v>
      </c>
      <c r="S209" s="55">
        <v>5.5E-2</v>
      </c>
      <c r="T209" s="55">
        <v>5.6000000000000001E-2</v>
      </c>
      <c r="U209" s="55">
        <v>5.8000000000000003E-2</v>
      </c>
    </row>
    <row r="210" spans="1:21" x14ac:dyDescent="0.3">
      <c r="A210" t="s">
        <v>39</v>
      </c>
      <c r="B210" t="s">
        <v>41</v>
      </c>
      <c r="C210" t="s">
        <v>40</v>
      </c>
      <c r="D210" t="s">
        <v>36</v>
      </c>
      <c r="E210" t="s">
        <v>35</v>
      </c>
      <c r="F210" s="55"/>
      <c r="G210" s="55"/>
      <c r="H210" s="55"/>
      <c r="I210" s="55">
        <v>0</v>
      </c>
      <c r="J210" s="55">
        <v>0</v>
      </c>
      <c r="K210" s="55">
        <v>0</v>
      </c>
      <c r="L210" s="55">
        <v>0</v>
      </c>
      <c r="M210" s="55">
        <v>0</v>
      </c>
      <c r="N210" s="55">
        <v>0</v>
      </c>
      <c r="O210" s="55">
        <v>0</v>
      </c>
      <c r="P210" s="55">
        <v>0</v>
      </c>
      <c r="Q210" s="55">
        <v>0</v>
      </c>
      <c r="R210" s="55">
        <v>0</v>
      </c>
      <c r="S210" s="55">
        <v>0</v>
      </c>
      <c r="T210" s="55">
        <v>0</v>
      </c>
      <c r="U210" s="55">
        <v>0</v>
      </c>
    </row>
    <row r="211" spans="1:21" x14ac:dyDescent="0.3">
      <c r="A211" t="s">
        <v>39</v>
      </c>
      <c r="B211" t="s">
        <v>38</v>
      </c>
      <c r="C211" t="s">
        <v>37</v>
      </c>
      <c r="D211" t="s">
        <v>36</v>
      </c>
      <c r="E211" t="s">
        <v>35</v>
      </c>
      <c r="F211" s="55"/>
      <c r="G211" s="55"/>
      <c r="H211" s="55"/>
      <c r="I211" s="55"/>
      <c r="J211" s="55"/>
      <c r="K211" s="55"/>
      <c r="L211" s="55"/>
      <c r="M211" s="55"/>
      <c r="N211" s="55">
        <v>0</v>
      </c>
      <c r="O211" s="55">
        <v>0</v>
      </c>
      <c r="P211" s="55">
        <v>0</v>
      </c>
      <c r="Q211" s="55">
        <v>0</v>
      </c>
      <c r="R211" s="55">
        <v>0</v>
      </c>
      <c r="S211" s="55">
        <v>0</v>
      </c>
      <c r="T211" s="55">
        <v>0</v>
      </c>
      <c r="U211" s="55">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45"/>
  <sheetViews>
    <sheetView showGridLines="0" zoomScale="80" zoomScaleNormal="80" workbookViewId="0"/>
  </sheetViews>
  <sheetFormatPr defaultColWidth="8.6640625" defaultRowHeight="16.8" x14ac:dyDescent="0.45"/>
  <cols>
    <col min="1" max="1" width="2.109375" style="1" customWidth="1"/>
    <col min="2" max="2" width="38.5546875" style="1" customWidth="1"/>
    <col min="3" max="3" width="16.5546875" style="1" customWidth="1"/>
    <col min="4" max="4" width="68.33203125" style="1" customWidth="1"/>
    <col min="5" max="5" width="8.5546875" style="1" customWidth="1"/>
    <col min="6" max="6" width="26.5546875" style="1" customWidth="1"/>
    <col min="7" max="8" width="8.5546875" style="1" customWidth="1"/>
    <col min="9" max="9" width="26" style="1" customWidth="1"/>
    <col min="10" max="10" width="8.5546875" style="1" customWidth="1"/>
    <col min="11" max="11" width="40.6640625" style="1" customWidth="1"/>
    <col min="12" max="12" width="8.5546875" style="1" customWidth="1"/>
    <col min="13" max="13" width="29.33203125" style="1" customWidth="1"/>
    <col min="14" max="14" width="8.5546875" style="1" customWidth="1"/>
    <col min="15" max="16384" width="8.6640625" style="1"/>
  </cols>
  <sheetData>
    <row r="1" spans="2:13" s="3" customFormat="1" ht="21.6" x14ac:dyDescent="0.45">
      <c r="B1" s="12" t="s">
        <v>308</v>
      </c>
      <c r="C1" s="12"/>
      <c r="D1" s="12"/>
      <c r="E1" s="12"/>
      <c r="F1" s="12"/>
      <c r="G1" s="1"/>
      <c r="H1" s="4"/>
      <c r="I1" s="2"/>
    </row>
    <row r="2" spans="2:13" s="3" customFormat="1" ht="21.6" x14ac:dyDescent="0.45">
      <c r="B2" s="13" t="s">
        <v>8</v>
      </c>
      <c r="C2" s="19"/>
      <c r="D2" s="1"/>
      <c r="E2" s="1"/>
      <c r="F2" s="1"/>
      <c r="G2" s="1"/>
      <c r="H2" s="4"/>
      <c r="I2" s="2"/>
    </row>
    <row r="3" spans="2:13" x14ac:dyDescent="0.45">
      <c r="B3" s="18" t="s">
        <v>9</v>
      </c>
      <c r="C3" s="20"/>
    </row>
    <row r="4" spans="2:13" x14ac:dyDescent="0.45">
      <c r="B4" s="18" t="s">
        <v>10</v>
      </c>
      <c r="C4" s="21"/>
    </row>
    <row r="5" spans="2:13" x14ac:dyDescent="0.45">
      <c r="B5" s="18" t="s">
        <v>11</v>
      </c>
      <c r="C5" s="21"/>
    </row>
    <row r="6" spans="2:13" x14ac:dyDescent="0.45">
      <c r="B6" s="16"/>
      <c r="C6" s="17"/>
      <c r="D6" s="17"/>
    </row>
    <row r="7" spans="2:13" x14ac:dyDescent="0.45">
      <c r="B7" s="13" t="s">
        <v>12</v>
      </c>
    </row>
    <row r="8" spans="2:13" ht="82.5" customHeight="1" x14ac:dyDescent="0.45">
      <c r="B8" s="14" t="s">
        <v>13</v>
      </c>
      <c r="C8" s="98" t="s">
        <v>374</v>
      </c>
      <c r="D8" s="98"/>
    </row>
    <row r="9" spans="2:13" ht="21.6" x14ac:dyDescent="0.55000000000000004">
      <c r="B9" s="14" t="s">
        <v>1</v>
      </c>
      <c r="C9" s="25" t="s">
        <v>39</v>
      </c>
      <c r="D9" s="15"/>
      <c r="I9" s="56" t="s">
        <v>353</v>
      </c>
      <c r="J9" s="57"/>
      <c r="K9" s="57"/>
      <c r="L9" s="57"/>
      <c r="M9" s="57"/>
    </row>
    <row r="10" spans="2:13" x14ac:dyDescent="0.45">
      <c r="B10" s="14" t="s">
        <v>14</v>
      </c>
      <c r="C10" s="6" t="s">
        <v>7</v>
      </c>
      <c r="I10" s="57"/>
      <c r="J10" s="57"/>
      <c r="K10" s="57"/>
      <c r="L10" s="57"/>
      <c r="M10" s="57"/>
    </row>
    <row r="11" spans="2:13" x14ac:dyDescent="0.45">
      <c r="B11" s="14" t="s">
        <v>15</v>
      </c>
      <c r="C11" s="6" t="s">
        <v>307</v>
      </c>
      <c r="D11" s="15"/>
      <c r="I11" s="57"/>
      <c r="J11" s="57"/>
      <c r="K11" s="57"/>
      <c r="L11" s="57"/>
      <c r="M11" s="57"/>
    </row>
    <row r="12" spans="2:13" x14ac:dyDescent="0.45">
      <c r="B12" s="14" t="s">
        <v>16</v>
      </c>
      <c r="C12" s="28"/>
      <c r="I12" s="58" t="s">
        <v>16</v>
      </c>
      <c r="J12" s="59">
        <v>0</v>
      </c>
      <c r="K12" s="60"/>
      <c r="L12" s="60"/>
      <c r="M12" s="60"/>
    </row>
    <row r="13" spans="2:13" x14ac:dyDescent="0.45">
      <c r="I13" s="60"/>
      <c r="J13" s="60"/>
      <c r="K13" s="60"/>
      <c r="L13" s="60"/>
      <c r="M13" s="60"/>
    </row>
    <row r="14" spans="2:13" x14ac:dyDescent="0.45">
      <c r="B14" s="13" t="s">
        <v>312</v>
      </c>
      <c r="I14" s="61" t="s">
        <v>312</v>
      </c>
      <c r="J14" s="60"/>
      <c r="K14" s="60"/>
      <c r="L14" s="60"/>
      <c r="M14" s="60"/>
    </row>
    <row r="15" spans="2:13" x14ac:dyDescent="0.45">
      <c r="B15" s="6" t="s">
        <v>32</v>
      </c>
      <c r="C15" s="14"/>
      <c r="I15" s="59" t="s">
        <v>32</v>
      </c>
      <c r="J15" s="58"/>
      <c r="K15" s="60"/>
      <c r="L15" s="60"/>
      <c r="M15" s="60"/>
    </row>
    <row r="16" spans="2:13" x14ac:dyDescent="0.45">
      <c r="B16" s="6" t="s">
        <v>313</v>
      </c>
      <c r="C16" s="5"/>
      <c r="I16" s="59" t="s">
        <v>313</v>
      </c>
      <c r="J16" s="63">
        <v>0</v>
      </c>
      <c r="K16" s="60"/>
      <c r="L16" s="60"/>
      <c r="M16" s="60"/>
    </row>
    <row r="17" spans="2:13" x14ac:dyDescent="0.45">
      <c r="B17" s="28" t="s">
        <v>323</v>
      </c>
      <c r="C17" s="29"/>
      <c r="I17" s="59" t="s">
        <v>323</v>
      </c>
      <c r="J17" s="64"/>
      <c r="K17" s="60"/>
      <c r="L17" s="60"/>
      <c r="M17" s="60"/>
    </row>
    <row r="18" spans="2:13" x14ac:dyDescent="0.45">
      <c r="B18" s="28" t="s">
        <v>324</v>
      </c>
      <c r="C18" s="29"/>
      <c r="I18" s="59" t="s">
        <v>324</v>
      </c>
      <c r="J18" s="64"/>
      <c r="K18" s="60"/>
      <c r="L18" s="60"/>
      <c r="M18" s="60"/>
    </row>
    <row r="19" spans="2:13" x14ac:dyDescent="0.45">
      <c r="B19" s="28" t="s">
        <v>325</v>
      </c>
      <c r="C19" s="29"/>
      <c r="I19" s="59" t="s">
        <v>325</v>
      </c>
      <c r="J19" s="64"/>
      <c r="K19" s="60"/>
      <c r="L19" s="60"/>
      <c r="M19" s="60"/>
    </row>
    <row r="20" spans="2:13" x14ac:dyDescent="0.45">
      <c r="B20" s="28" t="s">
        <v>326</v>
      </c>
      <c r="C20" s="28"/>
      <c r="I20" s="59" t="s">
        <v>326</v>
      </c>
      <c r="J20" s="59"/>
      <c r="K20" s="60"/>
      <c r="L20" s="60"/>
      <c r="M20" s="60"/>
    </row>
    <row r="21" spans="2:13" x14ac:dyDescent="0.45">
      <c r="B21" s="48" t="s">
        <v>327</v>
      </c>
      <c r="C21" s="30" t="b">
        <f>SUM(C17:C20)=C16</f>
        <v>1</v>
      </c>
      <c r="I21" s="65" t="s">
        <v>327</v>
      </c>
      <c r="J21" s="66" t="b">
        <v>1</v>
      </c>
      <c r="K21" s="60"/>
      <c r="L21" s="60"/>
      <c r="M21" s="60"/>
    </row>
    <row r="22" spans="2:13" x14ac:dyDescent="0.45">
      <c r="I22" s="60"/>
      <c r="J22" s="60"/>
      <c r="K22" s="60"/>
      <c r="L22" s="60"/>
      <c r="M22" s="60"/>
    </row>
    <row r="23" spans="2:13" x14ac:dyDescent="0.45">
      <c r="B23" s="13" t="s">
        <v>18</v>
      </c>
      <c r="I23" s="61" t="s">
        <v>18</v>
      </c>
      <c r="J23" s="60"/>
      <c r="K23" s="60"/>
      <c r="L23" s="60"/>
      <c r="M23" s="60"/>
    </row>
    <row r="24" spans="2:13" x14ac:dyDescent="0.45">
      <c r="B24" s="6" t="s">
        <v>19</v>
      </c>
      <c r="C24" s="14"/>
      <c r="I24" s="59" t="s">
        <v>19</v>
      </c>
      <c r="J24" s="67" t="s">
        <v>309</v>
      </c>
      <c r="K24" s="60"/>
      <c r="L24" s="60"/>
      <c r="M24" s="60"/>
    </row>
    <row r="25" spans="2:13" x14ac:dyDescent="0.45">
      <c r="B25" s="6" t="s">
        <v>17</v>
      </c>
      <c r="C25" s="14"/>
      <c r="D25" s="26"/>
      <c r="I25" s="59" t="s">
        <v>17</v>
      </c>
      <c r="J25" s="63" t="s">
        <v>309</v>
      </c>
      <c r="K25" s="60"/>
      <c r="L25" s="60"/>
      <c r="M25" s="60"/>
    </row>
    <row r="26" spans="2:13" ht="33.6" x14ac:dyDescent="0.45">
      <c r="B26" s="22" t="s">
        <v>20</v>
      </c>
      <c r="C26" s="14"/>
      <c r="I26" s="68" t="s">
        <v>20</v>
      </c>
      <c r="J26" s="69" t="s">
        <v>309</v>
      </c>
      <c r="K26" s="60"/>
      <c r="L26" s="60"/>
      <c r="M26" s="60"/>
    </row>
    <row r="27" spans="2:13" ht="33.6" x14ac:dyDescent="0.45">
      <c r="B27" s="22" t="s">
        <v>21</v>
      </c>
      <c r="C27" s="14"/>
      <c r="I27" s="68" t="s">
        <v>21</v>
      </c>
      <c r="J27" s="59" t="s">
        <v>309</v>
      </c>
      <c r="K27" s="60"/>
      <c r="L27" s="60"/>
      <c r="M27" s="60"/>
    </row>
    <row r="28" spans="2:13" x14ac:dyDescent="0.45">
      <c r="I28" s="60"/>
      <c r="J28" s="60"/>
      <c r="K28" s="60"/>
      <c r="L28" s="60"/>
      <c r="M28" s="60"/>
    </row>
    <row r="29" spans="2:13" x14ac:dyDescent="0.45">
      <c r="B29" s="13" t="s">
        <v>22</v>
      </c>
      <c r="F29" s="13" t="s">
        <v>23</v>
      </c>
      <c r="I29" s="61" t="s">
        <v>22</v>
      </c>
      <c r="J29" s="60"/>
      <c r="K29" s="60"/>
      <c r="L29" s="60"/>
      <c r="M29" s="61" t="s">
        <v>23</v>
      </c>
    </row>
    <row r="30" spans="2:13" ht="34.5" customHeight="1" x14ac:dyDescent="0.45">
      <c r="B30" s="14" t="s">
        <v>24</v>
      </c>
      <c r="C30" s="14"/>
      <c r="D30" s="27"/>
      <c r="F30" s="70"/>
      <c r="I30" s="58" t="s">
        <v>24</v>
      </c>
      <c r="J30" s="58" t="s">
        <v>309</v>
      </c>
      <c r="K30" s="58" t="s">
        <v>354</v>
      </c>
      <c r="L30" s="60"/>
      <c r="M30" s="62" t="s">
        <v>318</v>
      </c>
    </row>
    <row r="31" spans="2:13" ht="33.6" x14ac:dyDescent="0.45">
      <c r="B31" s="14" t="s">
        <v>25</v>
      </c>
      <c r="C31" s="14"/>
      <c r="D31" s="27"/>
      <c r="F31" s="27"/>
      <c r="I31" s="58" t="s">
        <v>25</v>
      </c>
      <c r="J31" s="58" t="s">
        <v>309</v>
      </c>
      <c r="K31" s="62" t="s">
        <v>354</v>
      </c>
      <c r="L31" s="60"/>
      <c r="M31" s="62" t="s">
        <v>319</v>
      </c>
    </row>
    <row r="32" spans="2:13" ht="33.6" x14ac:dyDescent="0.45">
      <c r="B32" s="14" t="s">
        <v>26</v>
      </c>
      <c r="C32" s="14"/>
      <c r="D32" s="27"/>
      <c r="F32" s="27"/>
      <c r="I32" s="58" t="s">
        <v>26</v>
      </c>
      <c r="J32" s="58" t="s">
        <v>309</v>
      </c>
      <c r="K32" s="62" t="s">
        <v>354</v>
      </c>
      <c r="L32" s="60"/>
      <c r="M32" s="58" t="s">
        <v>319</v>
      </c>
    </row>
    <row r="33" spans="2:14" x14ac:dyDescent="0.45">
      <c r="B33" s="14" t="s">
        <v>27</v>
      </c>
      <c r="C33" s="14"/>
      <c r="D33" s="27"/>
      <c r="F33" s="27"/>
      <c r="I33" s="58" t="s">
        <v>27</v>
      </c>
      <c r="J33" s="58" t="s">
        <v>309</v>
      </c>
      <c r="K33" s="58" t="s">
        <v>354</v>
      </c>
      <c r="L33" s="60"/>
      <c r="M33" s="58" t="s">
        <v>319</v>
      </c>
    </row>
    <row r="34" spans="2:14" ht="33.6" x14ac:dyDescent="0.45">
      <c r="B34" s="14" t="s">
        <v>28</v>
      </c>
      <c r="C34" s="14"/>
      <c r="D34" s="27"/>
      <c r="F34" s="27"/>
      <c r="I34" s="58" t="s">
        <v>28</v>
      </c>
      <c r="J34" s="58" t="s">
        <v>309</v>
      </c>
      <c r="K34" s="62" t="s">
        <v>354</v>
      </c>
      <c r="L34" s="60"/>
      <c r="M34" s="62" t="s">
        <v>319</v>
      </c>
    </row>
    <row r="35" spans="2:14" x14ac:dyDescent="0.45">
      <c r="B35" s="14" t="s">
        <v>29</v>
      </c>
      <c r="C35" s="14"/>
      <c r="D35" s="27"/>
      <c r="F35" s="27"/>
      <c r="I35" s="58" t="s">
        <v>29</v>
      </c>
      <c r="J35" s="58" t="s">
        <v>309</v>
      </c>
      <c r="K35" s="58" t="s">
        <v>354</v>
      </c>
      <c r="L35" s="60"/>
      <c r="M35" s="58" t="s">
        <v>319</v>
      </c>
    </row>
    <row r="36" spans="2:14" x14ac:dyDescent="0.45">
      <c r="B36" s="14" t="s">
        <v>30</v>
      </c>
      <c r="C36" s="14"/>
      <c r="D36" s="27"/>
      <c r="F36" s="27"/>
      <c r="I36" s="58" t="s">
        <v>30</v>
      </c>
      <c r="J36" s="58" t="s">
        <v>309</v>
      </c>
      <c r="K36" s="58" t="s">
        <v>354</v>
      </c>
      <c r="L36" s="60"/>
      <c r="M36" s="58" t="s">
        <v>319</v>
      </c>
    </row>
    <row r="37" spans="2:14" x14ac:dyDescent="0.45">
      <c r="B37" s="14" t="s">
        <v>31</v>
      </c>
      <c r="C37" s="14"/>
      <c r="D37" s="27"/>
      <c r="F37" s="27"/>
      <c r="I37" s="58" t="s">
        <v>31</v>
      </c>
      <c r="J37" s="58" t="s">
        <v>309</v>
      </c>
      <c r="K37" s="58" t="s">
        <v>354</v>
      </c>
      <c r="L37" s="60"/>
      <c r="M37" s="58" t="s">
        <v>319</v>
      </c>
    </row>
    <row r="38" spans="2:14" x14ac:dyDescent="0.45">
      <c r="B38" s="24"/>
      <c r="C38" s="24"/>
      <c r="D38" s="24"/>
      <c r="F38" s="23"/>
    </row>
    <row r="40" spans="2:14" x14ac:dyDescent="0.45">
      <c r="B40" s="13"/>
    </row>
    <row r="45" spans="2:14" x14ac:dyDescent="0.45">
      <c r="N45" s="4"/>
    </row>
  </sheetData>
  <mergeCells count="1">
    <mergeCell ref="C8:D8"/>
  </mergeCells>
  <conditionalFormatting sqref="C21">
    <cfRule type="containsText" dxfId="7" priority="3" operator="containsText" text="True">
      <formula>NOT(ISERROR(SEARCH("True",C21)))</formula>
    </cfRule>
    <cfRule type="containsText" dxfId="6" priority="4" operator="containsText" text="False">
      <formula>NOT(ISERROR(SEARCH("False",C21)))</formula>
    </cfRule>
  </conditionalFormatting>
  <conditionalFormatting sqref="J21">
    <cfRule type="containsText" dxfId="5" priority="1" operator="containsText" text="True">
      <formula>NOT(ISERROR(SEARCH("True",J21)))</formula>
    </cfRule>
    <cfRule type="containsText" dxfId="4" priority="2" operator="containsText" text="False">
      <formula>NOT(ISERROR(SEARCH("False",J21)))</formula>
    </cfRule>
  </conditionalFormatting>
  <dataValidations count="6">
    <dataValidation type="list" allowBlank="1" showInputMessage="1" showErrorMessage="1" sqref="C9">
      <formula1>"ANH,NES,NWT,SRN,SVE,SWB,TMS,WSH,WSX,YKY,AFW,BRL,HDD,PRT,SES,SEW,SSC"</formula1>
    </dataValidation>
    <dataValidation type="list" allowBlank="1" showInputMessage="1" showErrorMessage="1" sqref="C24:C27">
      <formula1>"Pass, Partial pass, Marginal pass, Fail, N/A"</formula1>
    </dataValidation>
    <dataValidation type="list" allowBlank="1" showInputMessage="1" showErrorMessage="1" sqref="C15">
      <formula1>"Accept, Partial accept, Reject"</formula1>
    </dataValidation>
    <dataValidation type="list" allowBlank="1" showInputMessage="1" showErrorMessage="1" sqref="C10">
      <formula1>#REF!</formula1>
    </dataValidation>
    <dataValidation type="list" allowBlank="1" showInputMessage="1" showErrorMessage="1" sqref="C30:C38">
      <formula1>"Pass, Partial pass, Fail, Not assessed, N/A"</formula1>
    </dataValidation>
    <dataValidation type="list" allowBlank="1" showInputMessage="1" showErrorMessage="1" sqref="B18:B2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zoomScale="70" zoomScaleNormal="70" workbookViewId="0"/>
  </sheetViews>
  <sheetFormatPr defaultColWidth="8.6640625" defaultRowHeight="16.8" x14ac:dyDescent="0.45"/>
  <cols>
    <col min="1" max="1" width="4" style="73" customWidth="1"/>
    <col min="2" max="2" width="38.5546875" style="73" customWidth="1"/>
    <col min="3" max="3" width="16.5546875" style="73" customWidth="1"/>
    <col min="4" max="4" width="105.33203125" style="73" customWidth="1"/>
    <col min="5" max="5" width="8.5546875" style="73" customWidth="1"/>
    <col min="6" max="6" width="26.5546875" style="73" customWidth="1"/>
    <col min="7" max="7" width="8.5546875" style="73" customWidth="1"/>
    <col min="8" max="16384" width="8.6640625" style="73"/>
  </cols>
  <sheetData>
    <row r="1" spans="2:7" s="74" customFormat="1" ht="21.6" x14ac:dyDescent="0.45">
      <c r="B1" s="12" t="s">
        <v>357</v>
      </c>
      <c r="C1" s="12"/>
      <c r="D1" s="12"/>
      <c r="E1" s="12"/>
      <c r="F1" s="12"/>
      <c r="G1" s="73"/>
    </row>
    <row r="2" spans="2:7" s="74" customFormat="1" ht="21.6" x14ac:dyDescent="0.45">
      <c r="B2" s="71" t="s">
        <v>8</v>
      </c>
      <c r="C2" s="72"/>
      <c r="D2" s="72"/>
      <c r="E2" s="73"/>
      <c r="F2" s="73"/>
      <c r="G2" s="73"/>
    </row>
    <row r="3" spans="2:7" x14ac:dyDescent="0.45">
      <c r="B3" s="18" t="s">
        <v>9</v>
      </c>
      <c r="C3" s="75" t="s">
        <v>358</v>
      </c>
    </row>
    <row r="4" spans="2:7" x14ac:dyDescent="0.45">
      <c r="B4" s="18" t="s">
        <v>10</v>
      </c>
      <c r="C4" s="76">
        <v>43601</v>
      </c>
    </row>
    <row r="5" spans="2:7" x14ac:dyDescent="0.45">
      <c r="B5" s="18" t="s">
        <v>11</v>
      </c>
      <c r="C5" s="76" t="s">
        <v>371</v>
      </c>
    </row>
    <row r="6" spans="2:7" x14ac:dyDescent="0.45">
      <c r="B6" s="16"/>
      <c r="C6" s="77"/>
      <c r="D6" s="77"/>
    </row>
    <row r="7" spans="2:7" x14ac:dyDescent="0.45">
      <c r="B7" s="71" t="s">
        <v>12</v>
      </c>
    </row>
    <row r="8" spans="2:7" ht="82.5" customHeight="1" x14ac:dyDescent="0.45">
      <c r="B8" s="78" t="s">
        <v>13</v>
      </c>
      <c r="C8" s="99" t="s">
        <v>367</v>
      </c>
      <c r="D8" s="99"/>
    </row>
    <row r="9" spans="2:7" x14ac:dyDescent="0.45">
      <c r="B9" s="78" t="s">
        <v>1</v>
      </c>
      <c r="C9" s="79" t="s">
        <v>39</v>
      </c>
      <c r="D9" s="80"/>
    </row>
    <row r="10" spans="2:7" x14ac:dyDescent="0.45">
      <c r="B10" s="78" t="s">
        <v>14</v>
      </c>
      <c r="C10" s="81" t="s">
        <v>7</v>
      </c>
    </row>
    <row r="11" spans="2:7" x14ac:dyDescent="0.45">
      <c r="B11" s="78" t="s">
        <v>15</v>
      </c>
      <c r="C11" s="81" t="s">
        <v>307</v>
      </c>
      <c r="D11" s="80"/>
    </row>
    <row r="12" spans="2:7" x14ac:dyDescent="0.45">
      <c r="B12" s="78" t="s">
        <v>16</v>
      </c>
      <c r="C12" s="96">
        <f>SUM(F_Inputs!Q169:U169)</f>
        <v>1.02</v>
      </c>
      <c r="D12" s="93"/>
    </row>
    <row r="14" spans="2:7" x14ac:dyDescent="0.45">
      <c r="B14" s="71" t="s">
        <v>312</v>
      </c>
    </row>
    <row r="15" spans="2:7" ht="201.6" x14ac:dyDescent="0.45">
      <c r="B15" s="81" t="s">
        <v>32</v>
      </c>
      <c r="C15" s="78" t="s">
        <v>359</v>
      </c>
      <c r="D15" s="94" t="s">
        <v>369</v>
      </c>
    </row>
    <row r="16" spans="2:7" ht="36.75" customHeight="1" x14ac:dyDescent="0.45">
      <c r="B16" s="81" t="s">
        <v>313</v>
      </c>
      <c r="C16" s="82">
        <v>0</v>
      </c>
    </row>
    <row r="17" spans="2:6" x14ac:dyDescent="0.45">
      <c r="B17" s="81" t="s">
        <v>323</v>
      </c>
      <c r="C17" s="92">
        <f xml:space="preserve"> C16</f>
        <v>0</v>
      </c>
    </row>
    <row r="18" spans="2:6" x14ac:dyDescent="0.45">
      <c r="B18" s="81" t="s">
        <v>324</v>
      </c>
      <c r="C18" s="83"/>
    </row>
    <row r="19" spans="2:6" x14ac:dyDescent="0.45">
      <c r="B19" s="81" t="s">
        <v>325</v>
      </c>
      <c r="C19" s="83"/>
    </row>
    <row r="20" spans="2:6" x14ac:dyDescent="0.45">
      <c r="B20" s="81" t="s">
        <v>326</v>
      </c>
      <c r="C20" s="81"/>
    </row>
    <row r="21" spans="2:6" x14ac:dyDescent="0.45">
      <c r="B21" s="84" t="s">
        <v>327</v>
      </c>
      <c r="C21" s="85" t="b">
        <f>SUM(C17:C20)=C16</f>
        <v>1</v>
      </c>
    </row>
    <row r="23" spans="2:6" x14ac:dyDescent="0.45">
      <c r="B23" s="71" t="s">
        <v>18</v>
      </c>
    </row>
    <row r="24" spans="2:6" x14ac:dyDescent="0.45">
      <c r="B24" s="81" t="s">
        <v>19</v>
      </c>
      <c r="C24" s="78"/>
    </row>
    <row r="25" spans="2:6" x14ac:dyDescent="0.45">
      <c r="B25" s="81" t="s">
        <v>17</v>
      </c>
      <c r="C25" s="81">
        <f xml:space="preserve"> SUM(F_Inputs!Q208:U208)</f>
        <v>23.464999999999996</v>
      </c>
      <c r="D25" s="86"/>
    </row>
    <row r="26" spans="2:6" x14ac:dyDescent="0.45">
      <c r="B26" s="87" t="s">
        <v>20</v>
      </c>
      <c r="C26" s="95">
        <f xml:space="preserve"> (C12-C24)/C25</f>
        <v>4.3468996377583641E-2</v>
      </c>
    </row>
    <row r="27" spans="2:6" x14ac:dyDescent="0.45">
      <c r="B27" s="87" t="s">
        <v>21</v>
      </c>
      <c r="C27" s="78" t="s">
        <v>360</v>
      </c>
    </row>
    <row r="29" spans="2:6" x14ac:dyDescent="0.45">
      <c r="B29" s="71" t="s">
        <v>22</v>
      </c>
      <c r="F29" s="71" t="s">
        <v>23</v>
      </c>
    </row>
    <row r="30" spans="2:6" ht="34.5" customHeight="1" x14ac:dyDescent="0.45">
      <c r="B30" s="78" t="s">
        <v>24</v>
      </c>
      <c r="C30" s="78" t="s">
        <v>309</v>
      </c>
      <c r="D30" s="88"/>
      <c r="F30" s="89"/>
    </row>
    <row r="31" spans="2:6" ht="201.6" x14ac:dyDescent="0.45">
      <c r="B31" s="78" t="s">
        <v>25</v>
      </c>
      <c r="C31" s="78" t="s">
        <v>362</v>
      </c>
      <c r="D31" s="89" t="s">
        <v>368</v>
      </c>
      <c r="F31" s="89" t="s">
        <v>365</v>
      </c>
    </row>
    <row r="32" spans="2:6" x14ac:dyDescent="0.45">
      <c r="B32" s="78" t="s">
        <v>26</v>
      </c>
      <c r="C32" s="78" t="s">
        <v>361</v>
      </c>
      <c r="D32" s="88" t="s">
        <v>364</v>
      </c>
      <c r="F32" s="88"/>
    </row>
    <row r="33" spans="2:6" x14ac:dyDescent="0.45">
      <c r="B33" s="78" t="s">
        <v>27</v>
      </c>
      <c r="C33" s="78" t="s">
        <v>309</v>
      </c>
      <c r="D33" s="88"/>
      <c r="F33" s="88"/>
    </row>
    <row r="34" spans="2:6" ht="67.2" x14ac:dyDescent="0.45">
      <c r="B34" s="78" t="s">
        <v>28</v>
      </c>
      <c r="C34" s="78" t="s">
        <v>363</v>
      </c>
      <c r="D34" s="89" t="s">
        <v>370</v>
      </c>
      <c r="F34" s="89" t="s">
        <v>366</v>
      </c>
    </row>
    <row r="35" spans="2:6" x14ac:dyDescent="0.45">
      <c r="B35" s="78" t="s">
        <v>29</v>
      </c>
      <c r="C35" s="78" t="s">
        <v>309</v>
      </c>
      <c r="D35" s="88"/>
      <c r="F35" s="88"/>
    </row>
    <row r="36" spans="2:6" x14ac:dyDescent="0.45">
      <c r="B36" s="78" t="s">
        <v>30</v>
      </c>
      <c r="C36" s="78" t="s">
        <v>309</v>
      </c>
      <c r="D36" s="88"/>
      <c r="F36" s="88"/>
    </row>
    <row r="37" spans="2:6" x14ac:dyDescent="0.45">
      <c r="B37" s="78" t="s">
        <v>31</v>
      </c>
      <c r="C37" s="78" t="s">
        <v>309</v>
      </c>
      <c r="D37" s="88"/>
      <c r="F37" s="88"/>
    </row>
    <row r="38" spans="2:6" x14ac:dyDescent="0.45">
      <c r="B38" s="90"/>
      <c r="C38" s="90"/>
      <c r="D38" s="90"/>
      <c r="F38" s="91"/>
    </row>
    <row r="40" spans="2:6" x14ac:dyDescent="0.45">
      <c r="B40" s="71"/>
    </row>
  </sheetData>
  <mergeCells count="1">
    <mergeCell ref="C8:D8"/>
  </mergeCells>
  <conditionalFormatting sqref="C21">
    <cfRule type="containsText" dxfId="3" priority="3" operator="containsText" text="True">
      <formula>NOT(ISERROR(SEARCH("True",C21)))</formula>
    </cfRule>
    <cfRule type="containsText" dxfId="2" priority="4" operator="containsText" text="False">
      <formula>NOT(ISERROR(SEARCH("False",C21)))</formula>
    </cfRule>
  </conditionalFormatting>
  <dataValidations count="4">
    <dataValidation type="list" allowBlank="1" showInputMessage="1" showErrorMessage="1" sqref="C30:C38">
      <formula1>"Pass, Partial pass, Fail, Not assessed, N/A"</formula1>
    </dataValidation>
    <dataValidation type="list" allowBlank="1" showInputMessage="1" showErrorMessage="1" sqref="C10 B18:B20">
      <formula1>#REF!</formula1>
    </dataValidation>
    <dataValidation type="list" allowBlank="1" showInputMessage="1" showErrorMessage="1" sqref="C15">
      <formula1>"Accept, Partial accept, Reject"</formula1>
    </dataValidation>
    <dataValidation type="list" allowBlank="1" showInputMessage="1" showErrorMessage="1" sqref="C9">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30"/>
  <sheetViews>
    <sheetView showGridLines="0" zoomScaleNormal="100" workbookViewId="0"/>
  </sheetViews>
  <sheetFormatPr defaultColWidth="8.6640625" defaultRowHeight="13.8" x14ac:dyDescent="0.3"/>
  <cols>
    <col min="1" max="1" width="2.33203125" style="31" customWidth="1"/>
    <col min="2" max="2" width="22.33203125" style="32" customWidth="1"/>
    <col min="3" max="3" width="28.5546875" style="31" bestFit="1" customWidth="1"/>
    <col min="4" max="4" width="13.6640625" style="31" bestFit="1" customWidth="1"/>
    <col min="5" max="5" width="13.6640625" style="31" customWidth="1"/>
    <col min="6" max="6" width="13.44140625" style="31" bestFit="1" customWidth="1"/>
    <col min="7" max="7" width="11.109375" style="31" customWidth="1"/>
    <col min="8" max="8" width="8.44140625" style="31" bestFit="1" customWidth="1"/>
    <col min="9" max="9" width="15.6640625" style="31" bestFit="1" customWidth="1"/>
    <col min="10" max="10" width="10.44140625" style="31" customWidth="1"/>
    <col min="11" max="11" width="15.6640625" style="31" bestFit="1" customWidth="1"/>
    <col min="12" max="12" width="10.109375" style="31" customWidth="1"/>
    <col min="13" max="13" width="15.6640625" style="31" bestFit="1" customWidth="1"/>
    <col min="14" max="14" width="10.109375" style="31" customWidth="1"/>
    <col min="15" max="15" width="11.33203125" style="31" customWidth="1"/>
    <col min="16" max="16" width="16.33203125" style="31" customWidth="1"/>
    <col min="17" max="17" width="16.5546875" style="31" customWidth="1"/>
    <col min="18" max="18" width="15.6640625" style="31" customWidth="1"/>
    <col min="19" max="19" width="19.5546875" style="31" customWidth="1"/>
    <col min="20" max="20" width="18.33203125" style="31" customWidth="1"/>
    <col min="21" max="21" width="17.5546875" style="31" customWidth="1"/>
    <col min="22" max="22" width="19.5546875" style="31" customWidth="1"/>
    <col min="23" max="16384" width="8.6640625" style="31"/>
  </cols>
  <sheetData>
    <row r="1" spans="2:14" s="33" customFormat="1" ht="15" customHeight="1" x14ac:dyDescent="0.3">
      <c r="B1" s="34" t="s">
        <v>372</v>
      </c>
      <c r="C1" s="39"/>
      <c r="D1" s="39"/>
      <c r="E1" s="39"/>
      <c r="F1" s="39"/>
      <c r="G1" s="40"/>
    </row>
    <row r="2" spans="2:14" ht="15" customHeight="1" x14ac:dyDescent="0.3">
      <c r="B2" s="41" t="s">
        <v>373</v>
      </c>
      <c r="C2" s="35"/>
      <c r="D2" s="35"/>
      <c r="E2" s="35"/>
      <c r="F2" s="35"/>
    </row>
    <row r="3" spans="2:14" x14ac:dyDescent="0.3">
      <c r="I3" s="36" t="s">
        <v>320</v>
      </c>
      <c r="J3" s="37"/>
      <c r="K3" s="36" t="s">
        <v>321</v>
      </c>
      <c r="L3" s="37"/>
      <c r="M3" s="36" t="s">
        <v>322</v>
      </c>
      <c r="N3" s="37"/>
    </row>
    <row r="4" spans="2:14" ht="49.5" customHeight="1" x14ac:dyDescent="0.3">
      <c r="B4" s="42" t="s">
        <v>33</v>
      </c>
      <c r="C4" s="43" t="s">
        <v>34</v>
      </c>
      <c r="D4" s="43" t="s">
        <v>14</v>
      </c>
      <c r="E4" s="43" t="s">
        <v>310</v>
      </c>
      <c r="F4" s="43" t="s">
        <v>314</v>
      </c>
      <c r="G4" s="43" t="s">
        <v>315</v>
      </c>
      <c r="H4" s="44" t="s">
        <v>311</v>
      </c>
      <c r="I4" s="44" t="s">
        <v>316</v>
      </c>
      <c r="J4" s="44" t="s">
        <v>317</v>
      </c>
      <c r="K4" s="44" t="s">
        <v>316</v>
      </c>
      <c r="L4" s="44" t="s">
        <v>317</v>
      </c>
      <c r="M4" s="44" t="s">
        <v>316</v>
      </c>
      <c r="N4" s="44" t="s">
        <v>317</v>
      </c>
    </row>
    <row r="5" spans="2:14" ht="27.6" x14ac:dyDescent="0.3">
      <c r="B5" s="45" t="str">
        <f>RR_efficiency!$C$11</f>
        <v>PRT-R201001</v>
      </c>
      <c r="C5" s="38" t="str">
        <f>RR_efficiency!$B$1</f>
        <v>Ongoing efficiency and input price pressure on residential retail costs</v>
      </c>
      <c r="D5" s="45" t="str">
        <f>RR_efficiency!$C$10</f>
        <v>Residential retail</v>
      </c>
      <c r="E5" s="46">
        <f>RR_efficiency!C12</f>
        <v>0</v>
      </c>
      <c r="F5" s="38">
        <f>RR_efficiency!$C$16</f>
        <v>0</v>
      </c>
      <c r="G5" s="38">
        <f>RR_efficiency!$C$15</f>
        <v>0</v>
      </c>
      <c r="H5" s="47">
        <f>RR_efficiency!C17</f>
        <v>0</v>
      </c>
      <c r="I5" s="47" t="str">
        <f>RR_efficiency!B18</f>
        <v>Enhancement Line 1 (£m)</v>
      </c>
      <c r="J5" s="47">
        <f>RR_efficiency!C18</f>
        <v>0</v>
      </c>
      <c r="K5" s="47" t="str">
        <f>RR_efficiency!B19</f>
        <v>Enhancement Line 2 (£m)</v>
      </c>
      <c r="L5" s="47">
        <f>RR_efficiency!C19</f>
        <v>0</v>
      </c>
      <c r="M5" s="47" t="str">
        <f>RR_efficiency!B20</f>
        <v>Enhancement Line 3 (£m)</v>
      </c>
      <c r="N5" s="47">
        <f>RR_efficiency!C20</f>
        <v>0</v>
      </c>
    </row>
    <row r="6" spans="2:14" ht="27.6" x14ac:dyDescent="0.3">
      <c r="B6" s="45" t="str">
        <f xml:space="preserve"> 'RR_bill size'!$C$11</f>
        <v>PRT-R201001</v>
      </c>
      <c r="C6" s="38" t="str">
        <f xml:space="preserve"> 'RR_bill size'!$B$1</f>
        <v>Bill size (residential retail)</v>
      </c>
      <c r="D6" s="45" t="str">
        <f xml:space="preserve"> 'RR_bill size'!$C$10</f>
        <v>Residential retail</v>
      </c>
      <c r="E6" s="97">
        <f xml:space="preserve"> 'RR_bill size'!$C$12</f>
        <v>1.02</v>
      </c>
      <c r="F6" s="38">
        <f xml:space="preserve"> 'RR_bill size'!$C$16</f>
        <v>0</v>
      </c>
      <c r="G6" s="38" t="str">
        <f xml:space="preserve"> 'RR_bill size'!$C$15</f>
        <v>Reject</v>
      </c>
      <c r="H6" s="47">
        <f xml:space="preserve"> 'RR_bill size'!$C$17</f>
        <v>0</v>
      </c>
      <c r="I6" s="47" t="str">
        <f xml:space="preserve"> 'RR_bill size'!B18</f>
        <v>Enhancement Line 1 (£m)</v>
      </c>
      <c r="J6" s="47">
        <f xml:space="preserve"> 'RR_bill size'!C18</f>
        <v>0</v>
      </c>
      <c r="K6" s="47" t="str">
        <f xml:space="preserve"> 'RR_bill size'!B19</f>
        <v>Enhancement Line 2 (£m)</v>
      </c>
      <c r="L6" s="47">
        <f xml:space="preserve"> 'RR_bill size'!C19</f>
        <v>0</v>
      </c>
      <c r="M6" s="47" t="str">
        <f xml:space="preserve"> 'RR_bill size'!B20</f>
        <v>Enhancement Line 3 (£m)</v>
      </c>
      <c r="N6" s="47">
        <f xml:space="preserve"> 'RR_bill size'!C20</f>
        <v>0</v>
      </c>
    </row>
    <row r="7" spans="2:14" x14ac:dyDescent="0.3">
      <c r="B7" s="45" t="s">
        <v>345</v>
      </c>
      <c r="C7" s="38" t="s">
        <v>329</v>
      </c>
      <c r="D7" s="45" t="s">
        <v>14</v>
      </c>
      <c r="E7" s="49" t="s">
        <v>330</v>
      </c>
      <c r="F7" s="50" t="s">
        <v>331</v>
      </c>
      <c r="G7" s="50" t="s">
        <v>332</v>
      </c>
      <c r="H7" s="50" t="s">
        <v>311</v>
      </c>
      <c r="I7" s="50" t="s">
        <v>333</v>
      </c>
      <c r="J7" s="50" t="s">
        <v>317</v>
      </c>
      <c r="K7" s="50" t="s">
        <v>334</v>
      </c>
      <c r="L7" s="50" t="s">
        <v>317</v>
      </c>
      <c r="M7" s="50" t="s">
        <v>335</v>
      </c>
      <c r="N7" s="50" t="s">
        <v>317</v>
      </c>
    </row>
    <row r="8" spans="2:14" ht="12.75" customHeight="1" x14ac:dyDescent="0.3">
      <c r="B8" s="45" t="s">
        <v>328</v>
      </c>
      <c r="C8" s="38" t="s">
        <v>329</v>
      </c>
      <c r="D8" s="45" t="s">
        <v>14</v>
      </c>
      <c r="E8" s="49" t="s">
        <v>330</v>
      </c>
      <c r="F8" s="50" t="s">
        <v>331</v>
      </c>
      <c r="G8" s="50" t="s">
        <v>332</v>
      </c>
      <c r="H8" s="50" t="s">
        <v>311</v>
      </c>
      <c r="I8" s="50" t="s">
        <v>333</v>
      </c>
      <c r="J8" s="50" t="s">
        <v>317</v>
      </c>
      <c r="K8" s="50" t="s">
        <v>334</v>
      </c>
      <c r="L8" s="50" t="s">
        <v>317</v>
      </c>
      <c r="M8" s="50" t="s">
        <v>335</v>
      </c>
      <c r="N8" s="50" t="s">
        <v>317</v>
      </c>
    </row>
    <row r="9" spans="2:14" ht="14.25" customHeight="1" x14ac:dyDescent="0.3">
      <c r="B9" s="45" t="s">
        <v>336</v>
      </c>
      <c r="C9" s="38" t="s">
        <v>329</v>
      </c>
      <c r="D9" s="45" t="s">
        <v>14</v>
      </c>
      <c r="E9" s="49" t="s">
        <v>330</v>
      </c>
      <c r="F9" s="50" t="s">
        <v>331</v>
      </c>
      <c r="G9" s="50" t="s">
        <v>332</v>
      </c>
      <c r="H9" s="50" t="s">
        <v>311</v>
      </c>
      <c r="I9" s="50" t="s">
        <v>333</v>
      </c>
      <c r="J9" s="50" t="s">
        <v>317</v>
      </c>
      <c r="K9" s="50" t="s">
        <v>334</v>
      </c>
      <c r="L9" s="50" t="s">
        <v>317</v>
      </c>
      <c r="M9" s="50" t="s">
        <v>335</v>
      </c>
      <c r="N9" s="50" t="s">
        <v>317</v>
      </c>
    </row>
    <row r="10" spans="2:14" ht="14.25" customHeight="1" x14ac:dyDescent="0.3">
      <c r="B10" s="45" t="s">
        <v>337</v>
      </c>
      <c r="C10" s="38" t="s">
        <v>329</v>
      </c>
      <c r="D10" s="45" t="s">
        <v>14</v>
      </c>
      <c r="E10" s="49" t="s">
        <v>330</v>
      </c>
      <c r="F10" s="50" t="s">
        <v>331</v>
      </c>
      <c r="G10" s="50" t="s">
        <v>332</v>
      </c>
      <c r="H10" s="50" t="s">
        <v>311</v>
      </c>
      <c r="I10" s="50" t="s">
        <v>333</v>
      </c>
      <c r="J10" s="50" t="s">
        <v>317</v>
      </c>
      <c r="K10" s="50" t="s">
        <v>334</v>
      </c>
      <c r="L10" s="50" t="s">
        <v>317</v>
      </c>
      <c r="M10" s="50" t="s">
        <v>335</v>
      </c>
      <c r="N10" s="50" t="s">
        <v>317</v>
      </c>
    </row>
    <row r="11" spans="2:14" ht="14.25" customHeight="1" x14ac:dyDescent="0.3">
      <c r="B11" s="45" t="s">
        <v>338</v>
      </c>
      <c r="C11" s="38" t="s">
        <v>329</v>
      </c>
      <c r="D11" s="45" t="s">
        <v>14</v>
      </c>
      <c r="E11" s="49" t="s">
        <v>330</v>
      </c>
      <c r="F11" s="50" t="s">
        <v>331</v>
      </c>
      <c r="G11" s="50" t="s">
        <v>332</v>
      </c>
      <c r="H11" s="50" t="s">
        <v>311</v>
      </c>
      <c r="I11" s="50" t="s">
        <v>333</v>
      </c>
      <c r="J11" s="50" t="s">
        <v>317</v>
      </c>
      <c r="K11" s="50" t="s">
        <v>334</v>
      </c>
      <c r="L11" s="50" t="s">
        <v>317</v>
      </c>
      <c r="M11" s="50" t="s">
        <v>335</v>
      </c>
      <c r="N11" s="50" t="s">
        <v>317</v>
      </c>
    </row>
    <row r="12" spans="2:14" ht="14.25" customHeight="1" x14ac:dyDescent="0.3">
      <c r="B12" s="45" t="s">
        <v>339</v>
      </c>
      <c r="C12" s="38" t="s">
        <v>329</v>
      </c>
      <c r="D12" s="45" t="s">
        <v>14</v>
      </c>
      <c r="E12" s="49" t="s">
        <v>330</v>
      </c>
      <c r="F12" s="50" t="s">
        <v>331</v>
      </c>
      <c r="G12" s="50" t="s">
        <v>332</v>
      </c>
      <c r="H12" s="50" t="s">
        <v>311</v>
      </c>
      <c r="I12" s="50" t="s">
        <v>333</v>
      </c>
      <c r="J12" s="50" t="s">
        <v>317</v>
      </c>
      <c r="K12" s="50" t="s">
        <v>334</v>
      </c>
      <c r="L12" s="50" t="s">
        <v>317</v>
      </c>
      <c r="M12" s="50" t="s">
        <v>335</v>
      </c>
      <c r="N12" s="50" t="s">
        <v>317</v>
      </c>
    </row>
    <row r="13" spans="2:14" ht="14.25" customHeight="1" x14ac:dyDescent="0.3">
      <c r="B13" s="45" t="s">
        <v>340</v>
      </c>
      <c r="C13" s="38" t="s">
        <v>329</v>
      </c>
      <c r="D13" s="45" t="s">
        <v>14</v>
      </c>
      <c r="E13" s="49" t="s">
        <v>330</v>
      </c>
      <c r="F13" s="50" t="s">
        <v>331</v>
      </c>
      <c r="G13" s="50" t="s">
        <v>332</v>
      </c>
      <c r="H13" s="50" t="s">
        <v>311</v>
      </c>
      <c r="I13" s="50" t="s">
        <v>333</v>
      </c>
      <c r="J13" s="50" t="s">
        <v>317</v>
      </c>
      <c r="K13" s="50" t="s">
        <v>334</v>
      </c>
      <c r="L13" s="50" t="s">
        <v>317</v>
      </c>
      <c r="M13" s="50" t="s">
        <v>335</v>
      </c>
      <c r="N13" s="50" t="s">
        <v>317</v>
      </c>
    </row>
    <row r="14" spans="2:14" ht="14.25" customHeight="1" x14ac:dyDescent="0.3">
      <c r="B14" s="45" t="s">
        <v>341</v>
      </c>
      <c r="C14" s="38" t="s">
        <v>329</v>
      </c>
      <c r="D14" s="45" t="s">
        <v>14</v>
      </c>
      <c r="E14" s="49" t="s">
        <v>330</v>
      </c>
      <c r="F14" s="50" t="s">
        <v>331</v>
      </c>
      <c r="G14" s="50" t="s">
        <v>332</v>
      </c>
      <c r="H14" s="50" t="s">
        <v>311</v>
      </c>
      <c r="I14" s="50" t="s">
        <v>333</v>
      </c>
      <c r="J14" s="50" t="s">
        <v>317</v>
      </c>
      <c r="K14" s="50" t="s">
        <v>334</v>
      </c>
      <c r="L14" s="50" t="s">
        <v>317</v>
      </c>
      <c r="M14" s="50" t="s">
        <v>335</v>
      </c>
      <c r="N14" s="50" t="s">
        <v>317</v>
      </c>
    </row>
    <row r="15" spans="2:14" ht="14.25" customHeight="1" x14ac:dyDescent="0.3">
      <c r="B15" s="45" t="s">
        <v>342</v>
      </c>
      <c r="C15" s="38" t="s">
        <v>329</v>
      </c>
      <c r="D15" s="45" t="s">
        <v>14</v>
      </c>
      <c r="E15" s="49" t="s">
        <v>330</v>
      </c>
      <c r="F15" s="50" t="s">
        <v>331</v>
      </c>
      <c r="G15" s="50" t="s">
        <v>332</v>
      </c>
      <c r="H15" s="50" t="s">
        <v>311</v>
      </c>
      <c r="I15" s="50" t="s">
        <v>333</v>
      </c>
      <c r="J15" s="50" t="s">
        <v>317</v>
      </c>
      <c r="K15" s="50" t="s">
        <v>334</v>
      </c>
      <c r="L15" s="50" t="s">
        <v>317</v>
      </c>
      <c r="M15" s="50" t="s">
        <v>335</v>
      </c>
      <c r="N15" s="50" t="s">
        <v>317</v>
      </c>
    </row>
    <row r="16" spans="2:14" ht="14.25" customHeight="1" x14ac:dyDescent="0.3">
      <c r="B16" s="45" t="s">
        <v>343</v>
      </c>
      <c r="C16" s="38" t="s">
        <v>329</v>
      </c>
      <c r="D16" s="45" t="s">
        <v>14</v>
      </c>
      <c r="E16" s="49" t="s">
        <v>330</v>
      </c>
      <c r="F16" s="50" t="s">
        <v>331</v>
      </c>
      <c r="G16" s="50" t="s">
        <v>332</v>
      </c>
      <c r="H16" s="50" t="s">
        <v>311</v>
      </c>
      <c r="I16" s="50" t="s">
        <v>333</v>
      </c>
      <c r="J16" s="50" t="s">
        <v>317</v>
      </c>
      <c r="K16" s="50" t="s">
        <v>334</v>
      </c>
      <c r="L16" s="50" t="s">
        <v>317</v>
      </c>
      <c r="M16" s="50" t="s">
        <v>335</v>
      </c>
      <c r="N16" s="50" t="s">
        <v>317</v>
      </c>
    </row>
    <row r="17" spans="2:14" ht="14.25" customHeight="1" x14ac:dyDescent="0.3">
      <c r="B17" s="45" t="s">
        <v>344</v>
      </c>
      <c r="C17" s="38" t="s">
        <v>329</v>
      </c>
      <c r="D17" s="45" t="s">
        <v>14</v>
      </c>
      <c r="E17" s="49" t="s">
        <v>330</v>
      </c>
      <c r="F17" s="50" t="s">
        <v>331</v>
      </c>
      <c r="G17" s="50" t="s">
        <v>332</v>
      </c>
      <c r="H17" s="50" t="s">
        <v>311</v>
      </c>
      <c r="I17" s="50" t="s">
        <v>333</v>
      </c>
      <c r="J17" s="50" t="s">
        <v>317</v>
      </c>
      <c r="K17" s="50" t="s">
        <v>334</v>
      </c>
      <c r="L17" s="50" t="s">
        <v>317</v>
      </c>
      <c r="M17" s="50" t="s">
        <v>335</v>
      </c>
      <c r="N17" s="50" t="s">
        <v>317</v>
      </c>
    </row>
    <row r="18" spans="2:14" x14ac:dyDescent="0.3">
      <c r="B18" s="31"/>
    </row>
    <row r="19" spans="2:14" x14ac:dyDescent="0.3">
      <c r="B19" s="51" t="s">
        <v>346</v>
      </c>
      <c r="E19" s="54" t="s">
        <v>351</v>
      </c>
    </row>
    <row r="20" spans="2:14" x14ac:dyDescent="0.3">
      <c r="B20" s="52" t="s">
        <v>347</v>
      </c>
      <c r="C20" s="53">
        <f>SUMIF($D$5:$D$17,$B20,$F$5:$F$17)</f>
        <v>0</v>
      </c>
      <c r="E20" s="31" t="b">
        <f>RR_efficiency!$C$21=TRUE</f>
        <v>1</v>
      </c>
    </row>
    <row r="21" spans="2:14" x14ac:dyDescent="0.3">
      <c r="B21" s="52" t="s">
        <v>348</v>
      </c>
      <c r="C21" s="53">
        <f>SUMIF($D$5:$D$17,$B21,$F$5:$F$17)</f>
        <v>0</v>
      </c>
    </row>
    <row r="22" spans="2:14" x14ac:dyDescent="0.3">
      <c r="B22" s="52" t="s">
        <v>349</v>
      </c>
      <c r="C22" s="53">
        <f>SUMIF($D$5:$D$17,$B22,$F$5:$F$17)</f>
        <v>0</v>
      </c>
    </row>
    <row r="23" spans="2:14" x14ac:dyDescent="0.3">
      <c r="B23" s="52" t="s">
        <v>350</v>
      </c>
      <c r="C23" s="53">
        <f>SUMIF($D$5:$D$17,$B23,$F$5:$F$17)</f>
        <v>0</v>
      </c>
    </row>
    <row r="24" spans="2:14" x14ac:dyDescent="0.3">
      <c r="B24" s="52" t="s">
        <v>7</v>
      </c>
      <c r="C24" s="53">
        <f>SUMIF($D$5:$D$17,$B24,$F$5:$F$17)</f>
        <v>0</v>
      </c>
    </row>
    <row r="25" spans="2:14" x14ac:dyDescent="0.3">
      <c r="B25" s="31"/>
    </row>
    <row r="26" spans="2:14" x14ac:dyDescent="0.3">
      <c r="B26" s="31"/>
    </row>
    <row r="27" spans="2:14" x14ac:dyDescent="0.3">
      <c r="B27" s="31"/>
    </row>
    <row r="28" spans="2:14" x14ac:dyDescent="0.3">
      <c r="B28" s="31"/>
    </row>
    <row r="29" spans="2:14" x14ac:dyDescent="0.3">
      <c r="B29" s="31"/>
    </row>
    <row r="30" spans="2:14" x14ac:dyDescent="0.3">
      <c r="B30" s="31"/>
    </row>
  </sheetData>
  <conditionalFormatting sqref="E20">
    <cfRule type="containsText" dxfId="1" priority="1" operator="containsText" text="TRUE">
      <formula>NOT(ISERROR(SEARCH("TRUE",E20)))</formula>
    </cfRule>
    <cfRule type="containsText" dxfId="0" priority="2" operator="containsText" text="FALSE">
      <formula>NOT(ISERROR(SEARCH("FALSE",E20)))</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0e5cfab-624c-4e44-8ff4-7cd112c8ab77" ContentTypeId="0x010100573134B1BDBFC74F8C2DBF70E4CDEAD4" PreviousValue="false"/>
</file>

<file path=customXml/item2.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Cost Assessment</TermName>
          <TermId xmlns="http://schemas.microsoft.com/office/infopath/2007/PartnerControls">c61055bb-c189-45d6-9bf3-4e8f946eb105</TermId>
        </TermInfo>
      </Terms>
    </oe9d4f963f4c420b8d2b35d038476850>
    <f8aa492165544285b4c7fe9d1b6ad82c xmlns="7041854e-4853-44f9-9e63-23b7acad5461">
      <Terms xmlns="http://schemas.microsoft.com/office/infopath/2007/PartnerControls"/>
    </f8aa492165544285b4c7fe9d1b6ad82c>
    <Asset xmlns="7041854e-4853-44f9-9e63-23b7acad5461">false</Asset>
    <TaxCatchAll xmlns="7041854e-4853-44f9-9e63-23b7acad5461">
      <Value>1786</Value>
      <Value>31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[POLICY]</TermName>
          <TermId xmlns="http://schemas.microsoft.com/office/infopath/2007/PartnerControls">860b1dac-401e-4af8-91e0-955522dbb5ae</TermId>
        </TermInfo>
      </Terms>
    </da4e9ae56afa494a84f353054bd212ec>
    <RelatedItem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9BAC9199A851E3458FBFE5AC1863D7C8" ma:contentTypeVersion="49" ma:contentTypeDescription="Create a new document" ma:contentTypeScope="" ma:versionID="2a58eaf30dcceabbda53b5999f2f198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7953977690c5dbbd97d241657f9d936a"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34EF06-0BE4-4B80-9235-B708E6A0EA30}">
  <ds:schemaRefs>
    <ds:schemaRef ds:uri="Microsoft.SharePoint.Taxonomy.ContentTypeSync"/>
  </ds:schemaRefs>
</ds:datastoreItem>
</file>

<file path=customXml/itemProps2.xml><?xml version="1.0" encoding="utf-8"?>
<ds:datastoreItem xmlns:ds="http://schemas.openxmlformats.org/officeDocument/2006/customXml" ds:itemID="{88063FB9-8A41-41C6-8994-F6CA23DDE9B2}">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041854e-4853-44f9-9e63-23b7acad5461"/>
    <ds:schemaRef ds:uri="http://www.w3.org/XML/1998/namespace"/>
    <ds:schemaRef ds:uri="http://purl.org/dc/dcmitype/"/>
  </ds:schemaRefs>
</ds:datastoreItem>
</file>

<file path=customXml/itemProps3.xml><?xml version="1.0" encoding="utf-8"?>
<ds:datastoreItem xmlns:ds="http://schemas.openxmlformats.org/officeDocument/2006/customXml" ds:itemID="{EBF44A25-8778-40BB-B5E1-EFA859112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2811468-46BC-432C-9FD5-CB73FDB03C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F_Inputs</vt:lpstr>
      <vt:lpstr>RR_efficiency</vt:lpstr>
      <vt:lpstr>RR_bill size</vt:lpstr>
      <vt:lpstr>Summary</vt:lpstr>
      <vt:lpstr>Cover!Print_Area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2019-07-16T08:09:25Z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Document_x0020_Type">
    <vt:lpwstr/>
  </property>
  <property fmtid="{D5CDD505-2E9C-101B-9397-08002B2CF9AE}" pid="4" name="Water Companies">
    <vt:lpwstr/>
  </property>
  <property fmtid="{D5CDD505-2E9C-101B-9397-08002B2CF9AE}" pid="5" name="ContentTypeId">
    <vt:lpwstr>0x010100573134B1BDBFC74F8C2DBF70E4CDEAD4009BAC9199A851E3458FBFE5AC1863D7C8</vt:lpwstr>
  </property>
  <property fmtid="{D5CDD505-2E9C-101B-9397-08002B2CF9AE}" pid="6" name="Document Type">
    <vt:lpwstr/>
  </property>
  <property fmtid="{D5CDD505-2E9C-101B-9397-08002B2CF9AE}" pid="7" name="Water_x0020_Companies">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1786;#Cost Assessment|c61055bb-c189-45d6-9bf3-4e8f946eb105</vt:lpwstr>
  </property>
  <property fmtid="{D5CDD505-2E9C-101B-9397-08002B2CF9AE}" pid="15" name="Stakeholder 3">
    <vt:lpwstr/>
  </property>
  <property fmtid="{D5CDD505-2E9C-101B-9397-08002B2CF9AE}" pid="16" name="Stakeholder">
    <vt:lpwstr/>
  </property>
  <property fmtid="{D5CDD505-2E9C-101B-9397-08002B2CF9AE}" pid="17" name="Security Classification">
    <vt:lpwstr>31;#OFFICIAL SENSITIVE [POLICY]|860b1dac-401e-4af8-91e0-955522dbb5ae</vt:lpwstr>
  </property>
</Properties>
</file>