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updateLinks="always" defaultThemeVersion="124226"/>
  <bookViews>
    <workbookView xWindow="0" yWindow="0" windowWidth="11220" windowHeight="6720" tabRatio="645"/>
  </bookViews>
  <sheets>
    <sheet name="Cover" sheetId="14" r:id="rId1"/>
    <sheet name="F_Inputs" sheetId="22" r:id="rId2"/>
    <sheet name="TTT control" sheetId="6" r:id="rId3"/>
  </sheets>
  <externalReferences>
    <externalReference r:id="rId4"/>
  </externalReferences>
  <definedNames>
    <definedName name="_Order2" hidden="1">255</definedName>
    <definedName name="_Sort" localSheetId="0" hidden="1">#REF!</definedName>
    <definedName name="AVON">#REF!</definedName>
    <definedName name="BEDS">#REF!</definedName>
    <definedName name="BERKS">#REF!</definedName>
    <definedName name="BUCKS">#REF!</definedName>
    <definedName name="CAMBS">#REF!</definedName>
    <definedName name="CHESHIRE">#REF!</definedName>
    <definedName name="CLEVELAND">#REF!</definedName>
    <definedName name="CLWYD">#REF!</definedName>
    <definedName name="CORNWALL">#REF!</definedName>
    <definedName name="CUMBRIA">#REF!</definedName>
    <definedName name="_xlnm.Database">#REF!</definedName>
    <definedName name="DERBYSHIRE">#REF!</definedName>
    <definedName name="DEVON">#REF!</definedName>
    <definedName name="dnonames">#REF!</definedName>
    <definedName name="DORSET">#REF!</definedName>
    <definedName name="DURHAM">#REF!</definedName>
    <definedName name="DYFED">#REF!</definedName>
    <definedName name="E_SUSSEX">#REF!</definedName>
    <definedName name="ESSEX">#REF!</definedName>
    <definedName name="fe">#REF!</definedName>
    <definedName name="General">#REF!</definedName>
    <definedName name="General1">#REF!</definedName>
    <definedName name="General2">#REF!</definedName>
    <definedName name="GEOG9703">#REF!</definedName>
    <definedName name="GLOS">#REF!</definedName>
    <definedName name="GTR_MAN">#REF!</definedName>
    <definedName name="GWENT">#REF!</definedName>
    <definedName name="GWYNEDD">#REF!</definedName>
    <definedName name="HANTS">#REF!</definedName>
    <definedName name="HEREFORD_W">#REF!</definedName>
    <definedName name="HERTS">#REF!</definedName>
    <definedName name="HUMBERSIDE">#REF!</definedName>
    <definedName name="I_OF_WIGHT">#REF!</definedName>
    <definedName name="KENT">#REF!</definedName>
    <definedName name="LANCS">#REF!</definedName>
    <definedName name="LEICS">#REF!</definedName>
    <definedName name="LINCS">#REF!</definedName>
    <definedName name="LONDON">#REF!</definedName>
    <definedName name="lst_acronyms">[1]F_Inputs_Clean!$C$7:$C$348</definedName>
    <definedName name="lst_all_companies">[1]Other_Inputs!$D$21:$U$21</definedName>
    <definedName name="lst_menus">'[1]Menu design'!$D$10:$I$10</definedName>
    <definedName name="lst_reference">[1]F_Inputs_Clean!$D$7:$D$348</definedName>
    <definedName name="lst_scenarios">[1]Scenarios!$E$3:$J$3</definedName>
    <definedName name="M_GLAM">#REF!</definedName>
    <definedName name="MERSEYSIDE">#REF!</definedName>
    <definedName name="N_YORKS">#REF!</definedName>
    <definedName name="NORFOLK">#REF!</definedName>
    <definedName name="NORTHANTS">#REF!</definedName>
    <definedName name="NORTHUMBERLAND">#REF!</definedName>
    <definedName name="NOTTS">#REF!</definedName>
    <definedName name="opt_actuals">'[1]Control Panel'!$H$22</definedName>
    <definedName name="opt_actuals_percentage">'[1]Control Panel'!$H$26</definedName>
    <definedName name="opt_baseline_bid_threshold">'[1]Control Panel'!$H$18</definedName>
    <definedName name="opt_baseline_cap">'[1]Control Panel'!$H$20</definedName>
    <definedName name="opt_bids">'[1]Control Panel'!$H$13</definedName>
    <definedName name="opt_bids_percentage">'[1]Control Panel'!$H$16</definedName>
    <definedName name="opt_gearing">'[1]Control Panel'!$H$44</definedName>
    <definedName name="opt_tax">'[1]Control Panel'!$H$46</definedName>
    <definedName name="opt_wacc">'[1]Control Panel'!$H$42</definedName>
    <definedName name="OXON">#REF!</definedName>
    <definedName name="POWYS">#REF!</definedName>
    <definedName name="_xlnm.Print_Area" localSheetId="0">Cover!$B$1:$I$23</definedName>
    <definedName name="rge">#REF!</definedName>
    <definedName name="rgwer">#REF!</definedName>
    <definedName name="S_GLAM">#REF!</definedName>
    <definedName name="S_YORKS">#REF!</definedName>
    <definedName name="SHROPS">#REF!</definedName>
    <definedName name="SOMERSET">#REF!</definedName>
    <definedName name="STAFFS">#REF!</definedName>
    <definedName name="SUFFOLK">#REF!</definedName>
    <definedName name="SURREY">#REF!</definedName>
    <definedName name="TYNE_WEAR">#REF!</definedName>
    <definedName name="W_GLAM">#REF!</definedName>
    <definedName name="W_MIDS">#REF!</definedName>
    <definedName name="W_SUSSEX">#REF!</definedName>
    <definedName name="W_YORKS">#REF!</definedName>
    <definedName name="WARWICKS">#REF!</definedName>
    <definedName name="wdfw">#REF!</definedName>
    <definedName name="wedfw">#REF!</definedName>
    <definedName name="wefw">#REF!</definedName>
    <definedName name="wefwe">#REF!</definedName>
    <definedName name="wefwerf">#REF!</definedName>
    <definedName name="WILTS">#REF!</definedName>
    <definedName name="yhnry">#REF!</definedName>
  </definedNames>
  <calcPr calcId="152511"/>
</workbook>
</file>

<file path=xl/calcChain.xml><?xml version="1.0" encoding="utf-8"?>
<calcChain xmlns="http://schemas.openxmlformats.org/spreadsheetml/2006/main">
  <c r="L7" i="22" l="1"/>
  <c r="L8" i="22"/>
  <c r="C18" i="6" l="1"/>
  <c r="C17" i="6"/>
  <c r="C16" i="6"/>
  <c r="C15" i="6"/>
  <c r="C14" i="6"/>
  <c r="C13" i="6" l="1"/>
  <c r="C22" i="6" s="1"/>
</calcChain>
</file>

<file path=xl/sharedStrings.xml><?xml version="1.0" encoding="utf-8"?>
<sst xmlns="http://schemas.openxmlformats.org/spreadsheetml/2006/main" count="168" uniqueCount="79">
  <si>
    <t>Cover sheet</t>
  </si>
  <si>
    <t>Company</t>
  </si>
  <si>
    <t>2020-21</t>
  </si>
  <si>
    <t>2021-22</t>
  </si>
  <si>
    <t>2022-23</t>
  </si>
  <si>
    <t>2023-24</t>
  </si>
  <si>
    <t>2024-25</t>
  </si>
  <si>
    <t>The assessor</t>
  </si>
  <si>
    <t>Assessor's name</t>
  </si>
  <si>
    <t>Date completed</t>
  </si>
  <si>
    <t>Date of plenary meeting</t>
  </si>
  <si>
    <t>Peer review (initials, date and QA log ref.)</t>
  </si>
  <si>
    <t>The claim</t>
  </si>
  <si>
    <t>Description of claim</t>
  </si>
  <si>
    <t>Control</t>
  </si>
  <si>
    <t>Claim identifier (number)</t>
  </si>
  <si>
    <t>Value of claim for AMP7 (£m)</t>
  </si>
  <si>
    <t>Totex for control (£m)</t>
  </si>
  <si>
    <t>Materiality</t>
  </si>
  <si>
    <t>Implicit allowance - see box (£m)</t>
  </si>
  <si>
    <t>Materiality post implicit allowance (%)</t>
  </si>
  <si>
    <t>Is the claim post implicit allowance material?</t>
  </si>
  <si>
    <t>Assessment gates</t>
  </si>
  <si>
    <t>References</t>
  </si>
  <si>
    <t>Need for investment</t>
  </si>
  <si>
    <t>Need for adjustment</t>
  </si>
  <si>
    <t>Management control</t>
  </si>
  <si>
    <t>Best option for customers</t>
  </si>
  <si>
    <t>Robustness and efficiency of costs</t>
  </si>
  <si>
    <t>Customer protection</t>
  </si>
  <si>
    <t>Affordability</t>
  </si>
  <si>
    <t>Board assurance</t>
  </si>
  <si>
    <t>Overall assessment result</t>
  </si>
  <si>
    <t>Ofwat view of cost adjustment (£m)</t>
  </si>
  <si>
    <t>Assessment of overall quality for IAP scoring</t>
  </si>
  <si>
    <t>£m</t>
  </si>
  <si>
    <t>BM844CAS_DMMY</t>
  </si>
  <si>
    <t>S3040TCAS_DMMY</t>
  </si>
  <si>
    <t>TMS</t>
  </si>
  <si>
    <t>Costs and income for separate Tideway control</t>
  </si>
  <si>
    <t>Pass</t>
  </si>
  <si>
    <t>There is no modelled allowance for the separate Tideway control so the cost adjustment route is being used to assess these costs.</t>
  </si>
  <si>
    <t>Partial pass</t>
  </si>
  <si>
    <t xml:space="preserve">The costs are driven by the need to operationally integrate the  TTT into the TMS waste water network and manage the system operation - hence reasonable to assess that they are largely beyond management control. Improved capital maintenance would not have removed the need for these additional works. </t>
  </si>
  <si>
    <t xml:space="preserve">TMS PCD6 TTT </t>
  </si>
  <si>
    <t>TMS CCG has been engaged and is in agreement with the proposals put forward which seem broadly affordable.</t>
  </si>
  <si>
    <t>Partial accept</t>
  </si>
  <si>
    <t>Yes</t>
  </si>
  <si>
    <t>Separate Tideway control</t>
  </si>
  <si>
    <t>We can find no direct mention of any board assurance being undertaken on the TTT price control although there is a separate Board Assurance statement for the overall plan.</t>
  </si>
  <si>
    <t>RB</t>
  </si>
  <si>
    <t>SH - 21/01/2019</t>
  </si>
  <si>
    <t>TMS has developed a set of Performance Commitments designed to incentivise them to meet their commitments on system commissioning, land sales and  stakeholder engagement. At face value the level of penalties proposed are very low even before the delay cost impact to Tideway which may be 10 or 20 x the delay costs to Thames Water are considered. Ultimately a percentage of these costs will be passed on to customers. TMS does have support from its CCG for this work though.
The PCs are however not particularly challenging, in particular:
- ET01 does not incentivise TMS to deliver the modifications to the inlet works ahead of the Planned System Commissioning Date;
- ET03 contains so many exceptions and caveats as to render the PC almost meaningless
- ET04 is weak, and difficult to see how it cannot be achieved (and its achievement does not necessarily mean Tideway will be able to commence system commissioning)</t>
  </si>
  <si>
    <t xml:space="preserve">Our view is that there is additional income available from the sale of land and that costs are lower than TMS has presented. 
We estimate system operator costs could less in total with 60% less maintenance (operation and maintenance) and 30% fewer operators (TIG group).
The Beckton inlet works costs (£15.8m) appear expensive for the scale of work and we propose a 10% challenge.
On land we have done our own analysis and concluded that the land values proposed by TMS are appropriate assuming land is sold without any planning permission applications having been completed. Land sale values appear to be underestimated. Our initial view is that the land at two of the largest sites is undervalued by at least £100m. (Chambers Wharf and Camelford House). There is the opportunity to maximise value for customers through appropriate targeted application for planning permission.
</t>
  </si>
  <si>
    <t>Investment is needed for several reasons:
- Asset creation
- Compensation costs derived from compensating communities and businesses for the impact of tunnel construction.
- Funding the Tideway Integration Team (TIG)
- Establishing the TTT System operator control model and training and establishing the team to manage it.
- Maintenance and remedial works of existing TMS assets to ensure they are able to be integrated into the TTT.
The scale of totex included in the TTT Price Control £138m (net of land sales and lease obligations). Of the £138m totex included by TMS, only £15m is associated with asset creation, the balance covering compensation costs, TIG team, establishment of a System Operator and incremental operational costs.  The funding request is aimed at management effort to support the Tideway construction efforts and to prepare for system commissioning. The claim makes clear that these activities are necessary.</t>
  </si>
  <si>
    <t>The costs can be broadly split as: 
Compensation costs
TMS provides the methodology for how non statutory compensation is arrived at. This has been developed by CBRE and is based on benchmarked evidence from schemes such as HS2. TMS has stated that property acquisition has been far lower than forecast so far on the project though (only 2 properties against an overall forecast of 150). TMS has used the same method employed at PR14 to calculate compensation costs, modified slightly to reflect the lower than forecast take-up of compensation to date (but recognising that tunnelling has not yet commenced)
TIG Group (£29m)
This is the team set up to act as an interface between TMS and Tideway and will be funded to year 3 of AMP7. The activities under their remit cover some capital expenditure, the main spend of which is capital maintenance of the Tideway Pumping Station prior to acceptance in AMP8. 
New assets and maintenance of existing assets
TMS has provided an indicative list of works, the largest parts of which are Beckton inlet works (£15.8m). This is in addition to enabling works already carried out in AMP6 which have been funded. TMS has included a report on the works from SMBJV which has options analysis concluding the selected option delivers the right outcomes. Analysis has also been undertaken indicating the project was cost beneficial due to a high whole life benefit valuation. Operation and Maintenance costs (£21.3m) have been independently assured by KPMG although this is linked to the regulatory baseline for system commissioning. There is no mention of accelerating the programme if Tideway require it though and how this may affect costs - and the associated Performance Commitment ET-01 does not incentivise early completion of the inlet works upgrade.
There will also be significant income (forecast of £328.2m) in the AMP from the sale of land associated with TTT sites as construction is completed, whilst TMS will employ a "no pain, no gain" principle on land sales there does not seem to be any strategy for maximising the land sale cost other than getting the best price in the shortest time after the land becomes available. As any gains will be offset from customer bills this is an area of weakness in the plan. In the no pain, no gain arrangement there is no incentive for TMS to get the best deal for customers e.g. holding on to the land to wait for more beneficial market conditions or maximising the value by securing planning permission.</t>
  </si>
  <si>
    <t>The anticipated spend in the TTT control is £144m with £344.6m of income. The largest of these costs is compensation costs. Analysis has been carried out by CBRE on TMS's exposure to acquisitions due to construction activities and a figure of £55m calculated from this comprising statutory compensation (£23.3m), non-statutory compensation - property purchase (£34.9m of which £28.7m is forecast to be incurred in AMP7) and non-statutory compensation - houseboats (£2.6m). It has been noted that non-statutory compensation (property purchase) costs so far in the TTT project have been lower than forecast although TMS has reflected this partly in its figures reducing the funding allocation for EHP properties by 75% and 50% for ECR properties to reflect the low rate of enquiries and successful claims to date under EHP and NSOMCP policies. Ofwat has queried TMS over the method of calculation of non-statutory compensation (property purchase) costs and TMS has responded acknowledging an error in the calculations.  The revised non-statutory (property purchase) costs (£33.3m) have been re-submitted by TMS, although it is unclear how much of the reduced total non-statutory compensation (property purchase) costs will be incurred in AMP7. 
Table 4-9 lists land that will be surplus post construction, detailing both the purchase price and the current estimate of net market value. The current market value is lower than the purchase value, which we have checked using independent analysis and TMS's values are in line with our expectations based on land and construction cost changes over the period. However, there are opportunities to maximise the value of the land to customers' benefit through planning application which we estimate to add a further £100m to the value of the sites TMS plans to sell during the 2020-2025 period.
For the asset creation at Beckton Inlet Works (£15.8m) Arcadis was commissioned to carry out market testing of cost estimates giving a level of assurance to the cost estimates, although the report found that TMS costs were 10% to 15% above comparative benchmarks which TMS has accounted for in the disparity in benchmark estimates for mechanical costs for screens and screening handling units, and has also applied a £1m reduction to the business plan to better align the costs with the Arcadis benchmark. However, Table 4-12 shows the Eight2O cost estimate for the inlet works to be £20.4m, whereas the report supplied following our request (SMBJV report to Eight2O "N41365 - Beckton inlet Works Study", March 2016) provides an estimate of £18.6m - this discrepancy has not been explained by TMS.
Benchmarking has also been carried out by Mott MacDonald on the System Operator FTE numbers with comparisons to similar schemes including two key projects  serving the cities of Portland, Oregon and Milwaukee, Wisconsin. The benchmarking exercise was not particularly definitive.
Whilst not challenging the need for a System Operator, the case for the FTE numbers is not robustly made.  The majority of the assets that will be under the control of a System Operator function already exist (the STWs, the sewerage network, the Beckton pumping station and associated flow transfer system). The CSO connections will involve some additional MEICA support/maintenance and there will be a need for the overall controlling management and operational effort  However, the need for eg 8 MEICA technicians, a network access team of 6 FTEs, and 3 maintenance engineers at Beckton (above what is already there) is not justified.</t>
  </si>
  <si>
    <t>FM_CAC_TTT</t>
  </si>
  <si>
    <t>Acronym</t>
  </si>
  <si>
    <t>Reference</t>
  </si>
  <si>
    <t>Item description</t>
  </si>
  <si>
    <t>Unit</t>
  </si>
  <si>
    <t>Model</t>
  </si>
  <si>
    <t>Price Review 2019</t>
  </si>
  <si>
    <t>PR19 Run 7: Slow Track DD</t>
  </si>
  <si>
    <t>Latest</t>
  </si>
  <si>
    <t>Operating expenditure - Other operating expenditure - Total operating expenditure (excluding third party services)</t>
  </si>
  <si>
    <t>Total expenditure  - Total expenditure</t>
  </si>
  <si>
    <t>IAP scoring</t>
  </si>
  <si>
    <t>Although the need for the expenditure is established and much of it has external assurance/benchmarking there are areas that do not merit a full pass. The performance commitments in place to protect customers and incentivise TMS are not particularly ambitious, especially given the impact it could have on Tideway. The land disposal plan could also potentially have more gains in it for customers rather than just selling land off as soon as it is available, albeit at market rates.</t>
  </si>
  <si>
    <t>Checks</t>
  </si>
  <si>
    <t>Our view is that there is additional income available from the sale of land and that costs are lower than Thames Water has presented. On land we have done our own analysis and concluded that the land values proposed by the company are appropriate assuming land is sold without any planning permission applications having been completed. Land sale values appear to be underestimated. Our initial view is that the land at two of the largest sites is undervalued by at least £100m. (Chambers Wharf and Camelford House). There is the opportunity to maximise value for customers through appropriate targeted application for planning permission. We consider £100m should be added to the income from land sales.
We estimate system operator costs could be less in total with:
- 50% cut in power costs (-£2.69m)
- 50% reduction in FTEs working on the system operator(-£2.7m)
- System operator Hired and Contracted costs reduced from £8.3m to £3.36m due to a lack of evidence that the cleaning of sewers will be required. We also consider that only 50% of the survey work and 10% of the cleaning work should be funded. (-£4.94m)
- 50% off TIG capital costs of £8.3m (-£4.15m)
More detail has been provided on TIG staff costs but we consider a 10% reduction in funding is still justified. (-£2.9m)</t>
  </si>
  <si>
    <r>
      <t>Investment is needed for several reasons:
- Asset creation</t>
    </r>
    <r>
      <rPr>
        <u/>
        <sz val="10"/>
        <color theme="1"/>
        <rFont val="Gill Sans MT"/>
        <family val="2"/>
      </rPr>
      <t xml:space="preserve">
</t>
    </r>
    <r>
      <rPr>
        <sz val="10"/>
        <color theme="1"/>
        <rFont val="Gill Sans MT"/>
        <family val="2"/>
      </rPr>
      <t>- Compensation costs derived from compensating communities and businesses for the impact of tunnel construction.
- Funding the Tideway Integration Team (TIG).
- Establishing the TTT system operator control model and training and establishing the team to manage it.
- Maintenance and remedial works of existing Thames Water assets to ensure they are able to be integrated into the TTT.
The scale of totex included in the TTT Price Control is £138m (net of land sales and lease obligations). Of the £138m totex included by Thames Water, only £15m is associated with asset creation, the balance covering compensation costs, TIG team, establishment of a System Operator and incremental operational costs.  The funding request is aimed at management effort to support the Tideway construction efforts and to prepare for system commissioning. The claim makes clear that these activities are necessary.</t>
    </r>
  </si>
  <si>
    <t xml:space="preserve">The anticipated spend in the TTT control is £144m with £344.6m of income. The largest category of costs is compensation costs. Analysis has been carried out by CBRE on Thames Water's exposure to having to acquire land due to construction activities and this has been costed at approximately £55m, comprising i) statutory compensation (£23.3m), and ii) non-statutory compensation - property purchases (£34.9m, of which £28.7m is forecast to be incurred in AMP7) and houseboats (£2.6m). It has been noted that costs for property purchases (non-statutory compensation) have so far been lower than forecast although Thames Water has reflected this partly in its figures reducing the funding allocation for EHP properties by 75% and 50% for ECR properties to reflect the low rate of enquiries and successful claims to date under EHP and NSOMCP policies. Ofwat has queried Thames Water over the method of property purchase costs and the company has responded acknowledging an error in the calculations.  Revised property purchase costs (non-statutory) (£33.3m) have been submitted by Thames Water, although it is unclear how much of the reduced total of these costs will be incurred in AMP7. Although the forecast compensation costs seem relatively high against the actual claims so far there is a 100:0 customer sharing mechanism in place meaning money will go back to customers if not spent.
Tables 4-9 list land that will be surplus post construction, detailing both the purchase price and the current estimate of net market value. The current market value is lower than the purchase value, which we have checked using independent analysis and Thames Water's values are in line with our expectations based on land and construction cost changes over the period. However, there are opportunities to maximise the value of the land to customers' benefit through planning applications which we estimate to add a further £100m to the net value of the sites Thames Water plans to sell during the 2020-2025 period. The company has highlighted there are pre-exemption agreements in place with developers but these are based on the current market valuation at the point of sale. 
For the asset creation at Beckton Inlet Works (£15.8m) Arcadis was commissioned by Thames Water to carry out market testing of cost estimates, to provide a level of assurance to the cost estimates. The Arcadis report found that Thames Water's costs were 10% to 15% above comparative benchmarks. Thames Water has accounted for this disparity in benchmark estimates by reference to mechanical costs for screens and screening handling units, and has also applied a £1m reduction to the business plan to better align the costs with the Arcadis benchmark. Thames Water has provided further information on the inlet works to back up its original estimate of £18m.
Benchmarking has also been carried out by Mott MacDonald on the System Operator FTE numbers with comparisons to similar schemes including two key projects serving the cities of Portland, Oregon and Milwaukee, Wisconsin. The benchmarking exercise was not particularly definitive. Whilst not challenging the need for a System Operator, the case for the FTE numbers is not robustly made.  There is no measureable evidence or case for the System Operator Function resources at the scale presented and if there were to be adequate justification, it would need to take a reasonable view on synergies with existing operations. The majority of the assets that will be under the control of a System Operator function already exist (the STWs, the sewerage network, the Beckton pumping station and associated flow transfer system). The CSO connections will involve some additional MEICA support/maintenance and there will be a need for the overall controlling management and operational effort. However, the need for eg 8 MEICA technicians, a network access team of 6 FTEs, and 3 maintenance engineers at Beckton (above what is already there) is not justified. 
It can be seen that the largest contributor to changes in power consumption arising from the TTT is the Tideway pumping station at Beckton STW, which represents 80% of the increase in power consumption, on an annual basis, caused by TTT flows. Other than power costs associated with additional inlet screens at Beckton, Thames Water does not include costs for treatment of the additional TTT flows arriving at Beckton.  It is assumed that such costs are included in its wholesale wastewater plan. The power requirement of 11,006,689 kWh/y seems very high based on flow projections and the market cost of power. </t>
  </si>
  <si>
    <t>Thames Water's CCG has been engaged and is in agreement with the proposals put forward which seem broadly affordable.</t>
  </si>
  <si>
    <t xml:space="preserve">The costs are driven by the need to operationally integrate the  TTT into the Thames Water waste water network and manage the system operation - hence it is reasonable to assess that they are largely beyond management control. Improved capital maintenance would not have removed the need for these additional works. </t>
  </si>
  <si>
    <r>
      <t xml:space="preserve">The costs can be broadly split as: 
</t>
    </r>
    <r>
      <rPr>
        <u/>
        <sz val="10"/>
        <color theme="1"/>
        <rFont val="Gill Sans MT"/>
        <family val="2"/>
      </rPr>
      <t>Compensation costs</t>
    </r>
    <r>
      <rPr>
        <sz val="10"/>
        <color theme="1"/>
        <rFont val="Gill Sans MT"/>
        <family val="2"/>
      </rPr>
      <t xml:space="preserve">
Thames Water provides the methodology for how non statutory compensation is arrived at. This has been developed by CBRE Global Inc (a global commercial real estate services and investment firm) and is based on benchmarked evidence from schemes such as HS2. Thames Water has stated that property acquisition has been far lower than forecast so far on the project (only 2 properties against an overall forecast of 150). The company has used the same method employed at PR14 to calculate compensation costs, modified slightly to reflect the lower than forecast take-up of compensation to date (but recognising that tunnelling has not yet commenced)
</t>
    </r>
    <r>
      <rPr>
        <u/>
        <sz val="10"/>
        <color theme="1"/>
        <rFont val="Gill Sans MT"/>
        <family val="2"/>
      </rPr>
      <t>TIG Group (£29m)</t>
    </r>
    <r>
      <rPr>
        <sz val="10"/>
        <color theme="1"/>
        <rFont val="Gill Sans MT"/>
        <family val="2"/>
      </rPr>
      <t xml:space="preserve">
This is the team set up to act as an interface between Thames Water and Tideway and will be funded to year 3 of AMP7. The activities under their remit cover some capital expenditure, the main spend of which is capital maintenance of the Tideway Pumping Station prior to acceptance in AMP8. 
</t>
    </r>
    <r>
      <rPr>
        <u/>
        <sz val="10"/>
        <color theme="1"/>
        <rFont val="Gill Sans MT"/>
        <family val="2"/>
      </rPr>
      <t>New assets and maintenance of existing assets</t>
    </r>
    <r>
      <rPr>
        <sz val="10"/>
        <color theme="1"/>
        <rFont val="Gill Sans MT"/>
        <family val="2"/>
      </rPr>
      <t xml:space="preserve">
Thames Water has provided an indicative list of works, the largest parts of which are Beckton inlet works (£15.8m). This is in addition to enabling works already carried out in AMP6 which have been funded. Thames Water has included a report on the works from SMBJV which has carried out an options analysis and has concluded that the selected option delivers the right outcomes. Analysis has also been undertaken indicating the project is cost beneficial due to a high whole life benefit valuation. Operation and Maintenance costs (£21.3m) have been independently assured by KPMG although this is linked to the regulatory baseline for system commissioning. There is no mention of accelerating the programme if Tideway require it though and how this may affect costs - and the associated Performance Commitment ET-01 does not incentivise early completion of the inlet works upgrade.
There will also be significant income (forecast of £328.2m) in the AMP from the sale of land associated with TTT sites as construction is completed, whilst Thames Water will employ the agreed "</t>
    </r>
    <r>
      <rPr>
        <i/>
        <sz val="10"/>
        <color theme="1"/>
        <rFont val="Gill Sans MT"/>
        <family val="2"/>
      </rPr>
      <t>no pain, no gain</t>
    </r>
    <r>
      <rPr>
        <sz val="10"/>
        <color theme="1"/>
        <rFont val="Gill Sans MT"/>
        <family val="2"/>
      </rPr>
      <t>" principle on land sales there does not seem to be any strategy for maximising the income from land sales other than getting the best price in the shortest time after the land becomes available.  As customers will benefit from any gains, this is an area of weakness in the plans. In the no pain, no gain arrangement there is no incentive for Thames Water to get the best deal for customers e.g. holding on to the land to wait for more beneficial market conditions or maximising the value by securing planning permission.</t>
    </r>
  </si>
  <si>
    <t>Thames Water has developed a set of Performance Commitments (PCs) designed to incentivise them to meet their commitments on system commissioning, land sales and  stakeholder engagement. At face value the level of penalties proposed are very low even before the delay cost impact to Tideway which may be 10 or 20 x the delay costs to Thames Water are considered. Ultimately a percentage of these costs will be passed on to customers. Thames Water does however, have support from its customer challenge group (CCG) for these PCs.
The PCs are however not particularly challenging, in particular:
- ET01 does not incentivise Thames Water to deliver the modifications to the inlet works ahead of the Planned System Commissioning Date;
- ET03 contains so many exceptions and caveats as to render the PC almost meaningless
- ET04 is weak, and difficult to see how it cannot be achieved (and its achievement does not necessarily mean Tideway will be able to commence system commissioning)</t>
  </si>
  <si>
    <t>MG-29/05/2019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</si>
</sst>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0;[Red]\-#,##0.0;\-"/>
    <numFmt numFmtId="166" formatCode="#,##0_);\(#,##0\);&quot;-  &quot;;&quot; &quot;@&quot; &quot;"/>
    <numFmt numFmtId="167" formatCode="#,##0.000"/>
    <numFmt numFmtId="168" formatCode="0.000"/>
    <numFmt numFmtId="169" formatCode="0.0"/>
  </numFmts>
  <fonts count="25"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color theme="1"/>
      <name val="Gill Sans MT"/>
      <family val="2"/>
    </font>
    <font>
      <sz val="10"/>
      <color theme="1"/>
      <name val="Verdana"/>
      <family val="2"/>
    </font>
    <font>
      <b/>
      <sz val="10"/>
      <color theme="1"/>
      <name val="Gill Sans MT"/>
      <family val="2"/>
    </font>
    <font>
      <sz val="10"/>
      <name val="Arial"/>
      <family val="2"/>
    </font>
    <font>
      <b/>
      <sz val="10"/>
      <name val="Gill Sans MT"/>
      <family val="2"/>
    </font>
    <font>
      <sz val="10"/>
      <name val="Gill Sans MT"/>
      <family val="2"/>
    </font>
    <font>
      <sz val="9"/>
      <name val="Gill Sans MT"/>
      <family val="2"/>
    </font>
    <font>
      <b/>
      <sz val="14"/>
      <color theme="1"/>
      <name val="Gill Sans MT"/>
      <family val="2"/>
    </font>
    <font>
      <b/>
      <sz val="20"/>
      <color theme="3"/>
      <name val="Arial"/>
      <family val="2"/>
    </font>
    <font>
      <sz val="10"/>
      <color theme="5" tint="-0.24994659260841701"/>
      <name val="Arial"/>
      <family val="2"/>
    </font>
    <font>
      <b/>
      <sz val="10"/>
      <color theme="3"/>
      <name val="Arial"/>
      <family val="2"/>
    </font>
    <font>
      <b/>
      <i/>
      <sz val="10"/>
      <color theme="1"/>
      <name val="Gill Sans MT"/>
      <family val="2"/>
    </font>
    <font>
      <sz val="9.5"/>
      <color theme="6" tint="-0.249977111117893"/>
      <name val="Arial"/>
      <family val="2"/>
    </font>
    <font>
      <sz val="10"/>
      <color theme="6" tint="-0.249977111117893"/>
      <name val="Gill Sans MT"/>
      <family val="2"/>
    </font>
    <font>
      <sz val="9"/>
      <color theme="1"/>
      <name val="Arial"/>
      <family val="2"/>
    </font>
    <font>
      <u/>
      <sz val="10"/>
      <color theme="1"/>
      <name val="Gill Sans MT"/>
      <family val="2"/>
    </font>
    <font>
      <i/>
      <sz val="10"/>
      <color theme="1"/>
      <name val="Gill Sans MT"/>
      <family val="2"/>
    </font>
    <font>
      <sz val="10"/>
      <color rgb="FFFF0000"/>
      <name val="Gill Sans MT"/>
      <family val="2"/>
    </font>
  </fonts>
  <fills count="6">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rgb="FFFE4819"/>
        <bgColor indexed="64"/>
      </patternFill>
    </fill>
    <fill>
      <patternFill patternType="solid">
        <fgColor them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3"/>
      </bottom>
      <diagonal/>
    </border>
    <border>
      <left style="hair">
        <color indexed="57"/>
      </left>
      <right style="hair">
        <color indexed="57"/>
      </right>
      <top style="hair">
        <color indexed="57"/>
      </top>
      <bottom style="hair">
        <color indexed="57"/>
      </bottom>
      <diagonal/>
    </border>
    <border>
      <left/>
      <right/>
      <top/>
      <bottom style="thin">
        <color auto="1"/>
      </bottom>
      <diagonal/>
    </border>
    <border>
      <left style="thin">
        <color indexed="64"/>
      </left>
      <right style="thin">
        <color indexed="64"/>
      </right>
      <top style="thin">
        <color indexed="64"/>
      </top>
      <bottom/>
      <diagonal/>
    </border>
  </borders>
  <cellStyleXfs count="36">
    <xf numFmtId="0" fontId="0" fillId="0" borderId="0"/>
    <xf numFmtId="164" fontId="6" fillId="0" borderId="0" applyFont="0" applyFill="0" applyBorder="0" applyAlignment="0" applyProtection="0"/>
    <xf numFmtId="0" fontId="8" fillId="0" borderId="0"/>
    <xf numFmtId="0" fontId="10" fillId="0" borderId="0"/>
    <xf numFmtId="0" fontId="6" fillId="0" borderId="0"/>
    <xf numFmtId="0" fontId="10" fillId="0" borderId="0"/>
    <xf numFmtId="0" fontId="10" fillId="0" borderId="0"/>
    <xf numFmtId="0" fontId="8" fillId="0" borderId="0"/>
    <xf numFmtId="164" fontId="10" fillId="0" borderId="0" applyFont="0" applyFill="0" applyBorder="0" applyAlignment="0" applyProtection="0"/>
    <xf numFmtId="0" fontId="10" fillId="0" borderId="0">
      <alignment vertical="center"/>
    </xf>
    <xf numFmtId="0" fontId="15" fillId="0" borderId="5" applyNumberFormat="0" applyFill="0" applyAlignment="0" applyProtection="0"/>
    <xf numFmtId="0" fontId="16" fillId="0" borderId="0" applyNumberFormat="0" applyFill="0" applyBorder="0" applyProtection="0">
      <alignment vertical="top"/>
    </xf>
    <xf numFmtId="165" fontId="10" fillId="0" borderId="6" applyAlignment="0">
      <alignment vertical="center"/>
    </xf>
    <xf numFmtId="0" fontId="17" fillId="0" borderId="0" applyNumberForma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5" fillId="0" borderId="0"/>
    <xf numFmtId="166" fontId="4" fillId="0" borderId="0" applyFont="0" applyFill="0" applyBorder="0" applyProtection="0">
      <alignment vertical="top"/>
    </xf>
    <xf numFmtId="0" fontId="3" fillId="0" borderId="0"/>
    <xf numFmtId="0" fontId="2" fillId="0" borderId="0"/>
    <xf numFmtId="0" fontId="2" fillId="0" borderId="0"/>
    <xf numFmtId="0" fontId="21" fillId="4" borderId="0" applyBorder="0"/>
    <xf numFmtId="0" fontId="10" fillId="0" borderId="0"/>
    <xf numFmtId="0" fontId="2" fillId="0" borderId="0"/>
    <xf numFmtId="0" fontId="2" fillId="0" borderId="0"/>
    <xf numFmtId="164" fontId="6" fillId="0" borderId="0" applyFont="0" applyFill="0" applyBorder="0" applyAlignment="0" applyProtection="0"/>
    <xf numFmtId="164" fontId="10" fillId="0" borderId="0" applyFont="0" applyFill="0" applyBorder="0" applyAlignment="0" applyProtection="0"/>
    <xf numFmtId="164" fontId="6" fillId="0" borderId="0" applyFont="0" applyFill="0" applyBorder="0" applyAlignment="0" applyProtection="0"/>
    <xf numFmtId="0" fontId="1" fillId="0" borderId="0"/>
    <xf numFmtId="166" fontId="1" fillId="0" borderId="0" applyFont="0" applyFill="0" applyBorder="0" applyProtection="0">
      <alignment vertical="top"/>
    </xf>
    <xf numFmtId="0" fontId="1" fillId="0" borderId="0"/>
    <xf numFmtId="0" fontId="1" fillId="0" borderId="0"/>
    <xf numFmtId="0" fontId="1" fillId="0" borderId="0"/>
    <xf numFmtId="0" fontId="1" fillId="0" borderId="0"/>
    <xf numFmtId="0" fontId="1" fillId="0" borderId="0"/>
  </cellStyleXfs>
  <cellXfs count="61">
    <xf numFmtId="0" fontId="0" fillId="0" borderId="0" xfId="0"/>
    <xf numFmtId="0" fontId="7" fillId="0" borderId="0" xfId="0" applyFont="1"/>
    <xf numFmtId="0" fontId="12" fillId="0" borderId="0" xfId="5" applyFont="1"/>
    <xf numFmtId="0" fontId="12" fillId="0" borderId="0" xfId="0" applyFont="1"/>
    <xf numFmtId="0" fontId="11" fillId="0" borderId="0" xfId="0" applyFont="1"/>
    <xf numFmtId="0" fontId="7" fillId="0" borderId="1" xfId="0" applyFont="1" applyBorder="1"/>
    <xf numFmtId="0" fontId="12" fillId="0" borderId="0" xfId="6" applyFont="1"/>
    <xf numFmtId="0" fontId="9" fillId="0" borderId="0" xfId="7" applyFont="1"/>
    <xf numFmtId="0" fontId="14" fillId="2" borderId="2" xfId="4" applyFont="1" applyFill="1" applyBorder="1"/>
    <xf numFmtId="0" fontId="13" fillId="2" borderId="3" xfId="5" applyFont="1" applyFill="1" applyBorder="1"/>
    <xf numFmtId="0" fontId="12" fillId="2" borderId="4" xfId="5" applyFont="1" applyFill="1" applyBorder="1"/>
    <xf numFmtId="0" fontId="14" fillId="2" borderId="0" xfId="4" applyFont="1" applyFill="1" applyAlignment="1">
      <alignment vertical="center"/>
    </xf>
    <xf numFmtId="0" fontId="9" fillId="0" borderId="0" xfId="0" applyFont="1"/>
    <xf numFmtId="0" fontId="18" fillId="0" borderId="0" xfId="0" applyFont="1" applyAlignment="1">
      <alignment horizontal="left" indent="1"/>
    </xf>
    <xf numFmtId="0" fontId="7" fillId="0" borderId="0" xfId="0" applyFont="1" applyAlignment="1">
      <alignment horizontal="left" wrapText="1"/>
    </xf>
    <xf numFmtId="0" fontId="0" fillId="3" borderId="0" xfId="0" applyFill="1" applyAlignment="1">
      <alignment horizontal="right"/>
    </xf>
    <xf numFmtId="14" fontId="19" fillId="0" borderId="0" xfId="0" applyNumberFormat="1" applyFont="1" applyAlignment="1" applyProtection="1">
      <alignment horizontal="left"/>
      <protection locked="0"/>
    </xf>
    <xf numFmtId="0" fontId="7" fillId="3" borderId="1" xfId="0" applyFont="1" applyFill="1" applyBorder="1" applyAlignment="1">
      <alignment horizontal="left"/>
    </xf>
    <xf numFmtId="0" fontId="14" fillId="0" borderId="0" xfId="4" applyFont="1" applyAlignment="1">
      <alignment vertical="center"/>
    </xf>
    <xf numFmtId="0" fontId="20" fillId="0" borderId="1" xfId="0" applyFont="1" applyBorder="1" applyAlignment="1" applyProtection="1">
      <alignment horizontal="left"/>
      <protection locked="0"/>
    </xf>
    <xf numFmtId="14" fontId="20" fillId="0" borderId="1" xfId="0" applyNumberFormat="1" applyFont="1" applyBorder="1" applyAlignment="1" applyProtection="1">
      <alignment horizontal="left"/>
      <protection locked="0"/>
    </xf>
    <xf numFmtId="9" fontId="7" fillId="0" borderId="1" xfId="16" applyFont="1" applyBorder="1"/>
    <xf numFmtId="0" fontId="7" fillId="0" borderId="1" xfId="0" applyFont="1" applyBorder="1" applyAlignment="1">
      <alignment horizontal="right"/>
    </xf>
    <xf numFmtId="0" fontId="7" fillId="0" borderId="1" xfId="0" applyFont="1" applyBorder="1" applyAlignment="1">
      <alignment wrapText="1"/>
    </xf>
    <xf numFmtId="0" fontId="7" fillId="0" borderId="1" xfId="0" applyFont="1" applyBorder="1" applyAlignment="1">
      <alignment vertical="top"/>
    </xf>
    <xf numFmtId="0" fontId="7" fillId="0" borderId="1" xfId="0" applyFont="1" applyBorder="1" applyAlignment="1">
      <alignment vertical="top" wrapText="1"/>
    </xf>
    <xf numFmtId="0" fontId="7" fillId="0" borderId="1" xfId="0" applyFont="1" applyBorder="1" applyAlignment="1">
      <alignment horizontal="left" wrapText="1"/>
    </xf>
    <xf numFmtId="169" fontId="7" fillId="0" borderId="0" xfId="0" applyNumberFormat="1" applyFont="1"/>
    <xf numFmtId="168" fontId="7" fillId="0" borderId="1" xfId="1" applyNumberFormat="1" applyFont="1" applyBorder="1"/>
    <xf numFmtId="0" fontId="7" fillId="0" borderId="8" xfId="0" applyFont="1" applyBorder="1" applyAlignment="1">
      <alignment horizontal="left" vertical="top"/>
    </xf>
    <xf numFmtId="0" fontId="14" fillId="5" borderId="0" xfId="4" applyFont="1" applyFill="1" applyAlignment="1">
      <alignment vertical="center"/>
    </xf>
    <xf numFmtId="0" fontId="9" fillId="5" borderId="0" xfId="0" applyFont="1" applyFill="1"/>
    <xf numFmtId="0" fontId="7" fillId="5" borderId="0" xfId="0" applyFont="1" applyFill="1"/>
    <xf numFmtId="0" fontId="7" fillId="5" borderId="1" xfId="0" applyFont="1" applyFill="1" applyBorder="1" applyAlignment="1">
      <alignment horizontal="left"/>
    </xf>
    <xf numFmtId="0" fontId="20" fillId="5" borderId="1" xfId="0" applyFont="1" applyFill="1" applyBorder="1" applyAlignment="1" applyProtection="1">
      <alignment horizontal="left"/>
      <protection locked="0"/>
    </xf>
    <xf numFmtId="14" fontId="20" fillId="5" borderId="1" xfId="0" applyNumberFormat="1" applyFont="1" applyFill="1" applyBorder="1" applyAlignment="1" applyProtection="1">
      <alignment horizontal="left"/>
      <protection locked="0"/>
    </xf>
    <xf numFmtId="0" fontId="0" fillId="5" borderId="0" xfId="0" applyFill="1" applyAlignment="1">
      <alignment horizontal="right"/>
    </xf>
    <xf numFmtId="14" fontId="19" fillId="5" borderId="0" xfId="0" applyNumberFormat="1" applyFont="1" applyFill="1" applyAlignment="1" applyProtection="1">
      <alignment horizontal="left"/>
      <protection locked="0"/>
    </xf>
    <xf numFmtId="0" fontId="7" fillId="5" borderId="1" xfId="0" applyFont="1" applyFill="1" applyBorder="1" applyAlignment="1">
      <alignment vertical="top"/>
    </xf>
    <xf numFmtId="0" fontId="7" fillId="5" borderId="1" xfId="0" applyFont="1" applyFill="1" applyBorder="1" applyAlignment="1">
      <alignment horizontal="left" wrapText="1"/>
    </xf>
    <xf numFmtId="0" fontId="7" fillId="5" borderId="0" xfId="0" applyFont="1" applyFill="1" applyAlignment="1">
      <alignment horizontal="left" wrapText="1"/>
    </xf>
    <xf numFmtId="0" fontId="7" fillId="5" borderId="1" xfId="0" applyFont="1" applyFill="1" applyBorder="1"/>
    <xf numFmtId="169" fontId="7" fillId="5" borderId="1" xfId="1" applyNumberFormat="1" applyFont="1" applyFill="1" applyBorder="1"/>
    <xf numFmtId="0" fontId="7" fillId="5" borderId="1" xfId="0" applyFont="1" applyFill="1" applyBorder="1" applyAlignment="1">
      <alignment horizontal="right"/>
    </xf>
    <xf numFmtId="169" fontId="7" fillId="5" borderId="0" xfId="0" applyNumberFormat="1" applyFont="1" applyFill="1"/>
    <xf numFmtId="0" fontId="7" fillId="5" borderId="1" xfId="0" applyFont="1" applyFill="1" applyBorder="1" applyAlignment="1">
      <alignment vertical="top" wrapText="1"/>
    </xf>
    <xf numFmtId="0" fontId="18" fillId="5" borderId="0" xfId="0" applyFont="1" applyFill="1" applyAlignment="1">
      <alignment horizontal="left" indent="1"/>
    </xf>
    <xf numFmtId="168" fontId="7" fillId="5" borderId="1" xfId="1" applyNumberFormat="1" applyFont="1" applyFill="1" applyBorder="1"/>
    <xf numFmtId="0" fontId="7" fillId="5" borderId="1" xfId="0" applyFont="1" applyFill="1" applyBorder="1" applyAlignment="1">
      <alignment wrapText="1"/>
    </xf>
    <xf numFmtId="9" fontId="7" fillId="5" borderId="1" xfId="16" applyFont="1" applyFill="1" applyBorder="1"/>
    <xf numFmtId="0" fontId="7" fillId="5" borderId="8" xfId="0" applyFont="1" applyFill="1" applyBorder="1" applyAlignment="1">
      <alignment horizontal="left" vertical="top"/>
    </xf>
    <xf numFmtId="167" fontId="0" fillId="0" borderId="0" xfId="0" applyNumberFormat="1"/>
    <xf numFmtId="169" fontId="7" fillId="0" borderId="1" xfId="1" applyNumberFormat="1" applyFont="1" applyBorder="1"/>
    <xf numFmtId="0" fontId="12" fillId="0" borderId="1" xfId="0" applyFont="1" applyBorder="1" applyAlignment="1">
      <alignment vertical="top" wrapText="1"/>
    </xf>
    <xf numFmtId="0" fontId="18" fillId="5" borderId="7" xfId="0" applyFont="1" applyFill="1" applyBorder="1" applyAlignment="1">
      <alignment horizontal="left" indent="1"/>
    </xf>
    <xf numFmtId="0" fontId="7" fillId="5" borderId="7" xfId="0" applyFont="1" applyFill="1" applyBorder="1" applyAlignment="1">
      <alignment vertical="top"/>
    </xf>
    <xf numFmtId="0" fontId="7" fillId="5" borderId="0" xfId="0" applyFont="1" applyFill="1" applyBorder="1" applyAlignment="1">
      <alignment vertical="top"/>
    </xf>
    <xf numFmtId="0" fontId="7" fillId="5" borderId="0" xfId="0" applyFont="1" applyFill="1" applyAlignment="1">
      <alignment vertical="top" wrapText="1"/>
    </xf>
    <xf numFmtId="0" fontId="24" fillId="0" borderId="0" xfId="0" applyFont="1" applyAlignment="1">
      <alignment horizontal="left"/>
    </xf>
    <xf numFmtId="0" fontId="7" fillId="0" borderId="1" xfId="0" applyFont="1" applyBorder="1" applyAlignment="1">
      <alignment horizontal="left" vertical="top" wrapText="1"/>
    </xf>
    <xf numFmtId="0" fontId="7" fillId="5" borderId="1" xfId="0" applyFont="1" applyFill="1" applyBorder="1" applyAlignment="1">
      <alignment horizontal="left" vertical="top" wrapText="1"/>
    </xf>
  </cellXfs>
  <cellStyles count="36">
    <cellStyle name="Calculation 2" xfId="12"/>
    <cellStyle name="Comma" xfId="1" builtinId="3"/>
    <cellStyle name="Comma 2" xfId="8"/>
    <cellStyle name="Comma 2 2" xfId="15"/>
    <cellStyle name="Comma 2 2 2" xfId="28"/>
    <cellStyle name="Comma 2 3" xfId="27"/>
    <cellStyle name="Comma 3" xfId="26"/>
    <cellStyle name="Heading 1 2" xfId="10"/>
    <cellStyle name="Heading 4 2" xfId="13"/>
    <cellStyle name="Normal" xfId="0" builtinId="0"/>
    <cellStyle name="Normal 2" xfId="5"/>
    <cellStyle name="Normal 2 2" xfId="23"/>
    <cellStyle name="Normal 2 2 2" xfId="4"/>
    <cellStyle name="Normal 2 3" xfId="20"/>
    <cellStyle name="Normal 2 3 2" xfId="32"/>
    <cellStyle name="Normal 20" xfId="18"/>
    <cellStyle name="Normal 20 2" xfId="30"/>
    <cellStyle name="Normal 3" xfId="7"/>
    <cellStyle name="Normal 3 2" xfId="3"/>
    <cellStyle name="Normal 3 2 2" xfId="25"/>
    <cellStyle name="Normal 3 2 2 2" xfId="35"/>
    <cellStyle name="Normal 3 3 2" xfId="21"/>
    <cellStyle name="Normal 3 3 2 2" xfId="33"/>
    <cellStyle name="Normal 4" xfId="6"/>
    <cellStyle name="Normal 4 2" xfId="24"/>
    <cellStyle name="Normal 4 2 2" xfId="34"/>
    <cellStyle name="Normal 5" xfId="2"/>
    <cellStyle name="Normal 6" xfId="9"/>
    <cellStyle name="Normal 7" xfId="17"/>
    <cellStyle name="Normal 7 2" xfId="29"/>
    <cellStyle name="Normal 8" xfId="19"/>
    <cellStyle name="Normal 8 2" xfId="31"/>
    <cellStyle name="Note 2" xfId="11"/>
    <cellStyle name="Percent" xfId="16" builtinId="5"/>
    <cellStyle name="Percent 2" xfId="14"/>
    <cellStyle name="Validation error" xfId="22"/>
  </cellStyles>
  <dxfs count="4">
    <dxf>
      <font>
        <color theme="6"/>
      </font>
    </dxf>
    <dxf>
      <font>
        <color theme="5"/>
      </font>
    </dxf>
    <dxf>
      <font>
        <color theme="6"/>
      </font>
    </dxf>
    <dxf>
      <font>
        <color theme="5"/>
      </font>
    </dxf>
  </dxfs>
  <tableStyles count="0" defaultTableStyle="TableStyleMedium2" defaultPivotStyle="PivotStyleMedium9"/>
  <colors>
    <mruColors>
      <color rgb="FFD1FF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14006</xdr:colOff>
      <xdr:row>2</xdr:row>
      <xdr:rowOff>73398</xdr:rowOff>
    </xdr:from>
    <xdr:to>
      <xdr:col>14</xdr:col>
      <xdr:colOff>496794</xdr:colOff>
      <xdr:row>15</xdr:row>
      <xdr:rowOff>67236</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137271" y="454398"/>
          <a:ext cx="8618258" cy="2470338"/>
        </a:xfrm>
        <a:prstGeom prst="rect">
          <a:avLst/>
        </a:prstGeom>
        <a:solidFill>
          <a:schemeClr val="bg1">
            <a:lumMod val="85000"/>
          </a:schemeClr>
        </a:solidFill>
        <a:ln w="12700" cmpd="sng">
          <a:solidFill>
            <a:schemeClr val="tx1"/>
          </a:solidFill>
        </a:ln>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0" u="sng">
              <a:solidFill>
                <a:schemeClr val="dk1"/>
              </a:solidFill>
              <a:effectLst/>
              <a:latin typeface="+mn-lt"/>
              <a:ea typeface="+mn-ea"/>
              <a:cs typeface="+mn-cs"/>
            </a:rPr>
            <a:t>Thames</a:t>
          </a:r>
          <a:r>
            <a:rPr lang="en-GB" sz="1100" b="1" i="0" u="sng" baseline="0">
              <a:solidFill>
                <a:schemeClr val="dk1"/>
              </a:solidFill>
              <a:effectLst/>
              <a:latin typeface="+mn-lt"/>
              <a:ea typeface="+mn-ea"/>
              <a:cs typeface="+mn-cs"/>
            </a:rPr>
            <a:t> Tideway Tunnel (TTM) separate control feeder model</a:t>
          </a:r>
        </a:p>
        <a:p>
          <a:endParaRPr lang="en-GB" sz="1000">
            <a:effectLst/>
          </a:endParaRPr>
        </a:p>
        <a:p>
          <a:r>
            <a:rPr lang="en-GB" sz="1100" b="1" baseline="0">
              <a:solidFill>
                <a:schemeClr val="dk1"/>
              </a:solidFill>
              <a:effectLst/>
              <a:latin typeface="+mn-lt"/>
              <a:ea typeface="+mn-ea"/>
              <a:cs typeface="+mn-cs"/>
            </a:rPr>
            <a:t>Objective</a:t>
          </a:r>
          <a:endParaRPr lang="en-GB" sz="1000">
            <a:effectLst/>
          </a:endParaRPr>
        </a:p>
        <a:p>
          <a:r>
            <a:rPr lang="en-GB" sz="1100">
              <a:solidFill>
                <a:schemeClr val="dk1"/>
              </a:solidFill>
              <a:effectLst/>
              <a:latin typeface="+mn-lt"/>
              <a:ea typeface="+mn-ea"/>
              <a:cs typeface="+mn-cs"/>
            </a:rPr>
            <a:t>To assess the costs submitted by Thames</a:t>
          </a:r>
          <a:r>
            <a:rPr lang="en-GB" sz="1100" baseline="0">
              <a:solidFill>
                <a:schemeClr val="dk1"/>
              </a:solidFill>
              <a:effectLst/>
              <a:latin typeface="+mn-lt"/>
              <a:ea typeface="+mn-ea"/>
              <a:cs typeface="+mn-cs"/>
            </a:rPr>
            <a:t> Water</a:t>
          </a:r>
          <a:r>
            <a:rPr lang="en-GB" sz="1100">
              <a:solidFill>
                <a:schemeClr val="dk1"/>
              </a:solidFill>
              <a:effectLst/>
              <a:latin typeface="+mn-lt"/>
              <a:ea typeface="+mn-ea"/>
              <a:cs typeface="+mn-cs"/>
            </a:rPr>
            <a:t> in relation to the separate price control for Thames Tideway Tunnel related activity. </a:t>
          </a:r>
        </a:p>
        <a:p>
          <a:r>
            <a:rPr lang="en-GB" sz="1100">
              <a:solidFill>
                <a:schemeClr val="dk1"/>
              </a:solidFill>
              <a:effectLst/>
              <a:latin typeface="+mn-lt"/>
              <a:ea typeface="+mn-ea"/>
              <a:cs typeface="+mn-cs"/>
            </a:rPr>
            <a:t> </a:t>
          </a:r>
        </a:p>
        <a:p>
          <a:r>
            <a:rPr lang="en-GB" sz="1100" b="1">
              <a:solidFill>
                <a:schemeClr val="dk1"/>
              </a:solidFill>
              <a:effectLst/>
              <a:latin typeface="+mn-lt"/>
              <a:ea typeface="+mn-ea"/>
              <a:cs typeface="+mn-cs"/>
            </a:rPr>
            <a:t>Approach at DD</a:t>
          </a:r>
        </a:p>
        <a:p>
          <a:r>
            <a:rPr lang="en-GB" sz="1100">
              <a:solidFill>
                <a:schemeClr val="dk1"/>
              </a:solidFill>
              <a:effectLst/>
              <a:latin typeface="+mn-lt"/>
              <a:ea typeface="+mn-ea"/>
              <a:cs typeface="+mn-cs"/>
            </a:rPr>
            <a:t>A deep dive assessment of the costs submitted in the PCD6-PR19 Thames Tideway Tunnel (TTT) business plan submission and the subsequent TW-CE-A17 TTT Price Control Update. We have considered the Thames</a:t>
          </a:r>
          <a:r>
            <a:rPr lang="en-GB" sz="1100" baseline="0">
              <a:solidFill>
                <a:schemeClr val="dk1"/>
              </a:solidFill>
              <a:effectLst/>
              <a:latin typeface="+mn-lt"/>
              <a:ea typeface="+mn-ea"/>
              <a:cs typeface="+mn-cs"/>
            </a:rPr>
            <a:t> Water </a:t>
          </a:r>
          <a:r>
            <a:rPr lang="en-GB" sz="1100">
              <a:solidFill>
                <a:schemeClr val="dk1"/>
              </a:solidFill>
              <a:effectLst/>
              <a:latin typeface="+mn-lt"/>
              <a:ea typeface="+mn-ea"/>
              <a:cs typeface="+mn-cs"/>
            </a:rPr>
            <a:t>submission and cross checked the costs against our own cost assumptions as well as our knowledge of the TTT project and the scope of the work proposed.</a:t>
          </a:r>
        </a:p>
        <a:p>
          <a:r>
            <a:rPr lang="en-GB" sz="1100">
              <a:solidFill>
                <a:schemeClr val="dk1"/>
              </a:solidFill>
              <a:effectLst/>
              <a:latin typeface="+mn-lt"/>
              <a:ea typeface="+mn-ea"/>
              <a:cs typeface="+mn-cs"/>
            </a:rPr>
            <a:t> </a:t>
          </a:r>
        </a:p>
        <a:p>
          <a:r>
            <a:rPr lang="en-GB" sz="1100" b="1">
              <a:solidFill>
                <a:schemeClr val="dk1"/>
              </a:solidFill>
              <a:effectLst/>
              <a:latin typeface="+mn-lt"/>
              <a:ea typeface="+mn-ea"/>
              <a:cs typeface="+mn-cs"/>
            </a:rPr>
            <a:t>Changes since IAP</a:t>
          </a:r>
        </a:p>
        <a:p>
          <a:r>
            <a:rPr lang="en-GB" sz="1100">
              <a:solidFill>
                <a:schemeClr val="dk1"/>
              </a:solidFill>
              <a:effectLst/>
              <a:latin typeface="+mn-lt"/>
              <a:ea typeface="+mn-ea"/>
              <a:cs typeface="+mn-cs"/>
            </a:rPr>
            <a:t>Cost of Compensation due to calculation error.</a:t>
          </a:r>
          <a:endParaRPr lang="en-GB" sz="1100" baseline="0">
            <a:solidFill>
              <a:schemeClr val="dk1"/>
            </a:solidFill>
            <a:effectLst/>
            <a:latin typeface="+mn-lt"/>
            <a:ea typeface="+mn-ea"/>
            <a:cs typeface="+mn-cs"/>
          </a:endParaRPr>
        </a:p>
      </xdr:txBody>
    </xdr:sp>
    <xdr:clientData/>
  </xdr:twoCellAnchor>
  <xdr:twoCellAnchor editAs="oneCell">
    <xdr:from>
      <xdr:col>1</xdr:col>
      <xdr:colOff>0</xdr:colOff>
      <xdr:row>17</xdr:row>
      <xdr:rowOff>0</xdr:rowOff>
    </xdr:from>
    <xdr:to>
      <xdr:col>16</xdr:col>
      <xdr:colOff>345639</xdr:colOff>
      <xdr:row>45</xdr:row>
      <xdr:rowOff>104775</xdr:rowOff>
    </xdr:to>
    <xdr:pic>
      <xdr:nvPicPr>
        <xdr:cNvPr id="3" name="Picture 2"/>
        <xdr:cNvPicPr>
          <a:picLocks noChangeAspect="1"/>
        </xdr:cNvPicPr>
      </xdr:nvPicPr>
      <xdr:blipFill>
        <a:blip xmlns:r="http://schemas.openxmlformats.org/officeDocument/2006/relationships" r:embed="rId1"/>
        <a:stretch>
          <a:fillRect/>
        </a:stretch>
      </xdr:blipFill>
      <xdr:spPr>
        <a:xfrm>
          <a:off x="123265" y="3238500"/>
          <a:ext cx="9668933" cy="5438775"/>
        </a:xfrm>
        <a:prstGeom prst="rect">
          <a:avLst/>
        </a:prstGeom>
      </xdr:spPr>
    </xdr:pic>
    <xdr:clientData/>
  </xdr:twoCellAnchor>
  <xdr:twoCellAnchor>
    <xdr:from>
      <xdr:col>1</xdr:col>
      <xdr:colOff>78441</xdr:colOff>
      <xdr:row>48</xdr:row>
      <xdr:rowOff>11206</xdr:rowOff>
    </xdr:from>
    <xdr:to>
      <xdr:col>19</xdr:col>
      <xdr:colOff>428526</xdr:colOff>
      <xdr:row>50</xdr:row>
      <xdr:rowOff>120744</xdr:rowOff>
    </xdr:to>
    <xdr:sp macro="" textlink="">
      <xdr:nvSpPr>
        <xdr:cNvPr id="4" name="TextBox 5"/>
        <xdr:cNvSpPr txBox="1"/>
      </xdr:nvSpPr>
      <xdr:spPr>
        <a:xfrm>
          <a:off x="201706" y="9155206"/>
          <a:ext cx="11488732" cy="490538"/>
        </a:xfrm>
        <a:prstGeom prst="rect">
          <a:avLst/>
        </a:prstGeom>
        <a:noFill/>
        <a:ln>
          <a:solidFill>
            <a:schemeClr val="tx1"/>
          </a:solidFill>
          <a:prstDash val="sysDot"/>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200"/>
            <a:t>The diagram above is a simplified process model to indicate the relationship between the various feeder models and data sources we use to assess wholesale and retail expenditure cost efficiency models.  We provide a detailed process map in ‘PR19 price setting models map - slow track draft determinations’</a:t>
          </a:r>
          <a:r>
            <a:rPr lang="en-GB" sz="1200" b="1"/>
            <a:t>. </a:t>
          </a:r>
        </a:p>
        <a:p>
          <a:endParaRPr lang="en-GB"/>
        </a:p>
      </xdr:txBody>
    </xdr:sp>
    <xdr:clientData/>
  </xdr:twoCellAnchor>
  <xdr:twoCellAnchor>
    <xdr:from>
      <xdr:col>1</xdr:col>
      <xdr:colOff>0</xdr:colOff>
      <xdr:row>53</xdr:row>
      <xdr:rowOff>0</xdr:rowOff>
    </xdr:from>
    <xdr:to>
      <xdr:col>5</xdr:col>
      <xdr:colOff>249578</xdr:colOff>
      <xdr:row>54</xdr:row>
      <xdr:rowOff>90964</xdr:rowOff>
    </xdr:to>
    <xdr:sp macro="" textlink="">
      <xdr:nvSpPr>
        <xdr:cNvPr id="5" name="Rectangle 4"/>
        <xdr:cNvSpPr/>
      </xdr:nvSpPr>
      <xdr:spPr>
        <a:xfrm>
          <a:off x="313765" y="10096500"/>
          <a:ext cx="2670048" cy="281464"/>
        </a:xfrm>
        <a:prstGeom prst="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200">
              <a:solidFill>
                <a:schemeClr val="tx1"/>
              </a:solidFill>
            </a:rPr>
            <a:t>Model presented in the current file</a:t>
          </a:r>
        </a:p>
      </xdr:txBody>
    </xdr:sp>
    <xdr:clientData/>
  </xdr:twoCellAnchor>
  <xdr:twoCellAnchor>
    <xdr:from>
      <xdr:col>1</xdr:col>
      <xdr:colOff>0</xdr:colOff>
      <xdr:row>56</xdr:row>
      <xdr:rowOff>0</xdr:rowOff>
    </xdr:from>
    <xdr:to>
      <xdr:col>9</xdr:col>
      <xdr:colOff>331586</xdr:colOff>
      <xdr:row>64</xdr:row>
      <xdr:rowOff>130969</xdr:rowOff>
    </xdr:to>
    <xdr:sp macro="" textlink="">
      <xdr:nvSpPr>
        <xdr:cNvPr id="6" name="Content Placeholder 2"/>
        <xdr:cNvSpPr txBox="1">
          <a:spLocks/>
        </xdr:cNvSpPr>
      </xdr:nvSpPr>
      <xdr:spPr>
        <a:xfrm>
          <a:off x="313765" y="10668000"/>
          <a:ext cx="4769115" cy="1654969"/>
        </a:xfrm>
        <a:prstGeom prst="rect">
          <a:avLst/>
        </a:prstGeom>
        <a:ln>
          <a:solidFill>
            <a:schemeClr val="tx1"/>
          </a:solidFill>
        </a:ln>
      </xdr:spPr>
      <xdr:txBody>
        <a:bodyPr vert="horz" wrap="square" lIns="91440" tIns="45720" rIns="91440" bIns="45720" rtlCol="0">
          <a:normAutofit fontScale="92500" lnSpcReduction="10000"/>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buNone/>
          </a:pPr>
          <a:r>
            <a:rPr lang="en-GB" sz="1200" b="1" u="sng"/>
            <a:t>Key:</a:t>
          </a:r>
        </a:p>
        <a:p>
          <a:pPr marL="0" indent="0">
            <a:buNone/>
          </a:pPr>
          <a:endParaRPr lang="en-GB" sz="1200"/>
        </a:p>
        <a:p>
          <a:pPr marL="0" indent="0">
            <a:buNone/>
          </a:pPr>
          <a:r>
            <a:rPr lang="en-GB" sz="1200"/>
            <a:t>FM = Feeder model</a:t>
          </a:r>
          <a:endParaRPr lang="en-GB" sz="1400"/>
        </a:p>
        <a:p>
          <a:pPr marL="0" indent="0">
            <a:buNone/>
          </a:pPr>
          <a:r>
            <a:rPr lang="en-GB" sz="1200"/>
            <a:t>CAC = Cost adjustment claim</a:t>
          </a:r>
          <a:endParaRPr lang="en-GB" sz="1400"/>
        </a:p>
        <a:p>
          <a:pPr marL="0" indent="0">
            <a:buNone/>
          </a:pPr>
          <a:r>
            <a:rPr lang="en-GB" sz="1200"/>
            <a:t>CPIH = Consumer Prices Index including owner occupiers’ housing costs </a:t>
          </a:r>
          <a:endParaRPr lang="en-GB" sz="1400"/>
        </a:p>
        <a:p>
          <a:pPr marL="0" indent="0">
            <a:buNone/>
          </a:pPr>
          <a:r>
            <a:rPr lang="en-GB" sz="1200"/>
            <a:t>ONS = Office for National Statistics</a:t>
          </a:r>
          <a:endParaRPr lang="en-GB" sz="1400"/>
        </a:p>
        <a:p>
          <a:pPr marL="0" indent="0">
            <a:buNone/>
          </a:pPr>
          <a:r>
            <a:rPr lang="en-GB" sz="1200"/>
            <a:t>MHCLG = Ministry of Housing, Communities and Local Government </a:t>
          </a:r>
          <a:endParaRPr lang="en-GB" sz="1400"/>
        </a:p>
        <a:p>
          <a:pPr marL="0" indent="0">
            <a:buNone/>
          </a:pPr>
          <a:r>
            <a:rPr lang="en-GB" sz="1200"/>
            <a:t>HVT = Havant Thicket</a:t>
          </a:r>
          <a:endParaRPr lang="en-GB" sz="1400"/>
        </a:p>
        <a:p>
          <a:pPr marL="0" indent="0">
            <a:buNone/>
          </a:pPr>
          <a:r>
            <a:rPr lang="en-GB" sz="1200"/>
            <a:t>TTT = Thames Tideway</a:t>
          </a:r>
          <a:endParaRPr lang="en-GB" sz="1400"/>
        </a:p>
        <a:p>
          <a:pPr marL="0" indent="0">
            <a:buNone/>
          </a:pPr>
          <a:r>
            <a:rPr lang="en-GB" sz="1400"/>
            <a:t> </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1768078</xdr:colOff>
      <xdr:row>39</xdr:row>
      <xdr:rowOff>184545</xdr:rowOff>
    </xdr:from>
    <xdr:ext cx="2976563" cy="482203"/>
    <xdr:sp macro="" textlink="">
      <xdr:nvSpPr>
        <xdr:cNvPr id="3" name="TextBox 2">
          <a:extLst>
            <a:ext uri="{FF2B5EF4-FFF2-40B4-BE49-F238E27FC236}">
              <a16:creationId xmlns="" xmlns:a16="http://schemas.microsoft.com/office/drawing/2014/main" id="{00000000-0008-0000-0400-000003000000}"/>
            </a:ext>
          </a:extLst>
        </xdr:cNvPr>
        <xdr:cNvSpPr txBox="1"/>
      </xdr:nvSpPr>
      <xdr:spPr>
        <a:xfrm>
          <a:off x="1922859" y="677465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3</xdr:col>
      <xdr:colOff>345281</xdr:colOff>
      <xdr:row>25</xdr:row>
      <xdr:rowOff>19840</xdr:rowOff>
    </xdr:from>
    <xdr:ext cx="3873499" cy="563565"/>
    <xdr:sp macro="" textlink="">
      <xdr:nvSpPr>
        <xdr:cNvPr id="6" name="TextBox 5">
          <a:extLst>
            <a:ext uri="{FF2B5EF4-FFF2-40B4-BE49-F238E27FC236}">
              <a16:creationId xmlns="" xmlns:a16="http://schemas.microsoft.com/office/drawing/2014/main" id="{00000000-0008-0000-0400-000002000000}"/>
            </a:ext>
          </a:extLst>
        </xdr:cNvPr>
        <xdr:cNvSpPr txBox="1"/>
      </xdr:nvSpPr>
      <xdr:spPr>
        <a:xfrm>
          <a:off x="3583781" y="7770809"/>
          <a:ext cx="3873499" cy="563565"/>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GB" sz="1100" b="1"/>
            <a:t>Implicit</a:t>
          </a:r>
          <a:r>
            <a:rPr lang="en-GB" sz="1100" b="1" baseline="0"/>
            <a:t> allowance: </a:t>
          </a:r>
          <a:r>
            <a:rPr lang="en-GB" sz="1100" b="0" baseline="0"/>
            <a:t>No implicit allowance has been calculated.</a:t>
          </a:r>
          <a:endParaRPr lang="en-GB" sz="1100" b="0"/>
        </a:p>
      </xdr:txBody>
    </xdr:sp>
    <xdr:clientData/>
  </xdr:oneCellAnchor>
  <xdr:oneCellAnchor>
    <xdr:from>
      <xdr:col>1</xdr:col>
      <xdr:colOff>1768078</xdr:colOff>
      <xdr:row>41</xdr:row>
      <xdr:rowOff>184545</xdr:rowOff>
    </xdr:from>
    <xdr:ext cx="2976563" cy="482203"/>
    <xdr:sp macro="" textlink="">
      <xdr:nvSpPr>
        <xdr:cNvPr id="7" name="TextBox 6">
          <a:extLst>
            <a:ext uri="{FF2B5EF4-FFF2-40B4-BE49-F238E27FC236}">
              <a16:creationId xmlns="" xmlns:a16="http://schemas.microsoft.com/office/drawing/2014/main" id="{00000000-0008-0000-0400-000003000000}"/>
            </a:ext>
          </a:extLst>
        </xdr:cNvPr>
        <xdr:cNvSpPr txBox="1"/>
      </xdr:nvSpPr>
      <xdr:spPr>
        <a:xfrm>
          <a:off x="1910953" y="23587470"/>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twoCellAnchor>
    <xdr:from>
      <xdr:col>1</xdr:col>
      <xdr:colOff>0</xdr:colOff>
      <xdr:row>40</xdr:row>
      <xdr:rowOff>0</xdr:rowOff>
    </xdr:from>
    <xdr:to>
      <xdr:col>3</xdr:col>
      <xdr:colOff>6459120</xdr:colOff>
      <xdr:row>46</xdr:row>
      <xdr:rowOff>122471</xdr:rowOff>
    </xdr:to>
    <xdr:sp macro="" textlink="">
      <xdr:nvSpPr>
        <xdr:cNvPr id="9" name="TextBox 8">
          <a:extLst>
            <a:ext uri="{FF2B5EF4-FFF2-40B4-BE49-F238E27FC236}">
              <a16:creationId xmlns="" xmlns:a16="http://schemas.microsoft.com/office/drawing/2014/main" id="{00000000-0008-0000-0400-000005000000}"/>
            </a:ext>
          </a:extLst>
        </xdr:cNvPr>
        <xdr:cNvSpPr txBox="1"/>
      </xdr:nvSpPr>
      <xdr:spPr>
        <a:xfrm>
          <a:off x="149679" y="22996071"/>
          <a:ext cx="9752049" cy="130629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Further analysis / arguments</a:t>
          </a:r>
        </a:p>
        <a:p>
          <a:endParaRPr lang="en-GB" sz="1100"/>
        </a:p>
        <a:p>
          <a:pPr rtl="0" fontAlgn="base"/>
          <a:r>
            <a:rPr lang="en-GB" sz="1100"/>
            <a:t>See TTT: TWUL Business Plan review : V6 26 April 2019, for Ofwat </a:t>
          </a:r>
          <a:r>
            <a:rPr lang="en-GB" sz="1100" b="0" i="0">
              <a:solidFill>
                <a:schemeClr val="dk1"/>
              </a:solidFill>
              <a:effectLst/>
              <a:latin typeface="+mn-lt"/>
              <a:ea typeface="+mn-ea"/>
              <a:cs typeface="+mn-cs"/>
            </a:rPr>
            <a:t>support analysis of the original TWUL TTT plan justification and the revised plan evidence and assertions in the TWUL submission document ref :-</a:t>
          </a:r>
          <a:r>
            <a:rPr lang="en-US" sz="1100" b="0" i="0">
              <a:solidFill>
                <a:schemeClr val="dk1"/>
              </a:solidFill>
              <a:effectLst/>
              <a:latin typeface="+mn-lt"/>
              <a:ea typeface="+mn-ea"/>
              <a:cs typeface="+mn-cs"/>
            </a:rPr>
            <a:t> </a:t>
          </a:r>
          <a:r>
            <a:rPr lang="en-GB" sz="1100" b="0" i="0">
              <a:solidFill>
                <a:schemeClr val="dk1"/>
              </a:solidFill>
              <a:effectLst/>
              <a:latin typeface="+mn-lt"/>
              <a:ea typeface="+mn-ea"/>
              <a:cs typeface="+mn-cs"/>
            </a:rPr>
            <a:t>TW-CE-A17-TTT Price Control : Issue date 1 April 2019</a:t>
          </a:r>
          <a:r>
            <a:rPr lang="en-US" sz="1100" b="0" i="0">
              <a:solidFill>
                <a:schemeClr val="dk1"/>
              </a:solidFill>
              <a:effectLst/>
              <a:latin typeface="+mn-lt"/>
              <a:ea typeface="+mn-ea"/>
              <a:cs typeface="+mn-cs"/>
            </a:rPr>
            <a:t>  (Cost</a:t>
          </a:r>
          <a:r>
            <a:rPr lang="en-US" sz="1100" b="0" i="0" baseline="0">
              <a:solidFill>
                <a:schemeClr val="dk1"/>
              </a:solidFill>
              <a:effectLst/>
              <a:latin typeface="+mn-lt"/>
              <a:ea typeface="+mn-ea"/>
              <a:cs typeface="+mn-cs"/>
            </a:rPr>
            <a:t> Adjustment Claims\ TMS)</a:t>
          </a:r>
          <a:endParaRPr lang="en-US" b="0" i="0">
            <a:effectLst/>
          </a:endParaRPr>
        </a:p>
        <a:p>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FWSHARE/PR14/Cost%20assessment/Menus/Analysis/Menu%20assessment/PR14%20menu%20assess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showGridLines="0" tabSelected="1" zoomScale="85" zoomScaleNormal="85" zoomScaleSheetLayoutView="100" workbookViewId="0"/>
  </sheetViews>
  <sheetFormatPr defaultColWidth="9" defaultRowHeight="15" x14ac:dyDescent="0.3"/>
  <cols>
    <col min="1" max="1" width="4.7109375" style="2" customWidth="1"/>
    <col min="2" max="2" width="9" style="2" customWidth="1"/>
    <col min="3" max="3" width="9" style="2"/>
    <col min="4" max="5" width="9" style="2" customWidth="1"/>
    <col min="6" max="8" width="9" style="2"/>
    <col min="9" max="9" width="3" style="2" customWidth="1"/>
    <col min="10" max="10" width="9" style="2"/>
    <col min="11" max="11" width="16" style="2" bestFit="1" customWidth="1"/>
    <col min="12" max="12" width="9" style="2" customWidth="1"/>
    <col min="13" max="13" width="11.85546875" style="2" bestFit="1" customWidth="1"/>
    <col min="14" max="16384" width="9" style="2"/>
  </cols>
  <sheetData>
    <row r="1" spans="1:11" ht="21.75" x14ac:dyDescent="0.45">
      <c r="A1" s="6"/>
      <c r="B1" s="8" t="s">
        <v>0</v>
      </c>
      <c r="C1" s="9"/>
      <c r="D1" s="10"/>
      <c r="K1" s="7"/>
    </row>
    <row r="2" spans="1:11" ht="8.85" customHeight="1" x14ac:dyDescent="0.3"/>
  </sheetData>
  <conditionalFormatting sqref="L11:L15">
    <cfRule type="expression" dxfId="3" priority="3">
      <formula>L11="Error"</formula>
    </cfRule>
    <cfRule type="expression" dxfId="2" priority="4">
      <formula>L11="Ok"</formula>
    </cfRule>
  </conditionalFormatting>
  <conditionalFormatting sqref="L11:L15">
    <cfRule type="expression" dxfId="1" priority="1">
      <formula>$CO$6="Error"</formula>
    </cfRule>
    <cfRule type="expression" dxfId="0" priority="2">
      <formula>$CO$6="Ok"</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zoomScale="80" zoomScaleNormal="80" workbookViewId="0">
      <pane xSplit="6" ySplit="6" topLeftCell="G7" activePane="bottomRight" state="frozen"/>
      <selection pane="topRight" activeCell="G1" sqref="G1"/>
      <selection pane="bottomLeft" activeCell="A7" sqref="A7"/>
      <selection pane="bottomRight"/>
    </sheetView>
  </sheetViews>
  <sheetFormatPr defaultColWidth="8.7109375" defaultRowHeight="15" x14ac:dyDescent="0.25"/>
  <cols>
    <col min="1" max="1" width="8.5703125" bestFit="1" customWidth="1"/>
    <col min="2" max="2" width="16.85546875" customWidth="1"/>
    <col min="3" max="3" width="34.5703125" customWidth="1"/>
    <col min="4" max="4" width="3.5703125" customWidth="1"/>
    <col min="5" max="5" width="16.5703125" customWidth="1"/>
    <col min="6" max="10" width="26.7109375" bestFit="1" customWidth="1"/>
    <col min="11" max="11" width="26.7109375" customWidth="1"/>
    <col min="12" max="12" width="8.85546875" bestFit="1" customWidth="1"/>
    <col min="13" max="15" width="6.28515625" customWidth="1"/>
    <col min="16" max="23" width="8.28515625" customWidth="1"/>
  </cols>
  <sheetData>
    <row r="1" spans="1:12" x14ac:dyDescent="0.25">
      <c r="C1" t="s">
        <v>57</v>
      </c>
    </row>
    <row r="2" spans="1:12" x14ac:dyDescent="0.25">
      <c r="A2" t="s">
        <v>58</v>
      </c>
      <c r="B2" t="s">
        <v>59</v>
      </c>
      <c r="C2" t="s">
        <v>60</v>
      </c>
      <c r="D2" t="s">
        <v>61</v>
      </c>
      <c r="E2" t="s">
        <v>62</v>
      </c>
      <c r="F2" t="s">
        <v>2</v>
      </c>
      <c r="G2" t="s">
        <v>3</v>
      </c>
      <c r="H2" t="s">
        <v>4</v>
      </c>
      <c r="I2" t="s">
        <v>5</v>
      </c>
      <c r="J2" t="s">
        <v>6</v>
      </c>
    </row>
    <row r="4" spans="1:12" x14ac:dyDescent="0.25">
      <c r="F4" t="s">
        <v>63</v>
      </c>
      <c r="G4" t="s">
        <v>63</v>
      </c>
      <c r="H4" t="s">
        <v>63</v>
      </c>
      <c r="I4" t="s">
        <v>63</v>
      </c>
      <c r="J4" t="s">
        <v>63</v>
      </c>
    </row>
    <row r="5" spans="1:12" x14ac:dyDescent="0.25">
      <c r="F5" t="s">
        <v>64</v>
      </c>
      <c r="G5" t="s">
        <v>64</v>
      </c>
      <c r="H5" t="s">
        <v>64</v>
      </c>
      <c r="I5" t="s">
        <v>64</v>
      </c>
      <c r="J5" t="s">
        <v>64</v>
      </c>
    </row>
    <row r="6" spans="1:12" x14ac:dyDescent="0.25">
      <c r="F6" t="s">
        <v>65</v>
      </c>
      <c r="G6" t="s">
        <v>65</v>
      </c>
      <c r="H6" t="s">
        <v>65</v>
      </c>
      <c r="I6" t="s">
        <v>65</v>
      </c>
      <c r="J6" t="s">
        <v>65</v>
      </c>
      <c r="L6" t="s">
        <v>70</v>
      </c>
    </row>
    <row r="7" spans="1:12" x14ac:dyDescent="0.25">
      <c r="A7" t="s">
        <v>38</v>
      </c>
      <c r="B7" t="s">
        <v>36</v>
      </c>
      <c r="C7" t="s">
        <v>66</v>
      </c>
      <c r="D7" t="s">
        <v>35</v>
      </c>
      <c r="E7" t="s">
        <v>63</v>
      </c>
      <c r="F7" s="51">
        <v>2.6069403688000001</v>
      </c>
      <c r="G7" s="51">
        <v>3.5410396966</v>
      </c>
      <c r="H7" s="51">
        <v>3.8624731466000002</v>
      </c>
      <c r="I7" s="51">
        <v>4.1772883518999997</v>
      </c>
      <c r="J7" s="51">
        <v>4.8638220225</v>
      </c>
      <c r="K7" s="51"/>
      <c r="L7" s="51">
        <f>SUM(F7:J7)</f>
        <v>19.0515635864</v>
      </c>
    </row>
    <row r="8" spans="1:12" x14ac:dyDescent="0.25">
      <c r="A8" t="s">
        <v>38</v>
      </c>
      <c r="B8" t="s">
        <v>37</v>
      </c>
      <c r="C8" t="s">
        <v>67</v>
      </c>
      <c r="D8" t="s">
        <v>35</v>
      </c>
      <c r="E8" t="s">
        <v>63</v>
      </c>
      <c r="F8" s="51">
        <v>23.661371881000001</v>
      </c>
      <c r="G8" s="51">
        <v>34.766545685700002</v>
      </c>
      <c r="H8" s="51">
        <v>20.626074690799999</v>
      </c>
      <c r="I8" s="51">
        <v>-132.38673073179999</v>
      </c>
      <c r="J8" s="51">
        <v>-157.0101647768</v>
      </c>
      <c r="K8" s="51"/>
      <c r="L8" s="51">
        <f>SUM(F8:J8)</f>
        <v>-210.34290325109998</v>
      </c>
    </row>
    <row r="10" spans="1:12" x14ac:dyDescent="0.25">
      <c r="L10" s="5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8"/>
  <sheetViews>
    <sheetView showGridLines="0" zoomScale="60" zoomScaleNormal="60" workbookViewId="0">
      <pane ySplit="1" topLeftCell="A2" activePane="bottomLeft" state="frozen"/>
      <selection pane="bottomLeft"/>
    </sheetView>
  </sheetViews>
  <sheetFormatPr defaultColWidth="8.85546875" defaultRowHeight="15" x14ac:dyDescent="0.3"/>
  <cols>
    <col min="1" max="1" width="2" style="1" customWidth="1"/>
    <col min="2" max="2" width="36.140625" style="1" customWidth="1"/>
    <col min="3" max="3" width="23" style="1" customWidth="1"/>
    <col min="4" max="4" width="192" style="1" customWidth="1"/>
    <col min="5" max="5" width="4.85546875" style="1" customWidth="1"/>
    <col min="6" max="6" width="26.5703125" style="1" customWidth="1"/>
    <col min="7" max="8" width="8.5703125" style="1" customWidth="1"/>
    <col min="9" max="9" width="43.42578125" style="1" bestFit="1" customWidth="1"/>
    <col min="10" max="10" width="26.28515625" style="1" bestFit="1" customWidth="1"/>
    <col min="11" max="11" width="182.7109375" style="1" bestFit="1" customWidth="1"/>
    <col min="12" max="12" width="8.5703125" style="1" customWidth="1"/>
    <col min="13" max="13" width="17.28515625" style="1" bestFit="1" customWidth="1"/>
    <col min="14" max="14" width="8.5703125" style="1" customWidth="1"/>
    <col min="15" max="16384" width="8.85546875" style="1"/>
  </cols>
  <sheetData>
    <row r="1" spans="2:13" s="3" customFormat="1" ht="21.75" x14ac:dyDescent="0.3">
      <c r="B1" s="11"/>
      <c r="C1" s="11"/>
      <c r="D1" s="11"/>
      <c r="E1" s="11"/>
      <c r="F1" s="11"/>
      <c r="G1" s="1"/>
      <c r="H1" s="4"/>
      <c r="I1" s="30"/>
      <c r="J1" s="30"/>
      <c r="K1" s="30"/>
      <c r="L1" s="30"/>
      <c r="M1" s="30"/>
    </row>
    <row r="2" spans="2:13" s="3" customFormat="1" ht="21.75" x14ac:dyDescent="0.3">
      <c r="B2" s="12" t="s">
        <v>7</v>
      </c>
      <c r="C2" s="18"/>
      <c r="D2" s="18"/>
      <c r="E2" s="1"/>
      <c r="F2" s="1"/>
      <c r="G2" s="1"/>
      <c r="H2" s="4"/>
      <c r="I2" s="31" t="s">
        <v>7</v>
      </c>
      <c r="J2" s="30"/>
      <c r="K2" s="30"/>
      <c r="L2" s="32"/>
      <c r="M2" s="32"/>
    </row>
    <row r="3" spans="2:13" x14ac:dyDescent="0.3">
      <c r="B3" s="17" t="s">
        <v>8</v>
      </c>
      <c r="C3" s="19" t="s">
        <v>50</v>
      </c>
      <c r="I3" s="33" t="s">
        <v>8</v>
      </c>
      <c r="J3" s="34" t="s">
        <v>50</v>
      </c>
      <c r="K3" s="32"/>
      <c r="L3" s="32"/>
      <c r="M3" s="32"/>
    </row>
    <row r="4" spans="2:13" x14ac:dyDescent="0.3">
      <c r="B4" s="17" t="s">
        <v>9</v>
      </c>
      <c r="C4" s="20">
        <v>43590</v>
      </c>
      <c r="I4" s="33" t="s">
        <v>9</v>
      </c>
      <c r="J4" s="35">
        <v>43374</v>
      </c>
      <c r="K4" s="32"/>
      <c r="L4" s="32"/>
      <c r="M4" s="32"/>
    </row>
    <row r="5" spans="2:13" x14ac:dyDescent="0.3">
      <c r="B5" s="17" t="s">
        <v>10</v>
      </c>
      <c r="C5" s="20">
        <v>43588</v>
      </c>
      <c r="I5" s="33" t="s">
        <v>10</v>
      </c>
      <c r="J5" s="35">
        <v>43396</v>
      </c>
      <c r="K5" s="32"/>
      <c r="L5" s="32"/>
      <c r="M5" s="32"/>
    </row>
    <row r="6" spans="2:13" x14ac:dyDescent="0.3">
      <c r="B6" s="17" t="s">
        <v>11</v>
      </c>
      <c r="C6" s="20" t="s">
        <v>78</v>
      </c>
      <c r="I6" s="33" t="s">
        <v>11</v>
      </c>
      <c r="J6" s="35" t="s">
        <v>51</v>
      </c>
      <c r="K6" s="32"/>
      <c r="L6" s="32"/>
      <c r="M6" s="32"/>
    </row>
    <row r="7" spans="2:13" ht="15.75" x14ac:dyDescent="0.3">
      <c r="B7" s="15"/>
      <c r="C7" s="16"/>
      <c r="D7" s="16"/>
      <c r="I7" s="36"/>
      <c r="J7" s="37"/>
      <c r="K7" s="37"/>
      <c r="L7" s="32"/>
      <c r="M7" s="32"/>
    </row>
    <row r="8" spans="2:13" x14ac:dyDescent="0.3">
      <c r="B8" s="12" t="s">
        <v>12</v>
      </c>
      <c r="I8" s="31" t="s">
        <v>12</v>
      </c>
      <c r="J8" s="32"/>
      <c r="K8" s="32"/>
      <c r="L8" s="32"/>
      <c r="M8" s="32"/>
    </row>
    <row r="9" spans="2:13" ht="31.5" customHeight="1" x14ac:dyDescent="0.3">
      <c r="B9" s="24" t="s">
        <v>13</v>
      </c>
      <c r="C9" s="59" t="s">
        <v>39</v>
      </c>
      <c r="D9" s="59"/>
      <c r="I9" s="38" t="s">
        <v>13</v>
      </c>
      <c r="J9" s="60" t="s">
        <v>39</v>
      </c>
      <c r="K9" s="60"/>
      <c r="L9" s="32"/>
      <c r="M9" s="32"/>
    </row>
    <row r="10" spans="2:13" x14ac:dyDescent="0.3">
      <c r="B10" s="24" t="s">
        <v>1</v>
      </c>
      <c r="C10" s="26" t="s">
        <v>38</v>
      </c>
      <c r="D10" s="14"/>
      <c r="I10" s="38" t="s">
        <v>1</v>
      </c>
      <c r="J10" s="39" t="s">
        <v>38</v>
      </c>
      <c r="K10" s="40"/>
      <c r="L10" s="32"/>
      <c r="M10" s="32"/>
    </row>
    <row r="11" spans="2:13" x14ac:dyDescent="0.3">
      <c r="B11" s="24" t="s">
        <v>14</v>
      </c>
      <c r="C11" s="5" t="s">
        <v>48</v>
      </c>
      <c r="I11" s="38" t="s">
        <v>14</v>
      </c>
      <c r="J11" s="41" t="s">
        <v>48</v>
      </c>
      <c r="K11" s="32"/>
      <c r="L11" s="32"/>
      <c r="M11" s="32"/>
    </row>
    <row r="12" spans="2:13" x14ac:dyDescent="0.3">
      <c r="B12" s="24" t="s">
        <v>15</v>
      </c>
      <c r="C12" s="5" t="s">
        <v>48</v>
      </c>
      <c r="D12" s="14"/>
      <c r="I12" s="38" t="s">
        <v>15</v>
      </c>
      <c r="J12" s="41" t="s">
        <v>48</v>
      </c>
      <c r="K12" s="40"/>
      <c r="L12" s="32"/>
      <c r="M12" s="32"/>
    </row>
    <row r="13" spans="2:13" x14ac:dyDescent="0.3">
      <c r="B13" s="24" t="s">
        <v>16</v>
      </c>
      <c r="C13" s="52">
        <f>SUM(C14:C18)</f>
        <v>-210.34290325109998</v>
      </c>
      <c r="I13" s="38" t="s">
        <v>16</v>
      </c>
      <c r="J13" s="42">
        <v>-206.41341861869998</v>
      </c>
      <c r="K13" s="32"/>
      <c r="L13" s="32"/>
      <c r="M13" s="32"/>
    </row>
    <row r="14" spans="2:13" x14ac:dyDescent="0.3">
      <c r="B14" s="22" t="s">
        <v>2</v>
      </c>
      <c r="C14" s="52">
        <f xml:space="preserve"> F_Inputs!F8</f>
        <v>23.661371881000001</v>
      </c>
      <c r="D14" s="27"/>
      <c r="I14" s="43" t="s">
        <v>2</v>
      </c>
      <c r="J14" s="42">
        <v>30.082739599399996</v>
      </c>
      <c r="K14" s="44"/>
      <c r="L14" s="32"/>
      <c r="M14" s="32"/>
    </row>
    <row r="15" spans="2:13" x14ac:dyDescent="0.3">
      <c r="B15" s="22" t="s">
        <v>3</v>
      </c>
      <c r="C15" s="52">
        <f xml:space="preserve"> F_Inputs!G8</f>
        <v>34.766545685700002</v>
      </c>
      <c r="I15" s="43" t="s">
        <v>3</v>
      </c>
      <c r="J15" s="42">
        <v>34.467308500300007</v>
      </c>
      <c r="K15" s="32"/>
      <c r="L15" s="32"/>
      <c r="M15" s="32"/>
    </row>
    <row r="16" spans="2:13" x14ac:dyDescent="0.3">
      <c r="B16" s="22" t="s">
        <v>4</v>
      </c>
      <c r="C16" s="52">
        <f xml:space="preserve"> F_Inputs!H8</f>
        <v>20.626074690799999</v>
      </c>
      <c r="I16" s="43" t="s">
        <v>4</v>
      </c>
      <c r="J16" s="42">
        <v>16.098106145900001</v>
      </c>
      <c r="K16" s="32"/>
      <c r="L16" s="32"/>
      <c r="M16" s="32"/>
    </row>
    <row r="17" spans="2:13" x14ac:dyDescent="0.3">
      <c r="B17" s="22" t="s">
        <v>5</v>
      </c>
      <c r="C17" s="52">
        <f xml:space="preserve"> F_Inputs!I8</f>
        <v>-132.38673073179999</v>
      </c>
      <c r="I17" s="43" t="s">
        <v>5</v>
      </c>
      <c r="J17" s="42">
        <v>-132.1749039474</v>
      </c>
      <c r="K17" s="32"/>
      <c r="L17" s="32"/>
      <c r="M17" s="32"/>
    </row>
    <row r="18" spans="2:13" x14ac:dyDescent="0.3">
      <c r="B18" s="22" t="s">
        <v>6</v>
      </c>
      <c r="C18" s="52">
        <f xml:space="preserve"> F_Inputs!J8</f>
        <v>-157.0101647768</v>
      </c>
      <c r="I18" s="43" t="s">
        <v>6</v>
      </c>
      <c r="J18" s="42">
        <v>-154.88666891689999</v>
      </c>
      <c r="K18" s="32"/>
      <c r="L18" s="32"/>
      <c r="M18" s="32"/>
    </row>
    <row r="19" spans="2:13" x14ac:dyDescent="0.3">
      <c r="I19" s="32"/>
      <c r="J19" s="32"/>
      <c r="K19" s="32"/>
      <c r="L19" s="32"/>
      <c r="M19" s="32"/>
    </row>
    <row r="20" spans="2:13" x14ac:dyDescent="0.3">
      <c r="B20" s="12" t="s">
        <v>32</v>
      </c>
      <c r="I20" s="31" t="s">
        <v>32</v>
      </c>
      <c r="J20" s="32"/>
      <c r="K20" s="32"/>
      <c r="L20" s="32"/>
      <c r="M20" s="32"/>
    </row>
    <row r="21" spans="2:13" ht="221.25" customHeight="1" x14ac:dyDescent="0.3">
      <c r="B21" s="5" t="s">
        <v>32</v>
      </c>
      <c r="C21" s="24" t="s">
        <v>46</v>
      </c>
      <c r="D21" s="53" t="s">
        <v>71</v>
      </c>
      <c r="I21" s="41" t="s">
        <v>32</v>
      </c>
      <c r="J21" s="38" t="s">
        <v>46</v>
      </c>
      <c r="K21" s="45" t="s">
        <v>53</v>
      </c>
      <c r="L21" s="32"/>
      <c r="M21" s="32"/>
    </row>
    <row r="22" spans="2:13" x14ac:dyDescent="0.3">
      <c r="B22" s="5" t="s">
        <v>33</v>
      </c>
      <c r="C22" s="28">
        <f>C13-100-2.69-2.7-4.9-2.9-4.15</f>
        <v>-327.6829032510999</v>
      </c>
      <c r="D22" s="58"/>
      <c r="I22" s="41" t="s">
        <v>33</v>
      </c>
      <c r="J22" s="42">
        <v>-329.47341861869995</v>
      </c>
      <c r="K22" s="32"/>
      <c r="L22" s="32"/>
      <c r="M22" s="32"/>
    </row>
    <row r="23" spans="2:13" x14ac:dyDescent="0.3">
      <c r="I23" s="32"/>
      <c r="J23" s="32"/>
      <c r="K23" s="32"/>
      <c r="L23" s="32"/>
      <c r="M23" s="32"/>
    </row>
    <row r="24" spans="2:13" x14ac:dyDescent="0.3">
      <c r="B24" s="12"/>
      <c r="I24" s="54" t="s">
        <v>68</v>
      </c>
      <c r="J24" s="55"/>
      <c r="K24" s="55"/>
      <c r="L24" s="32"/>
      <c r="M24" s="56"/>
    </row>
    <row r="25" spans="2:13" ht="45" x14ac:dyDescent="0.3">
      <c r="B25" s="13" t="s">
        <v>18</v>
      </c>
      <c r="I25" s="45" t="s">
        <v>34</v>
      </c>
      <c r="J25" s="38" t="s">
        <v>42</v>
      </c>
      <c r="K25" s="45" t="s">
        <v>69</v>
      </c>
      <c r="L25" s="32"/>
      <c r="M25" s="57"/>
    </row>
    <row r="26" spans="2:13" x14ac:dyDescent="0.3">
      <c r="B26" s="5" t="s">
        <v>19</v>
      </c>
      <c r="C26" s="28"/>
      <c r="I26" s="31"/>
      <c r="J26" s="32"/>
      <c r="K26" s="32"/>
      <c r="L26" s="32"/>
      <c r="M26" s="32"/>
    </row>
    <row r="27" spans="2:13" x14ac:dyDescent="0.3">
      <c r="B27" s="5" t="s">
        <v>17</v>
      </c>
      <c r="C27" s="5"/>
      <c r="I27" s="46" t="s">
        <v>18</v>
      </c>
      <c r="J27" s="32"/>
      <c r="K27" s="32"/>
      <c r="L27" s="32"/>
      <c r="M27" s="32"/>
    </row>
    <row r="28" spans="2:13" x14ac:dyDescent="0.3">
      <c r="B28" s="23" t="s">
        <v>20</v>
      </c>
      <c r="C28" s="21">
        <v>1</v>
      </c>
      <c r="I28" s="41" t="s">
        <v>19</v>
      </c>
      <c r="J28" s="47"/>
      <c r="K28" s="32"/>
      <c r="L28" s="32"/>
      <c r="M28" s="32"/>
    </row>
    <row r="29" spans="2:13" x14ac:dyDescent="0.3">
      <c r="B29" s="23" t="s">
        <v>21</v>
      </c>
      <c r="C29" s="5" t="s">
        <v>47</v>
      </c>
      <c r="I29" s="41" t="s">
        <v>17</v>
      </c>
      <c r="J29" s="41"/>
      <c r="K29" s="32"/>
      <c r="L29" s="32"/>
      <c r="M29" s="32"/>
    </row>
    <row r="30" spans="2:13" x14ac:dyDescent="0.3">
      <c r="I30" s="48" t="s">
        <v>20</v>
      </c>
      <c r="J30" s="49">
        <v>1</v>
      </c>
      <c r="K30" s="32"/>
      <c r="L30" s="32"/>
      <c r="M30" s="32"/>
    </row>
    <row r="31" spans="2:13" x14ac:dyDescent="0.3">
      <c r="B31" s="13" t="s">
        <v>22</v>
      </c>
      <c r="F31" s="12" t="s">
        <v>23</v>
      </c>
      <c r="I31" s="48" t="s">
        <v>21</v>
      </c>
      <c r="J31" s="41" t="s">
        <v>47</v>
      </c>
      <c r="K31" s="32"/>
      <c r="L31" s="32"/>
      <c r="M31" s="32"/>
    </row>
    <row r="32" spans="2:13" ht="150.75" customHeight="1" x14ac:dyDescent="0.3">
      <c r="B32" s="24" t="s">
        <v>24</v>
      </c>
      <c r="C32" s="24" t="s">
        <v>40</v>
      </c>
      <c r="D32" s="25" t="s">
        <v>72</v>
      </c>
      <c r="F32" s="24" t="s">
        <v>44</v>
      </c>
      <c r="I32" s="32"/>
      <c r="J32" s="32"/>
      <c r="K32" s="32"/>
      <c r="L32" s="32"/>
      <c r="M32" s="32"/>
    </row>
    <row r="33" spans="2:14" ht="22.5" customHeight="1" x14ac:dyDescent="0.3">
      <c r="B33" s="24" t="s">
        <v>25</v>
      </c>
      <c r="C33" s="24" t="s">
        <v>40</v>
      </c>
      <c r="D33" s="25" t="s">
        <v>41</v>
      </c>
      <c r="F33" s="24"/>
      <c r="I33" s="46" t="s">
        <v>22</v>
      </c>
      <c r="J33" s="32"/>
      <c r="K33" s="32"/>
      <c r="L33" s="32"/>
      <c r="M33" s="31" t="s">
        <v>23</v>
      </c>
    </row>
    <row r="34" spans="2:14" ht="157.5" customHeight="1" x14ac:dyDescent="0.3">
      <c r="B34" s="24" t="s">
        <v>26</v>
      </c>
      <c r="C34" s="24" t="s">
        <v>40</v>
      </c>
      <c r="D34" s="25" t="s">
        <v>75</v>
      </c>
      <c r="F34" s="24" t="s">
        <v>44</v>
      </c>
      <c r="I34" s="38" t="s">
        <v>24</v>
      </c>
      <c r="J34" s="38" t="s">
        <v>40</v>
      </c>
      <c r="K34" s="45" t="s">
        <v>54</v>
      </c>
      <c r="L34" s="32"/>
      <c r="M34" s="38" t="s">
        <v>44</v>
      </c>
    </row>
    <row r="35" spans="2:14" ht="274.5" customHeight="1" x14ac:dyDescent="0.3">
      <c r="B35" s="24" t="s">
        <v>27</v>
      </c>
      <c r="C35" s="24" t="s">
        <v>40</v>
      </c>
      <c r="D35" s="25" t="s">
        <v>76</v>
      </c>
      <c r="F35" s="24" t="s">
        <v>44</v>
      </c>
      <c r="I35" s="38" t="s">
        <v>25</v>
      </c>
      <c r="J35" s="38" t="s">
        <v>40</v>
      </c>
      <c r="K35" s="45" t="s">
        <v>41</v>
      </c>
      <c r="L35" s="32"/>
      <c r="M35" s="38"/>
    </row>
    <row r="36" spans="2:14" ht="400.5" customHeight="1" x14ac:dyDescent="0.3">
      <c r="B36" s="29" t="s">
        <v>28</v>
      </c>
      <c r="C36" s="29" t="s">
        <v>42</v>
      </c>
      <c r="D36" s="53" t="s">
        <v>73</v>
      </c>
      <c r="F36" s="24" t="s">
        <v>44</v>
      </c>
      <c r="I36" s="38" t="s">
        <v>26</v>
      </c>
      <c r="J36" s="38" t="s">
        <v>40</v>
      </c>
      <c r="K36" s="45" t="s">
        <v>43</v>
      </c>
      <c r="L36" s="32"/>
      <c r="M36" s="38" t="s">
        <v>44</v>
      </c>
    </row>
    <row r="37" spans="2:14" ht="330" customHeight="1" x14ac:dyDescent="0.3">
      <c r="B37" s="24" t="s">
        <v>29</v>
      </c>
      <c r="C37" s="24" t="s">
        <v>42</v>
      </c>
      <c r="D37" s="25" t="s">
        <v>77</v>
      </c>
      <c r="F37" s="24"/>
      <c r="I37" s="38" t="s">
        <v>27</v>
      </c>
      <c r="J37" s="38" t="s">
        <v>40</v>
      </c>
      <c r="K37" s="45" t="s">
        <v>55</v>
      </c>
      <c r="L37" s="32"/>
      <c r="M37" s="38" t="s">
        <v>44</v>
      </c>
    </row>
    <row r="38" spans="2:14" ht="330" x14ac:dyDescent="0.3">
      <c r="B38" s="24" t="s">
        <v>30</v>
      </c>
      <c r="C38" s="24" t="s">
        <v>40</v>
      </c>
      <c r="D38" s="25" t="s">
        <v>74</v>
      </c>
      <c r="F38" s="24"/>
      <c r="I38" s="50" t="s">
        <v>28</v>
      </c>
      <c r="J38" s="50" t="s">
        <v>42</v>
      </c>
      <c r="K38" s="45" t="s">
        <v>56</v>
      </c>
      <c r="L38" s="32"/>
      <c r="M38" s="38" t="s">
        <v>44</v>
      </c>
    </row>
    <row r="39" spans="2:14" ht="129.75" customHeight="1" x14ac:dyDescent="0.3">
      <c r="B39" s="24" t="s">
        <v>31</v>
      </c>
      <c r="C39" s="24" t="s">
        <v>42</v>
      </c>
      <c r="D39" s="25" t="s">
        <v>49</v>
      </c>
      <c r="F39" s="24"/>
      <c r="I39" s="38" t="s">
        <v>29</v>
      </c>
      <c r="J39" s="38" t="s">
        <v>42</v>
      </c>
      <c r="K39" s="45" t="s">
        <v>52</v>
      </c>
      <c r="L39" s="32"/>
      <c r="M39" s="38"/>
    </row>
    <row r="40" spans="2:14" x14ac:dyDescent="0.3">
      <c r="I40" s="38" t="s">
        <v>30</v>
      </c>
      <c r="J40" s="38" t="s">
        <v>40</v>
      </c>
      <c r="K40" s="45" t="s">
        <v>45</v>
      </c>
      <c r="L40" s="32"/>
      <c r="M40" s="38"/>
    </row>
    <row r="41" spans="2:14" x14ac:dyDescent="0.3">
      <c r="B41" s="12"/>
      <c r="I41" s="38" t="s">
        <v>31</v>
      </c>
      <c r="J41" s="38" t="s">
        <v>42</v>
      </c>
      <c r="K41" s="45" t="s">
        <v>49</v>
      </c>
      <c r="L41" s="32"/>
      <c r="M41" s="38"/>
    </row>
    <row r="48" spans="2:14" x14ac:dyDescent="0.3">
      <c r="N48" s="4"/>
    </row>
  </sheetData>
  <mergeCells count="2">
    <mergeCell ref="C9:D9"/>
    <mergeCell ref="J9:K9"/>
  </mergeCells>
  <dataValidations count="4">
    <dataValidation type="list" allowBlank="1" showInputMessage="1" showErrorMessage="1" sqref="C29">
      <formula1>"Yes,No"</formula1>
    </dataValidation>
    <dataValidation type="list" allowBlank="1" showInputMessage="1" showErrorMessage="1" sqref="C21">
      <formula1>"Accept, Partial accept, Reject"</formula1>
    </dataValidation>
    <dataValidation type="list" allowBlank="1" showInputMessage="1" showErrorMessage="1" sqref="C10">
      <formula1>"ANH,NES,NWT,SRN,SVE,SWB,TMS,WSH,WSX,YKY,AFW,BRL,HDD,PRT,SES,SEW,SSC"</formula1>
    </dataValidation>
    <dataValidation type="list" allowBlank="1" showInputMessage="1" showErrorMessage="1" sqref="C32:C39">
      <formula1>"Pass, Partial pass, Fail, Not assessed, N/A"</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Cost Assessment</TermName>
          <TermId xmlns="http://schemas.microsoft.com/office/infopath/2007/PartnerControls">c61055bb-c189-45d6-9bf3-4e8f946eb105</TermId>
        </TermInfo>
      </Terms>
    </oe9d4f963f4c420b8d2b35d038476850>
    <f8aa492165544285b4c7fe9d1b6ad82c xmlns="7041854e-4853-44f9-9e63-23b7acad5461">
      <Terms xmlns="http://schemas.microsoft.com/office/infopath/2007/PartnerControls"/>
    </f8aa492165544285b4c7fe9d1b6ad82c>
    <Asset xmlns="7041854e-4853-44f9-9e63-23b7acad5461">false</Asset>
    <TaxCatchAll xmlns="7041854e-4853-44f9-9e63-23b7acad5461">
      <Value>1786</Value>
      <Value>31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 SENSITIVE [POLICY]</TermName>
          <TermId xmlns="http://schemas.microsoft.com/office/infopath/2007/PartnerControls">860b1dac-401e-4af8-91e0-955522dbb5ae</TermId>
        </TermInfo>
      </Terms>
    </da4e9ae56afa494a84f353054bd212ec>
    <RelatedItem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9BAC9199A851E3458FBFE5AC1863D7C8" ma:contentTypeVersion="49" ma:contentTypeDescription="Create a new document" ma:contentTypeScope="" ma:versionID="2a58eaf30dcceabbda53b5999f2f1986">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7953977690c5dbbd97d241657f9d936a"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1"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ma:default="0" ma:internalName="Asset">
      <xsd:simpleType>
        <xsd:restriction base="dms:Boolean"/>
      </xsd:simpleType>
    </xsd:element>
    <xsd:element name="Follow-up" ma:index="3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e0e5cfab-624c-4e44-8ff4-7cd112c8ab77" ContentTypeId="0x010100573134B1BDBFC74F8C2DBF70E4CDEAD4" PreviousValue="false"/>
</file>

<file path=customXml/itemProps1.xml><?xml version="1.0" encoding="utf-8"?>
<ds:datastoreItem xmlns:ds="http://schemas.openxmlformats.org/officeDocument/2006/customXml" ds:itemID="{88063FB9-8A41-41C6-8994-F6CA23DDE9B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7041854e-4853-44f9-9e63-23b7acad5461"/>
    <ds:schemaRef ds:uri="http://www.w3.org/XML/1998/namespace"/>
    <ds:schemaRef ds:uri="http://purl.org/dc/dcmitype/"/>
  </ds:schemaRefs>
</ds:datastoreItem>
</file>

<file path=customXml/itemProps2.xml><?xml version="1.0" encoding="utf-8"?>
<ds:datastoreItem xmlns:ds="http://schemas.openxmlformats.org/officeDocument/2006/customXml" ds:itemID="{EBF44A25-8778-40BB-B5E1-EFA859112D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2811468-46BC-432C-9FD5-CB73FDB03C33}">
  <ds:schemaRefs>
    <ds:schemaRef ds:uri="http://schemas.microsoft.com/sharepoint/v3/contenttype/forms"/>
  </ds:schemaRefs>
</ds:datastoreItem>
</file>

<file path=customXml/itemProps4.xml><?xml version="1.0" encoding="utf-8"?>
<ds:datastoreItem xmlns:ds="http://schemas.openxmlformats.org/officeDocument/2006/customXml" ds:itemID="{BE34EF06-0BE4-4B80-9235-B708E6A0EA30}">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vt:lpstr>
      <vt:lpstr>F_Inputs</vt:lpstr>
      <vt:lpstr>TTT control</vt:lpstr>
      <vt:lpstr>Cover!Print_Area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2019-07-15T17:08:26Z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Document_x0020_Type">
    <vt:lpwstr/>
  </property>
  <property fmtid="{D5CDD505-2E9C-101B-9397-08002B2CF9AE}" pid="4" name="Water Companies">
    <vt:lpwstr/>
  </property>
  <property fmtid="{D5CDD505-2E9C-101B-9397-08002B2CF9AE}" pid="5" name="ContentTypeId">
    <vt:lpwstr>0x010100573134B1BDBFC74F8C2DBF70E4CDEAD4009BAC9199A851E3458FBFE5AC1863D7C8</vt:lpwstr>
  </property>
  <property fmtid="{D5CDD505-2E9C-101B-9397-08002B2CF9AE}" pid="6" name="Document Type">
    <vt:lpwstr/>
  </property>
  <property fmtid="{D5CDD505-2E9C-101B-9397-08002B2CF9AE}" pid="7" name="Water_x0020_Companies">
    <vt:lpwstr/>
  </property>
  <property fmtid="{D5CDD505-2E9C-101B-9397-08002B2CF9AE}" pid="8" name="Meeting">
    <vt:lpwstr/>
  </property>
  <property fmtid="{D5CDD505-2E9C-101B-9397-08002B2CF9AE}" pid="9" name="Stakeholder 4">
    <vt:lpwstr/>
  </property>
  <property fmtid="{D5CDD505-2E9C-101B-9397-08002B2CF9AE}" pid="10" name="Stakeholder 2">
    <vt:lpwstr/>
  </property>
  <property fmtid="{D5CDD505-2E9C-101B-9397-08002B2CF9AE}" pid="11" name="Hierarchy">
    <vt:lpwstr/>
  </property>
  <property fmtid="{D5CDD505-2E9C-101B-9397-08002B2CF9AE}" pid="12" name="Collection">
    <vt:lpwstr/>
  </property>
  <property fmtid="{D5CDD505-2E9C-101B-9397-08002B2CF9AE}" pid="13" name="Stakeholder 5">
    <vt:lpwstr/>
  </property>
  <property fmtid="{D5CDD505-2E9C-101B-9397-08002B2CF9AE}" pid="14" name="Project Code">
    <vt:lpwstr>1786;#Cost Assessment|c61055bb-c189-45d6-9bf3-4e8f946eb105</vt:lpwstr>
  </property>
  <property fmtid="{D5CDD505-2E9C-101B-9397-08002B2CF9AE}" pid="15" name="Stakeholder 3">
    <vt:lpwstr/>
  </property>
  <property fmtid="{D5CDD505-2E9C-101B-9397-08002B2CF9AE}" pid="16" name="Stakeholder">
    <vt:lpwstr/>
  </property>
  <property fmtid="{D5CDD505-2E9C-101B-9397-08002B2CF9AE}" pid="17" name="Security Classification">
    <vt:lpwstr>31;#OFFICIAL SENSITIVE [POLICY]|860b1dac-401e-4af8-91e0-955522dbb5ae</vt:lpwstr>
  </property>
</Properties>
</file>