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28800" windowHeight="14563"/>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water'!$B$2:$AA$39</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3" l="1"/>
  <c r="E37" i="3"/>
  <c r="Y35" i="3"/>
  <c r="N29" i="5" l="1"/>
  <c r="I29" i="5"/>
  <c r="R15" i="5"/>
  <c r="H15" i="5"/>
  <c r="N15" i="5"/>
  <c r="I15" i="5"/>
  <c r="O37" i="3"/>
  <c r="J37" i="3"/>
  <c r="R29" i="5"/>
  <c r="M29" i="5"/>
  <c r="H29" i="5"/>
  <c r="D29" i="5"/>
  <c r="M15" i="5"/>
  <c r="D15" i="5"/>
  <c r="S37" i="3"/>
  <c r="N37" i="3"/>
  <c r="E23" i="3" l="1"/>
  <c r="O23" i="3" l="1"/>
  <c r="J23" i="3"/>
  <c r="I23" i="3" l="1"/>
  <c r="S23" i="3" l="1"/>
  <c r="N23" i="3"/>
</calcChain>
</file>

<file path=xl/sharedStrings.xml><?xml version="1.0" encoding="utf-8"?>
<sst xmlns="http://schemas.openxmlformats.org/spreadsheetml/2006/main" count="470" uniqueCount="134">
  <si>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</si>
  <si>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</si>
  <si>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</si>
  <si>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</si>
  <si>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</si>
  <si>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</si>
  <si>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</si>
  <si>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</si>
  <si>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</si>
  <si>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</si>
  <si>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</si>
  <si>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</si>
  <si>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</si>
  <si>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</si>
  <si>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</si>
  <si>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</si>
  <si>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</si>
  <si>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</si>
  <si>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</si>
  <si>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</si>
  <si>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</si>
  <si>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</si>
  <si>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</si>
  <si>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</si>
  <si>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</si>
  <si>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</si>
  <si>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</si>
  <si>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</si>
  <si>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</si>
  <si>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</si>
  <si>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</si>
  <si>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</si>
  <si>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</si>
  <si>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</si>
  <si>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</si>
  <si>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</si>
  <si>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</si>
  <si>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</si>
  <si>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</si>
  <si>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</si>
  <si>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</si>
  <si>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</si>
  <si>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</si>
  <si>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</si>
  <si>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</si>
  <si>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</si>
  <si>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</si>
  <si>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</si>
  <si>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</si>
  <si>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</si>
  <si>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</si>
  <si>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</si>
  <si>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</si>
  <si>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</si>
  <si>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</si>
  <si>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</si>
  <si>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</si>
  <si>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</si>
  <si>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</si>
  <si>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</si>
  <si>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</si>
  <si>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</si>
  <si>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</si>
  <si>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</si>
  <si>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</si>
  <si>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</si>
  <si>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</si>
  <si>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</si>
  <si>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</si>
  <si>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</si>
  <si>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</si>
  <si>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</si>
  <si>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</si>
  <si>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</si>
  <si>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Anglian Water</t>
  </si>
  <si>
    <t>Grafham entitlement</t>
  </si>
  <si>
    <t>Cambridge Water</t>
  </si>
  <si>
    <t>Long Lane, Linton</t>
  </si>
  <si>
    <t>Hadstock Road, Linton</t>
  </si>
  <si>
    <t xml:space="preserve">Cambridge Water </t>
  </si>
  <si>
    <t>Emergency Supply, Linton</t>
  </si>
  <si>
    <t xml:space="preserve">Essex and Suffolk Water </t>
  </si>
  <si>
    <t>Doddinghurst Village</t>
  </si>
  <si>
    <t xml:space="preserve">Thames Water </t>
  </si>
  <si>
    <t>Sunnymeads, More Lane to Iver WTW</t>
  </si>
  <si>
    <t>Thames Water</t>
  </si>
  <si>
    <t>Kempton Park</t>
  </si>
  <si>
    <t>Ladymead Reservoir</t>
  </si>
  <si>
    <t>Fortis Green</t>
  </si>
  <si>
    <t>Hampstead Garden Suburb</t>
  </si>
  <si>
    <t xml:space="preserve">South East Water </t>
  </si>
  <si>
    <t>Kingston, Barham Import</t>
  </si>
  <si>
    <t xml:space="preserve">Southern Water </t>
  </si>
  <si>
    <t>Deal High, Deal</t>
  </si>
  <si>
    <t>South East water</t>
  </si>
  <si>
    <t>from Egham WTW</t>
  </si>
  <si>
    <t>Cambridge water</t>
  </si>
  <si>
    <t>Odsey Village</t>
  </si>
  <si>
    <t>Southern Water</t>
  </si>
  <si>
    <t>Napchester Road, Dover</t>
  </si>
  <si>
    <t>Independent Water Networks Limited</t>
  </si>
  <si>
    <t>Treated</t>
  </si>
  <si>
    <t>1961 &amp; 1971</t>
  </si>
  <si>
    <t>Perpetuity</t>
  </si>
  <si>
    <t>NA</t>
  </si>
  <si>
    <t>pre-1989</t>
  </si>
  <si>
    <t>-</t>
  </si>
  <si>
    <t>Raw</t>
  </si>
  <si>
    <t>31/12/1981</t>
  </si>
  <si>
    <t>04/08/1926</t>
  </si>
  <si>
    <t>21/03/1927</t>
  </si>
  <si>
    <t>1927</t>
  </si>
  <si>
    <t>19/07/1999</t>
  </si>
  <si>
    <t>See renewal date</t>
  </si>
  <si>
    <t>2013</t>
  </si>
  <si>
    <t>7 years</t>
  </si>
  <si>
    <t>Shared costs under the Great Ouse Water Act, based on a variable volume charge plus standing charges made of fixed costs plus capital contributions and debt interest. Ordinarily we can take 76Ml/d average entiltlement, to 94Ml/d peak entitlement</t>
  </si>
  <si>
    <t>Supply made at Cambridge Water's standard tariff rates, 80mm meter</t>
  </si>
  <si>
    <t>Supply made at Cambridge Water's standard tariff rates, 80mm meter, up to 0.3Ml/d</t>
  </si>
  <si>
    <t>Cross border supply - 80mm metered supply from Essex &amp; Suffolk Water to c.100 properties. Standard metered tariff.</t>
  </si>
  <si>
    <t>Original agreement between Affinity Water predecessor companies and the Metropolitan Water Company made in 1927. The bulk supply was re-negotiated in 2000-01. The volume is restricted to 10Ml/d but in emergencies, we may request Thames to supply more than the maximum indicated and they have agreed to use reasonable endeavours to do so. Date of agreement based on information provided to us by Thames Water.</t>
  </si>
  <si>
    <t>Long standing arrangement arising from the transfer of assets. The rate has been negotiated at a single charge replacing an earlier two part tariff. Date of agreement based on information provided to us by Thames Water.</t>
  </si>
  <si>
    <t>An emergency supply from Fortis Green (500mm). Based on the 1927 Metropolitan Water Board Act. The supply has been tested to a maximum capacity of 42Ml/d but the take can only exceed 27.28Ml/d with the consent of Thames water. The date of the agreement is based on information provided to us by Thames Water.</t>
  </si>
  <si>
    <t>Supply to Hampstead Garden Suburb through 300mm connection, formerly included in the Fortis Green agreement. Based on the 1927 Metropolitan Water Board Act and limited to 0.2Ml/d</t>
  </si>
  <si>
    <t>A volumetric charge of £0.4868 per m3 and fixed charge of £454 pa for 2013/14. Both charges indexed by the annual movement in RPI as measured in November thereafter.</t>
  </si>
  <si>
    <t xml:space="preserve">The costs to South East Water depend on the variable costs, fixed costs and capital works arising in the year. If the amount of water available from the Egham works were less than half (i.e due to pollution, drought, flood or industrial action), the output from the plant would be shared with 36/103rds of the available water being reserved for South East Water. </t>
  </si>
  <si>
    <t>Cross border supply made at our usual Mid-User Wholesale tariff rate</t>
  </si>
  <si>
    <t>Pre-1989</t>
  </si>
  <si>
    <t>Until ended by agreement</t>
  </si>
  <si>
    <t>The terms of this bulk supply were determined by Ofwat in 1999 (RD 12/99 Letter), charges increase by the November RPI inflation rate each year</t>
  </si>
  <si>
    <t>Martello Lakes, Dymchurch Rd, Hythe</t>
  </si>
  <si>
    <t xml:space="preserve">Bulk supply provided to IWNL for the purposes of facilitating a NAV (Inset Appointment) arrangement for new housing development at Martello Lakes site, Kent. The tariff was orginally set at the wholesale charge, and agreed in 2015 ahead of the construction work. Water started to be used in 2017. The charge is currently being re-negotiated so that it can be better aligned to the bulk supply to NAV charging guidance issued by Ofwat as this supersedes guidance in force at the time the agreement was originally struck. </t>
  </si>
  <si>
    <t>At the time of the agreement (1995), the price for the first 8Ml was set at 30p/m3. This amount has been indexed each year to RPI + K. Subsequent volume above 8Ml is charged at 75% of the standard tariff price in force. The fixed charge was set at £1000 in 1995, but has been increased annually by RPI + K factor since inception.</t>
  </si>
  <si>
    <t xml:space="preserve">Emergency raw water supply from Thames Water's Sunnymeads reservoir through dedicated raw water tunnel to  our Iver WTW works. The supply provides an emergency back up for Iver WTW against the risk of unavailability of normal river water abstraction. In non-emergency conditions we take a modest flow through the tunnel. The date of the agreement is based on information provided to us by Thames Water. The agreement provided that the first 800Ml/year were provided at 80p/Ml (in 1981 prices) and usage above this level, at £5.50/Ml (in 1981 prices)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</si>
</sst>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0\)"/>
    <numFmt numFmtId="165" formatCode="0.0000"/>
    <numFmt numFmtId="166" formatCode="dd\ mmm\ yyyy"/>
    <numFmt numFmtId="167" formatCode="#,##0.000_);\(#,##0.000\)"/>
    <numFmt numFmtId="168" formatCode="#,##0.0000_);\(#,##0.0000\)"/>
  </numFmts>
  <fonts count="17">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sz val="9"/>
      <name val="Arial"/>
      <family val="2"/>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6">
    <xf numFmtId="0" fontId="0" fillId="0" borderId="0"/>
    <xf numFmtId="0" fontId="1" fillId="0" borderId="0"/>
    <xf numFmtId="0" fontId="1" fillId="0" borderId="0"/>
    <xf numFmtId="0" fontId="12" fillId="5" borderId="0"/>
    <xf numFmtId="0" fontId="13" fillId="0" borderId="0"/>
    <xf numFmtId="0" fontId="1" fillId="0" borderId="0"/>
  </cellStyleXfs>
  <cellXfs count="20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4"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7" fillId="0" borderId="30" xfId="2" applyFont="1" applyFill="1" applyBorder="1" applyAlignment="1">
      <alignment horizontal="center" vertical="center" wrapText="1"/>
    </xf>
    <xf numFmtId="0" fontId="7" fillId="0" borderId="16" xfId="2" applyFont="1" applyFill="1" applyBorder="1" applyAlignment="1">
      <alignment horizontal="center" vertical="center" wrapText="1"/>
    </xf>
    <xf numFmtId="3" fontId="7" fillId="3" borderId="26" xfId="2" applyNumberFormat="1" applyFont="1" applyFill="1" applyBorder="1" applyAlignment="1">
      <alignment horizontal="left" vertical="center" wrapText="1"/>
    </xf>
    <xf numFmtId="3" fontId="7" fillId="3" borderId="13" xfId="2" applyNumberFormat="1" applyFont="1" applyFill="1" applyBorder="1" applyAlignment="1">
      <alignment horizontal="center" vertical="center" wrapText="1"/>
    </xf>
    <xf numFmtId="3" fontId="7" fillId="3" borderId="3" xfId="2" applyNumberFormat="1" applyFont="1" applyFill="1" applyBorder="1" applyAlignment="1">
      <alignment horizontal="center" vertical="center" wrapText="1"/>
    </xf>
    <xf numFmtId="3" fontId="7" fillId="3" borderId="65" xfId="2" applyNumberFormat="1" applyFont="1" applyFill="1" applyBorder="1" applyAlignment="1">
      <alignment horizontal="center" vertical="center" wrapText="1"/>
    </xf>
    <xf numFmtId="3" fontId="7" fillId="3" borderId="51" xfId="2" applyNumberFormat="1" applyFont="1" applyFill="1" applyBorder="1" applyAlignment="1">
      <alignment horizontal="center" vertical="center" wrapText="1"/>
    </xf>
    <xf numFmtId="0" fontId="7" fillId="3" borderId="23" xfId="2" applyFont="1" applyFill="1" applyBorder="1" applyAlignment="1">
      <alignment horizontal="center" vertical="center" wrapText="1"/>
    </xf>
    <xf numFmtId="0" fontId="7" fillId="3" borderId="52"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3" borderId="13" xfId="2" applyFont="1" applyFill="1" applyBorder="1" applyAlignment="1">
      <alignment horizontal="left" vertical="center" wrapText="1"/>
    </xf>
    <xf numFmtId="0" fontId="7" fillId="3" borderId="48" xfId="2" applyFont="1" applyFill="1" applyBorder="1" applyAlignment="1">
      <alignment horizontal="left" vertical="center" wrapText="1"/>
    </xf>
    <xf numFmtId="0" fontId="7" fillId="0" borderId="13" xfId="2" applyFont="1" applyFill="1" applyBorder="1" applyAlignment="1">
      <alignment horizontal="left" vertical="center" wrapText="1"/>
    </xf>
    <xf numFmtId="166" fontId="7" fillId="0" borderId="3" xfId="2" applyNumberFormat="1" applyFont="1" applyFill="1" applyBorder="1" applyAlignment="1">
      <alignment horizontal="center" vertical="center" wrapText="1"/>
    </xf>
    <xf numFmtId="165" fontId="7" fillId="3" borderId="3" xfId="2" applyNumberFormat="1" applyFont="1" applyFill="1" applyBorder="1" applyAlignment="1">
      <alignment horizontal="center" vertical="center" wrapText="1"/>
    </xf>
    <xf numFmtId="164" fontId="7" fillId="3" borderId="3" xfId="2" applyNumberFormat="1" applyFont="1" applyFill="1" applyBorder="1" applyAlignment="1">
      <alignment horizontal="center" vertical="center" wrapText="1"/>
    </xf>
    <xf numFmtId="3" fontId="7" fillId="3" borderId="14" xfId="2" applyNumberFormat="1" applyFont="1" applyFill="1" applyBorder="1" applyAlignment="1">
      <alignment horizontal="center" vertical="center" wrapText="1"/>
    </xf>
    <xf numFmtId="0" fontId="7" fillId="3" borderId="13" xfId="2" applyFont="1" applyFill="1" applyBorder="1" applyAlignment="1">
      <alignment vertical="center" wrapText="1"/>
    </xf>
    <xf numFmtId="0" fontId="7" fillId="3" borderId="30" xfId="2" applyFont="1" applyFill="1" applyBorder="1" applyAlignment="1">
      <alignment horizontal="center" vertical="center" wrapText="1"/>
    </xf>
    <xf numFmtId="167" fontId="7" fillId="3" borderId="3" xfId="2" applyNumberFormat="1" applyFont="1" applyFill="1" applyBorder="1" applyAlignment="1">
      <alignment horizontal="center" vertical="center" wrapText="1"/>
    </xf>
    <xf numFmtId="168" fontId="7" fillId="3" borderId="3" xfId="2" applyNumberFormat="1" applyFont="1" applyFill="1" applyBorder="1" applyAlignment="1">
      <alignment horizontal="center" vertical="center" wrapText="1"/>
    </xf>
    <xf numFmtId="0" fontId="1" fillId="0" borderId="0" xfId="1" applyAlignment="1">
      <alignment horizontal="left" vertical="center"/>
    </xf>
    <xf numFmtId="164" fontId="7" fillId="3" borderId="26" xfId="2" applyNumberFormat="1" applyFont="1" applyFill="1" applyBorder="1" applyAlignment="1">
      <alignment horizontal="left" vertical="center" wrapText="1"/>
    </xf>
    <xf numFmtId="14" fontId="7" fillId="3" borderId="65" xfId="2" applyNumberFormat="1" applyFont="1" applyFill="1" applyBorder="1" applyAlignment="1">
      <alignment horizontal="center" vertical="center" wrapText="1"/>
    </xf>
    <xf numFmtId="4" fontId="4" fillId="0" borderId="0" xfId="1" applyNumberFormat="1" applyFont="1" applyFill="1" applyBorder="1" applyAlignment="1">
      <alignment vertical="center"/>
    </xf>
    <xf numFmtId="0" fontId="4" fillId="0" borderId="0" xfId="1" applyFont="1" applyFill="1" applyBorder="1" applyAlignment="1">
      <alignment vertical="center"/>
    </xf>
    <xf numFmtId="4" fontId="16" fillId="0" borderId="0" xfId="5" applyNumberFormat="1" applyFont="1" applyFill="1" applyBorder="1" applyAlignment="1">
      <alignment vertical="center"/>
    </xf>
    <xf numFmtId="3" fontId="4" fillId="0" borderId="0" xfId="1" applyNumberFormat="1" applyFont="1" applyFill="1" applyBorder="1" applyAlignment="1">
      <alignment vertical="center"/>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7"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8"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0"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3"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1" xfId="1" applyBorder="1" applyAlignment="1">
      <alignment horizontal="left" vertical="center" wrapText="1"/>
    </xf>
    <xf numFmtId="0" fontId="1" fillId="0" borderId="72"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6">
    <cellStyle name="Normal" xfId="0" builtinId="0"/>
    <cellStyle name="Normal 11" xfId="5"/>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5"/>
  <sheetViews>
    <sheetView showGridLines="0" tabSelected="1" zoomScale="60" zoomScaleNormal="60" workbookViewId="0">
      <selection activeCell="U35" sqref="U35"/>
    </sheetView>
  </sheetViews>
  <sheetFormatPr defaultColWidth="7.85546875" defaultRowHeight="25.2"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2:27" ht="25.2" customHeight="1">
      <c r="B3" s="3"/>
      <c r="C3" s="3"/>
      <c r="D3" s="3"/>
      <c r="E3" s="132"/>
      <c r="F3" s="133"/>
      <c r="G3" s="133"/>
      <c r="H3" s="133"/>
      <c r="I3" s="134"/>
      <c r="J3" s="133"/>
      <c r="K3" s="133"/>
      <c r="L3" s="133"/>
      <c r="M3" s="133"/>
      <c r="N3" s="4"/>
      <c r="O3" s="4"/>
      <c r="P3" s="4"/>
      <c r="Q3" s="4"/>
      <c r="R3" s="4"/>
      <c r="S3" s="4"/>
      <c r="T3" s="4"/>
      <c r="U3" s="4"/>
      <c r="V3" s="4"/>
      <c r="W3" s="4"/>
      <c r="X3" s="4"/>
      <c r="Y3" s="4"/>
      <c r="Z3" s="4"/>
    </row>
    <row r="4" spans="2:27" ht="25.2" customHeight="1">
      <c r="B4" s="76" t="s">
        <v>1</v>
      </c>
      <c r="C4" s="76"/>
      <c r="D4" s="76"/>
      <c r="E4" s="132"/>
      <c r="F4" s="133"/>
      <c r="G4" s="133"/>
      <c r="H4" s="133"/>
      <c r="I4" s="134"/>
      <c r="J4" s="133"/>
      <c r="K4" s="133"/>
      <c r="L4" s="133"/>
      <c r="M4" s="13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45" t="s">
        <v>5</v>
      </c>
      <c r="C6" s="142" t="s">
        <v>6</v>
      </c>
      <c r="D6" s="139" t="s">
        <v>7</v>
      </c>
      <c r="E6" s="155" t="s">
        <v>8</v>
      </c>
      <c r="F6" s="137" t="s">
        <v>9</v>
      </c>
      <c r="G6" s="137" t="s">
        <v>10</v>
      </c>
      <c r="H6" s="137" t="s">
        <v>11</v>
      </c>
      <c r="I6" s="150" t="s">
        <v>12</v>
      </c>
      <c r="J6" s="155" t="s">
        <v>8</v>
      </c>
      <c r="K6" s="137" t="s">
        <v>9</v>
      </c>
      <c r="L6" s="137" t="s">
        <v>10</v>
      </c>
      <c r="M6" s="137" t="s">
        <v>11</v>
      </c>
      <c r="N6" s="150" t="s">
        <v>13</v>
      </c>
      <c r="O6" s="155" t="s">
        <v>8</v>
      </c>
      <c r="P6" s="137" t="s">
        <v>9</v>
      </c>
      <c r="Q6" s="137" t="s">
        <v>10</v>
      </c>
      <c r="R6" s="137" t="s">
        <v>11</v>
      </c>
      <c r="S6" s="150" t="s">
        <v>14</v>
      </c>
      <c r="U6" s="152" t="s">
        <v>15</v>
      </c>
      <c r="V6" s="137" t="s">
        <v>16</v>
      </c>
      <c r="W6" s="148" t="s">
        <v>17</v>
      </c>
      <c r="X6" s="148" t="s">
        <v>18</v>
      </c>
      <c r="Y6" s="162" t="s">
        <v>19</v>
      </c>
      <c r="AA6" s="166" t="s">
        <v>20</v>
      </c>
    </row>
    <row r="7" spans="2:27" ht="24.65" customHeight="1">
      <c r="B7" s="146"/>
      <c r="C7" s="143"/>
      <c r="D7" s="140"/>
      <c r="E7" s="156"/>
      <c r="F7" s="138"/>
      <c r="G7" s="138"/>
      <c r="H7" s="138"/>
      <c r="I7" s="151"/>
      <c r="J7" s="156"/>
      <c r="K7" s="138"/>
      <c r="L7" s="138"/>
      <c r="M7" s="138"/>
      <c r="N7" s="151"/>
      <c r="O7" s="156"/>
      <c r="P7" s="138"/>
      <c r="Q7" s="138"/>
      <c r="R7" s="138"/>
      <c r="S7" s="151"/>
      <c r="U7" s="153"/>
      <c r="V7" s="138"/>
      <c r="W7" s="149"/>
      <c r="X7" s="149"/>
      <c r="Y7" s="163"/>
      <c r="AA7" s="167"/>
    </row>
    <row r="8" spans="2:27" ht="25.2" customHeight="1">
      <c r="B8" s="146"/>
      <c r="C8" s="143"/>
      <c r="D8" s="140"/>
      <c r="E8" s="50" t="s">
        <v>21</v>
      </c>
      <c r="F8" s="48" t="s">
        <v>22</v>
      </c>
      <c r="G8" s="48" t="s">
        <v>23</v>
      </c>
      <c r="H8" s="48" t="s">
        <v>23</v>
      </c>
      <c r="I8" s="49" t="s">
        <v>23</v>
      </c>
      <c r="J8" s="50" t="s">
        <v>21</v>
      </c>
      <c r="K8" s="48" t="s">
        <v>22</v>
      </c>
      <c r="L8" s="48" t="s">
        <v>23</v>
      </c>
      <c r="M8" s="48" t="s">
        <v>23</v>
      </c>
      <c r="N8" s="49" t="s">
        <v>23</v>
      </c>
      <c r="O8" s="50" t="s">
        <v>21</v>
      </c>
      <c r="P8" s="48" t="s">
        <v>22</v>
      </c>
      <c r="Q8" s="48" t="s">
        <v>23</v>
      </c>
      <c r="R8" s="48" t="s">
        <v>23</v>
      </c>
      <c r="S8" s="49" t="s">
        <v>23</v>
      </c>
      <c r="U8" s="153"/>
      <c r="V8" s="171" t="s">
        <v>24</v>
      </c>
      <c r="W8" s="169" t="s">
        <v>25</v>
      </c>
      <c r="X8" s="169" t="s">
        <v>24</v>
      </c>
      <c r="Y8" s="164" t="s">
        <v>21</v>
      </c>
      <c r="AA8" s="167"/>
    </row>
    <row r="9" spans="2:27" ht="25.2" customHeight="1">
      <c r="B9" s="147"/>
      <c r="C9" s="144"/>
      <c r="D9" s="141"/>
      <c r="E9" s="157" t="s">
        <v>71</v>
      </c>
      <c r="F9" s="158"/>
      <c r="G9" s="158"/>
      <c r="H9" s="158"/>
      <c r="I9" s="159"/>
      <c r="J9" s="157" t="s">
        <v>72</v>
      </c>
      <c r="K9" s="158"/>
      <c r="L9" s="158"/>
      <c r="M9" s="158"/>
      <c r="N9" s="159"/>
      <c r="O9" s="157" t="s">
        <v>73</v>
      </c>
      <c r="P9" s="158"/>
      <c r="Q9" s="158"/>
      <c r="R9" s="158"/>
      <c r="S9" s="159"/>
      <c r="U9" s="154"/>
      <c r="V9" s="172"/>
      <c r="W9" s="169"/>
      <c r="X9" s="170"/>
      <c r="Y9" s="165"/>
      <c r="AA9" s="168"/>
    </row>
    <row r="10" spans="2:27" s="13" customFormat="1" ht="42.45">
      <c r="B10" s="118" t="s">
        <v>74</v>
      </c>
      <c r="C10" s="115" t="s">
        <v>75</v>
      </c>
      <c r="D10" s="108">
        <v>3</v>
      </c>
      <c r="E10" s="111">
        <v>11409900.000000002</v>
      </c>
      <c r="F10" s="122">
        <v>0.28802242999500427</v>
      </c>
      <c r="G10" s="123">
        <v>3985000</v>
      </c>
      <c r="H10" s="123" t="s">
        <v>104</v>
      </c>
      <c r="I10" s="124">
        <v>7271307.1239999998</v>
      </c>
      <c r="J10" s="111">
        <v>11409900.000000002</v>
      </c>
      <c r="K10" s="122">
        <v>0.29896728233481445</v>
      </c>
      <c r="L10" s="123">
        <v>4140016.4999999995</v>
      </c>
      <c r="M10" s="123" t="s">
        <v>104</v>
      </c>
      <c r="N10" s="124">
        <v>7551203.2947119996</v>
      </c>
      <c r="O10" s="111">
        <v>11409900.000000002</v>
      </c>
      <c r="P10" s="122">
        <v>0.30850433864129506</v>
      </c>
      <c r="Q10" s="123">
        <v>4272083.0263499999</v>
      </c>
      <c r="R10" s="123" t="s">
        <v>104</v>
      </c>
      <c r="S10" s="124">
        <v>7792086.6798133124</v>
      </c>
      <c r="U10" s="111" t="s">
        <v>101</v>
      </c>
      <c r="V10" s="112" t="s">
        <v>102</v>
      </c>
      <c r="W10" s="112" t="s">
        <v>103</v>
      </c>
      <c r="X10" s="113" t="s">
        <v>104</v>
      </c>
      <c r="Y10" s="114">
        <v>27740000</v>
      </c>
      <c r="AA10" s="110" t="s">
        <v>116</v>
      </c>
    </row>
    <row r="11" spans="2:27" s="13" customFormat="1" ht="14.15">
      <c r="B11" s="118" t="s">
        <v>76</v>
      </c>
      <c r="C11" s="115" t="s">
        <v>77</v>
      </c>
      <c r="D11" s="108">
        <v>5</v>
      </c>
      <c r="E11" s="82">
        <v>708</v>
      </c>
      <c r="F11" s="83">
        <v>0.94</v>
      </c>
      <c r="G11" s="84">
        <v>248.34</v>
      </c>
      <c r="H11" s="123" t="s">
        <v>104</v>
      </c>
      <c r="I11" s="124">
        <v>913.86</v>
      </c>
      <c r="J11" s="111">
        <v>708</v>
      </c>
      <c r="K11" s="122">
        <v>0.97</v>
      </c>
      <c r="L11" s="127">
        <v>256</v>
      </c>
      <c r="M11" s="123" t="s">
        <v>104</v>
      </c>
      <c r="N11" s="124">
        <v>942.76</v>
      </c>
      <c r="O11" s="111">
        <v>708</v>
      </c>
      <c r="P11" s="122">
        <v>0.97</v>
      </c>
      <c r="Q11" s="127">
        <v>264</v>
      </c>
      <c r="R11" s="123" t="s">
        <v>104</v>
      </c>
      <c r="S11" s="124">
        <v>950.76</v>
      </c>
      <c r="U11" s="111" t="s">
        <v>101</v>
      </c>
      <c r="V11" s="112" t="s">
        <v>105</v>
      </c>
      <c r="W11" s="112" t="s">
        <v>103</v>
      </c>
      <c r="X11" s="113" t="s">
        <v>104</v>
      </c>
      <c r="Y11" s="114" t="s">
        <v>106</v>
      </c>
      <c r="AA11" s="110" t="s">
        <v>117</v>
      </c>
    </row>
    <row r="12" spans="2:27" s="13" customFormat="1" ht="14.15">
      <c r="B12" s="118" t="s">
        <v>76</v>
      </c>
      <c r="C12" s="115" t="s">
        <v>78</v>
      </c>
      <c r="D12" s="108">
        <v>5</v>
      </c>
      <c r="E12" s="82">
        <v>26852</v>
      </c>
      <c r="F12" s="83">
        <v>0.82679999999999998</v>
      </c>
      <c r="G12" s="84">
        <v>174.62</v>
      </c>
      <c r="H12" s="123" t="s">
        <v>104</v>
      </c>
      <c r="I12" s="124">
        <v>22375.853599999999</v>
      </c>
      <c r="J12" s="111">
        <v>26852</v>
      </c>
      <c r="K12" s="122">
        <v>0.85570000000000002</v>
      </c>
      <c r="L12" s="127">
        <v>180</v>
      </c>
      <c r="M12" s="123" t="s">
        <v>104</v>
      </c>
      <c r="N12" s="124">
        <v>23157.256400000002</v>
      </c>
      <c r="O12" s="111">
        <v>26852</v>
      </c>
      <c r="P12" s="122">
        <v>0.88300000000000001</v>
      </c>
      <c r="Q12" s="127">
        <v>186</v>
      </c>
      <c r="R12" s="123" t="s">
        <v>104</v>
      </c>
      <c r="S12" s="124">
        <v>23896.315999999999</v>
      </c>
      <c r="U12" s="111" t="s">
        <v>101</v>
      </c>
      <c r="V12" s="112" t="s">
        <v>105</v>
      </c>
      <c r="W12" s="112" t="s">
        <v>103</v>
      </c>
      <c r="X12" s="113" t="s">
        <v>104</v>
      </c>
      <c r="Y12" s="114">
        <v>109500</v>
      </c>
      <c r="AA12" s="110" t="s">
        <v>118</v>
      </c>
    </row>
    <row r="13" spans="2:27" s="13" customFormat="1" ht="14.15">
      <c r="B13" s="119" t="s">
        <v>79</v>
      </c>
      <c r="C13" s="116" t="s">
        <v>80</v>
      </c>
      <c r="D13" s="109">
        <v>5</v>
      </c>
      <c r="E13" s="82">
        <v>6000</v>
      </c>
      <c r="F13" s="83">
        <v>0.94</v>
      </c>
      <c r="G13" s="84">
        <v>38</v>
      </c>
      <c r="H13" s="123" t="s">
        <v>104</v>
      </c>
      <c r="I13" s="124">
        <v>5678</v>
      </c>
      <c r="J13" s="111">
        <v>6000</v>
      </c>
      <c r="K13" s="122">
        <v>0.97</v>
      </c>
      <c r="L13" s="127">
        <v>39</v>
      </c>
      <c r="M13" s="123" t="s">
        <v>104</v>
      </c>
      <c r="N13" s="124">
        <v>5859</v>
      </c>
      <c r="O13" s="111">
        <v>6000</v>
      </c>
      <c r="P13" s="122">
        <v>0.97</v>
      </c>
      <c r="Q13" s="127">
        <v>40</v>
      </c>
      <c r="R13" s="123" t="s">
        <v>104</v>
      </c>
      <c r="S13" s="124">
        <v>5860</v>
      </c>
      <c r="U13" s="111" t="s">
        <v>101</v>
      </c>
      <c r="V13" s="112" t="s">
        <v>105</v>
      </c>
      <c r="W13" s="112" t="s">
        <v>103</v>
      </c>
      <c r="X13" s="113" t="s">
        <v>104</v>
      </c>
      <c r="Y13" s="114" t="s">
        <v>106</v>
      </c>
      <c r="AA13" s="110" t="s">
        <v>117</v>
      </c>
    </row>
    <row r="14" spans="2:27" s="13" customFormat="1" ht="14.15">
      <c r="B14" s="118" t="s">
        <v>81</v>
      </c>
      <c r="C14" s="115" t="s">
        <v>82</v>
      </c>
      <c r="D14" s="108">
        <v>5</v>
      </c>
      <c r="E14" s="111">
        <v>6249</v>
      </c>
      <c r="F14" s="122">
        <v>1.5988478156505042</v>
      </c>
      <c r="G14" s="123">
        <v>425.47</v>
      </c>
      <c r="H14" s="123" t="s">
        <v>104</v>
      </c>
      <c r="I14" s="124">
        <v>10416.67</v>
      </c>
      <c r="J14" s="111">
        <v>6766</v>
      </c>
      <c r="K14" s="128">
        <v>1.6308</v>
      </c>
      <c r="L14" s="123">
        <v>434</v>
      </c>
      <c r="M14" s="123" t="s">
        <v>104</v>
      </c>
      <c r="N14" s="124">
        <v>11467.9928</v>
      </c>
      <c r="O14" s="111">
        <v>6766</v>
      </c>
      <c r="P14" s="128">
        <v>1.6797</v>
      </c>
      <c r="Q14" s="123">
        <v>447</v>
      </c>
      <c r="R14" s="123" t="s">
        <v>104</v>
      </c>
      <c r="S14" s="124">
        <v>11811.850199999999</v>
      </c>
      <c r="U14" s="111" t="s">
        <v>101</v>
      </c>
      <c r="V14" s="112" t="s">
        <v>105</v>
      </c>
      <c r="W14" s="112" t="s">
        <v>103</v>
      </c>
      <c r="X14" s="113" t="s">
        <v>104</v>
      </c>
      <c r="Y14" s="114" t="s">
        <v>106</v>
      </c>
      <c r="AA14" s="110" t="s">
        <v>119</v>
      </c>
    </row>
    <row r="15" spans="2:27" s="13" customFormat="1" ht="70.75">
      <c r="B15" s="118" t="s">
        <v>83</v>
      </c>
      <c r="C15" s="115" t="s">
        <v>84</v>
      </c>
      <c r="D15" s="108">
        <v>4</v>
      </c>
      <c r="E15" s="111">
        <v>475000</v>
      </c>
      <c r="F15" s="122">
        <v>7.9100000000000004E-2</v>
      </c>
      <c r="G15" s="123" t="s">
        <v>104</v>
      </c>
      <c r="H15" s="123" t="s">
        <v>104</v>
      </c>
      <c r="I15" s="124">
        <v>37572.5</v>
      </c>
      <c r="J15" s="111">
        <v>1500000</v>
      </c>
      <c r="K15" s="122">
        <v>0.29959999999999998</v>
      </c>
      <c r="L15" s="123" t="s">
        <v>104</v>
      </c>
      <c r="M15" s="123" t="s">
        <v>104</v>
      </c>
      <c r="N15" s="124">
        <v>449399.99999999994</v>
      </c>
      <c r="O15" s="111">
        <v>475000</v>
      </c>
      <c r="P15" s="122">
        <v>8.3000000000000004E-2</v>
      </c>
      <c r="Q15" s="123" t="s">
        <v>104</v>
      </c>
      <c r="R15" s="123" t="s">
        <v>104</v>
      </c>
      <c r="S15" s="124">
        <v>39425</v>
      </c>
      <c r="U15" s="111" t="s">
        <v>107</v>
      </c>
      <c r="V15" s="112" t="s">
        <v>108</v>
      </c>
      <c r="W15" s="112" t="s">
        <v>103</v>
      </c>
      <c r="X15" s="113" t="s">
        <v>104</v>
      </c>
      <c r="Y15" s="114">
        <v>730000</v>
      </c>
      <c r="AA15" s="110" t="s">
        <v>133</v>
      </c>
    </row>
    <row r="16" spans="2:27" s="13" customFormat="1" ht="56.6">
      <c r="B16" s="120" t="s">
        <v>85</v>
      </c>
      <c r="C16" s="117" t="s">
        <v>86</v>
      </c>
      <c r="D16" s="108">
        <v>4</v>
      </c>
      <c r="E16" s="111">
        <v>30836</v>
      </c>
      <c r="F16" s="122">
        <v>0.55579999999999996</v>
      </c>
      <c r="G16" s="123" t="s">
        <v>104</v>
      </c>
      <c r="H16" s="123" t="s">
        <v>104</v>
      </c>
      <c r="I16" s="124">
        <v>17138.648799999999</v>
      </c>
      <c r="J16" s="111">
        <v>30836</v>
      </c>
      <c r="K16" s="122">
        <v>0.55830000000000002</v>
      </c>
      <c r="L16" s="123" t="s">
        <v>104</v>
      </c>
      <c r="M16" s="123" t="s">
        <v>104</v>
      </c>
      <c r="N16" s="124">
        <v>17215.738799999999</v>
      </c>
      <c r="O16" s="111">
        <v>30836</v>
      </c>
      <c r="P16" s="122">
        <v>0.58289999999999997</v>
      </c>
      <c r="Q16" s="123" t="s">
        <v>104</v>
      </c>
      <c r="R16" s="123" t="s">
        <v>104</v>
      </c>
      <c r="S16" s="124">
        <v>17974.304400000001</v>
      </c>
      <c r="U16" s="111" t="s">
        <v>101</v>
      </c>
      <c r="V16" s="112" t="s">
        <v>108</v>
      </c>
      <c r="W16" s="112" t="s">
        <v>103</v>
      </c>
      <c r="X16" s="113" t="s">
        <v>104</v>
      </c>
      <c r="Y16" s="114">
        <v>3650000</v>
      </c>
      <c r="AA16" s="110" t="s">
        <v>120</v>
      </c>
    </row>
    <row r="17" spans="2:27" s="13" customFormat="1" ht="28.3">
      <c r="B17" s="120" t="s">
        <v>85</v>
      </c>
      <c r="C17" s="117" t="s">
        <v>87</v>
      </c>
      <c r="D17" s="108">
        <v>6</v>
      </c>
      <c r="E17" s="111">
        <v>648580</v>
      </c>
      <c r="F17" s="122">
        <v>7.0000000000000007E-2</v>
      </c>
      <c r="G17" s="123" t="s">
        <v>104</v>
      </c>
      <c r="H17" s="123" t="s">
        <v>104</v>
      </c>
      <c r="I17" s="124">
        <v>45400.600000000006</v>
      </c>
      <c r="J17" s="111">
        <v>648580</v>
      </c>
      <c r="K17" s="122">
        <v>7.0000000000000007E-2</v>
      </c>
      <c r="L17" s="123" t="s">
        <v>104</v>
      </c>
      <c r="M17" s="123" t="s">
        <v>104</v>
      </c>
      <c r="N17" s="124">
        <v>45400.600000000006</v>
      </c>
      <c r="O17" s="111">
        <v>648580</v>
      </c>
      <c r="P17" s="122">
        <v>7.0000000000000007E-2</v>
      </c>
      <c r="Q17" s="123" t="s">
        <v>104</v>
      </c>
      <c r="R17" s="123" t="s">
        <v>104</v>
      </c>
      <c r="S17" s="124">
        <v>45400.600000000006</v>
      </c>
      <c r="U17" s="111" t="s">
        <v>101</v>
      </c>
      <c r="V17" s="112" t="s">
        <v>109</v>
      </c>
      <c r="W17" s="112" t="s">
        <v>103</v>
      </c>
      <c r="X17" s="113" t="s">
        <v>104</v>
      </c>
      <c r="Y17" s="114">
        <v>828550</v>
      </c>
      <c r="AA17" s="110" t="s">
        <v>121</v>
      </c>
    </row>
    <row r="18" spans="2:27" s="13" customFormat="1" ht="42.45">
      <c r="B18" s="120" t="s">
        <v>83</v>
      </c>
      <c r="C18" s="117" t="s">
        <v>88</v>
      </c>
      <c r="D18" s="108">
        <v>4</v>
      </c>
      <c r="E18" s="111">
        <v>157473</v>
      </c>
      <c r="F18" s="122">
        <v>0.81659999999999999</v>
      </c>
      <c r="G18" s="123" t="s">
        <v>104</v>
      </c>
      <c r="H18" s="123" t="s">
        <v>104</v>
      </c>
      <c r="I18" s="124">
        <v>128592.4518</v>
      </c>
      <c r="J18" s="111">
        <v>797836</v>
      </c>
      <c r="K18" s="122">
        <v>0.82030000000000003</v>
      </c>
      <c r="L18" s="123" t="s">
        <v>104</v>
      </c>
      <c r="M18" s="123" t="s">
        <v>104</v>
      </c>
      <c r="N18" s="124">
        <v>654464.87080000003</v>
      </c>
      <c r="O18" s="111">
        <v>180000</v>
      </c>
      <c r="P18" s="122">
        <v>0.86</v>
      </c>
      <c r="Q18" s="123" t="s">
        <v>104</v>
      </c>
      <c r="R18" s="123" t="s">
        <v>104</v>
      </c>
      <c r="S18" s="124">
        <v>155569</v>
      </c>
      <c r="U18" s="111" t="s">
        <v>101</v>
      </c>
      <c r="V18" s="112" t="s">
        <v>110</v>
      </c>
      <c r="W18" s="112" t="s">
        <v>103</v>
      </c>
      <c r="X18" s="113" t="s">
        <v>104</v>
      </c>
      <c r="Y18" s="114">
        <v>9957200</v>
      </c>
      <c r="AA18" s="110" t="s">
        <v>122</v>
      </c>
    </row>
    <row r="19" spans="2:27" s="13" customFormat="1" ht="28.3">
      <c r="B19" s="118" t="s">
        <v>83</v>
      </c>
      <c r="C19" s="115" t="s">
        <v>89</v>
      </c>
      <c r="D19" s="108">
        <v>4</v>
      </c>
      <c r="E19" s="111">
        <v>2298</v>
      </c>
      <c r="F19" s="122">
        <v>0.81659999999999999</v>
      </c>
      <c r="G19" s="123" t="s">
        <v>104</v>
      </c>
      <c r="H19" s="123" t="s">
        <v>104</v>
      </c>
      <c r="I19" s="124">
        <v>1876.5468000000001</v>
      </c>
      <c r="J19" s="111">
        <v>2298</v>
      </c>
      <c r="K19" s="122">
        <v>0.82030000000000003</v>
      </c>
      <c r="L19" s="123" t="s">
        <v>104</v>
      </c>
      <c r="M19" s="123" t="s">
        <v>104</v>
      </c>
      <c r="N19" s="124">
        <v>1885.0494000000001</v>
      </c>
      <c r="O19" s="111">
        <v>2298</v>
      </c>
      <c r="P19" s="122">
        <v>0.86</v>
      </c>
      <c r="Q19" s="123" t="s">
        <v>104</v>
      </c>
      <c r="R19" s="123" t="s">
        <v>104</v>
      </c>
      <c r="S19" s="124">
        <v>1976.28</v>
      </c>
      <c r="U19" s="111" t="s">
        <v>101</v>
      </c>
      <c r="V19" s="112" t="s">
        <v>111</v>
      </c>
      <c r="W19" s="112" t="s">
        <v>103</v>
      </c>
      <c r="X19" s="113" t="s">
        <v>104</v>
      </c>
      <c r="Y19" s="114">
        <v>73000</v>
      </c>
      <c r="AA19" s="110" t="s">
        <v>123</v>
      </c>
    </row>
    <row r="20" spans="2:27" s="13" customFormat="1" ht="28.3">
      <c r="B20" s="118" t="s">
        <v>90</v>
      </c>
      <c r="C20" s="115" t="s">
        <v>91</v>
      </c>
      <c r="D20" s="108">
        <v>7</v>
      </c>
      <c r="E20" s="111">
        <v>0</v>
      </c>
      <c r="F20" s="122">
        <v>0.33479999999999999</v>
      </c>
      <c r="G20" s="123" t="s">
        <v>104</v>
      </c>
      <c r="H20" s="123" t="s">
        <v>104</v>
      </c>
      <c r="I20" s="124">
        <v>0</v>
      </c>
      <c r="J20" s="111">
        <v>0</v>
      </c>
      <c r="K20" s="122">
        <v>0.3478</v>
      </c>
      <c r="L20" s="123" t="s">
        <v>104</v>
      </c>
      <c r="M20" s="123" t="s">
        <v>104</v>
      </c>
      <c r="N20" s="124">
        <v>0</v>
      </c>
      <c r="O20" s="111">
        <v>0</v>
      </c>
      <c r="P20" s="122">
        <v>0.35889725459999999</v>
      </c>
      <c r="Q20" s="123" t="s">
        <v>104</v>
      </c>
      <c r="R20" s="123" t="s">
        <v>104</v>
      </c>
      <c r="S20" s="124">
        <v>0</v>
      </c>
      <c r="U20" s="111" t="s">
        <v>101</v>
      </c>
      <c r="V20" s="112" t="s">
        <v>112</v>
      </c>
      <c r="W20" s="112" t="s">
        <v>113</v>
      </c>
      <c r="X20" s="131">
        <v>43921</v>
      </c>
      <c r="Y20" s="114">
        <v>730000</v>
      </c>
      <c r="AA20" s="110" t="s">
        <v>129</v>
      </c>
    </row>
    <row r="21" spans="2:27" s="13" customFormat="1" ht="28.3">
      <c r="B21" s="119" t="s">
        <v>92</v>
      </c>
      <c r="C21" s="116" t="s">
        <v>93</v>
      </c>
      <c r="D21" s="109">
        <v>7</v>
      </c>
      <c r="E21" s="111">
        <v>6150</v>
      </c>
      <c r="F21" s="122">
        <v>0.52629999999999999</v>
      </c>
      <c r="G21" s="123">
        <v>491</v>
      </c>
      <c r="H21" s="123" t="s">
        <v>104</v>
      </c>
      <c r="I21" s="124">
        <v>3727.7449999999999</v>
      </c>
      <c r="J21" s="111">
        <v>6150</v>
      </c>
      <c r="K21" s="122">
        <v>0.54669999999999996</v>
      </c>
      <c r="L21" s="123">
        <v>510</v>
      </c>
      <c r="M21" s="123" t="s">
        <v>104</v>
      </c>
      <c r="N21" s="124">
        <v>3872.2049999999999</v>
      </c>
      <c r="O21" s="111">
        <v>6150</v>
      </c>
      <c r="P21" s="122">
        <v>0.56410000000000005</v>
      </c>
      <c r="Q21" s="123">
        <v>526</v>
      </c>
      <c r="R21" s="123" t="s">
        <v>104</v>
      </c>
      <c r="S21" s="124">
        <v>3995.2150000000001</v>
      </c>
      <c r="U21" s="111" t="s">
        <v>101</v>
      </c>
      <c r="V21" s="112" t="s">
        <v>114</v>
      </c>
      <c r="W21" s="112" t="s">
        <v>115</v>
      </c>
      <c r="X21" s="131">
        <v>43921</v>
      </c>
      <c r="Y21" s="114">
        <v>26061.000000000004</v>
      </c>
      <c r="AA21" s="110" t="s">
        <v>124</v>
      </c>
    </row>
    <row r="22" spans="2:27" ht="25.2" customHeight="1">
      <c r="B22" s="65"/>
      <c r="C22" s="66"/>
      <c r="D22" s="67"/>
      <c r="E22" s="68"/>
      <c r="F22" s="70"/>
      <c r="G22" s="69"/>
      <c r="H22" s="69"/>
      <c r="I22" s="71"/>
      <c r="J22" s="68"/>
      <c r="K22" s="70"/>
      <c r="L22" s="69"/>
      <c r="M22" s="69"/>
      <c r="N22" s="69"/>
      <c r="O22" s="68"/>
      <c r="P22" s="70"/>
      <c r="Q22" s="69"/>
      <c r="R22" s="69"/>
      <c r="S22" s="71"/>
      <c r="U22" s="65"/>
      <c r="V22" s="66"/>
      <c r="W22" s="66"/>
      <c r="X22" s="66"/>
      <c r="Y22" s="67"/>
      <c r="AA22" s="75"/>
    </row>
    <row r="23" spans="2:27" ht="25.2" customHeight="1">
      <c r="B23" s="27" t="s">
        <v>26</v>
      </c>
      <c r="C23" s="16"/>
      <c r="D23" s="28"/>
      <c r="E23" s="54">
        <f>SUM(E10:E21)</f>
        <v>12770046.000000002</v>
      </c>
      <c r="F23" s="11"/>
      <c r="G23" s="12"/>
      <c r="H23" s="12"/>
      <c r="I23" s="53">
        <f>SUM(I10:I21)</f>
        <v>7544999.9999999991</v>
      </c>
      <c r="J23" s="54">
        <f>SUM(J10:J21)</f>
        <v>14435926.000000002</v>
      </c>
      <c r="K23" s="11"/>
      <c r="L23" s="12"/>
      <c r="M23" s="12"/>
      <c r="N23" s="10">
        <f>SUM(N10:N21)</f>
        <v>8764868.7679120004</v>
      </c>
      <c r="O23" s="54">
        <f>SUM(O10:O21)</f>
        <v>12793090.000000002</v>
      </c>
      <c r="P23" s="11"/>
      <c r="Q23" s="12"/>
      <c r="R23" s="12"/>
      <c r="S23" s="35">
        <f>SUM(S10:S21)</f>
        <v>8098946.0054133115</v>
      </c>
      <c r="U23" s="27"/>
      <c r="V23" s="16"/>
      <c r="W23" s="16"/>
      <c r="X23" s="16"/>
      <c r="Y23" s="28"/>
      <c r="AA23" s="46"/>
    </row>
    <row r="24" spans="2:27" ht="25.2" customHeight="1" thickBot="1">
      <c r="B24" s="29"/>
      <c r="C24" s="30"/>
      <c r="D24" s="31"/>
      <c r="E24" s="52"/>
      <c r="F24" s="37"/>
      <c r="G24" s="36"/>
      <c r="H24" s="36"/>
      <c r="I24" s="38"/>
      <c r="J24" s="52"/>
      <c r="K24" s="37"/>
      <c r="L24" s="36"/>
      <c r="M24" s="36"/>
      <c r="N24" s="36"/>
      <c r="O24" s="52"/>
      <c r="P24" s="37"/>
      <c r="Q24" s="36"/>
      <c r="R24" s="36"/>
      <c r="S24" s="38"/>
      <c r="U24" s="29"/>
      <c r="V24" s="30"/>
      <c r="W24" s="30"/>
      <c r="X24" s="30"/>
      <c r="Y24" s="31"/>
      <c r="AA24" s="47"/>
    </row>
    <row r="26" spans="2:27" ht="25.2" customHeight="1">
      <c r="B26" s="76" t="s">
        <v>27</v>
      </c>
      <c r="C26" s="76"/>
      <c r="D26" s="76"/>
      <c r="E26" s="4"/>
      <c r="F26" s="4"/>
      <c r="G26" s="4"/>
      <c r="H26" s="4"/>
      <c r="I26" s="4"/>
      <c r="J26" s="4"/>
      <c r="K26" s="5"/>
      <c r="L26" s="4"/>
      <c r="M26" s="4"/>
      <c r="N26" s="4"/>
      <c r="O26" s="4"/>
      <c r="P26" s="6"/>
      <c r="Q26" s="4"/>
      <c r="R26" s="4"/>
      <c r="S26" s="4"/>
    </row>
    <row r="27" spans="2:27" ht="25.2" customHeight="1" thickBot="1">
      <c r="B27" s="7" t="s">
        <v>2</v>
      </c>
      <c r="C27" s="7"/>
      <c r="D27" s="7"/>
      <c r="E27" s="4"/>
      <c r="F27" s="4"/>
      <c r="G27" s="4"/>
      <c r="H27" s="4"/>
      <c r="I27" s="4"/>
      <c r="J27" s="4"/>
      <c r="K27" s="4"/>
      <c r="L27" s="4"/>
      <c r="M27" s="4"/>
      <c r="N27" s="4"/>
      <c r="O27" s="4"/>
      <c r="P27" s="4"/>
      <c r="Q27" s="4"/>
      <c r="R27" s="4"/>
      <c r="S27" s="4"/>
      <c r="U27" s="7" t="s">
        <v>3</v>
      </c>
      <c r="AA27" s="7" t="s">
        <v>4</v>
      </c>
    </row>
    <row r="28" spans="2:27" ht="25.2" customHeight="1">
      <c r="B28" s="145" t="s">
        <v>5</v>
      </c>
      <c r="C28" s="142" t="s">
        <v>6</v>
      </c>
      <c r="D28" s="139" t="s">
        <v>28</v>
      </c>
      <c r="E28" s="155" t="s">
        <v>29</v>
      </c>
      <c r="F28" s="137" t="s">
        <v>9</v>
      </c>
      <c r="G28" s="137" t="s">
        <v>10</v>
      </c>
      <c r="H28" s="137" t="s">
        <v>11</v>
      </c>
      <c r="I28" s="150" t="s">
        <v>30</v>
      </c>
      <c r="J28" s="155" t="s">
        <v>29</v>
      </c>
      <c r="K28" s="137" t="s">
        <v>9</v>
      </c>
      <c r="L28" s="137" t="s">
        <v>10</v>
      </c>
      <c r="M28" s="137" t="s">
        <v>11</v>
      </c>
      <c r="N28" s="150" t="s">
        <v>31</v>
      </c>
      <c r="O28" s="155" t="s">
        <v>29</v>
      </c>
      <c r="P28" s="137" t="s">
        <v>9</v>
      </c>
      <c r="Q28" s="137" t="s">
        <v>10</v>
      </c>
      <c r="R28" s="137" t="s">
        <v>11</v>
      </c>
      <c r="S28" s="150" t="s">
        <v>32</v>
      </c>
      <c r="U28" s="152" t="s">
        <v>15</v>
      </c>
      <c r="V28" s="137" t="s">
        <v>16</v>
      </c>
      <c r="W28" s="148" t="s">
        <v>17</v>
      </c>
      <c r="X28" s="148" t="s">
        <v>18</v>
      </c>
      <c r="Y28" s="162" t="s">
        <v>33</v>
      </c>
      <c r="AA28" s="166" t="s">
        <v>20</v>
      </c>
    </row>
    <row r="29" spans="2:27" ht="25.2" customHeight="1">
      <c r="B29" s="146"/>
      <c r="C29" s="143"/>
      <c r="D29" s="140"/>
      <c r="E29" s="161"/>
      <c r="F29" s="160"/>
      <c r="G29" s="160"/>
      <c r="H29" s="160"/>
      <c r="I29" s="151"/>
      <c r="J29" s="161"/>
      <c r="K29" s="160"/>
      <c r="L29" s="160"/>
      <c r="M29" s="160"/>
      <c r="N29" s="151"/>
      <c r="O29" s="161"/>
      <c r="P29" s="160"/>
      <c r="Q29" s="160"/>
      <c r="R29" s="160"/>
      <c r="S29" s="151"/>
      <c r="U29" s="153"/>
      <c r="V29" s="138"/>
      <c r="W29" s="149"/>
      <c r="X29" s="149"/>
      <c r="Y29" s="163"/>
      <c r="AA29" s="167"/>
    </row>
    <row r="30" spans="2:27" ht="25.2" customHeight="1">
      <c r="B30" s="146"/>
      <c r="C30" s="143"/>
      <c r="D30" s="140"/>
      <c r="E30" s="50" t="s">
        <v>21</v>
      </c>
      <c r="F30" s="48" t="s">
        <v>22</v>
      </c>
      <c r="G30" s="48" t="s">
        <v>23</v>
      </c>
      <c r="H30" s="48" t="s">
        <v>23</v>
      </c>
      <c r="I30" s="49" t="s">
        <v>23</v>
      </c>
      <c r="J30" s="50" t="s">
        <v>21</v>
      </c>
      <c r="K30" s="48" t="s">
        <v>22</v>
      </c>
      <c r="L30" s="48" t="s">
        <v>23</v>
      </c>
      <c r="M30" s="48" t="s">
        <v>23</v>
      </c>
      <c r="N30" s="49" t="s">
        <v>23</v>
      </c>
      <c r="O30" s="50" t="s">
        <v>21</v>
      </c>
      <c r="P30" s="48" t="s">
        <v>22</v>
      </c>
      <c r="Q30" s="48" t="s">
        <v>23</v>
      </c>
      <c r="R30" s="48" t="s">
        <v>23</v>
      </c>
      <c r="S30" s="49" t="s">
        <v>23</v>
      </c>
      <c r="U30" s="153"/>
      <c r="V30" s="171" t="s">
        <v>24</v>
      </c>
      <c r="W30" s="169" t="s">
        <v>25</v>
      </c>
      <c r="X30" s="169" t="s">
        <v>24</v>
      </c>
      <c r="Y30" s="164" t="s">
        <v>21</v>
      </c>
      <c r="AA30" s="167"/>
    </row>
    <row r="31" spans="2:27" s="13" customFormat="1" ht="25.2" customHeight="1">
      <c r="B31" s="147"/>
      <c r="C31" s="144"/>
      <c r="D31" s="141"/>
      <c r="E31" s="157" t="s">
        <v>71</v>
      </c>
      <c r="F31" s="158"/>
      <c r="G31" s="158"/>
      <c r="H31" s="158"/>
      <c r="I31" s="159"/>
      <c r="J31" s="157" t="s">
        <v>72</v>
      </c>
      <c r="K31" s="158"/>
      <c r="L31" s="158"/>
      <c r="M31" s="158"/>
      <c r="N31" s="159"/>
      <c r="O31" s="157" t="s">
        <v>73</v>
      </c>
      <c r="P31" s="158"/>
      <c r="Q31" s="158"/>
      <c r="R31" s="158"/>
      <c r="S31" s="159"/>
      <c r="U31" s="154"/>
      <c r="V31" s="172"/>
      <c r="W31" s="169"/>
      <c r="X31" s="169"/>
      <c r="Y31" s="164"/>
      <c r="AA31" s="168"/>
    </row>
    <row r="32" spans="2:27" s="13" customFormat="1" ht="56.6">
      <c r="B32" s="125" t="s">
        <v>94</v>
      </c>
      <c r="C32" s="115" t="s">
        <v>95</v>
      </c>
      <c r="D32" s="126">
        <v>6</v>
      </c>
      <c r="E32" s="111">
        <v>6315428.0109890113</v>
      </c>
      <c r="F32" s="122">
        <v>0.35608721641931851</v>
      </c>
      <c r="G32" s="123" t="s">
        <v>104</v>
      </c>
      <c r="H32" s="123" t="s">
        <v>104</v>
      </c>
      <c r="I32" s="124">
        <v>2248843.1809296701</v>
      </c>
      <c r="J32" s="111">
        <v>6315428.0109890113</v>
      </c>
      <c r="K32" s="122">
        <v>0.35571127974657851</v>
      </c>
      <c r="L32" s="123" t="s">
        <v>104</v>
      </c>
      <c r="M32" s="123" t="s">
        <v>104</v>
      </c>
      <c r="N32" s="124">
        <v>2246468.9799362901</v>
      </c>
      <c r="O32" s="111">
        <v>6315428.0109890113</v>
      </c>
      <c r="P32" s="122">
        <v>0.35962102114307437</v>
      </c>
      <c r="Q32" s="123" t="s">
        <v>104</v>
      </c>
      <c r="R32" s="123" t="s">
        <v>104</v>
      </c>
      <c r="S32" s="124">
        <v>2271160.6702674432</v>
      </c>
      <c r="U32" s="111" t="s">
        <v>101</v>
      </c>
      <c r="V32" s="112" t="s">
        <v>127</v>
      </c>
      <c r="W32" s="112" t="s">
        <v>103</v>
      </c>
      <c r="X32" s="113" t="s">
        <v>104</v>
      </c>
      <c r="Y32" s="114">
        <v>13140000</v>
      </c>
      <c r="AA32" s="110" t="s">
        <v>125</v>
      </c>
    </row>
    <row r="33" spans="2:27" s="13" customFormat="1" ht="25.2" customHeight="1">
      <c r="B33" s="125" t="s">
        <v>96</v>
      </c>
      <c r="C33" s="115" t="s">
        <v>97</v>
      </c>
      <c r="D33" s="126">
        <v>3</v>
      </c>
      <c r="E33" s="111">
        <v>24887</v>
      </c>
      <c r="F33" s="122">
        <v>0.94720000000000004</v>
      </c>
      <c r="G33" s="123">
        <v>42.6</v>
      </c>
      <c r="H33" s="123" t="s">
        <v>104</v>
      </c>
      <c r="I33" s="124">
        <v>23615.5664</v>
      </c>
      <c r="J33" s="111">
        <v>24887</v>
      </c>
      <c r="K33" s="122">
        <v>0.94620000000000004</v>
      </c>
      <c r="L33" s="123">
        <v>42.6</v>
      </c>
      <c r="M33" s="123" t="s">
        <v>104</v>
      </c>
      <c r="N33" s="124">
        <v>23590.679400000001</v>
      </c>
      <c r="O33" s="111">
        <v>24887</v>
      </c>
      <c r="P33" s="122">
        <v>0.95660000000000001</v>
      </c>
      <c r="Q33" s="123">
        <v>43.08</v>
      </c>
      <c r="R33" s="123" t="s">
        <v>104</v>
      </c>
      <c r="S33" s="124">
        <v>23849.984200000003</v>
      </c>
      <c r="U33" s="111" t="s">
        <v>101</v>
      </c>
      <c r="V33" s="112" t="s">
        <v>127</v>
      </c>
      <c r="W33" s="112" t="s">
        <v>103</v>
      </c>
      <c r="X33" s="113" t="s">
        <v>104</v>
      </c>
      <c r="Y33" s="114" t="s">
        <v>106</v>
      </c>
      <c r="AA33" s="110" t="s">
        <v>126</v>
      </c>
    </row>
    <row r="34" spans="2:27" s="13" customFormat="1" ht="42.45">
      <c r="B34" s="125" t="s">
        <v>98</v>
      </c>
      <c r="C34" s="115" t="s">
        <v>99</v>
      </c>
      <c r="D34" s="126">
        <v>7</v>
      </c>
      <c r="E34" s="111">
        <v>1053</v>
      </c>
      <c r="F34" s="122">
        <v>0.76539999999999997</v>
      </c>
      <c r="G34" s="123">
        <v>2535</v>
      </c>
      <c r="H34" s="123" t="s">
        <v>104</v>
      </c>
      <c r="I34" s="124">
        <v>3340.9661999999998</v>
      </c>
      <c r="J34" s="111">
        <v>1053</v>
      </c>
      <c r="K34" s="122">
        <v>0.7863</v>
      </c>
      <c r="L34" s="123">
        <v>2633.34</v>
      </c>
      <c r="M34" s="123" t="s">
        <v>104</v>
      </c>
      <c r="N34" s="124">
        <v>3461.3139000000001</v>
      </c>
      <c r="O34" s="111">
        <v>1053</v>
      </c>
      <c r="P34" s="122">
        <v>0.80510000000000004</v>
      </c>
      <c r="Q34" s="123">
        <v>2696.28</v>
      </c>
      <c r="R34" s="123" t="s">
        <v>104</v>
      </c>
      <c r="S34" s="124">
        <v>3544.0503000000003</v>
      </c>
      <c r="U34" s="111" t="s">
        <v>101</v>
      </c>
      <c r="V34" s="121">
        <v>34790</v>
      </c>
      <c r="W34" s="112" t="s">
        <v>128</v>
      </c>
      <c r="X34" s="113" t="s">
        <v>104</v>
      </c>
      <c r="Y34" s="114">
        <v>8000</v>
      </c>
      <c r="AA34" s="110" t="s">
        <v>132</v>
      </c>
    </row>
    <row r="35" spans="2:27" s="13" customFormat="1" ht="69.75" customHeight="1">
      <c r="B35" s="125" t="s">
        <v>100</v>
      </c>
      <c r="C35" s="115" t="s">
        <v>130</v>
      </c>
      <c r="D35" s="126">
        <v>7</v>
      </c>
      <c r="E35" s="111">
        <v>2331.9890109890111</v>
      </c>
      <c r="F35" s="122">
        <v>1.7407999999999999</v>
      </c>
      <c r="G35" s="123">
        <v>140.76</v>
      </c>
      <c r="H35" s="123" t="s">
        <v>104</v>
      </c>
      <c r="I35" s="124">
        <v>4200.28647032967</v>
      </c>
      <c r="J35" s="111">
        <v>8101.4550264550262</v>
      </c>
      <c r="K35" s="122">
        <v>1.744</v>
      </c>
      <c r="L35" s="123">
        <v>140.76</v>
      </c>
      <c r="M35" s="123" t="s">
        <v>104</v>
      </c>
      <c r="N35" s="124">
        <v>14269.697566137565</v>
      </c>
      <c r="O35" s="111">
        <v>16000</v>
      </c>
      <c r="P35" s="122">
        <v>1.7539</v>
      </c>
      <c r="Q35" s="123">
        <v>141.6</v>
      </c>
      <c r="R35" s="123" t="s">
        <v>104</v>
      </c>
      <c r="S35" s="124">
        <v>28204</v>
      </c>
      <c r="U35" s="111" t="s">
        <v>101</v>
      </c>
      <c r="V35" s="121">
        <v>42174</v>
      </c>
      <c r="W35" s="112" t="s">
        <v>128</v>
      </c>
      <c r="X35" s="113" t="s">
        <v>104</v>
      </c>
      <c r="Y35" s="114">
        <f>(191729)</f>
        <v>191729</v>
      </c>
      <c r="AA35" s="130" t="s">
        <v>131</v>
      </c>
    </row>
    <row r="36" spans="2:27" ht="24.65" customHeight="1">
      <c r="B36" s="65"/>
      <c r="C36" s="66"/>
      <c r="D36" s="66"/>
      <c r="E36" s="68"/>
      <c r="F36" s="70"/>
      <c r="G36" s="69"/>
      <c r="H36" s="69"/>
      <c r="I36" s="71"/>
      <c r="J36" s="69"/>
      <c r="K36" s="70"/>
      <c r="L36" s="69"/>
      <c r="M36" s="69"/>
      <c r="N36" s="69"/>
      <c r="O36" s="68"/>
      <c r="P36" s="70"/>
      <c r="Q36" s="69"/>
      <c r="R36" s="69"/>
      <c r="S36" s="71"/>
      <c r="U36" s="65"/>
      <c r="V36" s="66"/>
      <c r="W36" s="66"/>
      <c r="X36" s="66"/>
      <c r="Y36" s="67"/>
      <c r="AA36" s="75"/>
    </row>
    <row r="37" spans="2:27" ht="25.2" customHeight="1">
      <c r="B37" s="27" t="s">
        <v>26</v>
      </c>
      <c r="C37" s="16"/>
      <c r="D37" s="16"/>
      <c r="E37" s="54">
        <f>SUM(E32:E35)</f>
        <v>6343700</v>
      </c>
      <c r="F37" s="11"/>
      <c r="G37" s="12"/>
      <c r="H37" s="12"/>
      <c r="I37" s="53">
        <f>SUM(I32:I35)</f>
        <v>2280000</v>
      </c>
      <c r="J37" s="55">
        <f>SUM(J32:J35)</f>
        <v>6349469.4660154665</v>
      </c>
      <c r="K37" s="11"/>
      <c r="L37" s="12"/>
      <c r="M37" s="12"/>
      <c r="N37" s="10">
        <f>SUM(N31:N35)</f>
        <v>2287790.6708024275</v>
      </c>
      <c r="O37" s="54">
        <f>SUM(O31:O35)</f>
        <v>6357368.0109890113</v>
      </c>
      <c r="P37" s="11"/>
      <c r="Q37" s="12"/>
      <c r="R37" s="12"/>
      <c r="S37" s="35">
        <f>SUM(S31:S35)</f>
        <v>2326758.7047674428</v>
      </c>
      <c r="U37" s="27"/>
      <c r="V37" s="16"/>
      <c r="W37" s="16"/>
      <c r="X37" s="16"/>
      <c r="Y37" s="28"/>
      <c r="AA37" s="46"/>
    </row>
    <row r="38" spans="2:27" ht="25.2" customHeight="1" thickBot="1">
      <c r="B38" s="29"/>
      <c r="C38" s="30"/>
      <c r="D38" s="30"/>
      <c r="E38" s="52"/>
      <c r="F38" s="37"/>
      <c r="G38" s="36"/>
      <c r="H38" s="36"/>
      <c r="I38" s="38"/>
      <c r="J38" s="36"/>
      <c r="K38" s="37"/>
      <c r="L38" s="36"/>
      <c r="M38" s="36"/>
      <c r="N38" s="36"/>
      <c r="O38" s="52"/>
      <c r="P38" s="37"/>
      <c r="Q38" s="36"/>
      <c r="R38" s="36"/>
      <c r="S38" s="38"/>
      <c r="U38" s="29"/>
      <c r="V38" s="30"/>
      <c r="W38" s="30"/>
      <c r="X38" s="30"/>
      <c r="Y38" s="31"/>
      <c r="AA38" s="47"/>
    </row>
    <row r="40" spans="2:27" ht="25.2" customHeight="1" thickBot="1">
      <c r="B40" s="76" t="s">
        <v>34</v>
      </c>
    </row>
    <row r="41" spans="2:27" ht="25.2" customHeight="1">
      <c r="B41" s="56" t="s">
        <v>35</v>
      </c>
      <c r="C41" s="57" t="s">
        <v>36</v>
      </c>
      <c r="D41" s="80" t="s">
        <v>37</v>
      </c>
      <c r="E41" s="179" t="s">
        <v>38</v>
      </c>
      <c r="F41" s="179"/>
      <c r="G41" s="179"/>
      <c r="H41" s="179"/>
      <c r="I41" s="179"/>
      <c r="J41" s="180"/>
    </row>
    <row r="42" spans="2:27" ht="25.95" customHeight="1">
      <c r="B42" s="175" t="s">
        <v>39</v>
      </c>
      <c r="C42" s="99" t="s">
        <v>5</v>
      </c>
      <c r="D42" s="99" t="s">
        <v>40</v>
      </c>
      <c r="E42" s="181" t="s">
        <v>41</v>
      </c>
      <c r="F42" s="181"/>
      <c r="G42" s="181"/>
      <c r="H42" s="181"/>
      <c r="I42" s="181"/>
      <c r="J42" s="182"/>
    </row>
    <row r="43" spans="2:27" ht="25.95" customHeight="1">
      <c r="B43" s="176"/>
      <c r="C43" s="99" t="s">
        <v>6</v>
      </c>
      <c r="D43" s="99" t="s">
        <v>40</v>
      </c>
      <c r="E43" s="173" t="s">
        <v>42</v>
      </c>
      <c r="F43" s="173"/>
      <c r="G43" s="173"/>
      <c r="H43" s="173"/>
      <c r="I43" s="173"/>
      <c r="J43" s="174"/>
    </row>
    <row r="44" spans="2:27" ht="25.95" customHeight="1">
      <c r="B44" s="176"/>
      <c r="C44" s="99" t="s">
        <v>43</v>
      </c>
      <c r="D44" s="99" t="s">
        <v>40</v>
      </c>
      <c r="E44" s="173" t="s">
        <v>44</v>
      </c>
      <c r="F44" s="173"/>
      <c r="G44" s="173"/>
      <c r="H44" s="173"/>
      <c r="I44" s="173"/>
      <c r="J44" s="174"/>
    </row>
    <row r="45" spans="2:27" ht="25.95" customHeight="1">
      <c r="B45" s="176"/>
      <c r="C45" s="99" t="s">
        <v>45</v>
      </c>
      <c r="D45" s="99" t="s">
        <v>21</v>
      </c>
      <c r="E45" s="173" t="s">
        <v>46</v>
      </c>
      <c r="F45" s="173"/>
      <c r="G45" s="173"/>
      <c r="H45" s="173"/>
      <c r="I45" s="173"/>
      <c r="J45" s="174"/>
    </row>
    <row r="46" spans="2:27" ht="25.95" customHeight="1">
      <c r="B46" s="176"/>
      <c r="C46" s="99" t="s">
        <v>9</v>
      </c>
      <c r="D46" s="99" t="s">
        <v>22</v>
      </c>
      <c r="E46" s="173" t="s">
        <v>47</v>
      </c>
      <c r="F46" s="173"/>
      <c r="G46" s="173"/>
      <c r="H46" s="173"/>
      <c r="I46" s="173"/>
      <c r="J46" s="174"/>
    </row>
    <row r="47" spans="2:27" ht="25.95" customHeight="1">
      <c r="B47" s="176"/>
      <c r="C47" s="99" t="s">
        <v>10</v>
      </c>
      <c r="D47" s="99" t="s">
        <v>23</v>
      </c>
      <c r="E47" s="173" t="s">
        <v>48</v>
      </c>
      <c r="F47" s="173"/>
      <c r="G47" s="173"/>
      <c r="H47" s="173"/>
      <c r="I47" s="173"/>
      <c r="J47" s="174"/>
    </row>
    <row r="48" spans="2:27" ht="25.95" customHeight="1">
      <c r="B48" s="176"/>
      <c r="C48" s="99" t="s">
        <v>11</v>
      </c>
      <c r="D48" s="99" t="s">
        <v>23</v>
      </c>
      <c r="E48" s="173" t="s">
        <v>49</v>
      </c>
      <c r="F48" s="173"/>
      <c r="G48" s="173"/>
      <c r="H48" s="173"/>
      <c r="I48" s="173"/>
      <c r="J48" s="174"/>
    </row>
    <row r="49" spans="2:23" ht="25.95" customHeight="1">
      <c r="B49" s="176"/>
      <c r="C49" s="99" t="s">
        <v>50</v>
      </c>
      <c r="D49" s="99" t="s">
        <v>23</v>
      </c>
      <c r="E49" s="173" t="s">
        <v>51</v>
      </c>
      <c r="F49" s="173"/>
      <c r="G49" s="173"/>
      <c r="H49" s="173"/>
      <c r="I49" s="173"/>
      <c r="J49" s="174"/>
    </row>
    <row r="50" spans="2:23" ht="25.95" customHeight="1">
      <c r="B50" s="176" t="s">
        <v>52</v>
      </c>
      <c r="C50" s="99" t="s">
        <v>53</v>
      </c>
      <c r="D50" s="100" t="s">
        <v>54</v>
      </c>
      <c r="E50" s="173" t="s">
        <v>55</v>
      </c>
      <c r="F50" s="173"/>
      <c r="G50" s="173"/>
      <c r="H50" s="173"/>
      <c r="I50" s="173"/>
      <c r="J50" s="174"/>
    </row>
    <row r="51" spans="2:23" ht="25.95" customHeight="1">
      <c r="B51" s="176"/>
      <c r="C51" s="99" t="s">
        <v>16</v>
      </c>
      <c r="D51" s="99" t="s">
        <v>24</v>
      </c>
      <c r="E51" s="173" t="s">
        <v>56</v>
      </c>
      <c r="F51" s="173"/>
      <c r="G51" s="173"/>
      <c r="H51" s="173"/>
      <c r="I51" s="173"/>
      <c r="J51" s="174"/>
    </row>
    <row r="52" spans="2:23" ht="25.95" customHeight="1">
      <c r="B52" s="176"/>
      <c r="C52" s="99" t="s">
        <v>17</v>
      </c>
      <c r="D52" s="99" t="s">
        <v>25</v>
      </c>
      <c r="E52" s="173" t="s">
        <v>57</v>
      </c>
      <c r="F52" s="173"/>
      <c r="G52" s="173"/>
      <c r="H52" s="173"/>
      <c r="I52" s="173"/>
      <c r="J52" s="174"/>
    </row>
    <row r="53" spans="2:23" ht="25.95" customHeight="1">
      <c r="B53" s="176"/>
      <c r="C53" s="99" t="s">
        <v>18</v>
      </c>
      <c r="D53" s="99" t="s">
        <v>24</v>
      </c>
      <c r="E53" s="173" t="s">
        <v>58</v>
      </c>
      <c r="F53" s="173"/>
      <c r="G53" s="173"/>
      <c r="H53" s="173"/>
      <c r="I53" s="173"/>
      <c r="J53" s="174"/>
    </row>
    <row r="54" spans="2:23" ht="25.95" customHeight="1">
      <c r="B54" s="176"/>
      <c r="C54" s="99" t="s">
        <v>59</v>
      </c>
      <c r="D54" s="99" t="s">
        <v>21</v>
      </c>
      <c r="E54" s="173" t="s">
        <v>60</v>
      </c>
      <c r="F54" s="173"/>
      <c r="G54" s="173"/>
      <c r="H54" s="173"/>
      <c r="I54" s="173"/>
      <c r="J54" s="174"/>
      <c r="W54" s="129"/>
    </row>
    <row r="55" spans="2:23" ht="25.95" customHeight="1" thickBot="1">
      <c r="B55" s="58" t="s">
        <v>61</v>
      </c>
      <c r="C55" s="81" t="s">
        <v>20</v>
      </c>
      <c r="D55" s="81" t="s">
        <v>40</v>
      </c>
      <c r="E55" s="177" t="s">
        <v>62</v>
      </c>
      <c r="F55" s="177"/>
      <c r="G55" s="177"/>
      <c r="H55" s="177"/>
      <c r="I55" s="177"/>
      <c r="J55" s="178"/>
    </row>
  </sheetData>
  <mergeCells count="80">
    <mergeCell ref="E51:J51"/>
    <mergeCell ref="O31:S31"/>
    <mergeCell ref="E53:J53"/>
    <mergeCell ref="E54:J54"/>
    <mergeCell ref="E55:J55"/>
    <mergeCell ref="E41:J41"/>
    <mergeCell ref="J31:N31"/>
    <mergeCell ref="E31:I31"/>
    <mergeCell ref="E42:J42"/>
    <mergeCell ref="E43:J43"/>
    <mergeCell ref="E44:J44"/>
    <mergeCell ref="E45:J45"/>
    <mergeCell ref="E46:J46"/>
    <mergeCell ref="E47:J47"/>
    <mergeCell ref="E48:J48"/>
    <mergeCell ref="E49:J49"/>
    <mergeCell ref="E50:J50"/>
    <mergeCell ref="Y30:Y31"/>
    <mergeCell ref="E52:J52"/>
    <mergeCell ref="AA28:AA31"/>
    <mergeCell ref="B42:B49"/>
    <mergeCell ref="B50:B54"/>
    <mergeCell ref="X30:X31"/>
    <mergeCell ref="L28:L29"/>
    <mergeCell ref="R28:R29"/>
    <mergeCell ref="S28:S29"/>
    <mergeCell ref="N28:N29"/>
    <mergeCell ref="I28:I29"/>
    <mergeCell ref="O28:O29"/>
    <mergeCell ref="P28:P29"/>
    <mergeCell ref="Q28:Q29"/>
    <mergeCell ref="K28:K29"/>
    <mergeCell ref="V30:V31"/>
    <mergeCell ref="W30:W31"/>
    <mergeCell ref="M28:M29"/>
    <mergeCell ref="U28:U31"/>
    <mergeCell ref="V28:V29"/>
    <mergeCell ref="W28:W29"/>
    <mergeCell ref="Y6:Y7"/>
    <mergeCell ref="Y8:Y9"/>
    <mergeCell ref="Y28:Y29"/>
    <mergeCell ref="V6:V7"/>
    <mergeCell ref="AA6:AA9"/>
    <mergeCell ref="X8:X9"/>
    <mergeCell ref="W8:W9"/>
    <mergeCell ref="V8:V9"/>
    <mergeCell ref="X28:X29"/>
    <mergeCell ref="F28:F29"/>
    <mergeCell ref="G28:G29"/>
    <mergeCell ref="H28:H29"/>
    <mergeCell ref="J28:J29"/>
    <mergeCell ref="B28:B31"/>
    <mergeCell ref="C28:C31"/>
    <mergeCell ref="D28:D31"/>
    <mergeCell ref="E28:E29"/>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4"/>
  <sheetViews>
    <sheetView showGridLines="0" zoomScale="60" zoomScaleNormal="60" workbookViewId="0">
      <selection activeCell="S17" sqref="S17"/>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36" t="s">
        <v>0</v>
      </c>
      <c r="C2" s="136"/>
      <c r="D2" s="136"/>
      <c r="E2" s="136"/>
      <c r="F2" s="136"/>
      <c r="G2" s="136"/>
      <c r="H2" s="136"/>
      <c r="I2" s="136"/>
      <c r="J2" s="136"/>
      <c r="K2" s="136"/>
      <c r="L2" s="136"/>
      <c r="M2" s="136"/>
      <c r="N2" s="136"/>
      <c r="O2" s="136"/>
      <c r="P2" s="136"/>
      <c r="Q2" s="136"/>
      <c r="R2" s="136"/>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45" t="s">
        <v>5</v>
      </c>
      <c r="C6" s="142" t="s">
        <v>6</v>
      </c>
      <c r="D6" s="155" t="s">
        <v>8</v>
      </c>
      <c r="E6" s="137" t="s">
        <v>9</v>
      </c>
      <c r="F6" s="137" t="s">
        <v>10</v>
      </c>
      <c r="G6" s="137" t="s">
        <v>11</v>
      </c>
      <c r="H6" s="150" t="s">
        <v>12</v>
      </c>
      <c r="I6" s="155" t="s">
        <v>64</v>
      </c>
      <c r="J6" s="137" t="s">
        <v>9</v>
      </c>
      <c r="K6" s="137" t="s">
        <v>65</v>
      </c>
      <c r="L6" s="137" t="s">
        <v>11</v>
      </c>
      <c r="M6" s="150" t="s">
        <v>13</v>
      </c>
      <c r="N6" s="184" t="s">
        <v>64</v>
      </c>
      <c r="O6" s="137" t="s">
        <v>9</v>
      </c>
      <c r="P6" s="137" t="s">
        <v>65</v>
      </c>
      <c r="Q6" s="137" t="s">
        <v>11</v>
      </c>
      <c r="R6" s="150" t="s">
        <v>14</v>
      </c>
      <c r="S6" s="17"/>
      <c r="T6" s="188" t="s">
        <v>16</v>
      </c>
      <c r="U6" s="190" t="s">
        <v>17</v>
      </c>
      <c r="V6" s="192" t="s">
        <v>18</v>
      </c>
      <c r="X6" s="166" t="s">
        <v>20</v>
      </c>
    </row>
    <row r="7" spans="2:24" ht="25.2" customHeight="1">
      <c r="B7" s="146"/>
      <c r="C7" s="143"/>
      <c r="D7" s="161"/>
      <c r="E7" s="160"/>
      <c r="F7" s="160"/>
      <c r="G7" s="160"/>
      <c r="H7" s="183"/>
      <c r="I7" s="161"/>
      <c r="J7" s="160"/>
      <c r="K7" s="160"/>
      <c r="L7" s="160"/>
      <c r="M7" s="183"/>
      <c r="N7" s="185"/>
      <c r="O7" s="160"/>
      <c r="P7" s="160"/>
      <c r="Q7" s="160"/>
      <c r="R7" s="183"/>
      <c r="S7" s="17"/>
      <c r="T7" s="189"/>
      <c r="U7" s="191"/>
      <c r="V7" s="193"/>
      <c r="X7" s="167"/>
    </row>
    <row r="8" spans="2:24" ht="25.2" customHeight="1">
      <c r="B8" s="146"/>
      <c r="C8" s="143"/>
      <c r="D8" s="77" t="s">
        <v>21</v>
      </c>
      <c r="E8" s="78" t="s">
        <v>22</v>
      </c>
      <c r="F8" s="78" t="s">
        <v>23</v>
      </c>
      <c r="G8" s="78" t="s">
        <v>23</v>
      </c>
      <c r="H8" s="79" t="s">
        <v>23</v>
      </c>
      <c r="I8" s="77" t="s">
        <v>21</v>
      </c>
      <c r="J8" s="78" t="s">
        <v>22</v>
      </c>
      <c r="K8" s="78" t="s">
        <v>23</v>
      </c>
      <c r="L8" s="78" t="s">
        <v>23</v>
      </c>
      <c r="M8" s="79" t="s">
        <v>23</v>
      </c>
      <c r="N8" s="61" t="s">
        <v>21</v>
      </c>
      <c r="O8" s="78" t="s">
        <v>22</v>
      </c>
      <c r="P8" s="78" t="s">
        <v>23</v>
      </c>
      <c r="Q8" s="78" t="s">
        <v>23</v>
      </c>
      <c r="R8" s="79" t="s">
        <v>23</v>
      </c>
      <c r="S8" s="18"/>
      <c r="T8" s="194" t="s">
        <v>24</v>
      </c>
      <c r="U8" s="195" t="s">
        <v>25</v>
      </c>
      <c r="V8" s="196" t="s">
        <v>24</v>
      </c>
      <c r="X8" s="167"/>
    </row>
    <row r="9" spans="2:24" ht="25.2" customHeight="1">
      <c r="B9" s="147"/>
      <c r="C9" s="144"/>
      <c r="D9" s="157" t="s">
        <v>71</v>
      </c>
      <c r="E9" s="158"/>
      <c r="F9" s="158"/>
      <c r="G9" s="158"/>
      <c r="H9" s="159"/>
      <c r="I9" s="157" t="s">
        <v>72</v>
      </c>
      <c r="J9" s="158"/>
      <c r="K9" s="158"/>
      <c r="L9" s="158"/>
      <c r="M9" s="159"/>
      <c r="N9" s="157" t="s">
        <v>73</v>
      </c>
      <c r="O9" s="158"/>
      <c r="P9" s="158"/>
      <c r="Q9" s="158"/>
      <c r="R9" s="159"/>
      <c r="S9" s="18"/>
      <c r="T9" s="197"/>
      <c r="U9" s="198"/>
      <c r="V9" s="199"/>
      <c r="X9" s="168"/>
    </row>
    <row r="10" spans="2:24" s="13" customFormat="1" ht="25.2" customHeight="1">
      <c r="B10" s="32"/>
      <c r="C10" s="39"/>
      <c r="D10" s="82"/>
      <c r="E10" s="83"/>
      <c r="F10" s="84"/>
      <c r="G10" s="84"/>
      <c r="H10" s="85"/>
      <c r="I10" s="82"/>
      <c r="J10" s="84"/>
      <c r="K10" s="84"/>
      <c r="L10" s="86"/>
      <c r="M10" s="85"/>
      <c r="N10" s="87"/>
      <c r="O10" s="83"/>
      <c r="P10" s="84"/>
      <c r="Q10" s="84"/>
      <c r="R10" s="85"/>
      <c r="S10" s="19"/>
      <c r="T10" s="25"/>
      <c r="U10" s="15"/>
      <c r="V10" s="26"/>
      <c r="X10" s="44"/>
    </row>
    <row r="11" spans="2:24" s="13" customFormat="1" ht="25.2" customHeight="1">
      <c r="B11" s="32"/>
      <c r="C11" s="39"/>
      <c r="D11" s="82"/>
      <c r="E11" s="83"/>
      <c r="F11" s="84"/>
      <c r="G11" s="84"/>
      <c r="H11" s="85"/>
      <c r="I11" s="82"/>
      <c r="J11" s="84"/>
      <c r="K11" s="84"/>
      <c r="L11" s="86"/>
      <c r="M11" s="85"/>
      <c r="N11" s="87"/>
      <c r="O11" s="83"/>
      <c r="P11" s="84"/>
      <c r="Q11" s="84"/>
      <c r="R11" s="85"/>
      <c r="S11" s="19"/>
      <c r="T11" s="25"/>
      <c r="U11" s="15"/>
      <c r="V11" s="26"/>
      <c r="X11" s="45"/>
    </row>
    <row r="12" spans="2:24" s="13" customFormat="1" ht="25.2" customHeight="1">
      <c r="B12" s="32"/>
      <c r="C12" s="39"/>
      <c r="D12" s="82"/>
      <c r="E12" s="83"/>
      <c r="F12" s="84"/>
      <c r="G12" s="84"/>
      <c r="H12" s="85"/>
      <c r="I12" s="82"/>
      <c r="J12" s="84"/>
      <c r="K12" s="84"/>
      <c r="L12" s="86"/>
      <c r="M12" s="85"/>
      <c r="N12" s="87"/>
      <c r="O12" s="83"/>
      <c r="P12" s="84"/>
      <c r="Q12" s="84"/>
      <c r="R12" s="85"/>
      <c r="S12" s="19"/>
      <c r="T12" s="25"/>
      <c r="U12" s="15"/>
      <c r="V12" s="26"/>
      <c r="X12" s="45"/>
    </row>
    <row r="13" spans="2:24" s="20" customFormat="1" ht="25.2" customHeight="1">
      <c r="B13" s="32"/>
      <c r="C13" s="39"/>
      <c r="D13" s="24"/>
      <c r="E13" s="88"/>
      <c r="F13" s="15"/>
      <c r="G13" s="15"/>
      <c r="H13" s="89"/>
      <c r="I13" s="24"/>
      <c r="J13" s="15"/>
      <c r="K13" s="15"/>
      <c r="L13" s="14"/>
      <c r="M13" s="89"/>
      <c r="N13" s="90"/>
      <c r="O13" s="88"/>
      <c r="P13" s="15"/>
      <c r="Q13" s="15"/>
      <c r="R13" s="89"/>
      <c r="S13" s="19"/>
      <c r="T13" s="72"/>
      <c r="U13" s="73"/>
      <c r="V13" s="107"/>
      <c r="X13" s="74"/>
    </row>
    <row r="14" spans="2:24" ht="25.2" customHeight="1">
      <c r="B14" s="33"/>
      <c r="C14" s="40"/>
      <c r="D14" s="60"/>
      <c r="E14" s="9"/>
      <c r="F14" s="8"/>
      <c r="G14" s="8"/>
      <c r="H14" s="34"/>
      <c r="I14" s="60"/>
      <c r="J14" s="8"/>
      <c r="K14" s="8"/>
      <c r="L14" s="8"/>
      <c r="M14" s="34"/>
      <c r="N14" s="9"/>
      <c r="O14" s="9"/>
      <c r="P14" s="8"/>
      <c r="Q14" s="8"/>
      <c r="R14" s="34"/>
      <c r="S14" s="21"/>
      <c r="T14" s="65"/>
      <c r="U14" s="66"/>
      <c r="V14" s="67"/>
      <c r="X14" s="75"/>
    </row>
    <row r="15" spans="2:24" ht="25.2" customHeight="1">
      <c r="B15" s="27" t="s">
        <v>26</v>
      </c>
      <c r="C15" s="16"/>
      <c r="D15" s="54">
        <f>SUM(D10:D13)</f>
        <v>0</v>
      </c>
      <c r="E15" s="11"/>
      <c r="F15" s="12"/>
      <c r="G15" s="12"/>
      <c r="H15" s="53">
        <f>SUM(H10:H13)</f>
        <v>0</v>
      </c>
      <c r="I15" s="54">
        <f>SUM(I10:I13)</f>
        <v>0</v>
      </c>
      <c r="J15" s="12"/>
      <c r="K15" s="12"/>
      <c r="M15" s="10">
        <f>SUM(L10:L13)</f>
        <v>0</v>
      </c>
      <c r="N15" s="54">
        <f>SUM(N10:N13)</f>
        <v>0</v>
      </c>
      <c r="O15" s="11"/>
      <c r="P15" s="12"/>
      <c r="Q15" s="12"/>
      <c r="R15" s="35">
        <f>SUM(R10:R13)</f>
        <v>0</v>
      </c>
      <c r="S15" s="22"/>
      <c r="T15" s="27"/>
      <c r="U15" s="16"/>
      <c r="V15" s="28"/>
      <c r="X15" s="46"/>
    </row>
    <row r="16" spans="2:24" ht="25.2" customHeight="1" thickBot="1">
      <c r="B16" s="29"/>
      <c r="C16" s="30"/>
      <c r="D16" s="52"/>
      <c r="E16" s="37"/>
      <c r="F16" s="36"/>
      <c r="G16" s="36"/>
      <c r="H16" s="38"/>
      <c r="I16" s="52"/>
      <c r="J16" s="36"/>
      <c r="K16" s="36"/>
      <c r="L16" s="36"/>
      <c r="M16" s="38"/>
      <c r="N16" s="37"/>
      <c r="O16" s="37"/>
      <c r="P16" s="36"/>
      <c r="Q16" s="36"/>
      <c r="R16" s="38"/>
      <c r="S16" s="23"/>
      <c r="T16" s="41"/>
      <c r="U16" s="42"/>
      <c r="V16" s="31"/>
      <c r="X16" s="47"/>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45" t="s">
        <v>5</v>
      </c>
      <c r="C20" s="139" t="s">
        <v>6</v>
      </c>
      <c r="D20" s="155" t="s">
        <v>29</v>
      </c>
      <c r="E20" s="137" t="s">
        <v>9</v>
      </c>
      <c r="F20" s="137" t="s">
        <v>10</v>
      </c>
      <c r="G20" s="137" t="s">
        <v>11</v>
      </c>
      <c r="H20" s="150" t="s">
        <v>30</v>
      </c>
      <c r="I20" s="184" t="s">
        <v>64</v>
      </c>
      <c r="J20" s="137" t="s">
        <v>9</v>
      </c>
      <c r="K20" s="137" t="s">
        <v>65</v>
      </c>
      <c r="L20" s="137" t="s">
        <v>11</v>
      </c>
      <c r="M20" s="186" t="s">
        <v>31</v>
      </c>
      <c r="N20" s="155" t="s">
        <v>64</v>
      </c>
      <c r="O20" s="137" t="s">
        <v>9</v>
      </c>
      <c r="P20" s="137" t="s">
        <v>65</v>
      </c>
      <c r="Q20" s="137" t="s">
        <v>11</v>
      </c>
      <c r="R20" s="150" t="s">
        <v>32</v>
      </c>
      <c r="T20" s="188" t="s">
        <v>16</v>
      </c>
      <c r="U20" s="190" t="s">
        <v>17</v>
      </c>
      <c r="V20" s="192" t="s">
        <v>18</v>
      </c>
      <c r="X20" s="166" t="s">
        <v>20</v>
      </c>
    </row>
    <row r="21" spans="2:24" ht="25.2" customHeight="1">
      <c r="B21" s="146"/>
      <c r="C21" s="140"/>
      <c r="D21" s="161"/>
      <c r="E21" s="160"/>
      <c r="F21" s="160"/>
      <c r="G21" s="160"/>
      <c r="H21" s="183"/>
      <c r="I21" s="185"/>
      <c r="J21" s="160"/>
      <c r="K21" s="160"/>
      <c r="L21" s="160"/>
      <c r="M21" s="187"/>
      <c r="N21" s="161"/>
      <c r="O21" s="160"/>
      <c r="P21" s="160"/>
      <c r="Q21" s="160"/>
      <c r="R21" s="183"/>
      <c r="T21" s="189"/>
      <c r="U21" s="191"/>
      <c r="V21" s="193"/>
      <c r="X21" s="167"/>
    </row>
    <row r="22" spans="2:24" ht="25.2" customHeight="1">
      <c r="B22" s="146"/>
      <c r="C22" s="140"/>
      <c r="D22" s="77" t="s">
        <v>21</v>
      </c>
      <c r="E22" s="78" t="s">
        <v>22</v>
      </c>
      <c r="F22" s="78" t="s">
        <v>23</v>
      </c>
      <c r="G22" s="78" t="s">
        <v>23</v>
      </c>
      <c r="H22" s="79" t="s">
        <v>23</v>
      </c>
      <c r="I22" s="61" t="s">
        <v>21</v>
      </c>
      <c r="J22" s="78" t="s">
        <v>22</v>
      </c>
      <c r="K22" s="78" t="s">
        <v>23</v>
      </c>
      <c r="L22" s="78" t="s">
        <v>23</v>
      </c>
      <c r="M22" s="62" t="s">
        <v>23</v>
      </c>
      <c r="N22" s="77" t="s">
        <v>21</v>
      </c>
      <c r="O22" s="78" t="s">
        <v>22</v>
      </c>
      <c r="P22" s="78" t="s">
        <v>23</v>
      </c>
      <c r="Q22" s="78" t="s">
        <v>23</v>
      </c>
      <c r="R22" s="79" t="s">
        <v>23</v>
      </c>
      <c r="T22" s="194" t="s">
        <v>24</v>
      </c>
      <c r="U22" s="195" t="s">
        <v>25</v>
      </c>
      <c r="V22" s="196" t="s">
        <v>24</v>
      </c>
      <c r="X22" s="167"/>
    </row>
    <row r="23" spans="2:24" ht="25.2" customHeight="1">
      <c r="B23" s="147"/>
      <c r="C23" s="141"/>
      <c r="D23" s="157" t="s">
        <v>71</v>
      </c>
      <c r="E23" s="158"/>
      <c r="F23" s="158"/>
      <c r="G23" s="158"/>
      <c r="H23" s="159"/>
      <c r="I23" s="157" t="s">
        <v>72</v>
      </c>
      <c r="J23" s="158"/>
      <c r="K23" s="158"/>
      <c r="L23" s="158"/>
      <c r="M23" s="159"/>
      <c r="N23" s="157" t="s">
        <v>73</v>
      </c>
      <c r="O23" s="158"/>
      <c r="P23" s="158"/>
      <c r="Q23" s="158"/>
      <c r="R23" s="159"/>
      <c r="T23" s="194"/>
      <c r="U23" s="195"/>
      <c r="V23" s="196"/>
      <c r="X23" s="168"/>
    </row>
    <row r="24" spans="2:24" s="13" customFormat="1" ht="25.2" customHeight="1">
      <c r="B24" s="32"/>
      <c r="C24" s="51"/>
      <c r="D24" s="82"/>
      <c r="E24" s="83"/>
      <c r="F24" s="84"/>
      <c r="G24" s="84"/>
      <c r="H24" s="85"/>
      <c r="I24" s="91"/>
      <c r="J24" s="84"/>
      <c r="K24" s="84"/>
      <c r="L24" s="86"/>
      <c r="M24" s="92"/>
      <c r="N24" s="93"/>
      <c r="O24" s="83"/>
      <c r="P24" s="84"/>
      <c r="Q24" s="84"/>
      <c r="R24" s="85"/>
      <c r="T24" s="103"/>
      <c r="U24" s="104"/>
      <c r="V24" s="97"/>
      <c r="X24" s="45"/>
    </row>
    <row r="25" spans="2:24" s="13" customFormat="1" ht="25.2" customHeight="1">
      <c r="B25" s="32"/>
      <c r="C25" s="51"/>
      <c r="D25" s="24"/>
      <c r="E25" s="88"/>
      <c r="F25" s="15"/>
      <c r="G25" s="15"/>
      <c r="H25" s="89"/>
      <c r="I25" s="94"/>
      <c r="J25" s="15"/>
      <c r="K25" s="15"/>
      <c r="L25" s="14"/>
      <c r="M25" s="95"/>
      <c r="N25" s="96"/>
      <c r="O25" s="88"/>
      <c r="P25" s="15"/>
      <c r="Q25" s="15"/>
      <c r="R25" s="89"/>
      <c r="T25" s="103"/>
      <c r="U25" s="104"/>
      <c r="V25" s="97"/>
      <c r="X25" s="45"/>
    </row>
    <row r="26" spans="2:24" s="13" customFormat="1" ht="25.2" customHeight="1">
      <c r="B26" s="32"/>
      <c r="C26" s="51"/>
      <c r="D26" s="24"/>
      <c r="E26" s="88"/>
      <c r="F26" s="15"/>
      <c r="G26" s="15"/>
      <c r="H26" s="89"/>
      <c r="I26" s="94"/>
      <c r="J26" s="15"/>
      <c r="K26" s="15"/>
      <c r="L26" s="14"/>
      <c r="M26" s="95"/>
      <c r="N26" s="96"/>
      <c r="O26" s="88"/>
      <c r="P26" s="15"/>
      <c r="Q26" s="15"/>
      <c r="R26" s="89"/>
      <c r="T26" s="103"/>
      <c r="U26" s="104"/>
      <c r="V26" s="97"/>
      <c r="X26" s="45"/>
    </row>
    <row r="27" spans="2:24" s="13" customFormat="1" ht="25.2" customHeight="1">
      <c r="B27" s="32"/>
      <c r="C27" s="51"/>
      <c r="D27" s="24"/>
      <c r="E27" s="88"/>
      <c r="F27" s="15"/>
      <c r="G27" s="15"/>
      <c r="H27" s="89"/>
      <c r="I27" s="94"/>
      <c r="J27" s="15"/>
      <c r="K27" s="15"/>
      <c r="L27" s="14"/>
      <c r="M27" s="95"/>
      <c r="N27" s="96"/>
      <c r="O27" s="88"/>
      <c r="P27" s="15"/>
      <c r="Q27" s="15"/>
      <c r="R27" s="89"/>
      <c r="T27" s="105"/>
      <c r="U27" s="106"/>
      <c r="V27" s="98"/>
      <c r="X27" s="74"/>
    </row>
    <row r="28" spans="2:24" ht="25.2" customHeight="1">
      <c r="B28" s="33"/>
      <c r="C28" s="59"/>
      <c r="D28" s="60"/>
      <c r="E28" s="9"/>
      <c r="F28" s="8"/>
      <c r="G28" s="8"/>
      <c r="H28" s="34"/>
      <c r="I28" s="8"/>
      <c r="J28" s="8"/>
      <c r="K28" s="8"/>
      <c r="L28" s="8"/>
      <c r="M28" s="8"/>
      <c r="N28" s="63"/>
      <c r="O28" s="9"/>
      <c r="P28" s="8"/>
      <c r="Q28" s="8"/>
      <c r="R28" s="34"/>
      <c r="T28" s="65"/>
      <c r="U28" s="66"/>
      <c r="V28" s="67"/>
      <c r="X28" s="75"/>
    </row>
    <row r="29" spans="2:24" ht="25.2" customHeight="1">
      <c r="B29" s="27" t="s">
        <v>26</v>
      </c>
      <c r="C29" s="28"/>
      <c r="D29" s="54">
        <f>SUM(D24:D27)</f>
        <v>0</v>
      </c>
      <c r="E29" s="11"/>
      <c r="F29" s="12"/>
      <c r="G29" s="12"/>
      <c r="H29" s="53">
        <f>SUM(H24:H27)</f>
        <v>0</v>
      </c>
      <c r="I29" s="54">
        <f>SUM(I24:I27)</f>
        <v>0</v>
      </c>
      <c r="J29" s="12"/>
      <c r="K29" s="12"/>
      <c r="M29" s="10">
        <f>SUM(L24:L27)</f>
        <v>0</v>
      </c>
      <c r="N29" s="54">
        <f>SUM(N24:N27)</f>
        <v>0</v>
      </c>
      <c r="O29" s="11"/>
      <c r="P29" s="12"/>
      <c r="Q29" s="12"/>
      <c r="R29" s="35">
        <f>SUM(R24:R27)</f>
        <v>0</v>
      </c>
      <c r="T29" s="27"/>
      <c r="U29" s="16"/>
      <c r="V29" s="28"/>
      <c r="X29" s="46"/>
    </row>
    <row r="30" spans="2:24" ht="25.2" customHeight="1" thickBot="1">
      <c r="B30" s="29"/>
      <c r="C30" s="31"/>
      <c r="D30" s="52"/>
      <c r="E30" s="37"/>
      <c r="F30" s="36"/>
      <c r="G30" s="36"/>
      <c r="H30" s="38"/>
      <c r="I30" s="36"/>
      <c r="J30" s="36"/>
      <c r="K30" s="36"/>
      <c r="L30" s="36"/>
      <c r="M30" s="36"/>
      <c r="N30" s="64"/>
      <c r="O30" s="37"/>
      <c r="P30" s="36"/>
      <c r="Q30" s="36"/>
      <c r="R30" s="38"/>
      <c r="T30" s="41"/>
      <c r="U30" s="42"/>
      <c r="V30" s="43"/>
      <c r="X30" s="47"/>
    </row>
    <row r="32" spans="2:24" ht="25.2" customHeight="1" thickBot="1">
      <c r="B32" s="76" t="s">
        <v>34</v>
      </c>
    </row>
    <row r="33" spans="2:10" ht="25.2" customHeight="1">
      <c r="B33" s="101" t="s">
        <v>35</v>
      </c>
      <c r="C33" s="102" t="s">
        <v>36</v>
      </c>
      <c r="D33" s="102" t="s">
        <v>37</v>
      </c>
      <c r="E33" s="200" t="s">
        <v>38</v>
      </c>
      <c r="F33" s="200"/>
      <c r="G33" s="200"/>
      <c r="H33" s="200"/>
      <c r="I33" s="200"/>
      <c r="J33" s="201"/>
    </row>
    <row r="34" spans="2:10" ht="25.2" customHeight="1">
      <c r="B34" s="176" t="s">
        <v>39</v>
      </c>
      <c r="C34" s="99" t="s">
        <v>5</v>
      </c>
      <c r="D34" s="99" t="s">
        <v>40</v>
      </c>
      <c r="E34" s="173" t="s">
        <v>67</v>
      </c>
      <c r="F34" s="173"/>
      <c r="G34" s="173"/>
      <c r="H34" s="173"/>
      <c r="I34" s="173"/>
      <c r="J34" s="174"/>
    </row>
    <row r="35" spans="2:10" ht="25.2" customHeight="1">
      <c r="B35" s="176"/>
      <c r="C35" s="99" t="s">
        <v>6</v>
      </c>
      <c r="D35" s="99" t="s">
        <v>40</v>
      </c>
      <c r="E35" s="173" t="s">
        <v>68</v>
      </c>
      <c r="F35" s="173"/>
      <c r="G35" s="173"/>
      <c r="H35" s="173"/>
      <c r="I35" s="173"/>
      <c r="J35" s="174"/>
    </row>
    <row r="36" spans="2:10" ht="25.2" customHeight="1">
      <c r="B36" s="176"/>
      <c r="C36" s="99" t="s">
        <v>45</v>
      </c>
      <c r="D36" s="99" t="s">
        <v>21</v>
      </c>
      <c r="E36" s="173" t="s">
        <v>69</v>
      </c>
      <c r="F36" s="173"/>
      <c r="G36" s="173"/>
      <c r="H36" s="173"/>
      <c r="I36" s="173"/>
      <c r="J36" s="174"/>
    </row>
    <row r="37" spans="2:10" ht="25.2" customHeight="1">
      <c r="B37" s="176"/>
      <c r="C37" s="99" t="s">
        <v>9</v>
      </c>
      <c r="D37" s="99" t="s">
        <v>22</v>
      </c>
      <c r="E37" s="173" t="s">
        <v>47</v>
      </c>
      <c r="F37" s="173"/>
      <c r="G37" s="173"/>
      <c r="H37" s="173"/>
      <c r="I37" s="173"/>
      <c r="J37" s="174"/>
    </row>
    <row r="38" spans="2:10" ht="25.2" customHeight="1">
      <c r="B38" s="176"/>
      <c r="C38" s="99" t="s">
        <v>10</v>
      </c>
      <c r="D38" s="99" t="s">
        <v>23</v>
      </c>
      <c r="E38" s="173" t="s">
        <v>48</v>
      </c>
      <c r="F38" s="173"/>
      <c r="G38" s="173"/>
      <c r="H38" s="173"/>
      <c r="I38" s="173"/>
      <c r="J38" s="174"/>
    </row>
    <row r="39" spans="2:10" ht="25.2" customHeight="1">
      <c r="B39" s="176"/>
      <c r="C39" s="99" t="s">
        <v>11</v>
      </c>
      <c r="D39" s="99" t="s">
        <v>23</v>
      </c>
      <c r="E39" s="173" t="s">
        <v>49</v>
      </c>
      <c r="F39" s="173"/>
      <c r="G39" s="173"/>
      <c r="H39" s="173"/>
      <c r="I39" s="173"/>
      <c r="J39" s="174"/>
    </row>
    <row r="40" spans="2:10" ht="25.2" customHeight="1">
      <c r="B40" s="176"/>
      <c r="C40" s="99" t="s">
        <v>50</v>
      </c>
      <c r="D40" s="99" t="s">
        <v>23</v>
      </c>
      <c r="E40" s="173" t="s">
        <v>70</v>
      </c>
      <c r="F40" s="173"/>
      <c r="G40" s="173"/>
      <c r="H40" s="173"/>
      <c r="I40" s="173"/>
      <c r="J40" s="174"/>
    </row>
    <row r="41" spans="2:10" ht="25.2" customHeight="1">
      <c r="B41" s="176" t="s">
        <v>52</v>
      </c>
      <c r="C41" s="99" t="s">
        <v>16</v>
      </c>
      <c r="D41" s="99" t="s">
        <v>24</v>
      </c>
      <c r="E41" s="173" t="s">
        <v>56</v>
      </c>
      <c r="F41" s="173"/>
      <c r="G41" s="173"/>
      <c r="H41" s="173"/>
      <c r="I41" s="173"/>
      <c r="J41" s="174"/>
    </row>
    <row r="42" spans="2:10" ht="25.2" customHeight="1">
      <c r="B42" s="176"/>
      <c r="C42" s="99" t="s">
        <v>17</v>
      </c>
      <c r="D42" s="99" t="s">
        <v>25</v>
      </c>
      <c r="E42" s="173" t="s">
        <v>57</v>
      </c>
      <c r="F42" s="173"/>
      <c r="G42" s="173"/>
      <c r="H42" s="173"/>
      <c r="I42" s="173"/>
      <c r="J42" s="174"/>
    </row>
    <row r="43" spans="2:10" ht="25.2" customHeight="1">
      <c r="B43" s="176"/>
      <c r="C43" s="99" t="s">
        <v>18</v>
      </c>
      <c r="D43" s="99" t="s">
        <v>24</v>
      </c>
      <c r="E43" s="173" t="s">
        <v>58</v>
      </c>
      <c r="F43" s="173"/>
      <c r="G43" s="173"/>
      <c r="H43" s="173"/>
      <c r="I43" s="173"/>
      <c r="J43" s="174"/>
    </row>
    <row r="44" spans="2:10" ht="25.2" customHeight="1" thickBot="1">
      <c r="B44" s="58" t="s">
        <v>61</v>
      </c>
      <c r="C44" s="81" t="s">
        <v>20</v>
      </c>
      <c r="D44" s="81" t="s">
        <v>40</v>
      </c>
      <c r="E44" s="177" t="s">
        <v>62</v>
      </c>
      <c r="F44" s="177"/>
      <c r="G44" s="177"/>
      <c r="H44" s="177"/>
      <c r="I44" s="177"/>
      <c r="J44" s="178"/>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4.xml><?xml version="1.0" encoding="utf-8"?>
<ds:datastoreItem xmlns:ds="http://schemas.openxmlformats.org/officeDocument/2006/customXml" ds:itemID="{2B8E1069-428B-4FB4-ABF0-1C4E4C4618D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dcterms:created xsi:type="dcterms:W3CDTF">2015-10-14T16:49:04Z</dcterms:created>
  <dcterms:modified xsi:type="dcterms:W3CDTF">2019-03-04T11:53:32Z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