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240" windowHeight="10920"/>
  </bookViews>
  <sheets>
    <sheet name="Front page" sheetId="4" r:id="rId1"/>
    <sheet name="Model formatting" sheetId="2" r:id="rId2"/>
    <sheet name="ToC" sheetId="13" r:id="rId3"/>
    <sheet name="F_Inputs" sheetId="17" r:id="rId4"/>
    <sheet name="InpC" sheetId="6" r:id="rId5"/>
    <sheet name="InpR" sheetId="7" r:id="rId6"/>
    <sheet name="Time" sheetId="8" r:id="rId7"/>
    <sheet name="Balance sheet check" sheetId="16" r:id="rId8"/>
    <sheet name="Adjustments" sheetId="21" r:id="rId9"/>
    <sheet name="F_Outputs" sheetId="20" r:id="rId10"/>
    <sheet name="Checks" sheetId="9" r:id="rId11"/>
  </sheets>
  <definedNames>
    <definedName name="ChK_Tol">InpC!$F$35</definedName>
    <definedName name="Pct_Tol">InpC!$F$39</definedName>
    <definedName name="_xlnm.Print_Area" localSheetId="0">'Front page'!$A:$I</definedName>
    <definedName name="_xlnm.Print_Titles" localSheetId="8">Adjustments!$A:$F,Adjustments!$1:$2</definedName>
    <definedName name="_xlnm.Print_Titles" localSheetId="7">'Balance sheet check'!$A:$F,'Balance sheet check'!$1:$2</definedName>
    <definedName name="_xlnm.Print_Titles" localSheetId="10">Checks!$A:$F,Checks!$1:$3</definedName>
    <definedName name="_xlnm.Print_Titles" localSheetId="4">InpC!$A:$F,InpC!$1:$3</definedName>
    <definedName name="_xlnm.Print_Titles" localSheetId="5">InpR!$A:$F,InpR!$1:$3</definedName>
    <definedName name="_xlnm.Print_Titles" localSheetId="6">Time!$A:$F,Time!$1:$2</definedName>
    <definedName name="Trk_Tol">InpC!$F$37</definedName>
  </definedNames>
  <calcPr calcId="152511" calcMode="manual"/>
</workbook>
</file>

<file path=xl/calcChain.xml><?xml version="1.0" encoding="utf-8"?>
<calcChain xmlns="http://schemas.openxmlformats.org/spreadsheetml/2006/main">
  <c r="F7" i="20" l="1"/>
  <c r="I18" i="21" l="1"/>
  <c r="I17" i="21"/>
  <c r="T19" i="21"/>
  <c r="S19" i="21"/>
  <c r="R19" i="21"/>
  <c r="Q19" i="21"/>
  <c r="P19" i="21"/>
  <c r="S18" i="21"/>
  <c r="R18" i="21"/>
  <c r="Q18" i="21"/>
  <c r="P18" i="21"/>
  <c r="F18" i="21"/>
  <c r="S17" i="21"/>
  <c r="R17" i="21"/>
  <c r="Q17" i="21"/>
  <c r="P17" i="21"/>
  <c r="F17" i="21"/>
  <c r="F8" i="20"/>
  <c r="G7" i="20" l="1"/>
  <c r="H7" i="20"/>
  <c r="I7" i="20"/>
  <c r="J7" i="20"/>
  <c r="K7" i="20"/>
  <c r="G8" i="20"/>
  <c r="H8" i="20"/>
  <c r="I8" i="20"/>
  <c r="J8" i="20"/>
  <c r="K8" i="20"/>
  <c r="P54" i="16" l="1"/>
  <c r="Q54" i="16"/>
  <c r="R54" i="16"/>
  <c r="S54" i="16"/>
  <c r="P3" i="8" l="1"/>
  <c r="J6" i="6"/>
  <c r="G14" i="9"/>
  <c r="E14" i="9"/>
  <c r="C5" i="4"/>
  <c r="F18" i="6"/>
  <c r="J7" i="6"/>
  <c r="J18" i="6"/>
  <c r="F39" i="6"/>
  <c r="J39" i="6"/>
  <c r="F35" i="6"/>
  <c r="J35" i="6"/>
  <c r="F30" i="6"/>
  <c r="J30" i="6"/>
  <c r="F29" i="6"/>
  <c r="J29" i="6"/>
  <c r="F27" i="6"/>
  <c r="J27" i="6"/>
  <c r="L24" i="6"/>
  <c r="F24" i="6"/>
  <c r="J24" i="6"/>
  <c r="F23" i="6"/>
  <c r="J23" i="6"/>
  <c r="F20" i="6"/>
  <c r="J20" i="6"/>
  <c r="F37" i="6"/>
  <c r="J37" i="6"/>
  <c r="F28" i="6"/>
  <c r="J28" i="6"/>
  <c r="F22" i="6"/>
  <c r="J22" i="6"/>
  <c r="J10" i="8"/>
  <c r="K10" i="8"/>
  <c r="K13" i="7"/>
  <c r="K8" i="21" s="1"/>
  <c r="K14" i="7"/>
  <c r="K9" i="21" s="1"/>
  <c r="K15" i="7"/>
  <c r="K10" i="21" s="1"/>
  <c r="L12" i="7"/>
  <c r="L8" i="16" s="1"/>
  <c r="L13" i="7"/>
  <c r="L9" i="16" s="1"/>
  <c r="L14" i="7"/>
  <c r="L10" i="16" s="1"/>
  <c r="L15" i="7"/>
  <c r="L11" i="16" s="1"/>
  <c r="L17" i="7"/>
  <c r="L12" i="16" s="1"/>
  <c r="L16" i="7"/>
  <c r="L13" i="16" s="1"/>
  <c r="L18" i="7"/>
  <c r="L16" i="16" s="1"/>
  <c r="L19" i="7"/>
  <c r="L17" i="16" s="1"/>
  <c r="L20" i="7"/>
  <c r="L18" i="16" s="1"/>
  <c r="L21" i="7"/>
  <c r="L19" i="16" s="1"/>
  <c r="L22" i="7"/>
  <c r="L22" i="16" s="1"/>
  <c r="L23" i="7"/>
  <c r="L23" i="16" s="1"/>
  <c r="L24" i="7"/>
  <c r="L24" i="16" s="1"/>
  <c r="L25" i="7"/>
  <c r="L25" i="16" s="1"/>
  <c r="L26" i="7"/>
  <c r="L26" i="16" s="1"/>
  <c r="L27" i="7"/>
  <c r="L27" i="16" s="1"/>
  <c r="L28" i="7"/>
  <c r="L30" i="16" s="1"/>
  <c r="L29" i="7"/>
  <c r="L31" i="16" s="1"/>
  <c r="L30" i="7"/>
  <c r="L32" i="16" s="1"/>
  <c r="L31" i="7"/>
  <c r="L33" i="16" s="1"/>
  <c r="L32" i="7"/>
  <c r="L34" i="16" s="1"/>
  <c r="L33" i="7"/>
  <c r="L34" i="7"/>
  <c r="L35" i="7"/>
  <c r="L37" i="16" s="1"/>
  <c r="L36" i="7"/>
  <c r="L40" i="16" s="1"/>
  <c r="L52" i="16" s="1"/>
  <c r="L37" i="7"/>
  <c r="L43" i="16" s="1"/>
  <c r="L38" i="7"/>
  <c r="L44" i="16" s="1"/>
  <c r="L39" i="7"/>
  <c r="L45" i="16" s="1"/>
  <c r="E32" i="7"/>
  <c r="E14" i="21" s="1"/>
  <c r="E29" i="7"/>
  <c r="E31" i="16" s="1"/>
  <c r="E27" i="7"/>
  <c r="E24" i="7"/>
  <c r="E24" i="16" s="1"/>
  <c r="G13" i="7"/>
  <c r="G8" i="21" s="1"/>
  <c r="G14" i="7"/>
  <c r="G9" i="21" s="1"/>
  <c r="G15" i="7"/>
  <c r="G16" i="7"/>
  <c r="G17" i="7"/>
  <c r="G12" i="16" s="1"/>
  <c r="G18" i="7"/>
  <c r="G16" i="16" s="1"/>
  <c r="G19" i="7"/>
  <c r="G20" i="7"/>
  <c r="G21" i="7"/>
  <c r="G19" i="16" s="1"/>
  <c r="G22" i="7"/>
  <c r="G22" i="16" s="1"/>
  <c r="G23" i="7"/>
  <c r="G24" i="7"/>
  <c r="G25" i="7"/>
  <c r="G26" i="7"/>
  <c r="G26" i="16" s="1"/>
  <c r="G27" i="7"/>
  <c r="G28" i="7"/>
  <c r="G30" i="16" s="1"/>
  <c r="G29" i="7"/>
  <c r="G31" i="16" s="1"/>
  <c r="G30" i="7"/>
  <c r="G32" i="16" s="1"/>
  <c r="G31" i="7"/>
  <c r="G32" i="7"/>
  <c r="G14" i="21" s="1"/>
  <c r="G33" i="7"/>
  <c r="G34" i="7"/>
  <c r="G18" i="21" s="1"/>
  <c r="G35" i="7"/>
  <c r="G36" i="7"/>
  <c r="G40" i="16" s="1"/>
  <c r="G37" i="7"/>
  <c r="G38" i="7"/>
  <c r="G44" i="16" s="1"/>
  <c r="G39" i="7"/>
  <c r="G12" i="7"/>
  <c r="E13" i="7"/>
  <c r="E9" i="16" s="1"/>
  <c r="E14" i="7"/>
  <c r="E9" i="21" s="1"/>
  <c r="E15" i="7"/>
  <c r="E16" i="7"/>
  <c r="E13" i="16" s="1"/>
  <c r="E17" i="7"/>
  <c r="E12" i="16" s="1"/>
  <c r="E18" i="7"/>
  <c r="E16" i="16" s="1"/>
  <c r="E19" i="7"/>
  <c r="E20" i="7"/>
  <c r="E18" i="16" s="1"/>
  <c r="E21" i="7"/>
  <c r="E19" i="16" s="1"/>
  <c r="E22" i="7"/>
  <c r="E22" i="16" s="1"/>
  <c r="E23" i="7"/>
  <c r="E25" i="7"/>
  <c r="E25" i="16" s="1"/>
  <c r="E26" i="7"/>
  <c r="E28" i="7"/>
  <c r="E30" i="16" s="1"/>
  <c r="E30" i="7"/>
  <c r="E31" i="7"/>
  <c r="E33" i="16" s="1"/>
  <c r="E33" i="7"/>
  <c r="E34" i="7"/>
  <c r="E18" i="21" s="1"/>
  <c r="E35" i="7"/>
  <c r="E36" i="7"/>
  <c r="E37" i="7"/>
  <c r="E43" i="16" s="1"/>
  <c r="E38" i="7"/>
  <c r="E44" i="16" s="1"/>
  <c r="E39" i="7"/>
  <c r="E12" i="7"/>
  <c r="E8" i="16" s="1"/>
  <c r="D13" i="7"/>
  <c r="D9" i="16" s="1"/>
  <c r="D14" i="7"/>
  <c r="D9" i="21" s="1"/>
  <c r="D15" i="7"/>
  <c r="D10" i="21" s="1"/>
  <c r="D16" i="7"/>
  <c r="D17" i="7"/>
  <c r="D12" i="16" s="1"/>
  <c r="D18" i="7"/>
  <c r="D16" i="16" s="1"/>
  <c r="D19" i="7"/>
  <c r="D20" i="7"/>
  <c r="D18" i="16" s="1"/>
  <c r="D21" i="7"/>
  <c r="D19" i="16" s="1"/>
  <c r="D22" i="7"/>
  <c r="D22" i="16" s="1"/>
  <c r="D23" i="7"/>
  <c r="D24" i="7"/>
  <c r="D25" i="7"/>
  <c r="D25" i="16" s="1"/>
  <c r="D26" i="7"/>
  <c r="D26" i="16" s="1"/>
  <c r="D27" i="7"/>
  <c r="D13" i="21" s="1"/>
  <c r="D28" i="7"/>
  <c r="D29" i="7"/>
  <c r="D31" i="16" s="1"/>
  <c r="D30" i="7"/>
  <c r="D32" i="16" s="1"/>
  <c r="D31" i="7"/>
  <c r="D32" i="7"/>
  <c r="D14" i="21" s="1"/>
  <c r="D33" i="7"/>
  <c r="D34" i="7"/>
  <c r="D18" i="21" s="1"/>
  <c r="D35" i="7"/>
  <c r="D37" i="16" s="1"/>
  <c r="D36" i="7"/>
  <c r="D40" i="16" s="1"/>
  <c r="D37" i="7"/>
  <c r="D43" i="16" s="1"/>
  <c r="D38" i="7"/>
  <c r="D44" i="16" s="1"/>
  <c r="D39" i="7"/>
  <c r="D12" i="7"/>
  <c r="D8" i="16" s="1"/>
  <c r="F13" i="21"/>
  <c r="G13" i="21"/>
  <c r="I13" i="21"/>
  <c r="P13" i="21"/>
  <c r="P14" i="21"/>
  <c r="Q13" i="21"/>
  <c r="R13" i="21"/>
  <c r="S13" i="21"/>
  <c r="F14" i="21"/>
  <c r="I14" i="21"/>
  <c r="Q14" i="21"/>
  <c r="R14" i="21"/>
  <c r="S14" i="21"/>
  <c r="S15" i="21" s="1"/>
  <c r="E13" i="21"/>
  <c r="Q15" i="21"/>
  <c r="F8" i="21"/>
  <c r="I8" i="21"/>
  <c r="P8" i="21"/>
  <c r="Q8" i="21"/>
  <c r="R8" i="21"/>
  <c r="S8" i="21"/>
  <c r="F9" i="21"/>
  <c r="I9" i="21"/>
  <c r="P9" i="21"/>
  <c r="Q9" i="21"/>
  <c r="R9" i="21"/>
  <c r="S9" i="21"/>
  <c r="F10" i="21"/>
  <c r="G10" i="21"/>
  <c r="I10" i="21"/>
  <c r="P10" i="21"/>
  <c r="Q10" i="21"/>
  <c r="Q11" i="21" s="1"/>
  <c r="R10" i="21"/>
  <c r="S10" i="21"/>
  <c r="E10" i="21"/>
  <c r="E5" i="21"/>
  <c r="E4" i="21"/>
  <c r="E3" i="21"/>
  <c r="E2" i="21"/>
  <c r="A1" i="21"/>
  <c r="D11" i="13" s="1"/>
  <c r="J13" i="7"/>
  <c r="J8" i="21" s="1"/>
  <c r="M13" i="7"/>
  <c r="M9" i="16" s="1"/>
  <c r="N13" i="7"/>
  <c r="N8" i="21" s="1"/>
  <c r="O13" i="7"/>
  <c r="O8" i="21" s="1"/>
  <c r="J14" i="7"/>
  <c r="J10" i="16" s="1"/>
  <c r="L9" i="21"/>
  <c r="M14" i="7"/>
  <c r="M9" i="21" s="1"/>
  <c r="N14" i="7"/>
  <c r="N9" i="21" s="1"/>
  <c r="O14" i="7"/>
  <c r="O9" i="21" s="1"/>
  <c r="J15" i="7"/>
  <c r="J11" i="16" s="1"/>
  <c r="L10" i="21"/>
  <c r="M15" i="7"/>
  <c r="M10" i="21" s="1"/>
  <c r="N15" i="7"/>
  <c r="N10" i="21" s="1"/>
  <c r="O15" i="7"/>
  <c r="O11" i="16" s="1"/>
  <c r="J16" i="7"/>
  <c r="J13" i="16" s="1"/>
  <c r="K16" i="7"/>
  <c r="M16" i="7"/>
  <c r="M13" i="16" s="1"/>
  <c r="N16" i="7"/>
  <c r="N13" i="16" s="1"/>
  <c r="O16" i="7"/>
  <c r="O13" i="16" s="1"/>
  <c r="J17" i="7"/>
  <c r="K17" i="7"/>
  <c r="M17" i="7"/>
  <c r="M12" i="16" s="1"/>
  <c r="N17" i="7"/>
  <c r="N12" i="16" s="1"/>
  <c r="O17" i="7"/>
  <c r="O12" i="16" s="1"/>
  <c r="J18" i="7"/>
  <c r="K18" i="7"/>
  <c r="K16" i="16" s="1"/>
  <c r="M18" i="7"/>
  <c r="M16" i="16" s="1"/>
  <c r="N18" i="7"/>
  <c r="N16" i="16" s="1"/>
  <c r="O18" i="7"/>
  <c r="O16" i="16" s="1"/>
  <c r="J19" i="7"/>
  <c r="J17" i="16" s="1"/>
  <c r="K19" i="7"/>
  <c r="K17" i="16" s="1"/>
  <c r="M19" i="7"/>
  <c r="M17" i="16" s="1"/>
  <c r="N19" i="7"/>
  <c r="N17" i="16" s="1"/>
  <c r="O19" i="7"/>
  <c r="O17" i="16" s="1"/>
  <c r="J20" i="7"/>
  <c r="K20" i="7"/>
  <c r="M20" i="7"/>
  <c r="N20" i="7"/>
  <c r="N18" i="16" s="1"/>
  <c r="O20" i="7"/>
  <c r="J21" i="7"/>
  <c r="K21" i="7"/>
  <c r="K19" i="16" s="1"/>
  <c r="M21" i="7"/>
  <c r="M19" i="16" s="1"/>
  <c r="N21" i="7"/>
  <c r="N19" i="16" s="1"/>
  <c r="O21" i="7"/>
  <c r="O19" i="16" s="1"/>
  <c r="J22" i="7"/>
  <c r="K22" i="7"/>
  <c r="K22" i="16" s="1"/>
  <c r="M22" i="7"/>
  <c r="M22" i="16" s="1"/>
  <c r="N22" i="7"/>
  <c r="N22" i="16" s="1"/>
  <c r="O22" i="7"/>
  <c r="J23" i="7"/>
  <c r="J23" i="16" s="1"/>
  <c r="K23" i="7"/>
  <c r="K23" i="16" s="1"/>
  <c r="M23" i="7"/>
  <c r="M23" i="16" s="1"/>
  <c r="N23" i="7"/>
  <c r="N23" i="16" s="1"/>
  <c r="O23" i="7"/>
  <c r="O23" i="16" s="1"/>
  <c r="J24" i="7"/>
  <c r="J24" i="16" s="1"/>
  <c r="K24" i="7"/>
  <c r="K24" i="16" s="1"/>
  <c r="M24" i="7"/>
  <c r="M24" i="16" s="1"/>
  <c r="N24" i="7"/>
  <c r="N24" i="16" s="1"/>
  <c r="O24" i="7"/>
  <c r="O24" i="16" s="1"/>
  <c r="J25" i="7"/>
  <c r="K25" i="7"/>
  <c r="M25" i="7"/>
  <c r="M25" i="16" s="1"/>
  <c r="N25" i="7"/>
  <c r="N25" i="16" s="1"/>
  <c r="O25" i="7"/>
  <c r="O25" i="16" s="1"/>
  <c r="J26" i="7"/>
  <c r="J26" i="16" s="1"/>
  <c r="K26" i="7"/>
  <c r="K26" i="16" s="1"/>
  <c r="M26" i="7"/>
  <c r="M26" i="16" s="1"/>
  <c r="N26" i="7"/>
  <c r="N26" i="16" s="1"/>
  <c r="O26" i="7"/>
  <c r="O26" i="16" s="1"/>
  <c r="J27" i="7"/>
  <c r="J13" i="21" s="1"/>
  <c r="K27" i="7"/>
  <c r="K27" i="16" s="1"/>
  <c r="M27" i="7"/>
  <c r="M13" i="21" s="1"/>
  <c r="M32" i="7"/>
  <c r="M14" i="21" s="1"/>
  <c r="N27" i="7"/>
  <c r="N13" i="21" s="1"/>
  <c r="O27" i="7"/>
  <c r="O13" i="21" s="1"/>
  <c r="J28" i="7"/>
  <c r="K28" i="7"/>
  <c r="K30" i="16" s="1"/>
  <c r="M28" i="7"/>
  <c r="M30" i="16" s="1"/>
  <c r="N28" i="7"/>
  <c r="N30" i="16" s="1"/>
  <c r="O28" i="7"/>
  <c r="O30" i="16" s="1"/>
  <c r="J29" i="7"/>
  <c r="J31" i="16" s="1"/>
  <c r="K29" i="7"/>
  <c r="K31" i="16" s="1"/>
  <c r="M29" i="7"/>
  <c r="N29" i="7"/>
  <c r="N31" i="16" s="1"/>
  <c r="O29" i="7"/>
  <c r="O31" i="16" s="1"/>
  <c r="J30" i="7"/>
  <c r="J32" i="16" s="1"/>
  <c r="K30" i="7"/>
  <c r="K32" i="16" s="1"/>
  <c r="M30" i="7"/>
  <c r="M32" i="16" s="1"/>
  <c r="N30" i="7"/>
  <c r="N32" i="16" s="1"/>
  <c r="O30" i="7"/>
  <c r="O32" i="16" s="1"/>
  <c r="J31" i="7"/>
  <c r="J33" i="16" s="1"/>
  <c r="K31" i="7"/>
  <c r="K33" i="16" s="1"/>
  <c r="M31" i="7"/>
  <c r="M33" i="16" s="1"/>
  <c r="N31" i="7"/>
  <c r="N33" i="16" s="1"/>
  <c r="O31" i="7"/>
  <c r="O33" i="16" s="1"/>
  <c r="J32" i="7"/>
  <c r="K32" i="7"/>
  <c r="K14" i="21" s="1"/>
  <c r="N32" i="7"/>
  <c r="N14" i="21" s="1"/>
  <c r="O32" i="7"/>
  <c r="O14" i="21" s="1"/>
  <c r="J33" i="7"/>
  <c r="K33" i="7"/>
  <c r="M33" i="7"/>
  <c r="N33" i="7"/>
  <c r="O33" i="7"/>
  <c r="J34" i="7"/>
  <c r="K34" i="7"/>
  <c r="M34" i="7"/>
  <c r="N34" i="7"/>
  <c r="O34" i="7"/>
  <c r="J35" i="7"/>
  <c r="J37" i="16" s="1"/>
  <c r="K35" i="7"/>
  <c r="K37" i="16" s="1"/>
  <c r="M35" i="7"/>
  <c r="N35" i="7"/>
  <c r="N37" i="16" s="1"/>
  <c r="O35" i="7"/>
  <c r="O37" i="16" s="1"/>
  <c r="J36" i="7"/>
  <c r="J40" i="16" s="1"/>
  <c r="J52" i="16" s="1"/>
  <c r="K36" i="7"/>
  <c r="K40" i="16" s="1"/>
  <c r="K52" i="16" s="1"/>
  <c r="M36" i="7"/>
  <c r="M40" i="16" s="1"/>
  <c r="M52" i="16" s="1"/>
  <c r="N36" i="7"/>
  <c r="N40" i="16" s="1"/>
  <c r="N52" i="16" s="1"/>
  <c r="O36" i="7"/>
  <c r="O40" i="16" s="1"/>
  <c r="O52" i="16" s="1"/>
  <c r="J37" i="7"/>
  <c r="J43" i="16" s="1"/>
  <c r="K37" i="7"/>
  <c r="K43" i="16" s="1"/>
  <c r="M37" i="7"/>
  <c r="M43" i="16" s="1"/>
  <c r="N37" i="7"/>
  <c r="N43" i="16" s="1"/>
  <c r="O37" i="7"/>
  <c r="O43" i="16" s="1"/>
  <c r="J38" i="7"/>
  <c r="J44" i="16" s="1"/>
  <c r="K38" i="7"/>
  <c r="K44" i="16" s="1"/>
  <c r="M38" i="7"/>
  <c r="M44" i="16" s="1"/>
  <c r="N38" i="7"/>
  <c r="O38" i="7"/>
  <c r="O44" i="16" s="1"/>
  <c r="J39" i="7"/>
  <c r="J45" i="16" s="1"/>
  <c r="K39" i="7"/>
  <c r="K45" i="16" s="1"/>
  <c r="M39" i="7"/>
  <c r="N39" i="7"/>
  <c r="N45" i="16" s="1"/>
  <c r="O39" i="7"/>
  <c r="O45" i="16" s="1"/>
  <c r="F10" i="16"/>
  <c r="I10" i="16"/>
  <c r="P10" i="16"/>
  <c r="Q10" i="16"/>
  <c r="R10" i="16"/>
  <c r="S10" i="16"/>
  <c r="F11" i="16"/>
  <c r="G11" i="16"/>
  <c r="I11" i="16"/>
  <c r="P11" i="16"/>
  <c r="Q11" i="16"/>
  <c r="R11" i="16"/>
  <c r="S11" i="16"/>
  <c r="F13" i="16"/>
  <c r="G13" i="16"/>
  <c r="I13" i="16"/>
  <c r="P13" i="16"/>
  <c r="Q13" i="16"/>
  <c r="R13" i="16"/>
  <c r="S13" i="16"/>
  <c r="D11" i="16"/>
  <c r="D13" i="16"/>
  <c r="E11" i="16"/>
  <c r="F35" i="16"/>
  <c r="I35" i="16"/>
  <c r="P35" i="16"/>
  <c r="Q35" i="16"/>
  <c r="R35" i="16"/>
  <c r="S35" i="16"/>
  <c r="F36" i="16"/>
  <c r="I36" i="16"/>
  <c r="P36" i="16"/>
  <c r="Q36" i="16"/>
  <c r="R36" i="16"/>
  <c r="S36" i="16"/>
  <c r="F37" i="16"/>
  <c r="G37" i="16"/>
  <c r="I37" i="16"/>
  <c r="P37" i="16"/>
  <c r="Q37" i="16"/>
  <c r="R37" i="16"/>
  <c r="S37" i="16"/>
  <c r="E37" i="16"/>
  <c r="E10" i="16"/>
  <c r="K11" i="16"/>
  <c r="P8" i="16"/>
  <c r="Q8" i="16"/>
  <c r="R8" i="16"/>
  <c r="S8" i="16"/>
  <c r="P9" i="16"/>
  <c r="Q9" i="16"/>
  <c r="R9" i="16"/>
  <c r="S9" i="16"/>
  <c r="P12" i="16"/>
  <c r="Q12" i="16"/>
  <c r="R12" i="16"/>
  <c r="S12" i="16"/>
  <c r="P16" i="16"/>
  <c r="Q16" i="16"/>
  <c r="R16" i="16"/>
  <c r="S16" i="16"/>
  <c r="P17" i="16"/>
  <c r="Q17" i="16"/>
  <c r="R17" i="16"/>
  <c r="S17" i="16"/>
  <c r="P18" i="16"/>
  <c r="Q18" i="16"/>
  <c r="R18" i="16"/>
  <c r="S18" i="16"/>
  <c r="P19" i="16"/>
  <c r="Q19" i="16"/>
  <c r="R19" i="16"/>
  <c r="S19" i="16"/>
  <c r="P22" i="16"/>
  <c r="Q22" i="16"/>
  <c r="R22" i="16"/>
  <c r="S22" i="16"/>
  <c r="P23" i="16"/>
  <c r="Q23" i="16"/>
  <c r="R23" i="16"/>
  <c r="S23" i="16"/>
  <c r="P24" i="16"/>
  <c r="Q24" i="16"/>
  <c r="R24" i="16"/>
  <c r="S24" i="16"/>
  <c r="P25" i="16"/>
  <c r="Q25" i="16"/>
  <c r="R25" i="16"/>
  <c r="S25" i="16"/>
  <c r="P26" i="16"/>
  <c r="Q26" i="16"/>
  <c r="R26" i="16"/>
  <c r="S26" i="16"/>
  <c r="P27" i="16"/>
  <c r="Q27" i="16"/>
  <c r="R27" i="16"/>
  <c r="S27" i="16"/>
  <c r="P30" i="16"/>
  <c r="Q30" i="16"/>
  <c r="R30" i="16"/>
  <c r="S30" i="16"/>
  <c r="P31" i="16"/>
  <c r="Q31" i="16"/>
  <c r="R31" i="16"/>
  <c r="S31" i="16"/>
  <c r="P32" i="16"/>
  <c r="Q32" i="16"/>
  <c r="R32" i="16"/>
  <c r="S32" i="16"/>
  <c r="P33" i="16"/>
  <c r="Q33" i="16"/>
  <c r="R33" i="16"/>
  <c r="S33" i="16"/>
  <c r="P34" i="16"/>
  <c r="Q34" i="16"/>
  <c r="R34" i="16"/>
  <c r="S34" i="16"/>
  <c r="P40" i="16"/>
  <c r="P52" i="16"/>
  <c r="Q40" i="16"/>
  <c r="Q52" i="16"/>
  <c r="R40" i="16"/>
  <c r="R52" i="16"/>
  <c r="S40" i="16"/>
  <c r="S52" i="16"/>
  <c r="P43" i="16"/>
  <c r="Q43" i="16"/>
  <c r="R43" i="16"/>
  <c r="S43" i="16"/>
  <c r="P44" i="16"/>
  <c r="Q44" i="16"/>
  <c r="R44" i="16"/>
  <c r="S44" i="16"/>
  <c r="P45" i="16"/>
  <c r="Q45" i="16"/>
  <c r="R45" i="16"/>
  <c r="S45" i="16"/>
  <c r="S53" i="16"/>
  <c r="S51" i="16"/>
  <c r="S50" i="16"/>
  <c r="S49" i="16"/>
  <c r="S48" i="16"/>
  <c r="R53" i="16"/>
  <c r="R51" i="16"/>
  <c r="R50" i="16"/>
  <c r="R49" i="16"/>
  <c r="R48" i="16"/>
  <c r="Q53" i="16"/>
  <c r="Q51" i="16"/>
  <c r="Q50" i="16"/>
  <c r="Q49" i="16"/>
  <c r="Q48" i="16"/>
  <c r="P53" i="16"/>
  <c r="P51" i="16"/>
  <c r="P50" i="16"/>
  <c r="P49" i="16"/>
  <c r="P48" i="16"/>
  <c r="D17" i="16"/>
  <c r="D23" i="16"/>
  <c r="D24" i="16"/>
  <c r="D27" i="16"/>
  <c r="D30" i="16"/>
  <c r="D33" i="16"/>
  <c r="D45" i="16"/>
  <c r="I45" i="16"/>
  <c r="G45" i="16"/>
  <c r="F45" i="16"/>
  <c r="I44" i="16"/>
  <c r="F44" i="16"/>
  <c r="I43" i="16"/>
  <c r="G43" i="16"/>
  <c r="F43" i="16"/>
  <c r="E45" i="16"/>
  <c r="I40" i="16"/>
  <c r="F40" i="16"/>
  <c r="E40" i="16"/>
  <c r="I34" i="16"/>
  <c r="F34" i="16"/>
  <c r="I33" i="16"/>
  <c r="G33" i="16"/>
  <c r="F33" i="16"/>
  <c r="I32" i="16"/>
  <c r="F32" i="16"/>
  <c r="I31" i="16"/>
  <c r="F31" i="16"/>
  <c r="I30" i="16"/>
  <c r="F30" i="16"/>
  <c r="E34" i="16"/>
  <c r="E32" i="16"/>
  <c r="I27" i="16"/>
  <c r="G27" i="16"/>
  <c r="F27" i="16"/>
  <c r="I26" i="16"/>
  <c r="F26" i="16"/>
  <c r="I25" i="16"/>
  <c r="G25" i="16"/>
  <c r="F25" i="16"/>
  <c r="I24" i="16"/>
  <c r="G24" i="16"/>
  <c r="F24" i="16"/>
  <c r="I23" i="16"/>
  <c r="G23" i="16"/>
  <c r="F23" i="16"/>
  <c r="I22" i="16"/>
  <c r="F22" i="16"/>
  <c r="E27" i="16"/>
  <c r="E26" i="16"/>
  <c r="E23" i="16"/>
  <c r="I19" i="16"/>
  <c r="F19" i="16"/>
  <c r="I18" i="16"/>
  <c r="G18" i="16"/>
  <c r="F18" i="16"/>
  <c r="I17" i="16"/>
  <c r="G17" i="16"/>
  <c r="F17" i="16"/>
  <c r="I16" i="16"/>
  <c r="F16" i="16"/>
  <c r="E17" i="16"/>
  <c r="I12" i="16"/>
  <c r="F12" i="16"/>
  <c r="I9" i="16"/>
  <c r="F9" i="16"/>
  <c r="I8" i="16"/>
  <c r="G8" i="16"/>
  <c r="F8" i="16"/>
  <c r="K12" i="7"/>
  <c r="K8" i="16" s="1"/>
  <c r="M12" i="7"/>
  <c r="M8" i="16" s="1"/>
  <c r="N12" i="7"/>
  <c r="N8" i="16" s="1"/>
  <c r="O12" i="7"/>
  <c r="O8" i="16" s="1"/>
  <c r="J12" i="7"/>
  <c r="J8" i="16" s="1"/>
  <c r="O10" i="16"/>
  <c r="K10" i="16"/>
  <c r="M31" i="16"/>
  <c r="O22" i="16"/>
  <c r="O18" i="16"/>
  <c r="K25" i="16"/>
  <c r="M18" i="16"/>
  <c r="K12" i="16"/>
  <c r="J18" i="16"/>
  <c r="J16" i="16"/>
  <c r="J22" i="16"/>
  <c r="A1" i="16"/>
  <c r="D8" i="13" s="1"/>
  <c r="E5" i="16"/>
  <c r="E4" i="16"/>
  <c r="E3" i="16"/>
  <c r="E2" i="16"/>
  <c r="E5" i="9"/>
  <c r="E4" i="9"/>
  <c r="E3" i="9"/>
  <c r="E2" i="9"/>
  <c r="A1" i="9"/>
  <c r="F5" i="13" s="1"/>
  <c r="A1" i="13"/>
  <c r="B11" i="13" s="1"/>
  <c r="E96" i="8"/>
  <c r="G96" i="8"/>
  <c r="E97" i="8"/>
  <c r="G97" i="8"/>
  <c r="J5" i="21"/>
  <c r="J5" i="16"/>
  <c r="J5" i="9"/>
  <c r="E13" i="9"/>
  <c r="G13" i="9"/>
  <c r="A1" i="8"/>
  <c r="D5" i="13" s="1"/>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c r="J51" i="8"/>
  <c r="I52" i="8"/>
  <c r="J53" i="8"/>
  <c r="J57" i="8"/>
  <c r="E47" i="8"/>
  <c r="G47" i="8"/>
  <c r="E48" i="8"/>
  <c r="F48" i="8"/>
  <c r="G48" i="8"/>
  <c r="H48" i="8"/>
  <c r="I48" i="8"/>
  <c r="E51" i="8"/>
  <c r="F51" i="8"/>
  <c r="G51" i="8"/>
  <c r="I51" i="8"/>
  <c r="E52" i="8"/>
  <c r="F52" i="8"/>
  <c r="G52" i="8"/>
  <c r="E56" i="8"/>
  <c r="F56" i="8"/>
  <c r="G56" i="8"/>
  <c r="I56" i="8"/>
  <c r="E57" i="8"/>
  <c r="F57" i="8"/>
  <c r="G57" i="8"/>
  <c r="I57" i="8"/>
  <c r="E63" i="8"/>
  <c r="F63" i="8"/>
  <c r="G63" i="8"/>
  <c r="I63" i="8"/>
  <c r="J64" i="8"/>
  <c r="J66" i="8"/>
  <c r="J67" i="8"/>
  <c r="E66" i="8"/>
  <c r="F66" i="8"/>
  <c r="G66" i="8"/>
  <c r="I66" i="8"/>
  <c r="E73" i="8"/>
  <c r="G73" i="8"/>
  <c r="E74" i="8"/>
  <c r="G74" i="8"/>
  <c r="E75" i="8"/>
  <c r="G75" i="8"/>
  <c r="E76" i="8"/>
  <c r="G76" i="8"/>
  <c r="E83" i="8"/>
  <c r="G83" i="8"/>
  <c r="E84" i="8"/>
  <c r="G84" i="8"/>
  <c r="E85" i="8"/>
  <c r="F85" i="8"/>
  <c r="G85" i="8"/>
  <c r="H85" i="8"/>
  <c r="I85" i="8"/>
  <c r="E86" i="8"/>
  <c r="F86" i="8"/>
  <c r="G86" i="8"/>
  <c r="H86" i="8"/>
  <c r="I86" i="8"/>
  <c r="E89" i="8"/>
  <c r="F89" i="8"/>
  <c r="G89" i="8"/>
  <c r="I89" i="8"/>
  <c r="E90" i="8"/>
  <c r="F90" i="8"/>
  <c r="G90" i="8"/>
  <c r="I90" i="8"/>
  <c r="E98" i="8"/>
  <c r="F98" i="8"/>
  <c r="G98" i="8"/>
  <c r="H98" i="8"/>
  <c r="I98" i="8"/>
  <c r="E99" i="8"/>
  <c r="F99" i="8"/>
  <c r="G99" i="8"/>
  <c r="I99" i="8"/>
  <c r="A1" i="7"/>
  <c r="B17" i="13" s="1"/>
  <c r="E2" i="7"/>
  <c r="E3" i="7"/>
  <c r="E4" i="7"/>
  <c r="E5" i="7"/>
  <c r="E6" i="7"/>
  <c r="J6" i="7"/>
  <c r="E9" i="7"/>
  <c r="F9" i="7"/>
  <c r="G9" i="7"/>
  <c r="A1" i="6"/>
  <c r="B14" i="13" s="1"/>
  <c r="M6" i="6"/>
  <c r="M24" i="6"/>
  <c r="N24" i="6"/>
  <c r="O24" i="6"/>
  <c r="P24" i="6"/>
  <c r="A1" i="4"/>
  <c r="B5" i="13" s="1"/>
  <c r="A1" i="2"/>
  <c r="B8" i="13" s="1"/>
  <c r="F96" i="8"/>
  <c r="F97" i="8"/>
  <c r="N6" i="6"/>
  <c r="O6" i="6"/>
  <c r="P6" i="6"/>
  <c r="F31" i="8"/>
  <c r="F16" i="8"/>
  <c r="F17" i="8"/>
  <c r="F19" i="8"/>
  <c r="J13" i="8"/>
  <c r="J14" i="8"/>
  <c r="F47" i="8"/>
  <c r="F37" i="8"/>
  <c r="F84" i="8"/>
  <c r="K5" i="21"/>
  <c r="K5" i="16"/>
  <c r="K5" i="9"/>
  <c r="F83" i="8"/>
  <c r="J20" i="8"/>
  <c r="J21" i="8"/>
  <c r="J99" i="8"/>
  <c r="K5" i="8"/>
  <c r="K13" i="8"/>
  <c r="K14" i="8"/>
  <c r="L10" i="8"/>
  <c r="K6" i="7"/>
  <c r="L5" i="21"/>
  <c r="L5" i="16"/>
  <c r="J10" i="6"/>
  <c r="L5" i="9"/>
  <c r="J100" i="8"/>
  <c r="J4" i="21"/>
  <c r="J22" i="8"/>
  <c r="J2" i="21"/>
  <c r="M10" i="8"/>
  <c r="L5" i="8"/>
  <c r="L13" i="8"/>
  <c r="L14" i="8"/>
  <c r="L6" i="7"/>
  <c r="K20" i="8"/>
  <c r="K99" i="8"/>
  <c r="J25" i="8"/>
  <c r="J85" i="8"/>
  <c r="J2" i="7"/>
  <c r="F3" i="16"/>
  <c r="F3" i="6"/>
  <c r="F3" i="21"/>
  <c r="F3" i="8"/>
  <c r="F3" i="9"/>
  <c r="C21" i="4"/>
  <c r="F3" i="7"/>
  <c r="M5" i="21"/>
  <c r="M5" i="16"/>
  <c r="J2" i="16"/>
  <c r="J4" i="9"/>
  <c r="J4" i="16"/>
  <c r="M5" i="9"/>
  <c r="J5" i="7"/>
  <c r="J4" i="8"/>
  <c r="J2" i="9"/>
  <c r="L20" i="8"/>
  <c r="L99" i="8"/>
  <c r="M13" i="8"/>
  <c r="M14" i="8"/>
  <c r="M5" i="8"/>
  <c r="N10" i="8"/>
  <c r="M6" i="7"/>
  <c r="J2" i="8"/>
  <c r="J24" i="8"/>
  <c r="J26" i="8"/>
  <c r="J32" i="8"/>
  <c r="J34" i="8"/>
  <c r="J48" i="8"/>
  <c r="J38" i="8"/>
  <c r="J39" i="8"/>
  <c r="J98" i="8"/>
  <c r="J86" i="8"/>
  <c r="J87" i="8"/>
  <c r="J3" i="7"/>
  <c r="K21" i="8"/>
  <c r="N5" i="21"/>
  <c r="N5" i="16"/>
  <c r="N5" i="9"/>
  <c r="K22" i="8"/>
  <c r="K2" i="21"/>
  <c r="J49" i="8"/>
  <c r="O10" i="8"/>
  <c r="N5" i="8"/>
  <c r="N13" i="8"/>
  <c r="N14" i="8"/>
  <c r="N6" i="7"/>
  <c r="J89" i="8"/>
  <c r="J33" i="8"/>
  <c r="J90" i="8"/>
  <c r="K25" i="8"/>
  <c r="K85" i="8"/>
  <c r="K2" i="7"/>
  <c r="M20" i="8"/>
  <c r="M99" i="8"/>
  <c r="O5" i="21"/>
  <c r="O5" i="16"/>
  <c r="K2" i="16"/>
  <c r="K2" i="9"/>
  <c r="O5" i="9"/>
  <c r="K24" i="8"/>
  <c r="K26" i="8"/>
  <c r="K32" i="8"/>
  <c r="K2" i="8"/>
  <c r="K38" i="8"/>
  <c r="K39" i="8"/>
  <c r="K48" i="8"/>
  <c r="K98" i="8"/>
  <c r="K100" i="8"/>
  <c r="K3" i="7"/>
  <c r="K86" i="8"/>
  <c r="K87" i="8"/>
  <c r="O5" i="8"/>
  <c r="O13" i="8"/>
  <c r="O14" i="8"/>
  <c r="P10" i="8"/>
  <c r="O6" i="7"/>
  <c r="J44" i="8"/>
  <c r="K45" i="8"/>
  <c r="N20" i="8"/>
  <c r="N99" i="8"/>
  <c r="J56" i="8"/>
  <c r="J58" i="8"/>
  <c r="J3" i="21"/>
  <c r="L21" i="8"/>
  <c r="J91" i="8"/>
  <c r="J52" i="8"/>
  <c r="J63" i="8"/>
  <c r="K64" i="8"/>
  <c r="P5" i="21"/>
  <c r="P5" i="16"/>
  <c r="K4" i="21"/>
  <c r="J3" i="16"/>
  <c r="K4" i="16"/>
  <c r="J3" i="9"/>
  <c r="K4" i="9"/>
  <c r="P5" i="9"/>
  <c r="L25" i="8"/>
  <c r="L22" i="8"/>
  <c r="L2" i="21"/>
  <c r="L85" i="8"/>
  <c r="L2" i="7"/>
  <c r="Q10" i="8"/>
  <c r="P13" i="8"/>
  <c r="P14" i="8"/>
  <c r="P5" i="8"/>
  <c r="P6" i="7"/>
  <c r="K51" i="8"/>
  <c r="K53" i="8"/>
  <c r="O20" i="8"/>
  <c r="O99" i="8"/>
  <c r="K89" i="8"/>
  <c r="K49" i="8"/>
  <c r="K90" i="8"/>
  <c r="K66" i="8"/>
  <c r="K67" i="8"/>
  <c r="J3" i="8"/>
  <c r="J4" i="7"/>
  <c r="K4" i="8"/>
  <c r="K5" i="7"/>
  <c r="K33" i="8"/>
  <c r="K34" i="8"/>
  <c r="Q5" i="21"/>
  <c r="Q5" i="16"/>
  <c r="L2" i="16"/>
  <c r="Q5" i="9"/>
  <c r="L2" i="9"/>
  <c r="K91" i="8"/>
  <c r="P20" i="8"/>
  <c r="P99" i="8"/>
  <c r="K57" i="8"/>
  <c r="Q13" i="8"/>
  <c r="Q14" i="8"/>
  <c r="Q5" i="8"/>
  <c r="R10" i="8"/>
  <c r="Q6" i="7"/>
  <c r="K44" i="8"/>
  <c r="L45" i="8"/>
  <c r="K56" i="8"/>
  <c r="K52" i="8"/>
  <c r="K63" i="8"/>
  <c r="L64" i="8"/>
  <c r="L2" i="8"/>
  <c r="L24" i="8"/>
  <c r="L26" i="8"/>
  <c r="L48" i="8"/>
  <c r="L38" i="8"/>
  <c r="L39" i="8"/>
  <c r="L86" i="8"/>
  <c r="L87" i="8"/>
  <c r="L32" i="8"/>
  <c r="L98" i="8"/>
  <c r="L100" i="8"/>
  <c r="L3" i="7"/>
  <c r="M21" i="8"/>
  <c r="R5" i="21"/>
  <c r="R5" i="16"/>
  <c r="L4" i="21"/>
  <c r="K58" i="8"/>
  <c r="K3" i="21"/>
  <c r="L4" i="16"/>
  <c r="R5" i="9"/>
  <c r="L4" i="9"/>
  <c r="L4" i="8"/>
  <c r="L5" i="7"/>
  <c r="L49" i="8"/>
  <c r="L66" i="8"/>
  <c r="L67" i="8"/>
  <c r="Q20" i="8"/>
  <c r="Q99" i="8"/>
  <c r="L33" i="8"/>
  <c r="L34" i="8"/>
  <c r="L90" i="8"/>
  <c r="S10" i="8"/>
  <c r="F11" i="8"/>
  <c r="F73" i="8"/>
  <c r="R13" i="8"/>
  <c r="R14" i="8"/>
  <c r="R5" i="8"/>
  <c r="R6" i="7"/>
  <c r="M25" i="8"/>
  <c r="M22" i="8"/>
  <c r="M2" i="21"/>
  <c r="M85" i="8"/>
  <c r="M2" i="7"/>
  <c r="L89" i="8"/>
  <c r="L51" i="8"/>
  <c r="L53" i="8"/>
  <c r="S5" i="9"/>
  <c r="S5" i="21"/>
  <c r="S5" i="16"/>
  <c r="K3" i="16"/>
  <c r="K3" i="9"/>
  <c r="K4" i="7"/>
  <c r="K3" i="8"/>
  <c r="M2" i="16"/>
  <c r="M2" i="9"/>
  <c r="L91" i="8"/>
  <c r="L56" i="8"/>
  <c r="L63" i="8"/>
  <c r="M64" i="8"/>
  <c r="L52" i="8"/>
  <c r="L44" i="8"/>
  <c r="M45" i="8"/>
  <c r="R20" i="8"/>
  <c r="R99" i="8"/>
  <c r="L57" i="8"/>
  <c r="M2" i="8"/>
  <c r="M24" i="8"/>
  <c r="M26" i="8"/>
  <c r="M32" i="8"/>
  <c r="M48" i="8"/>
  <c r="M38" i="8"/>
  <c r="M39" i="8"/>
  <c r="M98" i="8"/>
  <c r="M100" i="8"/>
  <c r="M86" i="8"/>
  <c r="M87" i="8"/>
  <c r="M3" i="7"/>
  <c r="N21" i="8"/>
  <c r="S5" i="8"/>
  <c r="S13" i="8"/>
  <c r="S14" i="8"/>
  <c r="M4" i="21"/>
  <c r="M4" i="16"/>
  <c r="M4" i="9"/>
  <c r="L58" i="8"/>
  <c r="L3" i="21"/>
  <c r="M89" i="8"/>
  <c r="M4" i="8"/>
  <c r="M5" i="7"/>
  <c r="M90" i="8"/>
  <c r="M51" i="8"/>
  <c r="M53" i="8"/>
  <c r="S20" i="8"/>
  <c r="S99" i="8"/>
  <c r="M33" i="8"/>
  <c r="M34" i="8"/>
  <c r="M66" i="8"/>
  <c r="M67" i="8"/>
  <c r="N22" i="8"/>
  <c r="N2" i="21"/>
  <c r="N25" i="8"/>
  <c r="N85" i="8"/>
  <c r="N2" i="7"/>
  <c r="M49" i="8"/>
  <c r="N2" i="16"/>
  <c r="L3" i="9"/>
  <c r="L3" i="16"/>
  <c r="N2" i="9"/>
  <c r="L3" i="8"/>
  <c r="L4" i="7"/>
  <c r="M56" i="8"/>
  <c r="M44" i="8"/>
  <c r="N45" i="8"/>
  <c r="M57" i="8"/>
  <c r="M52" i="8"/>
  <c r="M63" i="8"/>
  <c r="N64" i="8"/>
  <c r="N66" i="8"/>
  <c r="N67" i="8"/>
  <c r="N2" i="8"/>
  <c r="N32" i="8"/>
  <c r="N24" i="8"/>
  <c r="N26" i="8"/>
  <c r="N48" i="8"/>
  <c r="N38" i="8"/>
  <c r="N39" i="8"/>
  <c r="N98" i="8"/>
  <c r="N100" i="8"/>
  <c r="N86" i="8"/>
  <c r="N87" i="8"/>
  <c r="N3" i="7"/>
  <c r="O21" i="8"/>
  <c r="M91" i="8"/>
  <c r="N4" i="21"/>
  <c r="N4" i="16"/>
  <c r="N4" i="9"/>
  <c r="N33" i="8"/>
  <c r="N34" i="8"/>
  <c r="N4" i="8"/>
  <c r="N5" i="7"/>
  <c r="O22" i="8"/>
  <c r="O2" i="21"/>
  <c r="O25" i="8"/>
  <c r="O85" i="8"/>
  <c r="O2" i="7"/>
  <c r="N49" i="8"/>
  <c r="M58" i="8"/>
  <c r="M3" i="21"/>
  <c r="N89" i="8"/>
  <c r="N90" i="8"/>
  <c r="N51" i="8"/>
  <c r="N53" i="8"/>
  <c r="M3" i="16"/>
  <c r="O2" i="16"/>
  <c r="M3" i="9"/>
  <c r="O2" i="9"/>
  <c r="N91" i="8"/>
  <c r="N63" i="8"/>
  <c r="O64" i="8"/>
  <c r="O66" i="8"/>
  <c r="O67" i="8"/>
  <c r="N52" i="8"/>
  <c r="O24" i="8"/>
  <c r="O26" i="8"/>
  <c r="O90" i="8"/>
  <c r="O32" i="8"/>
  <c r="O2" i="8"/>
  <c r="O38" i="8"/>
  <c r="O39" i="8"/>
  <c r="O48" i="8"/>
  <c r="O98" i="8"/>
  <c r="O100" i="8"/>
  <c r="O86" i="8"/>
  <c r="O87" i="8"/>
  <c r="O89" i="8"/>
  <c r="O3" i="7"/>
  <c r="P21" i="8"/>
  <c r="N44" i="8"/>
  <c r="O45" i="8"/>
  <c r="N57" i="8"/>
  <c r="M3" i="8"/>
  <c r="M4" i="7"/>
  <c r="N56" i="8"/>
  <c r="O4" i="21"/>
  <c r="O4" i="16"/>
  <c r="O4" i="9"/>
  <c r="O91" i="8"/>
  <c r="O51" i="8"/>
  <c r="O53" i="8"/>
  <c r="O57" i="8"/>
  <c r="O4" i="8"/>
  <c r="O5" i="7"/>
  <c r="N58" i="8"/>
  <c r="N3" i="21"/>
  <c r="P25" i="8"/>
  <c r="P22" i="8"/>
  <c r="P2" i="21"/>
  <c r="P85" i="8"/>
  <c r="P2" i="7"/>
  <c r="O49" i="8"/>
  <c r="O33" i="8"/>
  <c r="O44" i="8"/>
  <c r="P45" i="8"/>
  <c r="P51" i="8"/>
  <c r="O34" i="8"/>
  <c r="O56" i="8"/>
  <c r="P2" i="16"/>
  <c r="N3" i="16"/>
  <c r="N3" i="9"/>
  <c r="O58" i="8"/>
  <c r="O3" i="21"/>
  <c r="P2" i="9"/>
  <c r="O52" i="8"/>
  <c r="P53" i="8"/>
  <c r="P57" i="8"/>
  <c r="O63" i="8"/>
  <c r="P64" i="8"/>
  <c r="P66" i="8"/>
  <c r="P67" i="8"/>
  <c r="N3" i="8"/>
  <c r="N4" i="7"/>
  <c r="P2" i="8"/>
  <c r="P24" i="8"/>
  <c r="P26" i="8"/>
  <c r="P90" i="8"/>
  <c r="P48" i="8"/>
  <c r="P38" i="8"/>
  <c r="P39" i="8"/>
  <c r="P32" i="8"/>
  <c r="P86" i="8"/>
  <c r="P87" i="8"/>
  <c r="P89" i="8"/>
  <c r="P91" i="8"/>
  <c r="P98" i="8"/>
  <c r="P100" i="8"/>
  <c r="P3" i="7"/>
  <c r="Q21" i="8"/>
  <c r="P4" i="21"/>
  <c r="O3" i="8"/>
  <c r="O3" i="16"/>
  <c r="P4" i="16"/>
  <c r="O4" i="7"/>
  <c r="O3" i="9"/>
  <c r="P4" i="9"/>
  <c r="P49" i="8"/>
  <c r="P4" i="8"/>
  <c r="P5" i="7"/>
  <c r="P33" i="8"/>
  <c r="P44" i="8"/>
  <c r="Q45" i="8"/>
  <c r="Q51" i="8"/>
  <c r="P34" i="8"/>
  <c r="P56" i="8"/>
  <c r="P58" i="8"/>
  <c r="P3" i="21"/>
  <c r="Q22" i="8"/>
  <c r="Q2" i="21"/>
  <c r="Q25" i="8"/>
  <c r="Q85" i="8"/>
  <c r="Q2" i="7"/>
  <c r="Q2" i="16"/>
  <c r="P3" i="16"/>
  <c r="Q2" i="9"/>
  <c r="P3" i="9"/>
  <c r="P63" i="8"/>
  <c r="Q64" i="8"/>
  <c r="Q66" i="8"/>
  <c r="Q67" i="8"/>
  <c r="P52" i="8"/>
  <c r="Q53" i="8"/>
  <c r="Q57" i="8"/>
  <c r="Q2" i="8"/>
  <c r="Q24" i="8"/>
  <c r="Q26" i="8"/>
  <c r="Q90" i="8"/>
  <c r="Q48" i="8"/>
  <c r="Q38" i="8"/>
  <c r="Q39" i="8"/>
  <c r="Q98" i="8"/>
  <c r="Q100" i="8"/>
  <c r="Q86" i="8"/>
  <c r="Q87" i="8"/>
  <c r="Q89" i="8"/>
  <c r="Q91" i="8"/>
  <c r="Q32" i="8"/>
  <c r="Q3" i="7"/>
  <c r="R21" i="8"/>
  <c r="P4" i="7"/>
  <c r="Q4" i="21"/>
  <c r="Q4" i="16"/>
  <c r="Q4" i="9"/>
  <c r="R22" i="8"/>
  <c r="R2" i="21"/>
  <c r="R25" i="8"/>
  <c r="R2" i="7"/>
  <c r="R85" i="8"/>
  <c r="Q4" i="8"/>
  <c r="Q5" i="7"/>
  <c r="Q33" i="8"/>
  <c r="Q44" i="8"/>
  <c r="R45" i="8"/>
  <c r="R51" i="8"/>
  <c r="Q34" i="8"/>
  <c r="Q56" i="8"/>
  <c r="Q58" i="8"/>
  <c r="Q3" i="21"/>
  <c r="Q49" i="8"/>
  <c r="Q3" i="16"/>
  <c r="R2" i="16"/>
  <c r="Q3" i="9"/>
  <c r="R2" i="9"/>
  <c r="Q3" i="8"/>
  <c r="Q4" i="7"/>
  <c r="R2" i="8"/>
  <c r="R32" i="8"/>
  <c r="R48" i="8"/>
  <c r="R98" i="8"/>
  <c r="R100" i="8"/>
  <c r="R38" i="8"/>
  <c r="R39" i="8"/>
  <c r="R86" i="8"/>
  <c r="R87" i="8"/>
  <c r="R89" i="8"/>
  <c r="R3" i="7"/>
  <c r="R24" i="8"/>
  <c r="R26" i="8"/>
  <c r="R90" i="8"/>
  <c r="S21" i="8"/>
  <c r="Q52" i="8"/>
  <c r="R53" i="8"/>
  <c r="R57" i="8"/>
  <c r="Q63" i="8"/>
  <c r="R64" i="8"/>
  <c r="R66" i="8"/>
  <c r="R67" i="8"/>
  <c r="R4" i="21"/>
  <c r="R4" i="16"/>
  <c r="R4" i="9"/>
  <c r="R4" i="8"/>
  <c r="R5" i="7"/>
  <c r="R49" i="8"/>
  <c r="R91" i="8"/>
  <c r="R33" i="8"/>
  <c r="R44" i="8"/>
  <c r="S45" i="8"/>
  <c r="S51" i="8"/>
  <c r="R34" i="8"/>
  <c r="R56" i="8"/>
  <c r="R58" i="8"/>
  <c r="R3" i="21"/>
  <c r="S22" i="8"/>
  <c r="S2" i="21"/>
  <c r="S25" i="8"/>
  <c r="S85" i="8"/>
  <c r="R3" i="16"/>
  <c r="S2" i="9"/>
  <c r="S2" i="16"/>
  <c r="R3" i="9"/>
  <c r="R52" i="8"/>
  <c r="S53" i="8"/>
  <c r="S57" i="8"/>
  <c r="R63" i="8"/>
  <c r="S64" i="8"/>
  <c r="S66" i="8"/>
  <c r="S67" i="8"/>
  <c r="S24" i="8"/>
  <c r="S26" i="8"/>
  <c r="S90" i="8"/>
  <c r="S32" i="8"/>
  <c r="S38" i="8"/>
  <c r="S39" i="8"/>
  <c r="S2" i="8"/>
  <c r="S98" i="8"/>
  <c r="S100" i="8"/>
  <c r="S4" i="21"/>
  <c r="S48" i="8"/>
  <c r="S86" i="8"/>
  <c r="S87" i="8"/>
  <c r="S89" i="8"/>
  <c r="R3" i="8"/>
  <c r="R4" i="7"/>
  <c r="S4" i="9"/>
  <c r="S4" i="16"/>
  <c r="S91" i="8"/>
  <c r="S49" i="8"/>
  <c r="S33" i="8"/>
  <c r="S44" i="8"/>
  <c r="S34" i="8"/>
  <c r="S4" i="8"/>
  <c r="S56" i="8"/>
  <c r="S58" i="8"/>
  <c r="S3" i="21"/>
  <c r="F35" i="8"/>
  <c r="S3" i="9"/>
  <c r="S3" i="16"/>
  <c r="S3" i="8"/>
  <c r="S52" i="8"/>
  <c r="S63" i="8"/>
  <c r="H14" i="8"/>
  <c r="H20" i="8"/>
  <c r="H99" i="8"/>
  <c r="H45" i="8"/>
  <c r="H51" i="8"/>
  <c r="H49" i="8"/>
  <c r="H26" i="8"/>
  <c r="H90" i="8"/>
  <c r="H87" i="8"/>
  <c r="H89" i="8"/>
  <c r="H39" i="8"/>
  <c r="H64" i="8"/>
  <c r="H66" i="8"/>
  <c r="H34" i="8"/>
  <c r="H56" i="8"/>
  <c r="F74" i="8"/>
  <c r="H63" i="8"/>
  <c r="H52" i="8"/>
  <c r="H33" i="8"/>
  <c r="H44" i="8"/>
  <c r="F54" i="8"/>
  <c r="F75" i="8"/>
  <c r="H53" i="8"/>
  <c r="H57" i="8"/>
  <c r="F68" i="8"/>
  <c r="F76" i="8"/>
  <c r="H67" i="8"/>
  <c r="H91" i="8"/>
  <c r="F77" i="8"/>
  <c r="F13" i="9"/>
  <c r="M27" i="16" l="1"/>
  <c r="J9" i="16"/>
  <c r="E36" i="16"/>
  <c r="G36" i="16"/>
  <c r="D36" i="16"/>
  <c r="D10" i="16"/>
  <c r="G10" i="16"/>
  <c r="D35" i="16"/>
  <c r="D17" i="21"/>
  <c r="E35" i="16"/>
  <c r="E17" i="21"/>
  <c r="G35" i="16"/>
  <c r="G17" i="21"/>
  <c r="N9" i="16"/>
  <c r="D34" i="16"/>
  <c r="K36" i="16"/>
  <c r="K18" i="21"/>
  <c r="M35" i="16"/>
  <c r="M17" i="21"/>
  <c r="O36" i="16"/>
  <c r="O18" i="21"/>
  <c r="J36" i="16"/>
  <c r="J18" i="21"/>
  <c r="K35" i="16"/>
  <c r="K17" i="21"/>
  <c r="K19" i="21" s="1"/>
  <c r="G6" i="20" s="1"/>
  <c r="L14" i="21"/>
  <c r="O27" i="16"/>
  <c r="O50" i="16" s="1"/>
  <c r="N34" i="16"/>
  <c r="M10" i="16"/>
  <c r="N36" i="16"/>
  <c r="N18" i="21"/>
  <c r="O35" i="16"/>
  <c r="O17" i="21"/>
  <c r="O19" i="21" s="1"/>
  <c r="K6" i="20" s="1"/>
  <c r="J35" i="16"/>
  <c r="J17" i="21"/>
  <c r="J19" i="21" s="1"/>
  <c r="L36" i="16"/>
  <c r="L18" i="21"/>
  <c r="H36" i="7"/>
  <c r="M36" i="16"/>
  <c r="M18" i="21"/>
  <c r="N35" i="16"/>
  <c r="N17" i="21"/>
  <c r="L35" i="16"/>
  <c r="L17" i="21"/>
  <c r="P15" i="21"/>
  <c r="R11" i="21"/>
  <c r="P11" i="21"/>
  <c r="R15" i="21"/>
  <c r="S11" i="21"/>
  <c r="O9" i="16"/>
  <c r="O48" i="16" s="1"/>
  <c r="N10" i="16"/>
  <c r="J10" i="21"/>
  <c r="D8" i="21"/>
  <c r="E8" i="21"/>
  <c r="J27" i="16"/>
  <c r="G9" i="16"/>
  <c r="L8" i="21"/>
  <c r="L11" i="21" s="1"/>
  <c r="H4" i="20" s="1"/>
  <c r="K34" i="16"/>
  <c r="K51" i="16" s="1"/>
  <c r="G34" i="16"/>
  <c r="L13" i="21"/>
  <c r="K9" i="16"/>
  <c r="O34" i="16"/>
  <c r="O51" i="16" s="1"/>
  <c r="O49" i="16"/>
  <c r="H13" i="7"/>
  <c r="H8" i="21" s="1"/>
  <c r="M49" i="16"/>
  <c r="N11" i="16"/>
  <c r="H14" i="7"/>
  <c r="H10" i="16" s="1"/>
  <c r="L49" i="16"/>
  <c r="H52" i="16"/>
  <c r="K50" i="16"/>
  <c r="H22" i="7"/>
  <c r="H22" i="16" s="1"/>
  <c r="H19" i="7"/>
  <c r="H17" i="16" s="1"/>
  <c r="N11" i="21"/>
  <c r="J4" i="20" s="1"/>
  <c r="K53" i="16"/>
  <c r="O15" i="21"/>
  <c r="K5" i="20" s="1"/>
  <c r="L53" i="16"/>
  <c r="H12" i="7"/>
  <c r="H8" i="16" s="1"/>
  <c r="J53" i="16"/>
  <c r="J9" i="21"/>
  <c r="H32" i="7"/>
  <c r="H34" i="16" s="1"/>
  <c r="H31" i="7"/>
  <c r="H33" i="16" s="1"/>
  <c r="H28" i="7"/>
  <c r="H30" i="16" s="1"/>
  <c r="M15" i="21"/>
  <c r="I5" i="20" s="1"/>
  <c r="K13" i="21"/>
  <c r="K15" i="21" s="1"/>
  <c r="G5" i="20" s="1"/>
  <c r="H25" i="7"/>
  <c r="H25" i="16" s="1"/>
  <c r="H24" i="7"/>
  <c r="H24" i="16" s="1"/>
  <c r="M50" i="16"/>
  <c r="H21" i="7"/>
  <c r="H19" i="16" s="1"/>
  <c r="H20" i="7"/>
  <c r="H18" i="16" s="1"/>
  <c r="N49" i="16"/>
  <c r="H17" i="7"/>
  <c r="H12" i="16" s="1"/>
  <c r="H16" i="7"/>
  <c r="H13" i="16" s="1"/>
  <c r="L48" i="16"/>
  <c r="K11" i="21"/>
  <c r="G4" i="20" s="1"/>
  <c r="H33" i="7"/>
  <c r="H39" i="7"/>
  <c r="H45" i="16" s="1"/>
  <c r="H38" i="7"/>
  <c r="H44" i="16" s="1"/>
  <c r="O53" i="16"/>
  <c r="H37" i="7"/>
  <c r="H43" i="16" s="1"/>
  <c r="H40" i="16"/>
  <c r="H35" i="7"/>
  <c r="H37" i="16" s="1"/>
  <c r="M11" i="16"/>
  <c r="H29" i="7"/>
  <c r="H31" i="16" s="1"/>
  <c r="N15" i="21"/>
  <c r="J5" i="20" s="1"/>
  <c r="H26" i="7"/>
  <c r="H26" i="16" s="1"/>
  <c r="H18" i="7"/>
  <c r="H16" i="16" s="1"/>
  <c r="H9" i="16"/>
  <c r="L50" i="16"/>
  <c r="J25" i="16"/>
  <c r="J30" i="16"/>
  <c r="J12" i="16"/>
  <c r="J48" i="16" s="1"/>
  <c r="N27" i="16"/>
  <c r="N50" i="16" s="1"/>
  <c r="M34" i="16"/>
  <c r="M45" i="16"/>
  <c r="M53" i="16" s="1"/>
  <c r="K18" i="16"/>
  <c r="K49" i="16" s="1"/>
  <c r="N44" i="16"/>
  <c r="N53" i="16" s="1"/>
  <c r="K13" i="16"/>
  <c r="M37" i="16"/>
  <c r="H15" i="7"/>
  <c r="H23" i="7"/>
  <c r="H23" i="16" s="1"/>
  <c r="H30" i="7"/>
  <c r="H32" i="16" s="1"/>
  <c r="H34" i="7"/>
  <c r="O10" i="21"/>
  <c r="O11" i="21" s="1"/>
  <c r="K4" i="20" s="1"/>
  <c r="M8" i="21"/>
  <c r="M11" i="21" s="1"/>
  <c r="I4" i="20" s="1"/>
  <c r="J34" i="16"/>
  <c r="H27" i="7"/>
  <c r="J14" i="21"/>
  <c r="J15" i="21" s="1"/>
  <c r="J19" i="16"/>
  <c r="J49" i="16" s="1"/>
  <c r="L51" i="16" l="1"/>
  <c r="N51" i="16"/>
  <c r="K48" i="16"/>
  <c r="K54" i="16" s="1"/>
  <c r="M48" i="16"/>
  <c r="M19" i="21"/>
  <c r="I6" i="20" s="1"/>
  <c r="L15" i="21"/>
  <c r="H5" i="20" s="1"/>
  <c r="H35" i="16"/>
  <c r="H17" i="21"/>
  <c r="N48" i="16"/>
  <c r="N19" i="21"/>
  <c r="J6" i="20" s="1"/>
  <c r="L54" i="16"/>
  <c r="F6" i="20"/>
  <c r="O54" i="16"/>
  <c r="H36" i="16"/>
  <c r="H18" i="21"/>
  <c r="J50" i="16"/>
  <c r="L19" i="21"/>
  <c r="H6" i="20" s="1"/>
  <c r="J11" i="21"/>
  <c r="H14" i="21"/>
  <c r="H9" i="21"/>
  <c r="M51" i="16"/>
  <c r="H53" i="16"/>
  <c r="F5" i="20"/>
  <c r="H10" i="21"/>
  <c r="H11" i="16"/>
  <c r="H27" i="16"/>
  <c r="H13" i="21"/>
  <c r="J51" i="16"/>
  <c r="H49" i="16"/>
  <c r="M54" i="16" l="1"/>
  <c r="H48" i="16"/>
  <c r="H15" i="21"/>
  <c r="J54" i="16"/>
  <c r="F54" i="16" s="1"/>
  <c r="N54" i="16"/>
  <c r="H19" i="21"/>
  <c r="H50" i="16"/>
  <c r="F4" i="20"/>
  <c r="H11" i="21"/>
  <c r="H51" i="16"/>
  <c r="H54" i="16" l="1"/>
  <c r="F14" i="9"/>
  <c r="F9" i="9" s="1"/>
  <c r="F2" i="7" l="1"/>
  <c r="F2" i="8"/>
  <c r="F2" i="21"/>
  <c r="F2" i="16"/>
  <c r="F2" i="6"/>
  <c r="F2" i="9"/>
  <c r="C20" i="4"/>
</calcChain>
</file>

<file path=xl/sharedStrings.xml><?xml version="1.0" encoding="utf-8"?>
<sst xmlns="http://schemas.openxmlformats.org/spreadsheetml/2006/main" count="514" uniqueCount="326">
  <si>
    <t>Model name:</t>
  </si>
  <si>
    <t>Appointee balance sheet feeder model</t>
  </si>
  <si>
    <t>Version number:</t>
  </si>
  <si>
    <t>Filename:</t>
  </si>
  <si>
    <t>Date:</t>
  </si>
  <si>
    <t>Author:</t>
  </si>
  <si>
    <t>Robert Thorp and Thomas Jones</t>
  </si>
  <si>
    <t>Author contact information:</t>
  </si>
  <si>
    <t>Sponsor:</t>
  </si>
  <si>
    <t>Sponsor contact information:</t>
  </si>
  <si>
    <t>Summary of model:</t>
  </si>
  <si>
    <t>This model extracts data from the business plan tables and adds them up to feed in the financial model. It also checks that
both sides of the statement of financial position balance.</t>
  </si>
  <si>
    <t>Error check status</t>
  </si>
  <si>
    <t>Input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</si>
  <si>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</si>
  <si>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</si>
  <si>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</si>
  <si>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</si>
  <si>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</si>
  <si>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</si>
  <si>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</si>
  <si>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</si>
  <si>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</si>
  <si>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</si>
  <si>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</si>
  <si>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</si>
  <si>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</si>
  <si>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</si>
  <si>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</si>
  <si>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</si>
  <si>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</si>
  <si>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</si>
  <si>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</si>
  <si>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</si>
  <si>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</si>
  <si>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</si>
  <si>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</si>
  <si>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</si>
  <si>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</si>
  <si>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</si>
  <si>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</si>
  <si>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</si>
  <si>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</si>
  <si>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</si>
  <si>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</si>
  <si>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</si>
  <si>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</si>
  <si>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</si>
  <si>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</si>
  <si>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</si>
  <si>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</si>
  <si>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</si>
  <si>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</si>
  <si>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</si>
  <si>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</si>
  <si>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</si>
  <si>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</si>
  <si>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</si>
  <si>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</si>
  <si>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</si>
  <si>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</si>
  <si>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</si>
  <si>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POS</t>
  </si>
  <si>
    <t>Positive</t>
  </si>
  <si>
    <t>BEG</t>
  </si>
  <si>
    <t>Beginning</t>
  </si>
  <si>
    <t>chks</t>
  </si>
  <si>
    <t>Checks</t>
  </si>
  <si>
    <t>£</t>
  </si>
  <si>
    <t>Great Britain Pound</t>
  </si>
  <si>
    <t>m</t>
  </si>
  <si>
    <t>Million</t>
  </si>
  <si>
    <t>NAMES</t>
  </si>
  <si>
    <t>List named ranges below. These are examples and can be updated / deleted</t>
  </si>
  <si>
    <t>*Few range names are for navigation purpose only</t>
  </si>
  <si>
    <t>CHK_TOL</t>
  </si>
  <si>
    <t xml:space="preserve"> =InpC!$F$35</t>
  </si>
  <si>
    <t>TRK_TOL</t>
  </si>
  <si>
    <t xml:space="preserve"> =InpC!$F$37</t>
  </si>
  <si>
    <t>PCT_TOL</t>
  </si>
  <si>
    <t xml:space="preserve"> =InpC!$F$39</t>
  </si>
  <si>
    <t>LIST OF FUNCTIONS USED</t>
  </si>
  <si>
    <t>List functions used below. These are examples and can be updated / deleted. We have audit Software to help produce a list of all functions in a model.</t>
  </si>
  <si>
    <t>CELL</t>
  </si>
  <si>
    <t>Returns information (e.g. address, filename) about a cell in a worksheet.</t>
  </si>
  <si>
    <t>COUNTIF</t>
  </si>
  <si>
    <t>Counts cells that meet a single specified criteria.</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</si>
  <si>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</si>
  <si>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</si>
  <si>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</si>
  <si>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</si>
  <si>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</si>
  <si>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</si>
  <si>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</si>
  <si>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</si>
  <si>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INDEX</t>
  </si>
  <si>
    <t>Returns the value at a given position in a range or array.</t>
  </si>
  <si>
    <t>LEFT</t>
  </si>
  <si>
    <t>Extracts a given number of characters from the left side of a supplied text string.</t>
  </si>
  <si>
    <t>LEN</t>
  </si>
  <si>
    <t>Returns the length of a given text string as the number of characters.</t>
  </si>
  <si>
    <t>MATCH</t>
  </si>
  <si>
    <t xml:space="preserve">Locate the position of a lookup value in a row, column, or table. </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</si>
  <si>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</si>
  <si>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</si>
  <si>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</si>
  <si>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</si>
  <si>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</si>
  <si>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</si>
  <si>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</si>
  <si>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</si>
  <si>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</si>
  <si>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</si>
  <si>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</si>
  <si>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</si>
  <si>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</si>
  <si>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</si>
  <si>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</si>
  <si>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</si>
  <si>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</si>
  <si>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</si>
  <si>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</si>
  <si>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</si>
  <si>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</si>
  <si>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</si>
  <si>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</si>
  <si>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</si>
  <si>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Explanation of different formatting types</t>
  </si>
  <si>
    <t>Extract the data from the F-Inputs and format it in a balance sheet to check that both sides balance.</t>
  </si>
  <si>
    <t>Table of contents</t>
  </si>
  <si>
    <t>Adds up items from the balance sheet in the business plan tables to feed in the financial model.</t>
  </si>
  <si>
    <t>Inputs - column format
Switch to (de)active adjustments in this sheet.</t>
  </si>
  <si>
    <t>Inputs - row format</t>
  </si>
  <si>
    <t>Acronym</t>
  </si>
  <si>
    <t>Reference</t>
  </si>
  <si>
    <t>Item description</t>
  </si>
  <si>
    <t>Unit</t>
  </si>
  <si>
    <t>Model</t>
  </si>
  <si>
    <t>2019-20</t>
  </si>
  <si>
    <t>2020-21</t>
  </si>
  <si>
    <t>2021-22</t>
  </si>
  <si>
    <t>2022-23</t>
  </si>
  <si>
    <t>2023-24</t>
  </si>
  <si>
    <t>2024-25</t>
  </si>
  <si>
    <t>£m</t>
  </si>
  <si>
    <t>A11002A</t>
  </si>
  <si>
    <t>FT01670A</t>
  </si>
  <si>
    <t>FT01680A</t>
  </si>
  <si>
    <t>FT01751A</t>
  </si>
  <si>
    <t>A11005A</t>
  </si>
  <si>
    <t>A11007A</t>
  </si>
  <si>
    <t>A11008A</t>
  </si>
  <si>
    <t>A11009A</t>
  </si>
  <si>
    <t>A11012A</t>
  </si>
  <si>
    <t>A11014A</t>
  </si>
  <si>
    <t>A11015A</t>
  </si>
  <si>
    <t>A11016A</t>
  </si>
  <si>
    <t>A11017A</t>
  </si>
  <si>
    <t>Provisions</t>
  </si>
  <si>
    <t>A11020A</t>
  </si>
  <si>
    <t>A11021A</t>
  </si>
  <si>
    <t>A11022A</t>
  </si>
  <si>
    <t>A11023A</t>
  </si>
  <si>
    <t>A11024A</t>
  </si>
  <si>
    <t>BO4065A</t>
  </si>
  <si>
    <t>BO4065ADAA</t>
  </si>
  <si>
    <t>BB1300A</t>
  </si>
  <si>
    <t>A11027A</t>
  </si>
  <si>
    <t>A11032A</t>
  </si>
  <si>
    <t>Error chks</t>
  </si>
  <si>
    <t>Input Error</t>
  </si>
  <si>
    <t>Option Count</t>
  </si>
  <si>
    <t>count</t>
  </si>
  <si>
    <t>Comparision Option Count</t>
  </si>
  <si>
    <t>Constant</t>
  </si>
  <si>
    <t>Comment</t>
  </si>
  <si>
    <t>Total Comparison Column Differences</t>
  </si>
  <si>
    <t>Option Name</t>
  </si>
  <si>
    <t>Input 1</t>
  </si>
  <si>
    <t>Input 2</t>
  </si>
  <si>
    <t>Input 3</t>
  </si>
  <si>
    <t>Input 4</t>
  </si>
  <si>
    <t>Input 5</t>
  </si>
  <si>
    <t>[don't delete row]</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</si>
  <si>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</si>
  <si>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</si>
  <si>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</si>
  <si>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</si>
  <si>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</si>
  <si>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</si>
  <si>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</si>
  <si>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</si>
  <si>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</si>
  <si>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</si>
  <si>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</si>
  <si>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</si>
  <si>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</si>
  <si>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</si>
  <si>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NON CHANGEABLE INPUTS</t>
  </si>
  <si>
    <t>Model Tolerance</t>
  </si>
  <si>
    <t>Model Check Tolerance Level</t>
  </si>
  <si>
    <t>tolerance</t>
  </si>
  <si>
    <t>Model Track Tolerance Level</t>
  </si>
  <si>
    <t>% Model Check Tolerance Level</t>
  </si>
  <si>
    <t>%</t>
  </si>
  <si>
    <t>Total</t>
  </si>
  <si>
    <t>ACTIVE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</si>
  <si>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</si>
  <si>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</si>
  <si>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</si>
  <si>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</si>
  <si>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</si>
  <si>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</si>
  <si>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</si>
  <si>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</si>
  <si>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</si>
  <si>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</si>
  <si>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</si>
  <si>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</si>
  <si>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</si>
  <si>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</si>
  <si>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</si>
  <si>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</si>
  <si>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</si>
  <si>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</si>
  <si>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</si>
  <si>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</si>
  <si>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</si>
  <si>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</si>
  <si>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</si>
  <si>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</si>
  <si>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</si>
  <si>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</si>
  <si>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</si>
  <si>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</si>
  <si>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</si>
  <si>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</si>
  <si>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</si>
  <si>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</si>
  <si>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</si>
  <si>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</si>
  <si>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</si>
  <si>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</si>
  <si>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</si>
  <si>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</si>
  <si>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</si>
  <si>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</si>
  <si>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</si>
  <si>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</si>
  <si>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</si>
  <si>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A Non-current assets</t>
  </si>
  <si>
    <t>B Current assets</t>
  </si>
  <si>
    <t>C Current liabilities</t>
  </si>
  <si>
    <t>E Non-current liabilities</t>
  </si>
  <si>
    <t>G Deferred tax</t>
  </si>
  <si>
    <t>I Equity</t>
  </si>
  <si>
    <t>Check</t>
  </si>
  <si>
    <t>Total non-current assets</t>
  </si>
  <si>
    <t>Total current assets</t>
  </si>
  <si>
    <t>Total current liabilities</t>
  </si>
  <si>
    <t>Total non-current liabilities</t>
  </si>
  <si>
    <t>Deferred tax</t>
  </si>
  <si>
    <t>Total equity</t>
  </si>
  <si>
    <t>Balance sheet check</t>
  </si>
  <si>
    <t>Intangible assets &amp; investments</t>
  </si>
  <si>
    <t>PR19BAL0001</t>
  </si>
  <si>
    <t>PR19BAL0002</t>
  </si>
  <si>
    <t>CHECK SUMMARY</t>
  </si>
  <si>
    <t>Total Checks</t>
  </si>
  <si>
    <t xml:space="preserve">check </t>
  </si>
  <si>
    <t>[do not delete this row]</t>
  </si>
  <si>
    <t>[range start]</t>
  </si>
  <si>
    <t>[range ends]</t>
  </si>
  <si>
    <t>A22018</t>
  </si>
  <si>
    <t>Fountain Input report</t>
  </si>
  <si>
    <t>PR19BSFeeder</t>
  </si>
  <si>
    <t>Price Review 2019</t>
  </si>
  <si>
    <t>Latest</t>
  </si>
  <si>
    <t>A15015</t>
  </si>
  <si>
    <t>Non-current assets ~ actual company structure - Intangible assets</t>
  </si>
  <si>
    <t>Non-current assets ~ actual company structure - Investments ~ loans to group companies</t>
  </si>
  <si>
    <t>Non-current assets ~ actual company structure - Investments ~ other</t>
  </si>
  <si>
    <t>Non-current assets ~ actual company structure - Retirement benefit assets</t>
  </si>
  <si>
    <t>Non-current assets ~ actual company structure - Derivative financial instruments</t>
  </si>
  <si>
    <t>Current assets ~ actual company structure - Inventories ~ actual company structure</t>
  </si>
  <si>
    <t>Current assets ~ actual company structure - Trade and other receivables</t>
  </si>
  <si>
    <t>Current assets ~ actual company structure - Derivative financial instruments</t>
  </si>
  <si>
    <t>A11010A</t>
  </si>
  <si>
    <t>Wholesale and retail line item split ~ actual company structure - Cash and cash equivalents</t>
  </si>
  <si>
    <t>Current liabilities ~ actual company structure - Trade and other payables</t>
  </si>
  <si>
    <t>A11013A</t>
  </si>
  <si>
    <t>Wholesale and retail line item split ~ actual company structure - Capex creditor</t>
  </si>
  <si>
    <t>Current liabilities ~ actual company structure - Borrowings</t>
  </si>
  <si>
    <t>Current liabilities ~ actual company structure - Derivative financial instruments</t>
  </si>
  <si>
    <t>Current liabilities ~ actual company structure - Current tax liabilities ~ actual company structure</t>
  </si>
  <si>
    <t>Current liabilities ~ actual company structure - Provisions</t>
  </si>
  <si>
    <t>Non-current liabilities ~ actual company structure - Trade and other payables</t>
  </si>
  <si>
    <t>Non-current liabilities ~ actual company structure - Borrowings</t>
  </si>
  <si>
    <t>Non-current liabilities ~ actual company structure - Derivative financial instruments</t>
  </si>
  <si>
    <t>Non-current liabilities ~ actual company structure - Retirement benefit obligations</t>
  </si>
  <si>
    <t>Non-current liabilities ~ actual company structure - Provisions</t>
  </si>
  <si>
    <t>Non-current liabilities ~ actual company structure - Deferred income ~ G&amp;C's</t>
  </si>
  <si>
    <t>Non-current liabilities ~ actual company structure - Deferred income ~ adopted assets</t>
  </si>
  <si>
    <t>Non-current liabilities ~ actual company structure - Preference share capital</t>
  </si>
  <si>
    <t>Deferred tax ~ actual company structure - Deferred tax ~ actual company structure</t>
  </si>
  <si>
    <t>Total called up share capital and share premium</t>
  </si>
  <si>
    <t>A11033A</t>
  </si>
  <si>
    <t>Wholesale and retail line item split ~ actual company structure - Retained profits</t>
  </si>
  <si>
    <t>Equity ~ actual company structure - Other reserves</t>
  </si>
  <si>
    <t>PR19BSFeederOut</t>
  </si>
  <si>
    <t>Fountain Output report</t>
  </si>
  <si>
    <t>PR19BAL0003</t>
  </si>
  <si>
    <t>Balance sheet feeder date stamp</t>
  </si>
  <si>
    <t>Balance sheet feeder time stamp</t>
  </si>
  <si>
    <t>PR19BAL0004</t>
  </si>
  <si>
    <t>text</t>
  </si>
  <si>
    <t>PR19BAL0005</t>
  </si>
  <si>
    <t>Deferred Income</t>
  </si>
  <si>
    <t>Deferred Income ~ Appointee</t>
  </si>
  <si>
    <t>PR19FM001_BSFeeder_Out</t>
  </si>
  <si>
    <t>PR19 Run 8: Final Determinations</t>
  </si>
  <si>
    <t>WSX</t>
  </si>
  <si>
    <t>robert.thorp@ofwat.gov.uk</t>
  </si>
  <si>
    <t>thomas.jones@ofwat.gov.uk</t>
  </si>
  <si>
    <t>Andy Duff</t>
  </si>
  <si>
    <t>andy.duff@ofwat.gov.uk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</si>
</sst>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0.000%"/>
    <numFmt numFmtId="172" formatCode="_(* #,##0_);_(* \(#,##0\);_(* &quot;-&quot;??_);_(@_)"/>
    <numFmt numFmtId="173" formatCode="_(* #,##0.0000_);_(* \(#,##0.0000\);_(* &quot;-&quot;??_);_(@_)"/>
    <numFmt numFmtId="174" formatCode="#,##0.0_);\(#,##0.0\);&quot;-  &quot;;&quot; &quot;@"/>
    <numFmt numFmtId="175" formatCode="#,##0.0_);\(#,##0.0\);&quot;-  &quot;;&quot; &quot;@&quot; &quot;"/>
    <numFmt numFmtId="176" formatCode="[$-F800]dddd\,\ mmmm\ dd\,\ yyyy"/>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_);\(#,##0.00\);&quot;-  &quot;;&quot; &quot;@&quot; &quot;"/>
    <numFmt numFmtId="182" formatCode="#,##0.000_);\(#,##0.000\);&quot;-  &quot;;&quot; &quot;@&quot; &quot;"/>
    <numFmt numFmtId="183" formatCode="&quot;£&quot;#,##0.00"/>
    <numFmt numFmtId="184" formatCode="#,##0.0_ ;[Red]\-#,##0.0\ "/>
    <numFmt numFmtId="185" formatCode="#,##0_ ;[Red]\-#,##0\ "/>
    <numFmt numFmtId="186" formatCode="[$-F400]h:mm:ss\ AM/PM"/>
    <numFmt numFmtId="187" formatCode="#,##0.00000_);\(#,##0.00000\);&quot;-  &quot;;&quot; &quot;@&quot; &quot;"/>
    <numFmt numFmtId="188" formatCode="#,##0.000"/>
  </numFmts>
  <fonts count="88">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b/>
      <sz val="12"/>
      <color theme="1"/>
      <name val="Arial"/>
      <family val="2"/>
    </font>
    <font>
      <sz val="10"/>
      <name val="Arial Narrow"/>
      <family val="2"/>
    </font>
    <font>
      <b/>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00FF00"/>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8"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5" fillId="0" borderId="0"/>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61" borderId="0" applyNumberFormat="0" applyBorder="0" applyAlignment="0" applyProtection="0"/>
    <xf numFmtId="0" fontId="46" fillId="64" borderId="0" applyNumberFormat="0" applyBorder="0" applyAlignment="0" applyProtection="0"/>
    <xf numFmtId="0" fontId="46" fillId="62" borderId="0" applyNumberFormat="0" applyBorder="0" applyAlignment="0" applyProtection="0"/>
    <xf numFmtId="0" fontId="46" fillId="65"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5" borderId="0" applyNumberFormat="0" applyBorder="0" applyAlignment="0" applyProtection="0"/>
    <xf numFmtId="0" fontId="46" fillId="68" borderId="0" applyNumberFormat="0" applyBorder="0" applyAlignment="0" applyProtection="0"/>
    <xf numFmtId="0" fontId="46" fillId="62" borderId="0" applyNumberFormat="0" applyBorder="0" applyAlignment="0" applyProtection="0"/>
    <xf numFmtId="0" fontId="47" fillId="69" borderId="0" applyNumberFormat="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5" borderId="0" applyNumberFormat="0" applyBorder="0" applyAlignment="0" applyProtection="0"/>
    <xf numFmtId="0" fontId="47" fillId="69" borderId="0" applyNumberFormat="0" applyBorder="0" applyAlignment="0" applyProtection="0"/>
    <xf numFmtId="0" fontId="47" fillId="62" borderId="0" applyNumberFormat="0" applyBorder="0" applyAlignment="0" applyProtection="0"/>
    <xf numFmtId="0" fontId="47" fillId="69" borderId="0" applyNumberFormat="0" applyBorder="0" applyAlignment="0" applyProtection="0"/>
    <xf numFmtId="0" fontId="47" fillId="70" borderId="0" applyNumberFormat="0" applyBorder="0" applyAlignment="0" applyProtection="0"/>
    <xf numFmtId="0" fontId="47" fillId="71" borderId="0" applyNumberFormat="0" applyBorder="0" applyAlignment="0" applyProtection="0"/>
    <xf numFmtId="0" fontId="47" fillId="72" borderId="0" applyNumberFormat="0" applyBorder="0" applyAlignment="0" applyProtection="0"/>
    <xf numFmtId="0" fontId="47" fillId="69" borderId="0" applyNumberFormat="0" applyBorder="0" applyAlignment="0" applyProtection="0"/>
    <xf numFmtId="0" fontId="47" fillId="73" borderId="0" applyNumberFormat="0" applyBorder="0" applyAlignment="0" applyProtection="0"/>
    <xf numFmtId="0" fontId="19" fillId="0" borderId="0" applyNumberFormat="0" applyFont="0" applyFill="0" applyBorder="0" applyAlignment="0" applyProtection="0"/>
    <xf numFmtId="0" fontId="48" fillId="74" borderId="0" applyNumberFormat="0" applyBorder="0" applyAlignment="0" applyProtection="0"/>
    <xf numFmtId="37" fontId="23" fillId="45" borderId="11">
      <alignment horizontal="left"/>
    </xf>
    <xf numFmtId="37" fontId="49" fillId="45" borderId="12"/>
    <xf numFmtId="0" fontId="19" fillId="45" borderId="13" applyNumberFormat="0" applyBorder="0"/>
    <xf numFmtId="0" fontId="50" fillId="61" borderId="14" applyNumberFormat="0" applyAlignment="0" applyProtection="0"/>
    <xf numFmtId="0" fontId="51" fillId="75" borderId="15" applyNumberFormat="0" applyAlignment="0" applyProtection="0"/>
    <xf numFmtId="0" fontId="52" fillId="0" borderId="0" applyNumberFormat="0" applyFill="0" applyBorder="0" applyAlignment="0" applyProtection="0"/>
    <xf numFmtId="0" fontId="53" fillId="76" borderId="0" applyNumberFormat="0" applyBorder="0" applyAlignment="0" applyProtection="0"/>
    <xf numFmtId="0" fontId="54" fillId="45" borderId="16"/>
    <xf numFmtId="37" fontId="19" fillId="45" borderId="0">
      <alignment horizontal="right"/>
    </xf>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62" borderId="14" applyNumberFormat="0" applyAlignment="0" applyProtection="0"/>
    <xf numFmtId="0" fontId="59" fillId="0" borderId="20" applyNumberFormat="0" applyFill="0" applyAlignment="0" applyProtection="0"/>
    <xf numFmtId="0" fontId="60" fillId="67" borderId="0" applyNumberFormat="0" applyBorder="0" applyAlignment="0" applyProtection="0"/>
    <xf numFmtId="0" fontId="61" fillId="0" borderId="0"/>
    <xf numFmtId="0" fontId="19" fillId="63" borderId="21" applyNumberFormat="0" applyFont="0" applyAlignment="0" applyProtection="0"/>
    <xf numFmtId="0" fontId="62" fillId="61" borderId="22" applyNumberFormat="0" applyAlignment="0" applyProtection="0"/>
    <xf numFmtId="9" fontId="19" fillId="0" borderId="0" applyFont="0" applyFill="0" applyBorder="0" applyAlignment="0" applyProtection="0"/>
    <xf numFmtId="0" fontId="67" fillId="0" borderId="0">
      <alignment vertical="top"/>
    </xf>
    <xf numFmtId="0" fontId="63" fillId="0" borderId="0" applyNumberFormat="0" applyFill="0" applyBorder="0" applyAlignment="0" applyProtection="0"/>
    <xf numFmtId="0" fontId="64" fillId="0" borderId="23" applyNumberFormat="0" applyFill="0" applyAlignment="0" applyProtection="0"/>
    <xf numFmtId="0" fontId="65" fillId="0" borderId="0" applyNumberFormat="0" applyFill="0" applyBorder="0" applyAlignment="0" applyProtection="0"/>
    <xf numFmtId="37" fontId="66" fillId="77" borderId="24"/>
    <xf numFmtId="0" fontId="19" fillId="0" borderId="0"/>
    <xf numFmtId="0" fontId="68"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8"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9"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5" fillId="0" borderId="0"/>
    <xf numFmtId="0" fontId="76" fillId="0" borderId="0"/>
    <xf numFmtId="0" fontId="1" fillId="0" borderId="0"/>
    <xf numFmtId="0" fontId="19" fillId="0" borderId="0"/>
    <xf numFmtId="0" fontId="1" fillId="0" borderId="0"/>
    <xf numFmtId="0" fontId="1" fillId="0" borderId="0"/>
    <xf numFmtId="9" fontId="76"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7" fillId="0" borderId="0" applyNumberFormat="0" applyFill="0" applyAlignment="0"/>
    <xf numFmtId="164" fontId="1" fillId="0" borderId="0" applyFont="0" applyFill="0" applyBorder="0" applyAlignment="0" applyProtection="0"/>
    <xf numFmtId="0" fontId="78" fillId="0" borderId="0"/>
    <xf numFmtId="9" fontId="19" fillId="0" borderId="0" applyFont="0" applyFill="0" applyBorder="0" applyAlignment="0" applyProtection="0"/>
    <xf numFmtId="0" fontId="74" fillId="67" borderId="26" applyNumberFormat="0" applyFont="0" applyAlignment="0" applyProtection="0"/>
    <xf numFmtId="9" fontId="78" fillId="0" borderId="0" applyFont="0" applyFill="0" applyBorder="0" applyAlignment="0" applyProtection="0"/>
    <xf numFmtId="0" fontId="76" fillId="0" borderId="0"/>
    <xf numFmtId="164" fontId="76" fillId="0" borderId="0" applyFont="0" applyFill="0" applyBorder="0" applyAlignment="0" applyProtection="0"/>
    <xf numFmtId="170" fontId="1" fillId="0" borderId="0" applyFont="0" applyFill="0" applyBorder="0" applyProtection="0">
      <alignment vertical="top"/>
    </xf>
    <xf numFmtId="0" fontId="79" fillId="0" borderId="0"/>
    <xf numFmtId="0" fontId="19" fillId="0" borderId="0">
      <alignment vertical="top"/>
    </xf>
    <xf numFmtId="0" fontId="1" fillId="0" borderId="0"/>
    <xf numFmtId="0" fontId="1" fillId="0" borderId="0"/>
    <xf numFmtId="0" fontId="1" fillId="0" borderId="0"/>
    <xf numFmtId="0" fontId="80" fillId="0" borderId="0" applyNumberFormat="0" applyFill="0" applyBorder="0" applyAlignment="0" applyProtection="0"/>
    <xf numFmtId="0" fontId="1" fillId="0" borderId="0"/>
    <xf numFmtId="0" fontId="36"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3" fontId="71" fillId="79" borderId="0" applyNumberFormat="0">
      <alignment horizontal="left"/>
    </xf>
    <xf numFmtId="0" fontId="72" fillId="80" borderId="0" applyNumberFormat="0"/>
    <xf numFmtId="0" fontId="73" fillId="85" borderId="0" applyBorder="0"/>
    <xf numFmtId="184" fontId="2" fillId="86" borderId="0">
      <alignment horizontal="right" vertical="center"/>
    </xf>
    <xf numFmtId="0" fontId="2" fillId="82" borderId="25">
      <alignment horizontal="right" vertical="center" wrapText="1"/>
    </xf>
    <xf numFmtId="0" fontId="2" fillId="83" borderId="25">
      <alignment horizontal="right" vertical="center" wrapText="1"/>
    </xf>
    <xf numFmtId="0" fontId="72" fillId="80" borderId="25">
      <alignment horizontal="center" vertical="center" wrapText="1"/>
    </xf>
    <xf numFmtId="0" fontId="70" fillId="81" borderId="27">
      <alignment horizontal="left" vertical="center" wrapText="1"/>
    </xf>
    <xf numFmtId="184" fontId="18" fillId="87" borderId="0">
      <alignment horizontal="right" vertical="center"/>
    </xf>
    <xf numFmtId="0" fontId="71" fillId="79" borderId="25">
      <alignment horizontal="left" vertical="center" wrapText="1" readingOrder="1"/>
    </xf>
    <xf numFmtId="0" fontId="2" fillId="81" borderId="25">
      <alignment horizontal="right" vertical="center" wrapText="1"/>
    </xf>
    <xf numFmtId="0" fontId="18" fillId="85" borderId="25">
      <alignment horizontal="right" vertical="center" wrapText="1"/>
    </xf>
    <xf numFmtId="0" fontId="2" fillId="0" borderId="25">
      <alignment horizontal="left" vertical="center" wrapText="1"/>
    </xf>
    <xf numFmtId="185" fontId="18" fillId="88"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6" fillId="89" borderId="0"/>
    <xf numFmtId="0" fontId="80" fillId="0" borderId="0" applyNumberFormat="0" applyFill="0" applyBorder="0" applyAlignment="0" applyProtection="0"/>
    <xf numFmtId="0" fontId="19" fillId="0" borderId="0"/>
    <xf numFmtId="0" fontId="46" fillId="0" borderId="0"/>
    <xf numFmtId="0" fontId="46" fillId="0" borderId="0"/>
    <xf numFmtId="0" fontId="75" fillId="0" borderId="0"/>
    <xf numFmtId="0" fontId="1" fillId="0" borderId="0"/>
    <xf numFmtId="0" fontId="76" fillId="0" borderId="0"/>
    <xf numFmtId="0" fontId="1" fillId="0" borderId="0"/>
    <xf numFmtId="0" fontId="76" fillId="0" borderId="0"/>
    <xf numFmtId="40" fontId="82" fillId="84" borderId="0">
      <alignment horizontal="right"/>
    </xf>
    <xf numFmtId="0" fontId="83" fillId="84" borderId="0">
      <alignment horizontal="right"/>
    </xf>
    <xf numFmtId="0" fontId="84" fillId="84" borderId="28"/>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6"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cellStyleXfs>
  <cellXfs count="195">
    <xf numFmtId="165" fontId="0" fillId="0" borderId="0" xfId="0">
      <alignment vertical="top"/>
    </xf>
    <xf numFmtId="164" fontId="0" fillId="0" borderId="0" xfId="1" applyFont="1"/>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29" fillId="0" borderId="0" xfId="60" applyNumberFormat="1" applyFont="1" applyProtection="1">
      <alignment vertical="top"/>
    </xf>
    <xf numFmtId="165" fontId="19" fillId="48" borderId="0" xfId="0" applyFont="1" applyFill="1">
      <alignment vertical="top"/>
    </xf>
    <xf numFmtId="165" fontId="30" fillId="0" borderId="0" xfId="0" applyFont="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79" fontId="19" fillId="0" borderId="0" xfId="62" applyAlignment="1">
      <alignment horizontal="right" vertical="top"/>
    </xf>
    <xf numFmtId="179" fontId="19" fillId="48" borderId="0" xfId="62" applyFill="1">
      <alignment vertical="top"/>
    </xf>
    <xf numFmtId="171" fontId="19" fillId="48" borderId="0" xfId="0" applyNumberFormat="1" applyFont="1" applyFill="1" applyAlignment="1">
      <alignment horizontal="right" vertical="top"/>
    </xf>
    <xf numFmtId="171" fontId="19" fillId="0" borderId="0" xfId="0" applyNumberFormat="1" applyFont="1" applyAlignment="1">
      <alignment horizontal="right" vertical="top"/>
    </xf>
    <xf numFmtId="170" fontId="19" fillId="48" borderId="0" xfId="63" applyFill="1" applyAlignment="1">
      <alignment horizontal="right" vertical="top"/>
    </xf>
    <xf numFmtId="170" fontId="19" fillId="0" borderId="0" xfId="63" applyAlignment="1">
      <alignment horizontal="right" vertical="top"/>
    </xf>
    <xf numFmtId="167" fontId="31" fillId="0" borderId="0" xfId="0" applyNumberFormat="1" applyFont="1">
      <alignment vertical="top"/>
    </xf>
    <xf numFmtId="167" fontId="31" fillId="48" borderId="0" xfId="0" applyNumberFormat="1" applyFont="1" applyFill="1">
      <alignment vertical="top"/>
    </xf>
    <xf numFmtId="167" fontId="32"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2" fontId="19" fillId="0" borderId="0" xfId="0" applyNumberFormat="1" applyFont="1">
      <alignment vertical="top"/>
    </xf>
    <xf numFmtId="172" fontId="19" fillId="48" borderId="0" xfId="0" applyNumberFormat="1" applyFont="1" applyFill="1">
      <alignment vertical="top"/>
    </xf>
    <xf numFmtId="172" fontId="19" fillId="50" borderId="0" xfId="0" applyNumberFormat="1" applyFont="1" applyFill="1">
      <alignment vertical="top"/>
    </xf>
    <xf numFmtId="172" fontId="0" fillId="0" borderId="0" xfId="0" applyNumberFormat="1">
      <alignment vertical="top"/>
    </xf>
    <xf numFmtId="172" fontId="19" fillId="0" borderId="0" xfId="0" applyNumberFormat="1" applyFont="1" applyAlignment="1">
      <alignment horizontal="right" vertical="top"/>
    </xf>
    <xf numFmtId="172" fontId="24" fillId="0" borderId="0" xfId="0" applyNumberFormat="1" applyFont="1">
      <alignment vertical="top"/>
    </xf>
    <xf numFmtId="172" fontId="23" fillId="0" borderId="0" xfId="0" applyNumberFormat="1" applyFont="1">
      <alignment vertical="top"/>
    </xf>
    <xf numFmtId="167" fontId="19" fillId="50" borderId="0" xfId="63" applyNumberFormat="1" applyFill="1">
      <alignment vertical="top"/>
    </xf>
    <xf numFmtId="172" fontId="23" fillId="48" borderId="0" xfId="0" applyNumberFormat="1" applyFont="1" applyFill="1">
      <alignment vertical="top"/>
    </xf>
    <xf numFmtId="172" fontId="33" fillId="0" borderId="0" xfId="0" applyNumberFormat="1" applyFont="1">
      <alignment vertical="top"/>
    </xf>
    <xf numFmtId="165" fontId="33" fillId="0" borderId="0" xfId="0" applyFont="1">
      <alignment vertical="top"/>
    </xf>
    <xf numFmtId="179" fontId="23" fillId="0" borderId="0" xfId="62" applyFont="1">
      <alignment vertical="top"/>
    </xf>
    <xf numFmtId="179" fontId="23" fillId="48" borderId="0" xfId="62" applyFont="1" applyFill="1">
      <alignment vertical="top"/>
    </xf>
    <xf numFmtId="165" fontId="19" fillId="49" borderId="0" xfId="0" applyFont="1" applyFill="1">
      <alignment vertical="top"/>
    </xf>
    <xf numFmtId="179" fontId="23" fillId="0" borderId="0" xfId="62" applyFont="1" applyAlignment="1">
      <alignment horizontal="right" vertical="top"/>
    </xf>
    <xf numFmtId="179" fontId="33" fillId="0" borderId="0" xfId="62" applyFont="1">
      <alignment vertical="top"/>
    </xf>
    <xf numFmtId="179" fontId="24" fillId="0" borderId="0" xfId="62" applyFont="1">
      <alignment vertical="top"/>
    </xf>
    <xf numFmtId="165" fontId="34" fillId="0" borderId="0" xfId="0" applyFont="1">
      <alignment vertical="top"/>
    </xf>
    <xf numFmtId="170" fontId="26" fillId="0" borderId="0" xfId="63" applyFont="1">
      <alignment vertical="top"/>
    </xf>
    <xf numFmtId="170" fontId="35"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3"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4" fontId="19" fillId="0" borderId="0" xfId="0" applyNumberFormat="1" applyFont="1">
      <alignment vertical="top"/>
    </xf>
    <xf numFmtId="175" fontId="19" fillId="0" borderId="0" xfId="63" applyNumberFormat="1">
      <alignment vertical="top"/>
    </xf>
    <xf numFmtId="175"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2" fontId="19" fillId="0" borderId="0" xfId="69" applyNumberFormat="1">
      <alignment horizontal="right" vertical="top"/>
    </xf>
    <xf numFmtId="169" fontId="24" fillId="0" borderId="0" xfId="68" applyNumberFormat="1">
      <alignment vertical="top"/>
    </xf>
    <xf numFmtId="0" fontId="24" fillId="0" borderId="0" xfId="68">
      <alignment vertical="top"/>
    </xf>
    <xf numFmtId="172" fontId="24" fillId="0" borderId="0" xfId="68" applyNumberFormat="1">
      <alignment vertical="top"/>
    </xf>
    <xf numFmtId="169" fontId="23" fillId="0" borderId="0" xfId="67">
      <alignment vertical="top"/>
    </xf>
    <xf numFmtId="172" fontId="23" fillId="0" borderId="0" xfId="67" applyNumberFormat="1">
      <alignment vertical="top"/>
    </xf>
    <xf numFmtId="175" fontId="23" fillId="0" borderId="0" xfId="67" applyNumberFormat="1">
      <alignment vertical="top"/>
    </xf>
    <xf numFmtId="175" fontId="24" fillId="0" borderId="0" xfId="68" applyNumberFormat="1">
      <alignment vertical="top"/>
    </xf>
    <xf numFmtId="175" fontId="19" fillId="0" borderId="0" xfId="69" applyNumberFormat="1">
      <alignment horizontal="righ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4" fontId="19" fillId="48" borderId="0" xfId="1" applyFont="1" applyFill="1" applyAlignment="1">
      <alignment vertical="top"/>
    </xf>
    <xf numFmtId="167" fontId="24" fillId="0" borderId="0" xfId="0" applyNumberFormat="1" applyFont="1" applyAlignment="1">
      <alignment horizontal="right" vertical="top"/>
    </xf>
    <xf numFmtId="167" fontId="24" fillId="0" borderId="0" xfId="0" applyNumberFormat="1" applyFont="1">
      <alignment vertical="top"/>
    </xf>
    <xf numFmtId="167" fontId="19" fillId="48" borderId="0" xfId="0" applyNumberFormat="1" applyFont="1" applyFill="1">
      <alignment vertical="top"/>
    </xf>
    <xf numFmtId="167" fontId="19" fillId="0" borderId="0" xfId="0" applyNumberFormat="1" applyFont="1">
      <alignment vertical="top"/>
    </xf>
    <xf numFmtId="167" fontId="19" fillId="0" borderId="0" xfId="0" applyNumberFormat="1" applyFont="1" applyAlignment="1">
      <alignment horizontal="left" vertical="top"/>
    </xf>
    <xf numFmtId="170" fontId="19" fillId="0" borderId="0" xfId="63">
      <alignment vertical="top"/>
    </xf>
    <xf numFmtId="170" fontId="19" fillId="48" borderId="0" xfId="63" applyFill="1">
      <alignment vertical="top"/>
    </xf>
    <xf numFmtId="165" fontId="36"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8" fillId="0" borderId="0" xfId="59">
      <alignment vertical="top"/>
    </xf>
    <xf numFmtId="165" fontId="19" fillId="51" borderId="0" xfId="0" applyFont="1" applyFill="1">
      <alignment vertical="top"/>
    </xf>
    <xf numFmtId="165" fontId="0" fillId="42" borderId="10" xfId="0" applyFill="1" applyBorder="1">
      <alignment vertical="top"/>
    </xf>
    <xf numFmtId="165" fontId="0" fillId="44" borderId="10" xfId="0" applyFill="1" applyBorder="1">
      <alignment vertical="top"/>
    </xf>
    <xf numFmtId="165" fontId="0" fillId="52" borderId="10" xfId="0" applyFill="1" applyBorder="1">
      <alignment vertical="top"/>
    </xf>
    <xf numFmtId="169" fontId="38" fillId="0" borderId="0" xfId="68" applyNumberFormat="1" applyFont="1">
      <alignment vertical="top"/>
    </xf>
    <xf numFmtId="0" fontId="38" fillId="0" borderId="0" xfId="68" applyFont="1">
      <alignment vertical="top"/>
    </xf>
    <xf numFmtId="172" fontId="38" fillId="0" borderId="0" xfId="68" applyNumberFormat="1" applyFont="1">
      <alignment vertical="top"/>
    </xf>
    <xf numFmtId="174" fontId="38" fillId="0" borderId="0" xfId="68" applyNumberFormat="1" applyFont="1">
      <alignment vertical="top"/>
    </xf>
    <xf numFmtId="169" fontId="39" fillId="0" borderId="0" xfId="68" applyNumberFormat="1" applyFont="1">
      <alignment vertical="top"/>
    </xf>
    <xf numFmtId="0" fontId="39" fillId="0" borderId="0" xfId="68" applyFont="1">
      <alignment vertical="top"/>
    </xf>
    <xf numFmtId="172" fontId="39" fillId="0" borderId="0" xfId="68" applyNumberFormat="1" applyFont="1">
      <alignment vertical="top"/>
    </xf>
    <xf numFmtId="165" fontId="39" fillId="0" borderId="0" xfId="0" applyFont="1">
      <alignment vertical="top"/>
    </xf>
    <xf numFmtId="165" fontId="40" fillId="33" borderId="0" xfId="0" applyFont="1" applyFill="1">
      <alignment vertical="top"/>
    </xf>
    <xf numFmtId="0" fontId="41" fillId="33" borderId="0" xfId="68" applyFont="1" applyFill="1">
      <alignment vertical="top"/>
    </xf>
    <xf numFmtId="0" fontId="42" fillId="33" borderId="0" xfId="68" applyFont="1" applyFill="1">
      <alignment vertical="top"/>
    </xf>
    <xf numFmtId="0" fontId="43" fillId="33" borderId="0" xfId="69" applyFont="1" applyFill="1">
      <alignment horizontal="right" vertical="top"/>
    </xf>
    <xf numFmtId="165" fontId="44" fillId="33" borderId="0" xfId="0" applyFont="1" applyFill="1">
      <alignment vertical="top"/>
    </xf>
    <xf numFmtId="165" fontId="44" fillId="0" borderId="0" xfId="0" applyFont="1">
      <alignment vertical="top"/>
    </xf>
    <xf numFmtId="175" fontId="38" fillId="0" borderId="0" xfId="68" applyNumberFormat="1" applyFont="1">
      <alignment vertical="top"/>
    </xf>
    <xf numFmtId="168" fontId="38" fillId="0" borderId="0" xfId="68" applyNumberFormat="1" applyFont="1">
      <alignment vertical="top"/>
    </xf>
    <xf numFmtId="173" fontId="38" fillId="0" borderId="0" xfId="68" applyNumberFormat="1" applyFont="1">
      <alignment vertical="top"/>
    </xf>
    <xf numFmtId="170" fontId="38" fillId="0" borderId="0" xfId="68" applyNumberFormat="1" applyFont="1">
      <alignment vertical="top"/>
    </xf>
    <xf numFmtId="164" fontId="44" fillId="33" borderId="0" xfId="1" applyFont="1" applyFill="1"/>
    <xf numFmtId="165" fontId="42"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9" fillId="0" borderId="0" xfId="68" applyNumberFormat="1" applyFont="1">
      <alignment vertical="top"/>
    </xf>
    <xf numFmtId="167" fontId="19" fillId="0" borderId="0" xfId="69" applyNumberFormat="1">
      <alignment horizontal="right" vertical="top"/>
    </xf>
    <xf numFmtId="167" fontId="31" fillId="0" borderId="0" xfId="0" applyNumberFormat="1" applyFont="1" applyAlignment="1">
      <alignment horizontal="left" vertical="top"/>
    </xf>
    <xf numFmtId="165" fontId="23" fillId="0" borderId="0" xfId="67" applyNumberFormat="1">
      <alignment vertical="top"/>
    </xf>
    <xf numFmtId="176" fontId="2" fillId="0" borderId="0" xfId="0" applyNumberFormat="1" applyFont="1" applyAlignment="1">
      <alignment horizontal="left"/>
    </xf>
    <xf numFmtId="165" fontId="23" fillId="53" borderId="0" xfId="0" applyFont="1" applyFill="1">
      <alignment vertical="top"/>
    </xf>
    <xf numFmtId="165" fontId="19" fillId="53" borderId="0" xfId="0" applyFont="1" applyFill="1">
      <alignment vertical="top"/>
    </xf>
    <xf numFmtId="165" fontId="23" fillId="53" borderId="0" xfId="0" applyFont="1" applyFill="1" applyAlignment="1">
      <alignment horizontal="left" vertical="top"/>
    </xf>
    <xf numFmtId="165" fontId="19" fillId="54" borderId="0" xfId="0" applyFont="1" applyFill="1" applyAlignment="1">
      <alignment horizontal="left" vertical="top"/>
    </xf>
    <xf numFmtId="165" fontId="19" fillId="0" borderId="0" xfId="0" applyFont="1" applyAlignment="1">
      <alignment horizontal="left" vertical="top"/>
    </xf>
    <xf numFmtId="165" fontId="19" fillId="55" borderId="0" xfId="0" applyFont="1" applyFill="1" applyAlignment="1">
      <alignment horizontal="left" vertical="top"/>
    </xf>
    <xf numFmtId="165" fontId="19" fillId="56"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4" borderId="0" xfId="0" applyFont="1" applyFill="1">
      <alignment vertical="top"/>
    </xf>
    <xf numFmtId="165" fontId="19" fillId="55" borderId="0" xfId="0" applyFont="1" applyFill="1">
      <alignment vertical="top"/>
    </xf>
    <xf numFmtId="165" fontId="25"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60" borderId="0" xfId="0" applyFont="1" applyFill="1">
      <alignment vertical="top"/>
    </xf>
    <xf numFmtId="165" fontId="19" fillId="47" borderId="0" xfId="0" applyFont="1" applyFill="1">
      <alignment vertical="top"/>
    </xf>
    <xf numFmtId="165" fontId="23" fillId="0" borderId="0" xfId="0" applyFont="1" applyAlignment="1">
      <alignment horizontal="left" vertical="top"/>
    </xf>
    <xf numFmtId="181" fontId="19" fillId="0" borderId="0" xfId="0" applyNumberFormat="1" applyFont="1">
      <alignment vertical="top"/>
    </xf>
    <xf numFmtId="165" fontId="0" fillId="44" borderId="0" xfId="0" applyFill="1" applyAlignment="1">
      <alignment horizontal="right" vertical="top"/>
    </xf>
    <xf numFmtId="181" fontId="34" fillId="0" borderId="0" xfId="0" applyNumberFormat="1" applyFont="1">
      <alignment vertical="top"/>
    </xf>
    <xf numFmtId="181" fontId="23" fillId="0" borderId="0" xfId="63" applyNumberFormat="1" applyFont="1">
      <alignment vertical="top"/>
    </xf>
    <xf numFmtId="181" fontId="24" fillId="0" borderId="0" xfId="63" applyNumberFormat="1" applyFont="1">
      <alignment vertical="top"/>
    </xf>
    <xf numFmtId="181" fontId="38" fillId="0" borderId="0" xfId="63" applyNumberFormat="1" applyFont="1">
      <alignment vertical="top"/>
    </xf>
    <xf numFmtId="181" fontId="19" fillId="0" borderId="0" xfId="63" applyNumberFormat="1">
      <alignment vertical="top"/>
    </xf>
    <xf numFmtId="167" fontId="31" fillId="50" borderId="0" xfId="0" applyNumberFormat="1" applyFont="1" applyFill="1">
      <alignment vertical="top"/>
    </xf>
    <xf numFmtId="165" fontId="34" fillId="0" borderId="0" xfId="0" applyFont="1" applyAlignment="1">
      <alignment horizontal="right" vertical="top"/>
    </xf>
    <xf numFmtId="165" fontId="34" fillId="0" borderId="0" xfId="63" applyNumberFormat="1" applyFont="1">
      <alignment vertical="top"/>
    </xf>
    <xf numFmtId="165" fontId="34" fillId="0" borderId="0" xfId="63" applyNumberFormat="1" applyFont="1" applyAlignment="1">
      <alignment horizontal="right" vertical="top"/>
    </xf>
    <xf numFmtId="182" fontId="34" fillId="0" borderId="0" xfId="63" applyNumberFormat="1" applyFont="1">
      <alignment vertical="top"/>
    </xf>
    <xf numFmtId="182" fontId="19" fillId="0" borderId="0" xfId="63" applyNumberFormat="1">
      <alignment vertical="top"/>
    </xf>
    <xf numFmtId="165" fontId="0" fillId="0" borderId="0" xfId="0" applyAlignment="1">
      <alignment vertical="top" wrapText="1"/>
    </xf>
    <xf numFmtId="182" fontId="44" fillId="33" borderId="0" xfId="63" applyNumberFormat="1" applyFont="1" applyFill="1">
      <alignment vertical="top"/>
    </xf>
    <xf numFmtId="182" fontId="0" fillId="44" borderId="0" xfId="63" applyNumberFormat="1" applyFont="1" applyFill="1">
      <alignment vertical="top"/>
    </xf>
    <xf numFmtId="182" fontId="31" fillId="50" borderId="0" xfId="0" applyNumberFormat="1" applyFont="1" applyFill="1">
      <alignment vertical="top"/>
    </xf>
    <xf numFmtId="182" fontId="15" fillId="0" borderId="0" xfId="63" applyNumberFormat="1" applyFont="1">
      <alignment vertical="top"/>
    </xf>
    <xf numFmtId="0" fontId="19" fillId="0" borderId="0" xfId="0" applyNumberFormat="1" applyFont="1">
      <alignment vertical="top"/>
    </xf>
    <xf numFmtId="175" fontId="2" fillId="0" borderId="0" xfId="0" applyNumberFormat="1" applyFont="1">
      <alignment vertical="top"/>
    </xf>
    <xf numFmtId="165" fontId="37" fillId="0" borderId="0" xfId="0" applyFont="1" applyAlignment="1"/>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0" fontId="0" fillId="0" borderId="0" xfId="0" applyNumberFormat="1">
      <alignment vertical="top"/>
    </xf>
    <xf numFmtId="165" fontId="34" fillId="49" borderId="0" xfId="0" applyFont="1" applyFill="1" applyAlignment="1">
      <alignment horizontal="right" vertical="top"/>
    </xf>
    <xf numFmtId="165" fontId="0" fillId="0" borderId="0" xfId="0" applyAlignment="1">
      <alignment vertical="top" wrapText="1"/>
    </xf>
    <xf numFmtId="14" fontId="19" fillId="0" borderId="0" xfId="0" applyNumberFormat="1" applyFont="1">
      <alignment vertical="top"/>
    </xf>
    <xf numFmtId="186" fontId="19" fillId="0" borderId="0" xfId="0" applyNumberFormat="1" applyFont="1">
      <alignment vertical="top"/>
    </xf>
    <xf numFmtId="187" fontId="19" fillId="0" borderId="0" xfId="63" applyNumberFormat="1">
      <alignment vertical="top"/>
    </xf>
    <xf numFmtId="181" fontId="15" fillId="0" borderId="0" xfId="0" applyNumberFormat="1" applyFont="1">
      <alignment vertical="top"/>
    </xf>
    <xf numFmtId="188" fontId="0" fillId="0" borderId="0" xfId="0" applyNumberFormat="1">
      <alignment vertical="top"/>
    </xf>
    <xf numFmtId="188" fontId="19" fillId="0" borderId="0" xfId="0" applyNumberFormat="1" applyFon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58">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omas.jones@ofwat.gov.uk" TargetMode="External"/><Relationship Id="rId2" Type="http://schemas.openxmlformats.org/officeDocument/2006/relationships/hyperlink" Target="mailto:andy.duff@ofwat.gov.uk" TargetMode="External"/><Relationship Id="rId1" Type="http://schemas.openxmlformats.org/officeDocument/2006/relationships/hyperlink" Target="mailto:robert.thorp@ofwat.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50"/>
  <sheetViews>
    <sheetView tabSelected="1" showRuler="0" zoomScale="90" zoomScaleNormal="90" workbookViewId="0"/>
  </sheetViews>
  <sheetFormatPr defaultColWidth="0" defaultRowHeight="12.75" customHeight="1" zeroHeight="1"/>
  <cols>
    <col min="1" max="1" width="9.1796875" style="14" customWidth="1"/>
    <col min="2" max="2" width="25.453125" style="14" customWidth="1"/>
    <col min="3" max="3" width="24.81640625" style="14" customWidth="1"/>
    <col min="4" max="8" width="9.1796875" style="14" customWidth="1"/>
    <col min="9" max="9" width="49.54296875" style="14" customWidth="1"/>
    <col min="10" max="16383" width="0" style="14" hidden="1"/>
    <col min="16384" max="16384" width="8.81640625" style="14" hidden="1" customWidth="1"/>
  </cols>
  <sheetData>
    <row r="1" spans="1:9" ht="29.5">
      <c r="A1" s="121" t="str">
        <f ca="1" xml:space="preserve"> RIGHT(CELL("filename", $A$1), LEN(CELL("filename", $A$1)) - SEARCH("]", CELL("filename", $A$1)))</f>
        <v>Front page</v>
      </c>
      <c r="B1" s="13"/>
      <c r="C1" s="13"/>
      <c r="D1" s="13"/>
      <c r="E1" s="13"/>
      <c r="F1" s="13"/>
      <c r="G1" s="13"/>
      <c r="H1" s="13"/>
      <c r="I1" s="13"/>
    </row>
    <row r="2" spans="1:9" ht="12.5"/>
    <row r="3" spans="1:9" ht="12.5">
      <c r="B3" t="s">
        <v>0</v>
      </c>
      <c r="C3" s="105" t="s">
        <v>1</v>
      </c>
    </row>
    <row r="4" spans="1:9" ht="12.5">
      <c r="B4" t="s">
        <v>2</v>
      </c>
      <c r="C4" s="178">
        <v>7</v>
      </c>
    </row>
    <row r="5" spans="1:9" ht="14">
      <c r="B5" t="s">
        <v>3</v>
      </c>
      <c r="C5" s="179" t="str">
        <f ca="1">SUBSTITUTE(LEFT(CELL("filename"),FIND("]",CELL("filename"))-1),"[","")</f>
        <v>\\fpcl01\public\OFWSHARE\PR19 Modelling\Model runs\FD\Model Run 8 Publishable Models\Financial\WSX\Appointee Balance Sheet model_WSX_FD.xlsx</v>
      </c>
    </row>
    <row r="6" spans="1:9" ht="12.5">
      <c r="B6" t="s">
        <v>4</v>
      </c>
      <c r="C6" s="139">
        <v>43789</v>
      </c>
    </row>
    <row r="7" spans="1:9" ht="12.5">
      <c r="B7"/>
      <c r="C7" s="106"/>
    </row>
    <row r="8" spans="1:9" ht="12.5">
      <c r="B8" t="s">
        <v>5</v>
      </c>
      <c r="C8" s="14" t="s">
        <v>6</v>
      </c>
    </row>
    <row r="9" spans="1:9" ht="14.5">
      <c r="B9" t="s">
        <v>7</v>
      </c>
      <c r="C9" s="193" t="s">
        <v>322</v>
      </c>
    </row>
    <row r="10" spans="1:9" ht="14.5">
      <c r="B10"/>
      <c r="C10" s="193" t="s">
        <v>323</v>
      </c>
    </row>
    <row r="11" spans="1:9" ht="12.5">
      <c r="B11"/>
      <c r="C11" s="15"/>
    </row>
    <row r="12" spans="1:9" ht="12.5">
      <c r="B12" t="s">
        <v>8</v>
      </c>
      <c r="C12" s="14" t="s">
        <v>324</v>
      </c>
    </row>
    <row r="13" spans="1:9" ht="14.5">
      <c r="B13" t="s">
        <v>9</v>
      </c>
      <c r="C13" s="193" t="s">
        <v>325</v>
      </c>
    </row>
    <row r="14" spans="1:9" ht="12.5">
      <c r="B14"/>
    </row>
    <row r="15" spans="1:9" ht="25.5" customHeight="1">
      <c r="B15" t="s">
        <v>10</v>
      </c>
      <c r="C15" s="194" t="s">
        <v>11</v>
      </c>
      <c r="D15" s="194"/>
      <c r="E15" s="194"/>
      <c r="F15" s="194"/>
      <c r="G15" s="194"/>
      <c r="H15" s="194"/>
      <c r="I15" s="194"/>
    </row>
    <row r="16" spans="1:9" ht="18" customHeight="1">
      <c r="B16"/>
      <c r="C16" s="186"/>
      <c r="D16" s="186"/>
      <c r="E16" s="186"/>
      <c r="F16" s="186"/>
      <c r="G16" s="186"/>
      <c r="H16" s="186"/>
      <c r="I16" s="186"/>
    </row>
    <row r="17" spans="2:9" ht="18" customHeight="1">
      <c r="B17" t="s">
        <v>274</v>
      </c>
      <c r="C17" s="14" t="s">
        <v>275</v>
      </c>
      <c r="D17" s="186"/>
      <c r="E17" s="186"/>
      <c r="F17" s="186"/>
      <c r="G17" s="186"/>
      <c r="H17" s="186"/>
      <c r="I17" s="186"/>
    </row>
    <row r="18" spans="2:9" ht="18" customHeight="1">
      <c r="B18" t="s">
        <v>310</v>
      </c>
      <c r="C18" s="186" t="s">
        <v>309</v>
      </c>
      <c r="D18" s="186"/>
      <c r="E18" s="186"/>
      <c r="F18" s="186"/>
      <c r="G18" s="186"/>
      <c r="H18" s="186"/>
      <c r="I18" s="186"/>
    </row>
    <row r="19" spans="2:9" ht="12.5">
      <c r="B19"/>
    </row>
    <row r="20" spans="2:9" ht="12.5">
      <c r="B20" t="s">
        <v>12</v>
      </c>
      <c r="C20" s="46">
        <f xml:space="preserve"> Checks!$F$9</f>
        <v>0</v>
      </c>
    </row>
    <row r="21" spans="2:9" ht="12.5">
      <c r="B21" t="s">
        <v>13</v>
      </c>
      <c r="C21" s="46">
        <f xml:space="preserve"> InpC!$J$10</f>
        <v>0</v>
      </c>
    </row>
    <row r="22" spans="2:9" ht="12.5">
      <c r="B22"/>
    </row>
    <row r="23" spans="2:9" ht="12.5" hidden="1"/>
    <row r="24" spans="2:9" ht="12.75" hidden="1" customHeight="1"/>
    <row r="25" spans="2:9" ht="12.75" hidden="1" customHeight="1"/>
    <row r="26" spans="2:9" ht="12.75" hidden="1" customHeight="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sheetData>
  <mergeCells count="1">
    <mergeCell ref="C15:I15"/>
  </mergeCells>
  <conditionalFormatting sqref="C20">
    <cfRule type="cellIs" dxfId="57" priority="3" stopIfTrue="1" operator="notEqual">
      <formula>0</formula>
    </cfRule>
    <cfRule type="cellIs" dxfId="56" priority="4" stopIfTrue="1" operator="equal">
      <formula>""</formula>
    </cfRule>
  </conditionalFormatting>
  <conditionalFormatting sqref="C21">
    <cfRule type="cellIs" dxfId="55" priority="1" stopIfTrue="1" operator="notEqual">
      <formula>0</formula>
    </cfRule>
    <cfRule type="cellIs" dxfId="54" priority="2" stopIfTrue="1" operator="equal">
      <formula>""</formula>
    </cfRule>
  </conditionalFormatting>
  <hyperlinks>
    <hyperlink ref="C9" r:id="rId1"/>
    <hyperlink ref="C13" r:id="rId2"/>
    <hyperlink ref="C10" r:id="rId3"/>
  </hyperlinks>
  <printOptions headings="1"/>
  <pageMargins left="0.70866141732283472" right="0.70866141732283472" top="0.74803149606299213" bottom="0.74803149606299213" header="0.31496062992125984" footer="0.31496062992125984"/>
  <pageSetup paperSize="9" scale="82" orientation="landscape" r:id="rId4"/>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FF"/>
    <pageSetUpPr fitToPage="1"/>
  </sheetPr>
  <dimension ref="A1:K8"/>
  <sheetViews>
    <sheetView zoomScale="90" zoomScaleNormal="90" workbookViewId="0"/>
  </sheetViews>
  <sheetFormatPr defaultColWidth="9.1796875" defaultRowHeight="12.5"/>
  <cols>
    <col min="1" max="1" width="9.54296875" bestFit="1" customWidth="1"/>
    <col min="2" max="2" width="15" customWidth="1"/>
    <col min="3" max="3" width="30.54296875" customWidth="1"/>
    <col min="4" max="4" width="4.81640625" customWidth="1"/>
    <col min="5" max="5" width="18.453125" customWidth="1"/>
    <col min="6" max="11" width="9.26953125" style="8" customWidth="1"/>
  </cols>
  <sheetData>
    <row r="1" spans="1:11">
      <c r="C1" t="s">
        <v>319</v>
      </c>
    </row>
    <row r="2" spans="1:11">
      <c r="A2" t="s">
        <v>133</v>
      </c>
      <c r="B2" t="s">
        <v>134</v>
      </c>
      <c r="C2" t="s">
        <v>135</v>
      </c>
      <c r="D2" t="s">
        <v>136</v>
      </c>
      <c r="E2" t="s">
        <v>137</v>
      </c>
      <c r="F2" s="8" t="s">
        <v>138</v>
      </c>
      <c r="G2" s="8" t="s">
        <v>139</v>
      </c>
      <c r="H2" s="8" t="s">
        <v>140</v>
      </c>
      <c r="I2" s="8" t="s">
        <v>141</v>
      </c>
      <c r="J2" s="8" t="s">
        <v>142</v>
      </c>
      <c r="K2" s="8" t="s">
        <v>143</v>
      </c>
    </row>
    <row r="4" spans="1:11">
      <c r="B4" t="s">
        <v>265</v>
      </c>
      <c r="C4" t="s">
        <v>264</v>
      </c>
      <c r="D4" t="s">
        <v>144</v>
      </c>
      <c r="E4" t="s">
        <v>276</v>
      </c>
      <c r="F4" s="192">
        <f xml:space="preserve"> Adjustments!J11</f>
        <v>1.2999999999999999E-2</v>
      </c>
      <c r="G4" s="192">
        <f xml:space="preserve"> Adjustments!K11</f>
        <v>1.2999999999999999E-2</v>
      </c>
      <c r="H4" s="192">
        <f xml:space="preserve"> Adjustments!L11</f>
        <v>1.2999999999999999E-2</v>
      </c>
      <c r="I4" s="192">
        <f xml:space="preserve"> Adjustments!M11</f>
        <v>1.2999999999999999E-2</v>
      </c>
      <c r="J4" s="192">
        <f xml:space="preserve"> Adjustments!N11</f>
        <v>1.2999999999999999E-2</v>
      </c>
      <c r="K4" s="192">
        <f xml:space="preserve"> Adjustments!O11</f>
        <v>1.2999999999999999E-2</v>
      </c>
    </row>
    <row r="5" spans="1:11">
      <c r="B5" t="s">
        <v>266</v>
      </c>
      <c r="C5" t="s">
        <v>158</v>
      </c>
      <c r="D5" t="s">
        <v>144</v>
      </c>
      <c r="E5" t="s">
        <v>276</v>
      </c>
      <c r="F5" s="192">
        <f xml:space="preserve"> Adjustments!J15</f>
        <v>-66.070060048566404</v>
      </c>
      <c r="G5" s="192">
        <f xml:space="preserve"> Adjustments!K15</f>
        <v>-71.670706538699307</v>
      </c>
      <c r="H5" s="192">
        <f xml:space="preserve"> Adjustments!L15</f>
        <v>-72.666004165967294</v>
      </c>
      <c r="I5" s="192">
        <f xml:space="preserve"> Adjustments!M15</f>
        <v>-61.230088197000697</v>
      </c>
      <c r="J5" s="192">
        <f xml:space="preserve"> Adjustments!N15</f>
        <v>-33.682787068246697</v>
      </c>
      <c r="K5" s="192">
        <f xml:space="preserve"> Adjustments!O15</f>
        <v>-0.106</v>
      </c>
    </row>
    <row r="6" spans="1:11">
      <c r="B6" t="s">
        <v>316</v>
      </c>
      <c r="C6" t="s">
        <v>318</v>
      </c>
      <c r="D6" t="s">
        <v>144</v>
      </c>
      <c r="E6" t="s">
        <v>276</v>
      </c>
      <c r="F6" s="192">
        <f xml:space="preserve"> Adjustments!J19</f>
        <v>-254.167</v>
      </c>
      <c r="G6" s="192">
        <f xml:space="preserve"> Adjustments!K19</f>
        <v>-251.42500000000001</v>
      </c>
      <c r="H6" s="192">
        <f xml:space="preserve"> Adjustments!L19</f>
        <v>-248.68299999999999</v>
      </c>
      <c r="I6" s="192">
        <f xml:space="preserve"> Adjustments!M19</f>
        <v>-245.94099999999997</v>
      </c>
      <c r="J6" s="192">
        <f xml:space="preserve"> Adjustments!N19</f>
        <v>-243.19900000000001</v>
      </c>
      <c r="K6" s="192">
        <f xml:space="preserve"> Adjustments!O19</f>
        <v>-240.45699999999999</v>
      </c>
    </row>
    <row r="7" spans="1:11">
      <c r="B7" t="s">
        <v>311</v>
      </c>
      <c r="C7" t="s">
        <v>312</v>
      </c>
      <c r="D7" t="s">
        <v>315</v>
      </c>
      <c r="E7" t="s">
        <v>276</v>
      </c>
      <c r="F7" s="187" t="str">
        <f ca="1">CONCATENATE("[…]", TEXT(NOW(),"dd/mm/yyy hh:mm:ss"))</f>
        <v>[…]12/12/2019 17:27:06</v>
      </c>
      <c r="G7" s="187" t="str">
        <f t="shared" ref="G7:K8" ca="1" si="0">CONCATENATE("[…]", TEXT(NOW(),"dd/mm/yyy hh:mm:ss"))</f>
        <v>[…]12/12/2019 17:27:06</v>
      </c>
      <c r="H7" s="187" t="str">
        <f t="shared" ca="1" si="0"/>
        <v>[…]12/12/2019 17:27:06</v>
      </c>
      <c r="I7" s="187" t="str">
        <f t="shared" ca="1" si="0"/>
        <v>[…]12/12/2019 17:27:06</v>
      </c>
      <c r="J7" s="187" t="str">
        <f t="shared" ca="1" si="0"/>
        <v>[…]12/12/2019 17:27:06</v>
      </c>
      <c r="K7" s="187" t="str">
        <f t="shared" ca="1" si="0"/>
        <v>[…]12/12/2019 17:27:06</v>
      </c>
    </row>
    <row r="8" spans="1:11">
      <c r="B8" t="s">
        <v>314</v>
      </c>
      <c r="C8" t="s">
        <v>313</v>
      </c>
      <c r="D8" t="s">
        <v>315</v>
      </c>
      <c r="E8" t="s">
        <v>276</v>
      </c>
      <c r="F8" s="188" t="str">
        <f ca="1">CONCATENATE("[…]", TEXT(NOW(),"dd/mm/yyy hh:mm:ss"))</f>
        <v>[…]12/12/2019 17:27:06</v>
      </c>
      <c r="G8" s="188" t="str">
        <f t="shared" ca="1" si="0"/>
        <v>[…]12/12/2019 17:27:06</v>
      </c>
      <c r="H8" s="188" t="str">
        <f t="shared" ca="1" si="0"/>
        <v>[…]12/12/2019 17:27:06</v>
      </c>
      <c r="I8" s="188" t="str">
        <f t="shared" ca="1" si="0"/>
        <v>[…]12/12/2019 17:27:06</v>
      </c>
      <c r="J8" s="188" t="str">
        <f t="shared" ca="1" si="0"/>
        <v>[…]12/12/2019 17:27:06</v>
      </c>
      <c r="K8" s="188" t="str">
        <f t="shared" ca="1" si="0"/>
        <v>[…]12/12/2019 17:27:06</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D20"/>
  <sheetViews>
    <sheetView zoomScale="90" zoomScaleNormal="90" workbookViewId="0">
      <pane xSplit="9" ySplit="5" topLeftCell="J6" activePane="bottomRight" state="frozen"/>
      <selection activeCell="J54" sqref="J54"/>
      <selection pane="topRight" activeCell="J54" sqref="J54"/>
      <selection pane="bottomLeft" activeCell="J54" sqref="J54"/>
      <selection pane="bottomRight"/>
    </sheetView>
  </sheetViews>
  <sheetFormatPr defaultColWidth="0" defaultRowHeight="13"/>
  <cols>
    <col min="1" max="1" width="1.453125" style="6" customWidth="1"/>
    <col min="2" max="3" width="1.453125" style="10" customWidth="1"/>
    <col min="4" max="4" width="1.453125" style="7" customWidth="1"/>
    <col min="5" max="5" width="40.54296875" style="8"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6384" width="0" style="8" hidden="1"/>
  </cols>
  <sheetData>
    <row r="1" spans="1:16384" s="125" customFormat="1" ht="25">
      <c r="A1" s="121" t="str">
        <f ca="1" xml:space="preserve"> RIGHT(CELL("filename", $A$1), LEN(CELL("filename", $A$1)) - SEARCH("]", CELL("filename", $A$1)))</f>
        <v>Checks</v>
      </c>
      <c r="B1" s="122"/>
      <c r="C1" s="123"/>
      <c r="D1" s="124"/>
      <c r="T1" s="126"/>
      <c r="U1" s="126"/>
      <c r="V1" s="126"/>
      <c r="W1" s="126"/>
      <c r="X1" s="126"/>
      <c r="Y1" s="126"/>
      <c r="Z1" s="126"/>
      <c r="AA1" s="126"/>
    </row>
    <row r="2" spans="1:16384" s="44" customFormat="1">
      <c r="B2" s="70"/>
      <c r="C2" s="113"/>
      <c r="D2" s="67"/>
      <c r="E2" s="31"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row>
    <row r="3" spans="1:16384" s="6" customFormat="1">
      <c r="B3" s="71"/>
      <c r="C3" s="114"/>
      <c r="D3" s="68"/>
      <c r="E3" s="31"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row>
    <row r="4" spans="1:16384" s="39" customFormat="1">
      <c r="B4" s="72"/>
      <c r="C4" s="115"/>
      <c r="D4" s="69"/>
      <c r="E4" s="33" t="str">
        <f>Time!E$100</f>
        <v>Financial Year Ending</v>
      </c>
      <c r="F4" s="33"/>
      <c r="G4" s="33"/>
      <c r="H4" s="33"/>
      <c r="I4" s="33"/>
      <c r="J4" s="182">
        <f>Time!J$100</f>
        <v>2020</v>
      </c>
      <c r="K4" s="182">
        <f>Time!K$100</f>
        <v>2021</v>
      </c>
      <c r="L4" s="182">
        <f>Time!L$100</f>
        <v>2022</v>
      </c>
      <c r="M4" s="182">
        <f>Time!M$100</f>
        <v>2023</v>
      </c>
      <c r="N4" s="182">
        <f>Time!N$100</f>
        <v>2024</v>
      </c>
      <c r="O4" s="182">
        <f>Time!O$100</f>
        <v>2025</v>
      </c>
      <c r="P4" s="182">
        <f>Time!P$100</f>
        <v>2026</v>
      </c>
      <c r="Q4" s="182">
        <f>Time!Q$100</f>
        <v>2027</v>
      </c>
      <c r="R4" s="182">
        <f>Time!R$100</f>
        <v>2028</v>
      </c>
      <c r="S4" s="182">
        <f>Time!S$100</f>
        <v>2029</v>
      </c>
      <c r="T4" s="33"/>
      <c r="U4" s="33"/>
      <c r="V4" s="33"/>
      <c r="W4" s="33"/>
      <c r="X4" s="33"/>
      <c r="Y4" s="33"/>
      <c r="Z4" s="33"/>
      <c r="AA4" s="33"/>
    </row>
    <row r="5" spans="1:16384" s="39" customFormat="1">
      <c r="B5" s="72"/>
      <c r="C5" s="115"/>
      <c r="D5" s="69"/>
      <c r="E5" s="33"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row>
    <row r="7" spans="1:16384">
      <c r="A7" s="6" t="s">
        <v>267</v>
      </c>
    </row>
    <row r="9" spans="1:16384">
      <c r="E9" s="8" t="s">
        <v>268</v>
      </c>
      <c r="F9" s="46">
        <f>SUM(F11:F16)</f>
        <v>0</v>
      </c>
      <c r="G9" s="8" t="s">
        <v>269</v>
      </c>
    </row>
    <row r="11" spans="1:16384" s="16" customFormat="1">
      <c r="A11" s="20"/>
      <c r="B11" s="19"/>
      <c r="C11" s="19"/>
      <c r="D11" s="18"/>
      <c r="E11" s="16" t="s">
        <v>270</v>
      </c>
      <c r="F11" s="16" t="s">
        <v>271</v>
      </c>
    </row>
    <row r="13" spans="1:16384">
      <c r="E13" s="50" t="str">
        <f xml:space="preserve"> Time!E$77</f>
        <v>Modelling Period Check</v>
      </c>
      <c r="F13" s="185">
        <f xml:space="preserve"> Time!F$77</f>
        <v>0</v>
      </c>
      <c r="G13" s="50" t="str">
        <f xml:space="preserve"> Time!G$77</f>
        <v>check</v>
      </c>
    </row>
    <row r="14" spans="1:16384">
      <c r="E14" s="50" t="str">
        <f xml:space="preserve"> 'Balance sheet check'!E54</f>
        <v>Balance sheet check</v>
      </c>
      <c r="F14" s="185">
        <f xml:space="preserve"> 'Balance sheet check'!F54</f>
        <v>0</v>
      </c>
      <c r="G14" s="50" t="str">
        <f xml:space="preserve"> 'Balance sheet check'!G54</f>
        <v>check</v>
      </c>
    </row>
    <row r="15" spans="1:16384">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D15" s="50"/>
      <c r="OE15" s="50"/>
      <c r="OF15" s="50"/>
      <c r="OG15" s="50"/>
      <c r="OH15" s="50"/>
      <c r="OI15" s="50"/>
      <c r="OJ15" s="50"/>
      <c r="OK15" s="50"/>
      <c r="OL15" s="50"/>
      <c r="OM15" s="50"/>
      <c r="ON15" s="50"/>
      <c r="OO15" s="50"/>
      <c r="OP15" s="50"/>
      <c r="OQ15" s="50"/>
      <c r="OR15" s="50"/>
      <c r="OS15" s="50"/>
      <c r="OT15" s="50"/>
      <c r="OU15" s="50"/>
      <c r="OV15" s="50"/>
      <c r="OW15" s="50"/>
      <c r="OX15" s="50"/>
      <c r="OY15" s="50"/>
      <c r="OZ15" s="50"/>
      <c r="PA15" s="50"/>
      <c r="PB15" s="50"/>
      <c r="PC15" s="50"/>
      <c r="PD15" s="50"/>
      <c r="PE15" s="50"/>
      <c r="PF15" s="50"/>
      <c r="PG15" s="50"/>
      <c r="PH15" s="50"/>
      <c r="PI15" s="50"/>
      <c r="PJ15" s="50"/>
      <c r="PK15" s="50"/>
      <c r="PL15" s="50"/>
      <c r="PM15" s="50"/>
      <c r="PN15" s="50"/>
      <c r="PO15" s="50"/>
      <c r="PP15" s="50"/>
      <c r="PQ15" s="50"/>
      <c r="PR15" s="50"/>
      <c r="PS15" s="50"/>
      <c r="PT15" s="50"/>
      <c r="PU15" s="50"/>
      <c r="PV15" s="50"/>
      <c r="PW15" s="50"/>
      <c r="PX15" s="50"/>
      <c r="PY15" s="50"/>
      <c r="PZ15" s="50"/>
      <c r="QA15" s="50"/>
      <c r="QB15" s="50"/>
      <c r="QC15" s="50"/>
      <c r="QD15" s="50"/>
      <c r="QE15" s="50"/>
      <c r="QF15" s="50"/>
      <c r="QG15" s="50"/>
      <c r="QH15" s="50"/>
      <c r="QI15" s="50"/>
      <c r="QJ15" s="50"/>
      <c r="QK15" s="50"/>
      <c r="QL15" s="50"/>
      <c r="QM15" s="50"/>
      <c r="QN15" s="50"/>
      <c r="QO15" s="50"/>
      <c r="QP15" s="50"/>
      <c r="QQ15" s="50"/>
      <c r="QR15" s="50"/>
      <c r="QS15" s="50"/>
      <c r="QT15" s="50"/>
      <c r="QU15" s="50"/>
      <c r="QV15" s="50"/>
      <c r="QW15" s="50"/>
      <c r="QX15" s="50"/>
      <c r="QY15" s="50"/>
      <c r="QZ15" s="50"/>
      <c r="RA15" s="50"/>
      <c r="RB15" s="50"/>
      <c r="RC15" s="50"/>
      <c r="RD15" s="50"/>
      <c r="RE15" s="50"/>
      <c r="RF15" s="50"/>
      <c r="RG15" s="50"/>
      <c r="RH15" s="50"/>
      <c r="RI15" s="50"/>
      <c r="RJ15" s="50"/>
      <c r="RK15" s="50"/>
      <c r="RL15" s="50"/>
      <c r="RM15" s="50"/>
      <c r="RN15" s="50"/>
      <c r="RO15" s="50"/>
      <c r="RP15" s="50"/>
      <c r="RQ15" s="50"/>
      <c r="RR15" s="50"/>
      <c r="RS15" s="50"/>
      <c r="RT15" s="50"/>
      <c r="RU15" s="50"/>
      <c r="RV15" s="50"/>
      <c r="RW15" s="50"/>
      <c r="RX15" s="50"/>
      <c r="RY15" s="50"/>
      <c r="RZ15" s="50"/>
      <c r="SA15" s="50"/>
      <c r="SB15" s="50"/>
      <c r="SC15" s="50"/>
      <c r="SD15" s="50"/>
      <c r="SE15" s="50"/>
      <c r="SF15" s="50"/>
      <c r="SG15" s="50"/>
      <c r="SH15" s="50"/>
      <c r="SI15" s="50"/>
      <c r="SJ15" s="50"/>
      <c r="SK15" s="50"/>
      <c r="SL15" s="50"/>
      <c r="SM15" s="50"/>
      <c r="SN15" s="50"/>
      <c r="SO15" s="50"/>
      <c r="SP15" s="50"/>
      <c r="SQ15" s="50"/>
      <c r="SR15" s="50"/>
      <c r="SS15" s="50"/>
      <c r="ST15" s="50"/>
      <c r="SU15" s="50"/>
      <c r="SV15" s="50"/>
      <c r="SW15" s="50"/>
      <c r="SX15" s="50"/>
      <c r="SY15" s="50"/>
      <c r="SZ15" s="50"/>
      <c r="TA15" s="50"/>
      <c r="TB15" s="50"/>
      <c r="TC15" s="50"/>
      <c r="TD15" s="50"/>
      <c r="TE15" s="50"/>
      <c r="TF15" s="50"/>
      <c r="TG15" s="50"/>
      <c r="TH15" s="50"/>
      <c r="TI15" s="50"/>
      <c r="TJ15" s="50"/>
      <c r="TK15" s="50"/>
      <c r="TL15" s="50"/>
      <c r="TM15" s="50"/>
      <c r="TN15" s="50"/>
      <c r="TO15" s="50"/>
      <c r="TP15" s="50"/>
      <c r="TQ15" s="50"/>
      <c r="TR15" s="50"/>
      <c r="TS15" s="50"/>
      <c r="TT15" s="50"/>
      <c r="TU15" s="50"/>
      <c r="TV15" s="50"/>
      <c r="TW15" s="50"/>
      <c r="TX15" s="50"/>
      <c r="TY15" s="50"/>
      <c r="TZ15" s="50"/>
      <c r="UA15" s="50"/>
      <c r="UB15" s="50"/>
      <c r="UC15" s="50"/>
      <c r="UD15" s="50"/>
      <c r="UE15" s="50"/>
      <c r="UF15" s="50"/>
      <c r="UG15" s="50"/>
      <c r="UH15" s="50"/>
      <c r="UI15" s="50"/>
      <c r="UJ15" s="50"/>
      <c r="UK15" s="50"/>
      <c r="UL15" s="50"/>
      <c r="UM15" s="50"/>
      <c r="UN15" s="50"/>
      <c r="UO15" s="50"/>
      <c r="UP15" s="50"/>
      <c r="UQ15" s="50"/>
      <c r="UR15" s="50"/>
      <c r="US15" s="50"/>
      <c r="UT15" s="50"/>
      <c r="UU15" s="50"/>
      <c r="UV15" s="50"/>
      <c r="UW15" s="50"/>
      <c r="UX15" s="50"/>
      <c r="UY15" s="50"/>
      <c r="UZ15" s="50"/>
      <c r="VA15" s="50"/>
      <c r="VB15" s="50"/>
      <c r="VC15" s="50"/>
      <c r="VD15" s="50"/>
      <c r="VE15" s="50"/>
      <c r="VF15" s="50"/>
      <c r="VG15" s="50"/>
      <c r="VH15" s="50"/>
      <c r="VI15" s="50"/>
      <c r="VJ15" s="50"/>
      <c r="VK15" s="50"/>
      <c r="VL15" s="50"/>
      <c r="VM15" s="50"/>
      <c r="VN15" s="50"/>
      <c r="VO15" s="50"/>
      <c r="VP15" s="50"/>
      <c r="VQ15" s="50"/>
      <c r="VR15" s="50"/>
      <c r="VS15" s="50"/>
      <c r="VT15" s="50"/>
      <c r="VU15" s="50"/>
      <c r="VV15" s="50"/>
      <c r="VW15" s="50"/>
      <c r="VX15" s="50"/>
      <c r="VY15" s="50"/>
      <c r="VZ15" s="50"/>
      <c r="WA15" s="50"/>
      <c r="WB15" s="50"/>
      <c r="WC15" s="50"/>
      <c r="WD15" s="50"/>
      <c r="WE15" s="50"/>
      <c r="WF15" s="50"/>
      <c r="WG15" s="50"/>
      <c r="WH15" s="50"/>
      <c r="WI15" s="50"/>
      <c r="WJ15" s="50"/>
      <c r="WK15" s="50"/>
      <c r="WL15" s="50"/>
      <c r="WM15" s="50"/>
      <c r="WN15" s="50"/>
      <c r="WO15" s="50"/>
      <c r="WP15" s="50"/>
      <c r="WQ15" s="50"/>
      <c r="WR15" s="50"/>
      <c r="WS15" s="50"/>
      <c r="WT15" s="50"/>
      <c r="WU15" s="50"/>
      <c r="WV15" s="50"/>
      <c r="WW15" s="50"/>
      <c r="WX15" s="50"/>
      <c r="WY15" s="50"/>
      <c r="WZ15" s="50"/>
      <c r="XA15" s="50"/>
      <c r="XB15" s="50"/>
      <c r="XC15" s="50"/>
      <c r="XD15" s="50"/>
      <c r="XE15" s="50"/>
      <c r="XF15" s="50"/>
      <c r="XG15" s="50"/>
      <c r="XH15" s="50"/>
      <c r="XI15" s="50"/>
      <c r="XJ15" s="50"/>
      <c r="XK15" s="50"/>
      <c r="XL15" s="50"/>
      <c r="XM15" s="50"/>
      <c r="XN15" s="50"/>
      <c r="XO15" s="50"/>
      <c r="XP15" s="50"/>
      <c r="XQ15" s="50"/>
      <c r="XR15" s="50"/>
      <c r="XS15" s="50"/>
      <c r="XT15" s="50"/>
      <c r="XU15" s="50"/>
      <c r="XV15" s="50"/>
      <c r="XW15" s="50"/>
      <c r="XX15" s="50"/>
      <c r="XY15" s="50"/>
      <c r="XZ15" s="50"/>
      <c r="YA15" s="50"/>
      <c r="YB15" s="50"/>
      <c r="YC15" s="50"/>
      <c r="YD15" s="50"/>
      <c r="YE15" s="50"/>
      <c r="YF15" s="50"/>
      <c r="YG15" s="50"/>
      <c r="YH15" s="50"/>
      <c r="YI15" s="50"/>
      <c r="YJ15" s="50"/>
      <c r="YK15" s="50"/>
      <c r="YL15" s="50"/>
      <c r="YM15" s="50"/>
      <c r="YN15" s="50"/>
      <c r="YO15" s="50"/>
      <c r="YP15" s="50"/>
      <c r="YQ15" s="50"/>
      <c r="YR15" s="50"/>
      <c r="YS15" s="50"/>
      <c r="YT15" s="50"/>
      <c r="YU15" s="50"/>
      <c r="YV15" s="50"/>
      <c r="YW15" s="50"/>
      <c r="YX15" s="50"/>
      <c r="YY15" s="50"/>
      <c r="YZ15" s="50"/>
      <c r="ZA15" s="50"/>
      <c r="ZB15" s="50"/>
      <c r="ZC15" s="50"/>
      <c r="ZD15" s="50"/>
      <c r="ZE15" s="50"/>
      <c r="ZF15" s="50"/>
      <c r="ZG15" s="50"/>
      <c r="ZH15" s="50"/>
      <c r="ZI15" s="50"/>
      <c r="ZJ15" s="50"/>
      <c r="ZK15" s="50"/>
      <c r="ZL15" s="50"/>
      <c r="ZM15" s="50"/>
      <c r="ZN15" s="50"/>
      <c r="ZO15" s="50"/>
      <c r="ZP15" s="50"/>
      <c r="ZQ15" s="50"/>
      <c r="ZR15" s="50"/>
      <c r="ZS15" s="50"/>
      <c r="ZT15" s="50"/>
      <c r="ZU15" s="50"/>
      <c r="ZV15" s="50"/>
      <c r="ZW15" s="50"/>
      <c r="ZX15" s="50"/>
      <c r="ZY15" s="50"/>
      <c r="ZZ15" s="50"/>
      <c r="AAA15" s="50"/>
      <c r="AAB15" s="50"/>
      <c r="AAC15" s="50"/>
      <c r="AAD15" s="50"/>
      <c r="AAE15" s="50"/>
      <c r="AAF15" s="50"/>
      <c r="AAG15" s="50"/>
      <c r="AAH15" s="50"/>
      <c r="AAI15" s="50"/>
      <c r="AAJ15" s="50"/>
      <c r="AAK15" s="50"/>
      <c r="AAL15" s="50"/>
      <c r="AAM15" s="50"/>
      <c r="AAN15" s="50"/>
      <c r="AAO15" s="50"/>
      <c r="AAP15" s="50"/>
      <c r="AAQ15" s="50"/>
      <c r="AAR15" s="50"/>
      <c r="AAS15" s="50"/>
      <c r="AAT15" s="50"/>
      <c r="AAU15" s="50"/>
      <c r="AAV15" s="50"/>
      <c r="AAW15" s="50"/>
      <c r="AAX15" s="50"/>
      <c r="AAY15" s="50"/>
      <c r="AAZ15" s="50"/>
      <c r="ABA15" s="50"/>
      <c r="ABB15" s="50"/>
      <c r="ABC15" s="50"/>
      <c r="ABD15" s="50"/>
      <c r="ABE15" s="50"/>
      <c r="ABF15" s="50"/>
      <c r="ABG15" s="50"/>
      <c r="ABH15" s="50"/>
      <c r="ABI15" s="50"/>
      <c r="ABJ15" s="50"/>
      <c r="ABK15" s="50"/>
      <c r="ABL15" s="50"/>
      <c r="ABM15" s="50"/>
      <c r="ABN15" s="50"/>
      <c r="ABO15" s="50"/>
      <c r="ABP15" s="50"/>
      <c r="ABQ15" s="50"/>
      <c r="ABR15" s="50"/>
      <c r="ABS15" s="50"/>
      <c r="ABT15" s="50"/>
      <c r="ABU15" s="50"/>
      <c r="ABV15" s="50"/>
      <c r="ABW15" s="50"/>
      <c r="ABX15" s="50"/>
      <c r="ABY15" s="50"/>
      <c r="ABZ15" s="50"/>
      <c r="ACA15" s="50"/>
      <c r="ACB15" s="50"/>
      <c r="ACC15" s="50"/>
      <c r="ACD15" s="50"/>
      <c r="ACE15" s="50"/>
      <c r="ACF15" s="50"/>
      <c r="ACG15" s="50"/>
      <c r="ACH15" s="50"/>
      <c r="ACI15" s="50"/>
      <c r="ACJ15" s="50"/>
      <c r="ACK15" s="50"/>
      <c r="ACL15" s="50"/>
      <c r="ACM15" s="50"/>
      <c r="ACN15" s="50"/>
      <c r="ACO15" s="50"/>
      <c r="ACP15" s="50"/>
      <c r="ACQ15" s="50"/>
      <c r="ACR15" s="50"/>
      <c r="ACS15" s="50"/>
      <c r="ACT15" s="50"/>
      <c r="ACU15" s="50"/>
      <c r="ACV15" s="50"/>
      <c r="ACW15" s="50"/>
      <c r="ACX15" s="50"/>
      <c r="ACY15" s="50"/>
      <c r="ACZ15" s="50"/>
      <c r="ADA15" s="50"/>
      <c r="ADB15" s="50"/>
      <c r="ADC15" s="50"/>
      <c r="ADD15" s="50"/>
      <c r="ADE15" s="50"/>
      <c r="ADF15" s="50"/>
      <c r="ADG15" s="50"/>
      <c r="ADH15" s="50"/>
      <c r="ADI15" s="50"/>
      <c r="ADJ15" s="50"/>
      <c r="ADK15" s="50"/>
      <c r="ADL15" s="50"/>
      <c r="ADM15" s="50"/>
      <c r="ADN15" s="50"/>
      <c r="ADO15" s="50"/>
      <c r="ADP15" s="50"/>
      <c r="ADQ15" s="50"/>
      <c r="ADR15" s="50"/>
      <c r="ADS15" s="50"/>
      <c r="ADT15" s="50"/>
      <c r="ADU15" s="50"/>
      <c r="ADV15" s="50"/>
      <c r="ADW15" s="50"/>
      <c r="ADX15" s="50"/>
      <c r="ADY15" s="50"/>
      <c r="ADZ15" s="50"/>
      <c r="AEA15" s="50"/>
      <c r="AEB15" s="50"/>
      <c r="AEC15" s="50"/>
      <c r="AED15" s="50"/>
      <c r="AEE15" s="50"/>
      <c r="AEF15" s="50"/>
      <c r="AEG15" s="50"/>
      <c r="AEH15" s="50"/>
      <c r="AEI15" s="50"/>
      <c r="AEJ15" s="50"/>
      <c r="AEK15" s="50"/>
      <c r="AEL15" s="50"/>
      <c r="AEM15" s="50"/>
      <c r="AEN15" s="50"/>
      <c r="AEO15" s="50"/>
      <c r="AEP15" s="50"/>
      <c r="AEQ15" s="50"/>
      <c r="AER15" s="50"/>
      <c r="AES15" s="50"/>
      <c r="AET15" s="50"/>
      <c r="AEU15" s="50"/>
      <c r="AEV15" s="50"/>
      <c r="AEW15" s="50"/>
      <c r="AEX15" s="50"/>
      <c r="AEY15" s="50"/>
      <c r="AEZ15" s="50"/>
      <c r="AFA15" s="50"/>
      <c r="AFB15" s="50"/>
      <c r="AFC15" s="50"/>
      <c r="AFD15" s="50"/>
      <c r="AFE15" s="50"/>
      <c r="AFF15" s="50"/>
      <c r="AFG15" s="50"/>
      <c r="AFH15" s="50"/>
      <c r="AFI15" s="50"/>
      <c r="AFJ15" s="50"/>
      <c r="AFK15" s="50"/>
      <c r="AFL15" s="50"/>
      <c r="AFM15" s="50"/>
      <c r="AFN15" s="50"/>
      <c r="AFO15" s="50"/>
      <c r="AFP15" s="50"/>
      <c r="AFQ15" s="50"/>
      <c r="AFR15" s="50"/>
      <c r="AFS15" s="50"/>
      <c r="AFT15" s="50"/>
      <c r="AFU15" s="50"/>
      <c r="AFV15" s="50"/>
      <c r="AFW15" s="50"/>
      <c r="AFX15" s="50"/>
      <c r="AFY15" s="50"/>
      <c r="AFZ15" s="50"/>
      <c r="AGA15" s="50"/>
      <c r="AGB15" s="50"/>
      <c r="AGC15" s="50"/>
      <c r="AGD15" s="50"/>
      <c r="AGE15" s="50"/>
      <c r="AGF15" s="50"/>
      <c r="AGG15" s="50"/>
      <c r="AGH15" s="50"/>
      <c r="AGI15" s="50"/>
      <c r="AGJ15" s="50"/>
      <c r="AGK15" s="50"/>
      <c r="AGL15" s="50"/>
      <c r="AGM15" s="50"/>
      <c r="AGN15" s="50"/>
      <c r="AGO15" s="50"/>
      <c r="AGP15" s="50"/>
      <c r="AGQ15" s="50"/>
      <c r="AGR15" s="50"/>
      <c r="AGS15" s="50"/>
      <c r="AGT15" s="50"/>
      <c r="AGU15" s="50"/>
      <c r="AGV15" s="50"/>
      <c r="AGW15" s="50"/>
      <c r="AGX15" s="50"/>
      <c r="AGY15" s="50"/>
      <c r="AGZ15" s="50"/>
      <c r="AHA15" s="50"/>
      <c r="AHB15" s="50"/>
      <c r="AHC15" s="50"/>
      <c r="AHD15" s="50"/>
      <c r="AHE15" s="50"/>
      <c r="AHF15" s="50"/>
      <c r="AHG15" s="50"/>
      <c r="AHH15" s="50"/>
      <c r="AHI15" s="50"/>
      <c r="AHJ15" s="50"/>
      <c r="AHK15" s="50"/>
      <c r="AHL15" s="50"/>
      <c r="AHM15" s="50"/>
      <c r="AHN15" s="50"/>
      <c r="AHO15" s="50"/>
      <c r="AHP15" s="50"/>
      <c r="AHQ15" s="50"/>
      <c r="AHR15" s="50"/>
      <c r="AHS15" s="50"/>
      <c r="AHT15" s="50"/>
      <c r="AHU15" s="50"/>
      <c r="AHV15" s="50"/>
      <c r="AHW15" s="50"/>
      <c r="AHX15" s="50"/>
      <c r="AHY15" s="50"/>
      <c r="AHZ15" s="50"/>
      <c r="AIA15" s="50"/>
      <c r="AIB15" s="50"/>
      <c r="AIC15" s="50"/>
      <c r="AID15" s="50"/>
      <c r="AIE15" s="50"/>
      <c r="AIF15" s="50"/>
      <c r="AIG15" s="50"/>
      <c r="AIH15" s="50"/>
      <c r="AII15" s="50"/>
      <c r="AIJ15" s="50"/>
      <c r="AIK15" s="50"/>
      <c r="AIL15" s="50"/>
      <c r="AIM15" s="50"/>
      <c r="AIN15" s="50"/>
      <c r="AIO15" s="50"/>
      <c r="AIP15" s="50"/>
      <c r="AIQ15" s="50"/>
      <c r="AIR15" s="50"/>
      <c r="AIS15" s="50"/>
      <c r="AIT15" s="50"/>
      <c r="AIU15" s="50"/>
      <c r="AIV15" s="50"/>
      <c r="AIW15" s="50"/>
      <c r="AIX15" s="50"/>
      <c r="AIY15" s="50"/>
      <c r="AIZ15" s="50"/>
      <c r="AJA15" s="50"/>
      <c r="AJB15" s="50"/>
      <c r="AJC15" s="50"/>
      <c r="AJD15" s="50"/>
      <c r="AJE15" s="50"/>
      <c r="AJF15" s="50"/>
      <c r="AJG15" s="50"/>
      <c r="AJH15" s="50"/>
      <c r="AJI15" s="50"/>
      <c r="AJJ15" s="50"/>
      <c r="AJK15" s="50"/>
      <c r="AJL15" s="50"/>
      <c r="AJM15" s="50"/>
      <c r="AJN15" s="50"/>
      <c r="AJO15" s="50"/>
      <c r="AJP15" s="50"/>
      <c r="AJQ15" s="50"/>
      <c r="AJR15" s="50"/>
      <c r="AJS15" s="50"/>
      <c r="AJT15" s="50"/>
      <c r="AJU15" s="50"/>
      <c r="AJV15" s="50"/>
      <c r="AJW15" s="50"/>
      <c r="AJX15" s="50"/>
      <c r="AJY15" s="50"/>
      <c r="AJZ15" s="50"/>
      <c r="AKA15" s="50"/>
      <c r="AKB15" s="50"/>
      <c r="AKC15" s="50"/>
      <c r="AKD15" s="50"/>
      <c r="AKE15" s="50"/>
      <c r="AKF15" s="50"/>
      <c r="AKG15" s="50"/>
      <c r="AKH15" s="50"/>
      <c r="AKI15" s="50"/>
      <c r="AKJ15" s="50"/>
      <c r="AKK15" s="50"/>
      <c r="AKL15" s="50"/>
      <c r="AKM15" s="50"/>
      <c r="AKN15" s="50"/>
      <c r="AKO15" s="50"/>
      <c r="AKP15" s="50"/>
      <c r="AKQ15" s="50"/>
      <c r="AKR15" s="50"/>
      <c r="AKS15" s="50"/>
      <c r="AKT15" s="50"/>
      <c r="AKU15" s="50"/>
      <c r="AKV15" s="50"/>
      <c r="AKW15" s="50"/>
      <c r="AKX15" s="50"/>
      <c r="AKY15" s="50"/>
      <c r="AKZ15" s="50"/>
      <c r="ALA15" s="50"/>
      <c r="ALB15" s="50"/>
      <c r="ALC15" s="50"/>
      <c r="ALD15" s="50"/>
      <c r="ALE15" s="50"/>
      <c r="ALF15" s="50"/>
      <c r="ALG15" s="50"/>
      <c r="ALH15" s="50"/>
      <c r="ALI15" s="50"/>
      <c r="ALJ15" s="50"/>
      <c r="ALK15" s="50"/>
      <c r="ALL15" s="50"/>
      <c r="ALM15" s="50"/>
      <c r="ALN15" s="50"/>
      <c r="ALO15" s="50"/>
      <c r="ALP15" s="50"/>
      <c r="ALQ15" s="50"/>
      <c r="ALR15" s="50"/>
      <c r="ALS15" s="50"/>
      <c r="ALT15" s="50"/>
      <c r="ALU15" s="50"/>
      <c r="ALV15" s="50"/>
      <c r="ALW15" s="50"/>
      <c r="ALX15" s="50"/>
      <c r="ALY15" s="50"/>
      <c r="ALZ15" s="50"/>
      <c r="AMA15" s="50"/>
      <c r="AMB15" s="50"/>
      <c r="AMC15" s="50"/>
      <c r="AMD15" s="50"/>
      <c r="AME15" s="50"/>
      <c r="AMF15" s="50"/>
      <c r="AMG15" s="50"/>
      <c r="AMH15" s="50"/>
      <c r="AMI15" s="50"/>
      <c r="AMJ15" s="50"/>
      <c r="AMK15" s="50"/>
      <c r="AML15" s="50"/>
      <c r="AMM15" s="50"/>
      <c r="AMN15" s="50"/>
      <c r="AMO15" s="50"/>
      <c r="AMP15" s="50"/>
      <c r="AMQ15" s="50"/>
      <c r="AMR15" s="50"/>
      <c r="AMS15" s="50"/>
      <c r="AMT15" s="50"/>
      <c r="AMU15" s="50"/>
      <c r="AMV15" s="50"/>
      <c r="AMW15" s="50"/>
      <c r="AMX15" s="50"/>
      <c r="AMY15" s="50"/>
      <c r="AMZ15" s="50"/>
      <c r="ANA15" s="50"/>
      <c r="ANB15" s="50"/>
      <c r="ANC15" s="50"/>
      <c r="AND15" s="50"/>
      <c r="ANE15" s="50"/>
      <c r="ANF15" s="50"/>
      <c r="ANG15" s="50"/>
      <c r="ANH15" s="50"/>
      <c r="ANI15" s="50"/>
      <c r="ANJ15" s="50"/>
      <c r="ANK15" s="50"/>
      <c r="ANL15" s="50"/>
      <c r="ANM15" s="50"/>
      <c r="ANN15" s="50"/>
      <c r="ANO15" s="50"/>
      <c r="ANP15" s="50"/>
      <c r="ANQ15" s="50"/>
      <c r="ANR15" s="50"/>
      <c r="ANS15" s="50"/>
      <c r="ANT15" s="50"/>
      <c r="ANU15" s="50"/>
      <c r="ANV15" s="50"/>
      <c r="ANW15" s="50"/>
      <c r="ANX15" s="50"/>
      <c r="ANY15" s="50"/>
      <c r="ANZ15" s="50"/>
      <c r="AOA15" s="50"/>
      <c r="AOB15" s="50"/>
      <c r="AOC15" s="50"/>
      <c r="AOD15" s="50"/>
      <c r="AOE15" s="50"/>
      <c r="AOF15" s="50"/>
      <c r="AOG15" s="50"/>
      <c r="AOH15" s="50"/>
      <c r="AOI15" s="50"/>
      <c r="AOJ15" s="50"/>
      <c r="AOK15" s="50"/>
      <c r="AOL15" s="50"/>
      <c r="AOM15" s="50"/>
      <c r="AON15" s="50"/>
      <c r="AOO15" s="50"/>
      <c r="AOP15" s="50"/>
      <c r="AOQ15" s="50"/>
      <c r="AOR15" s="50"/>
      <c r="AOS15" s="50"/>
      <c r="AOT15" s="50"/>
      <c r="AOU15" s="50"/>
      <c r="AOV15" s="50"/>
      <c r="AOW15" s="50"/>
      <c r="AOX15" s="50"/>
      <c r="AOY15" s="50"/>
      <c r="AOZ15" s="50"/>
      <c r="APA15" s="50"/>
      <c r="APB15" s="50"/>
      <c r="APC15" s="50"/>
      <c r="APD15" s="50"/>
      <c r="APE15" s="50"/>
      <c r="APF15" s="50"/>
      <c r="APG15" s="50"/>
      <c r="APH15" s="50"/>
      <c r="API15" s="50"/>
      <c r="APJ15" s="50"/>
      <c r="APK15" s="50"/>
      <c r="APL15" s="50"/>
      <c r="APM15" s="50"/>
      <c r="APN15" s="50"/>
      <c r="APO15" s="50"/>
      <c r="APP15" s="50"/>
      <c r="APQ15" s="50"/>
      <c r="APR15" s="50"/>
      <c r="APS15" s="50"/>
      <c r="APT15" s="50"/>
      <c r="APU15" s="50"/>
      <c r="APV15" s="50"/>
      <c r="APW15" s="50"/>
      <c r="APX15" s="50"/>
      <c r="APY15" s="50"/>
      <c r="APZ15" s="50"/>
      <c r="AQA15" s="50"/>
      <c r="AQB15" s="50"/>
      <c r="AQC15" s="50"/>
      <c r="AQD15" s="50"/>
      <c r="AQE15" s="50"/>
      <c r="AQF15" s="50"/>
      <c r="AQG15" s="50"/>
      <c r="AQH15" s="50"/>
      <c r="AQI15" s="50"/>
      <c r="AQJ15" s="50"/>
      <c r="AQK15" s="50"/>
      <c r="AQL15" s="50"/>
      <c r="AQM15" s="50"/>
      <c r="AQN15" s="50"/>
      <c r="AQO15" s="50"/>
      <c r="AQP15" s="50"/>
      <c r="AQQ15" s="50"/>
      <c r="AQR15" s="50"/>
      <c r="AQS15" s="50"/>
      <c r="AQT15" s="50"/>
      <c r="AQU15" s="50"/>
      <c r="AQV15" s="50"/>
      <c r="AQW15" s="50"/>
      <c r="AQX15" s="50"/>
      <c r="AQY15" s="50"/>
      <c r="AQZ15" s="50"/>
      <c r="ARA15" s="50"/>
      <c r="ARB15" s="50"/>
      <c r="ARC15" s="50"/>
      <c r="ARD15" s="50"/>
      <c r="ARE15" s="50"/>
      <c r="ARF15" s="50"/>
      <c r="ARG15" s="50"/>
      <c r="ARH15" s="50"/>
      <c r="ARI15" s="50"/>
      <c r="ARJ15" s="50"/>
      <c r="ARK15" s="50"/>
      <c r="ARL15" s="50"/>
      <c r="ARM15" s="50"/>
      <c r="ARN15" s="50"/>
      <c r="ARO15" s="50"/>
      <c r="ARP15" s="50"/>
      <c r="ARQ15" s="50"/>
      <c r="ARR15" s="50"/>
      <c r="ARS15" s="50"/>
      <c r="ART15" s="50"/>
      <c r="ARU15" s="50"/>
      <c r="ARV15" s="50"/>
      <c r="ARW15" s="50"/>
      <c r="ARX15" s="50"/>
      <c r="ARY15" s="50"/>
      <c r="ARZ15" s="50"/>
      <c r="ASA15" s="50"/>
      <c r="ASB15" s="50"/>
      <c r="ASC15" s="50"/>
      <c r="ASD15" s="50"/>
      <c r="ASE15" s="50"/>
      <c r="ASF15" s="50"/>
      <c r="ASG15" s="50"/>
      <c r="ASH15" s="50"/>
      <c r="ASI15" s="50"/>
      <c r="ASJ15" s="50"/>
      <c r="ASK15" s="50"/>
      <c r="ASL15" s="50"/>
      <c r="ASM15" s="50"/>
      <c r="ASN15" s="50"/>
      <c r="ASO15" s="50"/>
      <c r="ASP15" s="50"/>
      <c r="ASQ15" s="50"/>
      <c r="ASR15" s="50"/>
      <c r="ASS15" s="50"/>
      <c r="AST15" s="50"/>
      <c r="ASU15" s="50"/>
      <c r="ASV15" s="50"/>
      <c r="ASW15" s="50"/>
      <c r="ASX15" s="50"/>
      <c r="ASY15" s="50"/>
      <c r="ASZ15" s="50"/>
      <c r="ATA15" s="50"/>
      <c r="ATB15" s="50"/>
      <c r="ATC15" s="50"/>
      <c r="ATD15" s="50"/>
      <c r="ATE15" s="50"/>
      <c r="ATF15" s="50"/>
      <c r="ATG15" s="50"/>
      <c r="ATH15" s="50"/>
      <c r="ATI15" s="50"/>
      <c r="ATJ15" s="50"/>
      <c r="ATK15" s="50"/>
      <c r="ATL15" s="50"/>
      <c r="ATM15" s="50"/>
      <c r="ATN15" s="50"/>
      <c r="ATO15" s="50"/>
      <c r="ATP15" s="50"/>
      <c r="ATQ15" s="50"/>
      <c r="ATR15" s="50"/>
      <c r="ATS15" s="50"/>
      <c r="ATT15" s="50"/>
      <c r="ATU15" s="50"/>
      <c r="ATV15" s="50"/>
      <c r="ATW15" s="50"/>
      <c r="ATX15" s="50"/>
      <c r="ATY15" s="50"/>
      <c r="ATZ15" s="50"/>
      <c r="AUA15" s="50"/>
      <c r="AUB15" s="50"/>
      <c r="AUC15" s="50"/>
      <c r="AUD15" s="50"/>
      <c r="AUE15" s="50"/>
      <c r="AUF15" s="50"/>
      <c r="AUG15" s="50"/>
      <c r="AUH15" s="50"/>
      <c r="AUI15" s="50"/>
      <c r="AUJ15" s="50"/>
      <c r="AUK15" s="50"/>
      <c r="AUL15" s="50"/>
      <c r="AUM15" s="50"/>
      <c r="AUN15" s="50"/>
      <c r="AUO15" s="50"/>
      <c r="AUP15" s="50"/>
      <c r="AUQ15" s="50"/>
      <c r="AUR15" s="50"/>
      <c r="AUS15" s="50"/>
      <c r="AUT15" s="50"/>
      <c r="AUU15" s="50"/>
      <c r="AUV15" s="50"/>
      <c r="AUW15" s="50"/>
      <c r="AUX15" s="50"/>
      <c r="AUY15" s="50"/>
      <c r="AUZ15" s="50"/>
      <c r="AVA15" s="50"/>
      <c r="AVB15" s="50"/>
      <c r="AVC15" s="50"/>
      <c r="AVD15" s="50"/>
      <c r="AVE15" s="50"/>
      <c r="AVF15" s="50"/>
      <c r="AVG15" s="50"/>
      <c r="AVH15" s="50"/>
      <c r="AVI15" s="50"/>
      <c r="AVJ15" s="50"/>
      <c r="AVK15" s="50"/>
      <c r="AVL15" s="50"/>
      <c r="AVM15" s="50"/>
      <c r="AVN15" s="50"/>
      <c r="AVO15" s="50"/>
      <c r="AVP15" s="50"/>
      <c r="AVQ15" s="50"/>
      <c r="AVR15" s="50"/>
      <c r="AVS15" s="50"/>
      <c r="AVT15" s="50"/>
      <c r="AVU15" s="50"/>
      <c r="AVV15" s="50"/>
      <c r="AVW15" s="50"/>
      <c r="AVX15" s="50"/>
      <c r="AVY15" s="50"/>
      <c r="AVZ15" s="50"/>
      <c r="AWA15" s="50"/>
      <c r="AWB15" s="50"/>
      <c r="AWC15" s="50"/>
      <c r="AWD15" s="50"/>
      <c r="AWE15" s="50"/>
      <c r="AWF15" s="50"/>
      <c r="AWG15" s="50"/>
      <c r="AWH15" s="50"/>
      <c r="AWI15" s="50"/>
      <c r="AWJ15" s="50"/>
      <c r="AWK15" s="50"/>
      <c r="AWL15" s="50"/>
      <c r="AWM15" s="50"/>
      <c r="AWN15" s="50"/>
      <c r="AWO15" s="50"/>
      <c r="AWP15" s="50"/>
      <c r="AWQ15" s="50"/>
      <c r="AWR15" s="50"/>
      <c r="AWS15" s="50"/>
      <c r="AWT15" s="50"/>
      <c r="AWU15" s="50"/>
      <c r="AWV15" s="50"/>
      <c r="AWW15" s="50"/>
      <c r="AWX15" s="50"/>
      <c r="AWY15" s="50"/>
      <c r="AWZ15" s="50"/>
      <c r="AXA15" s="50"/>
      <c r="AXB15" s="50"/>
      <c r="AXC15" s="50"/>
      <c r="AXD15" s="50"/>
      <c r="AXE15" s="50"/>
      <c r="AXF15" s="50"/>
      <c r="AXG15" s="50"/>
      <c r="AXH15" s="50"/>
      <c r="AXI15" s="50"/>
      <c r="AXJ15" s="50"/>
      <c r="AXK15" s="50"/>
      <c r="AXL15" s="50"/>
      <c r="AXM15" s="50"/>
      <c r="AXN15" s="50"/>
      <c r="AXO15" s="50"/>
      <c r="AXP15" s="50"/>
      <c r="AXQ15" s="50"/>
      <c r="AXR15" s="50"/>
      <c r="AXS15" s="50"/>
      <c r="AXT15" s="50"/>
      <c r="AXU15" s="50"/>
      <c r="AXV15" s="50"/>
      <c r="AXW15" s="50"/>
      <c r="AXX15" s="50"/>
      <c r="AXY15" s="50"/>
      <c r="AXZ15" s="50"/>
      <c r="AYA15" s="50"/>
      <c r="AYB15" s="50"/>
      <c r="AYC15" s="50"/>
      <c r="AYD15" s="50"/>
      <c r="AYE15" s="50"/>
      <c r="AYF15" s="50"/>
      <c r="AYG15" s="50"/>
      <c r="AYH15" s="50"/>
      <c r="AYI15" s="50"/>
      <c r="AYJ15" s="50"/>
      <c r="AYK15" s="50"/>
      <c r="AYL15" s="50"/>
      <c r="AYM15" s="50"/>
      <c r="AYN15" s="50"/>
      <c r="AYO15" s="50"/>
      <c r="AYP15" s="50"/>
      <c r="AYQ15" s="50"/>
      <c r="AYR15" s="50"/>
      <c r="AYS15" s="50"/>
      <c r="AYT15" s="50"/>
      <c r="AYU15" s="50"/>
      <c r="AYV15" s="50"/>
      <c r="AYW15" s="50"/>
      <c r="AYX15" s="50"/>
      <c r="AYY15" s="50"/>
      <c r="AYZ15" s="50"/>
      <c r="AZA15" s="50"/>
      <c r="AZB15" s="50"/>
      <c r="AZC15" s="50"/>
      <c r="AZD15" s="50"/>
      <c r="AZE15" s="50"/>
      <c r="AZF15" s="50"/>
      <c r="AZG15" s="50"/>
      <c r="AZH15" s="50"/>
      <c r="AZI15" s="50"/>
      <c r="AZJ15" s="50"/>
      <c r="AZK15" s="50"/>
      <c r="AZL15" s="50"/>
      <c r="AZM15" s="50"/>
      <c r="AZN15" s="50"/>
      <c r="AZO15" s="50"/>
      <c r="AZP15" s="50"/>
      <c r="AZQ15" s="50"/>
      <c r="AZR15" s="50"/>
      <c r="AZS15" s="50"/>
      <c r="AZT15" s="50"/>
      <c r="AZU15" s="50"/>
      <c r="AZV15" s="50"/>
      <c r="AZW15" s="50"/>
      <c r="AZX15" s="50"/>
      <c r="AZY15" s="50"/>
      <c r="AZZ15" s="50"/>
      <c r="BAA15" s="50"/>
      <c r="BAB15" s="50"/>
      <c r="BAC15" s="50"/>
      <c r="BAD15" s="50"/>
      <c r="BAE15" s="50"/>
      <c r="BAF15" s="50"/>
      <c r="BAG15" s="50"/>
      <c r="BAH15" s="50"/>
      <c r="BAI15" s="50"/>
      <c r="BAJ15" s="50"/>
      <c r="BAK15" s="50"/>
      <c r="BAL15" s="50"/>
      <c r="BAM15" s="50"/>
      <c r="BAN15" s="50"/>
      <c r="BAO15" s="50"/>
      <c r="BAP15" s="50"/>
      <c r="BAQ15" s="50"/>
      <c r="BAR15" s="50"/>
      <c r="BAS15" s="50"/>
      <c r="BAT15" s="50"/>
      <c r="BAU15" s="50"/>
      <c r="BAV15" s="50"/>
      <c r="BAW15" s="50"/>
      <c r="BAX15" s="50"/>
      <c r="BAY15" s="50"/>
      <c r="BAZ15" s="50"/>
      <c r="BBA15" s="50"/>
      <c r="BBB15" s="50"/>
      <c r="BBC15" s="50"/>
      <c r="BBD15" s="50"/>
      <c r="BBE15" s="50"/>
      <c r="BBF15" s="50"/>
      <c r="BBG15" s="50"/>
      <c r="BBH15" s="50"/>
      <c r="BBI15" s="50"/>
      <c r="BBJ15" s="50"/>
      <c r="BBK15" s="50"/>
      <c r="BBL15" s="50"/>
      <c r="BBM15" s="50"/>
      <c r="BBN15" s="50"/>
      <c r="BBO15" s="50"/>
      <c r="BBP15" s="50"/>
      <c r="BBQ15" s="50"/>
      <c r="BBR15" s="50"/>
      <c r="BBS15" s="50"/>
      <c r="BBT15" s="50"/>
      <c r="BBU15" s="50"/>
      <c r="BBV15" s="50"/>
      <c r="BBW15" s="50"/>
      <c r="BBX15" s="50"/>
      <c r="BBY15" s="50"/>
      <c r="BBZ15" s="50"/>
      <c r="BCA15" s="50"/>
      <c r="BCB15" s="50"/>
      <c r="BCC15" s="50"/>
      <c r="BCD15" s="50"/>
      <c r="BCE15" s="50"/>
      <c r="BCF15" s="50"/>
      <c r="BCG15" s="50"/>
      <c r="BCH15" s="50"/>
      <c r="BCI15" s="50"/>
      <c r="BCJ15" s="50"/>
      <c r="BCK15" s="50"/>
      <c r="BCL15" s="50"/>
      <c r="BCM15" s="50"/>
      <c r="BCN15" s="50"/>
      <c r="BCO15" s="50"/>
      <c r="BCP15" s="50"/>
      <c r="BCQ15" s="50"/>
      <c r="BCR15" s="50"/>
      <c r="BCS15" s="50"/>
      <c r="BCT15" s="50"/>
      <c r="BCU15" s="50"/>
      <c r="BCV15" s="50"/>
      <c r="BCW15" s="50"/>
      <c r="BCX15" s="50"/>
      <c r="BCY15" s="50"/>
      <c r="BCZ15" s="50"/>
      <c r="BDA15" s="50"/>
      <c r="BDB15" s="50"/>
      <c r="BDC15" s="50"/>
      <c r="BDD15" s="50"/>
      <c r="BDE15" s="50"/>
      <c r="BDF15" s="50"/>
      <c r="BDG15" s="50"/>
      <c r="BDH15" s="50"/>
      <c r="BDI15" s="50"/>
      <c r="BDJ15" s="50"/>
      <c r="BDK15" s="50"/>
      <c r="BDL15" s="50"/>
      <c r="BDM15" s="50"/>
      <c r="BDN15" s="50"/>
      <c r="BDO15" s="50"/>
      <c r="BDP15" s="50"/>
      <c r="BDQ15" s="50"/>
      <c r="BDR15" s="50"/>
      <c r="BDS15" s="50"/>
      <c r="BDT15" s="50"/>
      <c r="BDU15" s="50"/>
      <c r="BDV15" s="50"/>
      <c r="BDW15" s="50"/>
      <c r="BDX15" s="50"/>
      <c r="BDY15" s="50"/>
      <c r="BDZ15" s="50"/>
      <c r="BEA15" s="50"/>
      <c r="BEB15" s="50"/>
      <c r="BEC15" s="50"/>
      <c r="BED15" s="50"/>
      <c r="BEE15" s="50"/>
      <c r="BEF15" s="50"/>
      <c r="BEG15" s="50"/>
      <c r="BEH15" s="50"/>
      <c r="BEI15" s="50"/>
      <c r="BEJ15" s="50"/>
      <c r="BEK15" s="50"/>
      <c r="BEL15" s="50"/>
      <c r="BEM15" s="50"/>
      <c r="BEN15" s="50"/>
      <c r="BEO15" s="50"/>
      <c r="BEP15" s="50"/>
      <c r="BEQ15" s="50"/>
      <c r="BER15" s="50"/>
      <c r="BES15" s="50"/>
      <c r="BET15" s="50"/>
      <c r="BEU15" s="50"/>
      <c r="BEV15" s="50"/>
      <c r="BEW15" s="50"/>
      <c r="BEX15" s="50"/>
      <c r="BEY15" s="50"/>
      <c r="BEZ15" s="50"/>
      <c r="BFA15" s="50"/>
      <c r="BFB15" s="50"/>
      <c r="BFC15" s="50"/>
      <c r="BFD15" s="50"/>
      <c r="BFE15" s="50"/>
      <c r="BFF15" s="50"/>
      <c r="BFG15" s="50"/>
      <c r="BFH15" s="50"/>
      <c r="BFI15" s="50"/>
      <c r="BFJ15" s="50"/>
      <c r="BFK15" s="50"/>
      <c r="BFL15" s="50"/>
      <c r="BFM15" s="50"/>
      <c r="BFN15" s="50"/>
      <c r="BFO15" s="50"/>
      <c r="BFP15" s="50"/>
      <c r="BFQ15" s="50"/>
      <c r="BFR15" s="50"/>
      <c r="BFS15" s="50"/>
      <c r="BFT15" s="50"/>
      <c r="BFU15" s="50"/>
      <c r="BFV15" s="50"/>
      <c r="BFW15" s="50"/>
      <c r="BFX15" s="50"/>
      <c r="BFY15" s="50"/>
      <c r="BFZ15" s="50"/>
      <c r="BGA15" s="50"/>
      <c r="BGB15" s="50"/>
      <c r="BGC15" s="50"/>
      <c r="BGD15" s="50"/>
      <c r="BGE15" s="50"/>
      <c r="BGF15" s="50"/>
      <c r="BGG15" s="50"/>
      <c r="BGH15" s="50"/>
      <c r="BGI15" s="50"/>
      <c r="BGJ15" s="50"/>
      <c r="BGK15" s="50"/>
      <c r="BGL15" s="50"/>
      <c r="BGM15" s="50"/>
      <c r="BGN15" s="50"/>
      <c r="BGO15" s="50"/>
      <c r="BGP15" s="50"/>
      <c r="BGQ15" s="50"/>
      <c r="BGR15" s="50"/>
      <c r="BGS15" s="50"/>
      <c r="BGT15" s="50"/>
      <c r="BGU15" s="50"/>
      <c r="BGV15" s="50"/>
      <c r="BGW15" s="50"/>
      <c r="BGX15" s="50"/>
      <c r="BGY15" s="50"/>
      <c r="BGZ15" s="50"/>
      <c r="BHA15" s="50"/>
      <c r="BHB15" s="50"/>
      <c r="BHC15" s="50"/>
      <c r="BHD15" s="50"/>
      <c r="BHE15" s="50"/>
      <c r="BHF15" s="50"/>
      <c r="BHG15" s="50"/>
      <c r="BHH15" s="50"/>
      <c r="BHI15" s="50"/>
      <c r="BHJ15" s="50"/>
      <c r="BHK15" s="50"/>
      <c r="BHL15" s="50"/>
      <c r="BHM15" s="50"/>
      <c r="BHN15" s="50"/>
      <c r="BHO15" s="50"/>
      <c r="BHP15" s="50"/>
      <c r="BHQ15" s="50"/>
      <c r="BHR15" s="50"/>
      <c r="BHS15" s="50"/>
      <c r="BHT15" s="50"/>
      <c r="BHU15" s="50"/>
      <c r="BHV15" s="50"/>
      <c r="BHW15" s="50"/>
      <c r="BHX15" s="50"/>
      <c r="BHY15" s="50"/>
      <c r="BHZ15" s="50"/>
      <c r="BIA15" s="50"/>
      <c r="BIB15" s="50"/>
      <c r="BIC15" s="50"/>
      <c r="BID15" s="50"/>
      <c r="BIE15" s="50"/>
      <c r="BIF15" s="50"/>
      <c r="BIG15" s="50"/>
      <c r="BIH15" s="50"/>
      <c r="BII15" s="50"/>
      <c r="BIJ15" s="50"/>
      <c r="BIK15" s="50"/>
      <c r="BIL15" s="50"/>
      <c r="BIM15" s="50"/>
      <c r="BIN15" s="50"/>
      <c r="BIO15" s="50"/>
      <c r="BIP15" s="50"/>
      <c r="BIQ15" s="50"/>
      <c r="BIR15" s="50"/>
      <c r="BIS15" s="50"/>
      <c r="BIT15" s="50"/>
      <c r="BIU15" s="50"/>
      <c r="BIV15" s="50"/>
      <c r="BIW15" s="50"/>
      <c r="BIX15" s="50"/>
      <c r="BIY15" s="50"/>
      <c r="BIZ15" s="50"/>
      <c r="BJA15" s="50"/>
      <c r="BJB15" s="50"/>
      <c r="BJC15" s="50"/>
      <c r="BJD15" s="50"/>
      <c r="BJE15" s="50"/>
      <c r="BJF15" s="50"/>
      <c r="BJG15" s="50"/>
      <c r="BJH15" s="50"/>
      <c r="BJI15" s="50"/>
      <c r="BJJ15" s="50"/>
      <c r="BJK15" s="50"/>
      <c r="BJL15" s="50"/>
      <c r="BJM15" s="50"/>
      <c r="BJN15" s="50"/>
      <c r="BJO15" s="50"/>
      <c r="BJP15" s="50"/>
      <c r="BJQ15" s="50"/>
      <c r="BJR15" s="50"/>
      <c r="BJS15" s="50"/>
      <c r="BJT15" s="50"/>
      <c r="BJU15" s="50"/>
      <c r="BJV15" s="50"/>
      <c r="BJW15" s="50"/>
      <c r="BJX15" s="50"/>
      <c r="BJY15" s="50"/>
      <c r="BJZ15" s="50"/>
      <c r="BKA15" s="50"/>
      <c r="BKB15" s="50"/>
      <c r="BKC15" s="50"/>
      <c r="BKD15" s="50"/>
      <c r="BKE15" s="50"/>
      <c r="BKF15" s="50"/>
      <c r="BKG15" s="50"/>
      <c r="BKH15" s="50"/>
      <c r="BKI15" s="50"/>
      <c r="BKJ15" s="50"/>
      <c r="BKK15" s="50"/>
      <c r="BKL15" s="50"/>
      <c r="BKM15" s="50"/>
      <c r="BKN15" s="50"/>
      <c r="BKO15" s="50"/>
      <c r="BKP15" s="50"/>
      <c r="BKQ15" s="50"/>
      <c r="BKR15" s="50"/>
      <c r="BKS15" s="50"/>
      <c r="BKT15" s="50"/>
      <c r="BKU15" s="50"/>
      <c r="BKV15" s="50"/>
      <c r="BKW15" s="50"/>
      <c r="BKX15" s="50"/>
      <c r="BKY15" s="50"/>
      <c r="BKZ15" s="50"/>
      <c r="BLA15" s="50"/>
      <c r="BLB15" s="50"/>
      <c r="BLC15" s="50"/>
      <c r="BLD15" s="50"/>
      <c r="BLE15" s="50"/>
      <c r="BLF15" s="50"/>
      <c r="BLG15" s="50"/>
      <c r="BLH15" s="50"/>
      <c r="BLI15" s="50"/>
      <c r="BLJ15" s="50"/>
      <c r="BLK15" s="50"/>
      <c r="BLL15" s="50"/>
      <c r="BLM15" s="50"/>
      <c r="BLN15" s="50"/>
      <c r="BLO15" s="50"/>
      <c r="BLP15" s="50"/>
      <c r="BLQ15" s="50"/>
      <c r="BLR15" s="50"/>
      <c r="BLS15" s="50"/>
      <c r="BLT15" s="50"/>
      <c r="BLU15" s="50"/>
      <c r="BLV15" s="50"/>
      <c r="BLW15" s="50"/>
      <c r="BLX15" s="50"/>
      <c r="BLY15" s="50"/>
      <c r="BLZ15" s="50"/>
      <c r="BMA15" s="50"/>
      <c r="BMB15" s="50"/>
      <c r="BMC15" s="50"/>
      <c r="BMD15" s="50"/>
      <c r="BME15" s="50"/>
      <c r="BMF15" s="50"/>
      <c r="BMG15" s="50"/>
      <c r="BMH15" s="50"/>
      <c r="BMI15" s="50"/>
      <c r="BMJ15" s="50"/>
      <c r="BMK15" s="50"/>
      <c r="BML15" s="50"/>
      <c r="BMM15" s="50"/>
      <c r="BMN15" s="50"/>
      <c r="BMO15" s="50"/>
      <c r="BMP15" s="50"/>
      <c r="BMQ15" s="50"/>
      <c r="BMR15" s="50"/>
      <c r="BMS15" s="50"/>
      <c r="BMT15" s="50"/>
      <c r="BMU15" s="50"/>
      <c r="BMV15" s="50"/>
      <c r="BMW15" s="50"/>
      <c r="BMX15" s="50"/>
      <c r="BMY15" s="50"/>
      <c r="BMZ15" s="50"/>
      <c r="BNA15" s="50"/>
      <c r="BNB15" s="50"/>
      <c r="BNC15" s="50"/>
      <c r="BND15" s="50"/>
      <c r="BNE15" s="50"/>
      <c r="BNF15" s="50"/>
      <c r="BNG15" s="50"/>
      <c r="BNH15" s="50"/>
      <c r="BNI15" s="50"/>
      <c r="BNJ15" s="50"/>
      <c r="BNK15" s="50"/>
      <c r="BNL15" s="50"/>
      <c r="BNM15" s="50"/>
      <c r="BNN15" s="50"/>
      <c r="BNO15" s="50"/>
      <c r="BNP15" s="50"/>
      <c r="BNQ15" s="50"/>
      <c r="BNR15" s="50"/>
      <c r="BNS15" s="50"/>
      <c r="BNT15" s="50"/>
      <c r="BNU15" s="50"/>
      <c r="BNV15" s="50"/>
      <c r="BNW15" s="50"/>
      <c r="BNX15" s="50"/>
      <c r="BNY15" s="50"/>
      <c r="BNZ15" s="50"/>
      <c r="BOA15" s="50"/>
      <c r="BOB15" s="50"/>
      <c r="BOC15" s="50"/>
      <c r="BOD15" s="50"/>
      <c r="BOE15" s="50"/>
      <c r="BOF15" s="50"/>
      <c r="BOG15" s="50"/>
      <c r="BOH15" s="50"/>
      <c r="BOI15" s="50"/>
      <c r="BOJ15" s="50"/>
      <c r="BOK15" s="50"/>
      <c r="BOL15" s="50"/>
      <c r="BOM15" s="50"/>
      <c r="BON15" s="50"/>
      <c r="BOO15" s="50"/>
      <c r="BOP15" s="50"/>
      <c r="BOQ15" s="50"/>
      <c r="BOR15" s="50"/>
      <c r="BOS15" s="50"/>
      <c r="BOT15" s="50"/>
      <c r="BOU15" s="50"/>
      <c r="BOV15" s="50"/>
      <c r="BOW15" s="50"/>
      <c r="BOX15" s="50"/>
      <c r="BOY15" s="50"/>
      <c r="BOZ15" s="50"/>
      <c r="BPA15" s="50"/>
      <c r="BPB15" s="50"/>
      <c r="BPC15" s="50"/>
      <c r="BPD15" s="50"/>
      <c r="BPE15" s="50"/>
      <c r="BPF15" s="50"/>
      <c r="BPG15" s="50"/>
      <c r="BPH15" s="50"/>
      <c r="BPI15" s="50"/>
      <c r="BPJ15" s="50"/>
      <c r="BPK15" s="50"/>
      <c r="BPL15" s="50"/>
      <c r="BPM15" s="50"/>
      <c r="BPN15" s="50"/>
      <c r="BPO15" s="50"/>
      <c r="BPP15" s="50"/>
      <c r="BPQ15" s="50"/>
      <c r="BPR15" s="50"/>
      <c r="BPS15" s="50"/>
      <c r="BPT15" s="50"/>
      <c r="BPU15" s="50"/>
      <c r="BPV15" s="50"/>
      <c r="BPW15" s="50"/>
      <c r="BPX15" s="50"/>
      <c r="BPY15" s="50"/>
      <c r="BPZ15" s="50"/>
      <c r="BQA15" s="50"/>
      <c r="BQB15" s="50"/>
      <c r="BQC15" s="50"/>
      <c r="BQD15" s="50"/>
      <c r="BQE15" s="50"/>
      <c r="BQF15" s="50"/>
      <c r="BQG15" s="50"/>
      <c r="BQH15" s="50"/>
      <c r="BQI15" s="50"/>
      <c r="BQJ15" s="50"/>
      <c r="BQK15" s="50"/>
      <c r="BQL15" s="50"/>
      <c r="BQM15" s="50"/>
      <c r="BQN15" s="50"/>
      <c r="BQO15" s="50"/>
      <c r="BQP15" s="50"/>
      <c r="BQQ15" s="50"/>
      <c r="BQR15" s="50"/>
      <c r="BQS15" s="50"/>
      <c r="BQT15" s="50"/>
      <c r="BQU15" s="50"/>
      <c r="BQV15" s="50"/>
      <c r="BQW15" s="50"/>
      <c r="BQX15" s="50"/>
      <c r="BQY15" s="50"/>
      <c r="BQZ15" s="50"/>
      <c r="BRA15" s="50"/>
      <c r="BRB15" s="50"/>
      <c r="BRC15" s="50"/>
      <c r="BRD15" s="50"/>
      <c r="BRE15" s="50"/>
      <c r="BRF15" s="50"/>
      <c r="BRG15" s="50"/>
      <c r="BRH15" s="50"/>
      <c r="BRI15" s="50"/>
      <c r="BRJ15" s="50"/>
      <c r="BRK15" s="50"/>
      <c r="BRL15" s="50"/>
      <c r="BRM15" s="50"/>
      <c r="BRN15" s="50"/>
      <c r="BRO15" s="50"/>
      <c r="BRP15" s="50"/>
      <c r="BRQ15" s="50"/>
      <c r="BRR15" s="50"/>
      <c r="BRS15" s="50"/>
      <c r="BRT15" s="50"/>
      <c r="BRU15" s="50"/>
      <c r="BRV15" s="50"/>
      <c r="BRW15" s="50"/>
      <c r="BRX15" s="50"/>
      <c r="BRY15" s="50"/>
      <c r="BRZ15" s="50"/>
      <c r="BSA15" s="50"/>
      <c r="BSB15" s="50"/>
      <c r="BSC15" s="50"/>
      <c r="BSD15" s="50"/>
      <c r="BSE15" s="50"/>
      <c r="BSF15" s="50"/>
      <c r="BSG15" s="50"/>
      <c r="BSH15" s="50"/>
      <c r="BSI15" s="50"/>
      <c r="BSJ15" s="50"/>
      <c r="BSK15" s="50"/>
      <c r="BSL15" s="50"/>
      <c r="BSM15" s="50"/>
      <c r="BSN15" s="50"/>
      <c r="BSO15" s="50"/>
      <c r="BSP15" s="50"/>
      <c r="BSQ15" s="50"/>
      <c r="BSR15" s="50"/>
      <c r="BSS15" s="50"/>
      <c r="BST15" s="50"/>
      <c r="BSU15" s="50"/>
      <c r="BSV15" s="50"/>
      <c r="BSW15" s="50"/>
      <c r="BSX15" s="50"/>
      <c r="BSY15" s="50"/>
      <c r="BSZ15" s="50"/>
      <c r="BTA15" s="50"/>
      <c r="BTB15" s="50"/>
      <c r="BTC15" s="50"/>
      <c r="BTD15" s="50"/>
      <c r="BTE15" s="50"/>
      <c r="BTF15" s="50"/>
      <c r="BTG15" s="50"/>
      <c r="BTH15" s="50"/>
      <c r="BTI15" s="50"/>
      <c r="BTJ15" s="50"/>
      <c r="BTK15" s="50"/>
      <c r="BTL15" s="50"/>
      <c r="BTM15" s="50"/>
      <c r="BTN15" s="50"/>
      <c r="BTO15" s="50"/>
      <c r="BTP15" s="50"/>
      <c r="BTQ15" s="50"/>
      <c r="BTR15" s="50"/>
      <c r="BTS15" s="50"/>
      <c r="BTT15" s="50"/>
      <c r="BTU15" s="50"/>
      <c r="BTV15" s="50"/>
      <c r="BTW15" s="50"/>
      <c r="BTX15" s="50"/>
      <c r="BTY15" s="50"/>
      <c r="BTZ15" s="50"/>
      <c r="BUA15" s="50"/>
      <c r="BUB15" s="50"/>
      <c r="BUC15" s="50"/>
      <c r="BUD15" s="50"/>
      <c r="BUE15" s="50"/>
      <c r="BUF15" s="50"/>
      <c r="BUG15" s="50"/>
      <c r="BUH15" s="50"/>
      <c r="BUI15" s="50"/>
      <c r="BUJ15" s="50"/>
      <c r="BUK15" s="50"/>
      <c r="BUL15" s="50"/>
      <c r="BUM15" s="50"/>
      <c r="BUN15" s="50"/>
      <c r="BUO15" s="50"/>
      <c r="BUP15" s="50"/>
      <c r="BUQ15" s="50"/>
      <c r="BUR15" s="50"/>
      <c r="BUS15" s="50"/>
      <c r="BUT15" s="50"/>
      <c r="BUU15" s="50"/>
      <c r="BUV15" s="50"/>
      <c r="BUW15" s="50"/>
      <c r="BUX15" s="50"/>
      <c r="BUY15" s="50"/>
      <c r="BUZ15" s="50"/>
      <c r="BVA15" s="50"/>
      <c r="BVB15" s="50"/>
      <c r="BVC15" s="50"/>
      <c r="BVD15" s="50"/>
      <c r="BVE15" s="50"/>
      <c r="BVF15" s="50"/>
      <c r="BVG15" s="50"/>
      <c r="BVH15" s="50"/>
      <c r="BVI15" s="50"/>
      <c r="BVJ15" s="50"/>
      <c r="BVK15" s="50"/>
      <c r="BVL15" s="50"/>
      <c r="BVM15" s="50"/>
      <c r="BVN15" s="50"/>
      <c r="BVO15" s="50"/>
      <c r="BVP15" s="50"/>
      <c r="BVQ15" s="50"/>
      <c r="BVR15" s="50"/>
      <c r="BVS15" s="50"/>
      <c r="BVT15" s="50"/>
      <c r="BVU15" s="50"/>
      <c r="BVV15" s="50"/>
      <c r="BVW15" s="50"/>
      <c r="BVX15" s="50"/>
      <c r="BVY15" s="50"/>
      <c r="BVZ15" s="50"/>
      <c r="BWA15" s="50"/>
      <c r="BWB15" s="50"/>
      <c r="BWC15" s="50"/>
      <c r="BWD15" s="50"/>
      <c r="BWE15" s="50"/>
      <c r="BWF15" s="50"/>
      <c r="BWG15" s="50"/>
      <c r="BWH15" s="50"/>
      <c r="BWI15" s="50"/>
      <c r="BWJ15" s="50"/>
      <c r="BWK15" s="50"/>
      <c r="BWL15" s="50"/>
      <c r="BWM15" s="50"/>
      <c r="BWN15" s="50"/>
      <c r="BWO15" s="50"/>
      <c r="BWP15" s="50"/>
      <c r="BWQ15" s="50"/>
      <c r="BWR15" s="50"/>
      <c r="BWS15" s="50"/>
      <c r="BWT15" s="50"/>
      <c r="BWU15" s="50"/>
      <c r="BWV15" s="50"/>
      <c r="BWW15" s="50"/>
      <c r="BWX15" s="50"/>
      <c r="BWY15" s="50"/>
      <c r="BWZ15" s="50"/>
      <c r="BXA15" s="50"/>
      <c r="BXB15" s="50"/>
      <c r="BXC15" s="50"/>
      <c r="BXD15" s="50"/>
      <c r="BXE15" s="50"/>
      <c r="BXF15" s="50"/>
      <c r="BXG15" s="50"/>
      <c r="BXH15" s="50"/>
      <c r="BXI15" s="50"/>
      <c r="BXJ15" s="50"/>
      <c r="BXK15" s="50"/>
      <c r="BXL15" s="50"/>
      <c r="BXM15" s="50"/>
      <c r="BXN15" s="50"/>
      <c r="BXO15" s="50"/>
      <c r="BXP15" s="50"/>
      <c r="BXQ15" s="50"/>
      <c r="BXR15" s="50"/>
      <c r="BXS15" s="50"/>
      <c r="BXT15" s="50"/>
      <c r="BXU15" s="50"/>
      <c r="BXV15" s="50"/>
      <c r="BXW15" s="50"/>
      <c r="BXX15" s="50"/>
      <c r="BXY15" s="50"/>
      <c r="BXZ15" s="50"/>
      <c r="BYA15" s="50"/>
      <c r="BYB15" s="50"/>
      <c r="BYC15" s="50"/>
      <c r="BYD15" s="50"/>
      <c r="BYE15" s="50"/>
      <c r="BYF15" s="50"/>
      <c r="BYG15" s="50"/>
      <c r="BYH15" s="50"/>
      <c r="BYI15" s="50"/>
      <c r="BYJ15" s="50"/>
      <c r="BYK15" s="50"/>
      <c r="BYL15" s="50"/>
      <c r="BYM15" s="50"/>
      <c r="BYN15" s="50"/>
      <c r="BYO15" s="50"/>
      <c r="BYP15" s="50"/>
      <c r="BYQ15" s="50"/>
      <c r="BYR15" s="50"/>
      <c r="BYS15" s="50"/>
      <c r="BYT15" s="50"/>
      <c r="BYU15" s="50"/>
      <c r="BYV15" s="50"/>
      <c r="BYW15" s="50"/>
      <c r="BYX15" s="50"/>
      <c r="BYY15" s="50"/>
      <c r="BYZ15" s="50"/>
      <c r="BZA15" s="50"/>
      <c r="BZB15" s="50"/>
      <c r="BZC15" s="50"/>
      <c r="BZD15" s="50"/>
      <c r="BZE15" s="50"/>
      <c r="BZF15" s="50"/>
      <c r="BZG15" s="50"/>
      <c r="BZH15" s="50"/>
      <c r="BZI15" s="50"/>
      <c r="BZJ15" s="50"/>
      <c r="BZK15" s="50"/>
      <c r="BZL15" s="50"/>
      <c r="BZM15" s="50"/>
      <c r="BZN15" s="50"/>
      <c r="BZO15" s="50"/>
      <c r="BZP15" s="50"/>
      <c r="BZQ15" s="50"/>
      <c r="BZR15" s="50"/>
      <c r="BZS15" s="50"/>
      <c r="BZT15" s="50"/>
      <c r="BZU15" s="50"/>
      <c r="BZV15" s="50"/>
      <c r="BZW15" s="50"/>
      <c r="BZX15" s="50"/>
      <c r="BZY15" s="50"/>
      <c r="BZZ15" s="50"/>
      <c r="CAA15" s="50"/>
      <c r="CAB15" s="50"/>
      <c r="CAC15" s="50"/>
      <c r="CAD15" s="50"/>
      <c r="CAE15" s="50"/>
      <c r="CAF15" s="50"/>
      <c r="CAG15" s="50"/>
      <c r="CAH15" s="50"/>
      <c r="CAI15" s="50"/>
      <c r="CAJ15" s="50"/>
      <c r="CAK15" s="50"/>
      <c r="CAL15" s="50"/>
      <c r="CAM15" s="50"/>
      <c r="CAN15" s="50"/>
      <c r="CAO15" s="50"/>
      <c r="CAP15" s="50"/>
      <c r="CAQ15" s="50"/>
      <c r="CAR15" s="50"/>
      <c r="CAS15" s="50"/>
      <c r="CAT15" s="50"/>
      <c r="CAU15" s="50"/>
      <c r="CAV15" s="50"/>
      <c r="CAW15" s="50"/>
      <c r="CAX15" s="50"/>
      <c r="CAY15" s="50"/>
      <c r="CAZ15" s="50"/>
      <c r="CBA15" s="50"/>
      <c r="CBB15" s="50"/>
      <c r="CBC15" s="50"/>
      <c r="CBD15" s="50"/>
      <c r="CBE15" s="50"/>
      <c r="CBF15" s="50"/>
      <c r="CBG15" s="50"/>
      <c r="CBH15" s="50"/>
      <c r="CBI15" s="50"/>
      <c r="CBJ15" s="50"/>
      <c r="CBK15" s="50"/>
      <c r="CBL15" s="50"/>
      <c r="CBM15" s="50"/>
      <c r="CBN15" s="50"/>
      <c r="CBO15" s="50"/>
      <c r="CBP15" s="50"/>
      <c r="CBQ15" s="50"/>
      <c r="CBR15" s="50"/>
      <c r="CBS15" s="50"/>
      <c r="CBT15" s="50"/>
      <c r="CBU15" s="50"/>
      <c r="CBV15" s="50"/>
      <c r="CBW15" s="50"/>
      <c r="CBX15" s="50"/>
      <c r="CBY15" s="50"/>
      <c r="CBZ15" s="50"/>
      <c r="CCA15" s="50"/>
      <c r="CCB15" s="50"/>
      <c r="CCC15" s="50"/>
      <c r="CCD15" s="50"/>
      <c r="CCE15" s="50"/>
      <c r="CCF15" s="50"/>
      <c r="CCG15" s="50"/>
      <c r="CCH15" s="50"/>
      <c r="CCI15" s="50"/>
      <c r="CCJ15" s="50"/>
      <c r="CCK15" s="50"/>
      <c r="CCL15" s="50"/>
      <c r="CCM15" s="50"/>
      <c r="CCN15" s="50"/>
      <c r="CCO15" s="50"/>
      <c r="CCP15" s="50"/>
      <c r="CCQ15" s="50"/>
      <c r="CCR15" s="50"/>
      <c r="CCS15" s="50"/>
      <c r="CCT15" s="50"/>
      <c r="CCU15" s="50"/>
      <c r="CCV15" s="50"/>
      <c r="CCW15" s="50"/>
      <c r="CCX15" s="50"/>
      <c r="CCY15" s="50"/>
      <c r="CCZ15" s="50"/>
      <c r="CDA15" s="50"/>
      <c r="CDB15" s="50"/>
      <c r="CDC15" s="50"/>
      <c r="CDD15" s="50"/>
      <c r="CDE15" s="50"/>
      <c r="CDF15" s="50"/>
      <c r="CDG15" s="50"/>
      <c r="CDH15" s="50"/>
      <c r="CDI15" s="50"/>
      <c r="CDJ15" s="50"/>
      <c r="CDK15" s="50"/>
      <c r="CDL15" s="50"/>
      <c r="CDM15" s="50"/>
      <c r="CDN15" s="50"/>
      <c r="CDO15" s="50"/>
      <c r="CDP15" s="50"/>
      <c r="CDQ15" s="50"/>
      <c r="CDR15" s="50"/>
      <c r="CDS15" s="50"/>
      <c r="CDT15" s="50"/>
      <c r="CDU15" s="50"/>
      <c r="CDV15" s="50"/>
      <c r="CDW15" s="50"/>
      <c r="CDX15" s="50"/>
      <c r="CDY15" s="50"/>
      <c r="CDZ15" s="50"/>
      <c r="CEA15" s="50"/>
      <c r="CEB15" s="50"/>
      <c r="CEC15" s="50"/>
      <c r="CED15" s="50"/>
      <c r="CEE15" s="50"/>
      <c r="CEF15" s="50"/>
      <c r="CEG15" s="50"/>
      <c r="CEH15" s="50"/>
      <c r="CEI15" s="50"/>
      <c r="CEJ15" s="50"/>
      <c r="CEK15" s="50"/>
      <c r="CEL15" s="50"/>
      <c r="CEM15" s="50"/>
      <c r="CEN15" s="50"/>
      <c r="CEO15" s="50"/>
      <c r="CEP15" s="50"/>
      <c r="CEQ15" s="50"/>
      <c r="CER15" s="50"/>
      <c r="CES15" s="50"/>
      <c r="CET15" s="50"/>
      <c r="CEU15" s="50"/>
      <c r="CEV15" s="50"/>
      <c r="CEW15" s="50"/>
      <c r="CEX15" s="50"/>
      <c r="CEY15" s="50"/>
      <c r="CEZ15" s="50"/>
      <c r="CFA15" s="50"/>
      <c r="CFB15" s="50"/>
      <c r="CFC15" s="50"/>
      <c r="CFD15" s="50"/>
      <c r="CFE15" s="50"/>
      <c r="CFF15" s="50"/>
      <c r="CFG15" s="50"/>
      <c r="CFH15" s="50"/>
      <c r="CFI15" s="50"/>
      <c r="CFJ15" s="50"/>
      <c r="CFK15" s="50"/>
      <c r="CFL15" s="50"/>
      <c r="CFM15" s="50"/>
      <c r="CFN15" s="50"/>
      <c r="CFO15" s="50"/>
      <c r="CFP15" s="50"/>
      <c r="CFQ15" s="50"/>
      <c r="CFR15" s="50"/>
      <c r="CFS15" s="50"/>
      <c r="CFT15" s="50"/>
      <c r="CFU15" s="50"/>
      <c r="CFV15" s="50"/>
      <c r="CFW15" s="50"/>
      <c r="CFX15" s="50"/>
      <c r="CFY15" s="50"/>
      <c r="CFZ15" s="50"/>
      <c r="CGA15" s="50"/>
      <c r="CGB15" s="50"/>
      <c r="CGC15" s="50"/>
      <c r="CGD15" s="50"/>
      <c r="CGE15" s="50"/>
      <c r="CGF15" s="50"/>
      <c r="CGG15" s="50"/>
      <c r="CGH15" s="50"/>
      <c r="CGI15" s="50"/>
      <c r="CGJ15" s="50"/>
      <c r="CGK15" s="50"/>
      <c r="CGL15" s="50"/>
      <c r="CGM15" s="50"/>
      <c r="CGN15" s="50"/>
      <c r="CGO15" s="50"/>
      <c r="CGP15" s="50"/>
      <c r="CGQ15" s="50"/>
      <c r="CGR15" s="50"/>
      <c r="CGS15" s="50"/>
      <c r="CGT15" s="50"/>
      <c r="CGU15" s="50"/>
      <c r="CGV15" s="50"/>
      <c r="CGW15" s="50"/>
      <c r="CGX15" s="50"/>
      <c r="CGY15" s="50"/>
      <c r="CGZ15" s="50"/>
      <c r="CHA15" s="50"/>
      <c r="CHB15" s="50"/>
      <c r="CHC15" s="50"/>
      <c r="CHD15" s="50"/>
      <c r="CHE15" s="50"/>
      <c r="CHF15" s="50"/>
      <c r="CHG15" s="50"/>
      <c r="CHH15" s="50"/>
      <c r="CHI15" s="50"/>
      <c r="CHJ15" s="50"/>
      <c r="CHK15" s="50"/>
      <c r="CHL15" s="50"/>
      <c r="CHM15" s="50"/>
      <c r="CHN15" s="50"/>
      <c r="CHO15" s="50"/>
      <c r="CHP15" s="50"/>
      <c r="CHQ15" s="50"/>
      <c r="CHR15" s="50"/>
      <c r="CHS15" s="50"/>
      <c r="CHT15" s="50"/>
      <c r="CHU15" s="50"/>
      <c r="CHV15" s="50"/>
      <c r="CHW15" s="50"/>
      <c r="CHX15" s="50"/>
      <c r="CHY15" s="50"/>
      <c r="CHZ15" s="50"/>
      <c r="CIA15" s="50"/>
      <c r="CIB15" s="50"/>
      <c r="CIC15" s="50"/>
      <c r="CID15" s="50"/>
      <c r="CIE15" s="50"/>
      <c r="CIF15" s="50"/>
      <c r="CIG15" s="50"/>
      <c r="CIH15" s="50"/>
      <c r="CII15" s="50"/>
      <c r="CIJ15" s="50"/>
      <c r="CIK15" s="50"/>
      <c r="CIL15" s="50"/>
      <c r="CIM15" s="50"/>
      <c r="CIN15" s="50"/>
      <c r="CIO15" s="50"/>
      <c r="CIP15" s="50"/>
      <c r="CIQ15" s="50"/>
      <c r="CIR15" s="50"/>
      <c r="CIS15" s="50"/>
      <c r="CIT15" s="50"/>
      <c r="CIU15" s="50"/>
      <c r="CIV15" s="50"/>
      <c r="CIW15" s="50"/>
      <c r="CIX15" s="50"/>
      <c r="CIY15" s="50"/>
      <c r="CIZ15" s="50"/>
      <c r="CJA15" s="50"/>
      <c r="CJB15" s="50"/>
      <c r="CJC15" s="50"/>
      <c r="CJD15" s="50"/>
      <c r="CJE15" s="50"/>
      <c r="CJF15" s="50"/>
      <c r="CJG15" s="50"/>
      <c r="CJH15" s="50"/>
      <c r="CJI15" s="50"/>
      <c r="CJJ15" s="50"/>
      <c r="CJK15" s="50"/>
      <c r="CJL15" s="50"/>
      <c r="CJM15" s="50"/>
      <c r="CJN15" s="50"/>
      <c r="CJO15" s="50"/>
      <c r="CJP15" s="50"/>
      <c r="CJQ15" s="50"/>
      <c r="CJR15" s="50"/>
      <c r="CJS15" s="50"/>
      <c r="CJT15" s="50"/>
      <c r="CJU15" s="50"/>
      <c r="CJV15" s="50"/>
      <c r="CJW15" s="50"/>
      <c r="CJX15" s="50"/>
      <c r="CJY15" s="50"/>
      <c r="CJZ15" s="50"/>
      <c r="CKA15" s="50"/>
      <c r="CKB15" s="50"/>
      <c r="CKC15" s="50"/>
      <c r="CKD15" s="50"/>
      <c r="CKE15" s="50"/>
      <c r="CKF15" s="50"/>
      <c r="CKG15" s="50"/>
      <c r="CKH15" s="50"/>
      <c r="CKI15" s="50"/>
      <c r="CKJ15" s="50"/>
      <c r="CKK15" s="50"/>
      <c r="CKL15" s="50"/>
      <c r="CKM15" s="50"/>
      <c r="CKN15" s="50"/>
      <c r="CKO15" s="50"/>
      <c r="CKP15" s="50"/>
      <c r="CKQ15" s="50"/>
      <c r="CKR15" s="50"/>
      <c r="CKS15" s="50"/>
      <c r="CKT15" s="50"/>
      <c r="CKU15" s="50"/>
      <c r="CKV15" s="50"/>
      <c r="CKW15" s="50"/>
      <c r="CKX15" s="50"/>
      <c r="CKY15" s="50"/>
      <c r="CKZ15" s="50"/>
      <c r="CLA15" s="50"/>
      <c r="CLB15" s="50"/>
      <c r="CLC15" s="50"/>
      <c r="CLD15" s="50"/>
      <c r="CLE15" s="50"/>
      <c r="CLF15" s="50"/>
      <c r="CLG15" s="50"/>
      <c r="CLH15" s="50"/>
      <c r="CLI15" s="50"/>
      <c r="CLJ15" s="50"/>
      <c r="CLK15" s="50"/>
      <c r="CLL15" s="50"/>
      <c r="CLM15" s="50"/>
      <c r="CLN15" s="50"/>
      <c r="CLO15" s="50"/>
      <c r="CLP15" s="50"/>
      <c r="CLQ15" s="50"/>
      <c r="CLR15" s="50"/>
      <c r="CLS15" s="50"/>
      <c r="CLT15" s="50"/>
      <c r="CLU15" s="50"/>
      <c r="CLV15" s="50"/>
      <c r="CLW15" s="50"/>
      <c r="CLX15" s="50"/>
      <c r="CLY15" s="50"/>
      <c r="CLZ15" s="50"/>
      <c r="CMA15" s="50"/>
      <c r="CMB15" s="50"/>
      <c r="CMC15" s="50"/>
      <c r="CMD15" s="50"/>
      <c r="CME15" s="50"/>
      <c r="CMF15" s="50"/>
      <c r="CMG15" s="50"/>
      <c r="CMH15" s="50"/>
      <c r="CMI15" s="50"/>
      <c r="CMJ15" s="50"/>
      <c r="CMK15" s="50"/>
      <c r="CML15" s="50"/>
      <c r="CMM15" s="50"/>
      <c r="CMN15" s="50"/>
      <c r="CMO15" s="50"/>
      <c r="CMP15" s="50"/>
      <c r="CMQ15" s="50"/>
      <c r="CMR15" s="50"/>
      <c r="CMS15" s="50"/>
      <c r="CMT15" s="50"/>
      <c r="CMU15" s="50"/>
      <c r="CMV15" s="50"/>
      <c r="CMW15" s="50"/>
      <c r="CMX15" s="50"/>
      <c r="CMY15" s="50"/>
      <c r="CMZ15" s="50"/>
      <c r="CNA15" s="50"/>
      <c r="CNB15" s="50"/>
      <c r="CNC15" s="50"/>
      <c r="CND15" s="50"/>
      <c r="CNE15" s="50"/>
      <c r="CNF15" s="50"/>
      <c r="CNG15" s="50"/>
      <c r="CNH15" s="50"/>
      <c r="CNI15" s="50"/>
      <c r="CNJ15" s="50"/>
      <c r="CNK15" s="50"/>
      <c r="CNL15" s="50"/>
      <c r="CNM15" s="50"/>
      <c r="CNN15" s="50"/>
      <c r="CNO15" s="50"/>
      <c r="CNP15" s="50"/>
      <c r="CNQ15" s="50"/>
      <c r="CNR15" s="50"/>
      <c r="CNS15" s="50"/>
      <c r="CNT15" s="50"/>
      <c r="CNU15" s="50"/>
      <c r="CNV15" s="50"/>
      <c r="CNW15" s="50"/>
      <c r="CNX15" s="50"/>
      <c r="CNY15" s="50"/>
      <c r="CNZ15" s="50"/>
      <c r="COA15" s="50"/>
      <c r="COB15" s="50"/>
      <c r="COC15" s="50"/>
      <c r="COD15" s="50"/>
      <c r="COE15" s="50"/>
      <c r="COF15" s="50"/>
      <c r="COG15" s="50"/>
      <c r="COH15" s="50"/>
      <c r="COI15" s="50"/>
      <c r="COJ15" s="50"/>
      <c r="COK15" s="50"/>
      <c r="COL15" s="50"/>
      <c r="COM15" s="50"/>
      <c r="CON15" s="50"/>
      <c r="COO15" s="50"/>
      <c r="COP15" s="50"/>
      <c r="COQ15" s="50"/>
      <c r="COR15" s="50"/>
      <c r="COS15" s="50"/>
      <c r="COT15" s="50"/>
      <c r="COU15" s="50"/>
      <c r="COV15" s="50"/>
      <c r="COW15" s="50"/>
      <c r="COX15" s="50"/>
      <c r="COY15" s="50"/>
      <c r="COZ15" s="50"/>
      <c r="CPA15" s="50"/>
      <c r="CPB15" s="50"/>
      <c r="CPC15" s="50"/>
      <c r="CPD15" s="50"/>
      <c r="CPE15" s="50"/>
      <c r="CPF15" s="50"/>
      <c r="CPG15" s="50"/>
      <c r="CPH15" s="50"/>
      <c r="CPI15" s="50"/>
      <c r="CPJ15" s="50"/>
      <c r="CPK15" s="50"/>
      <c r="CPL15" s="50"/>
      <c r="CPM15" s="50"/>
      <c r="CPN15" s="50"/>
      <c r="CPO15" s="50"/>
      <c r="CPP15" s="50"/>
      <c r="CPQ15" s="50"/>
      <c r="CPR15" s="50"/>
      <c r="CPS15" s="50"/>
      <c r="CPT15" s="50"/>
      <c r="CPU15" s="50"/>
      <c r="CPV15" s="50"/>
      <c r="CPW15" s="50"/>
      <c r="CPX15" s="50"/>
      <c r="CPY15" s="50"/>
      <c r="CPZ15" s="50"/>
      <c r="CQA15" s="50"/>
      <c r="CQB15" s="50"/>
      <c r="CQC15" s="50"/>
      <c r="CQD15" s="50"/>
      <c r="CQE15" s="50"/>
      <c r="CQF15" s="50"/>
      <c r="CQG15" s="50"/>
      <c r="CQH15" s="50"/>
      <c r="CQI15" s="50"/>
      <c r="CQJ15" s="50"/>
      <c r="CQK15" s="50"/>
      <c r="CQL15" s="50"/>
      <c r="CQM15" s="50"/>
      <c r="CQN15" s="50"/>
      <c r="CQO15" s="50"/>
      <c r="CQP15" s="50"/>
      <c r="CQQ15" s="50"/>
      <c r="CQR15" s="50"/>
      <c r="CQS15" s="50"/>
      <c r="CQT15" s="50"/>
      <c r="CQU15" s="50"/>
      <c r="CQV15" s="50"/>
      <c r="CQW15" s="50"/>
      <c r="CQX15" s="50"/>
      <c r="CQY15" s="50"/>
      <c r="CQZ15" s="50"/>
      <c r="CRA15" s="50"/>
      <c r="CRB15" s="50"/>
      <c r="CRC15" s="50"/>
      <c r="CRD15" s="50"/>
      <c r="CRE15" s="50"/>
      <c r="CRF15" s="50"/>
      <c r="CRG15" s="50"/>
      <c r="CRH15" s="50"/>
      <c r="CRI15" s="50"/>
      <c r="CRJ15" s="50"/>
      <c r="CRK15" s="50"/>
      <c r="CRL15" s="50"/>
      <c r="CRM15" s="50"/>
      <c r="CRN15" s="50"/>
      <c r="CRO15" s="50"/>
      <c r="CRP15" s="50"/>
      <c r="CRQ15" s="50"/>
      <c r="CRR15" s="50"/>
      <c r="CRS15" s="50"/>
      <c r="CRT15" s="50"/>
      <c r="CRU15" s="50"/>
      <c r="CRV15" s="50"/>
      <c r="CRW15" s="50"/>
      <c r="CRX15" s="50"/>
      <c r="CRY15" s="50"/>
      <c r="CRZ15" s="50"/>
      <c r="CSA15" s="50"/>
      <c r="CSB15" s="50"/>
      <c r="CSC15" s="50"/>
      <c r="CSD15" s="50"/>
      <c r="CSE15" s="50"/>
      <c r="CSF15" s="50"/>
      <c r="CSG15" s="50"/>
      <c r="CSH15" s="50"/>
      <c r="CSI15" s="50"/>
      <c r="CSJ15" s="50"/>
      <c r="CSK15" s="50"/>
      <c r="CSL15" s="50"/>
      <c r="CSM15" s="50"/>
      <c r="CSN15" s="50"/>
      <c r="CSO15" s="50"/>
      <c r="CSP15" s="50"/>
      <c r="CSQ15" s="50"/>
      <c r="CSR15" s="50"/>
      <c r="CSS15" s="50"/>
      <c r="CST15" s="50"/>
      <c r="CSU15" s="50"/>
      <c r="CSV15" s="50"/>
      <c r="CSW15" s="50"/>
      <c r="CSX15" s="50"/>
      <c r="CSY15" s="50"/>
      <c r="CSZ15" s="50"/>
      <c r="CTA15" s="50"/>
      <c r="CTB15" s="50"/>
      <c r="CTC15" s="50"/>
      <c r="CTD15" s="50"/>
      <c r="CTE15" s="50"/>
      <c r="CTF15" s="50"/>
      <c r="CTG15" s="50"/>
      <c r="CTH15" s="50"/>
      <c r="CTI15" s="50"/>
      <c r="CTJ15" s="50"/>
      <c r="CTK15" s="50"/>
      <c r="CTL15" s="50"/>
      <c r="CTM15" s="50"/>
      <c r="CTN15" s="50"/>
      <c r="CTO15" s="50"/>
      <c r="CTP15" s="50"/>
      <c r="CTQ15" s="50"/>
      <c r="CTR15" s="50"/>
      <c r="CTS15" s="50"/>
      <c r="CTT15" s="50"/>
      <c r="CTU15" s="50"/>
      <c r="CTV15" s="50"/>
      <c r="CTW15" s="50"/>
      <c r="CTX15" s="50"/>
      <c r="CTY15" s="50"/>
      <c r="CTZ15" s="50"/>
      <c r="CUA15" s="50"/>
      <c r="CUB15" s="50"/>
      <c r="CUC15" s="50"/>
      <c r="CUD15" s="50"/>
      <c r="CUE15" s="50"/>
      <c r="CUF15" s="50"/>
      <c r="CUG15" s="50"/>
      <c r="CUH15" s="50"/>
      <c r="CUI15" s="50"/>
      <c r="CUJ15" s="50"/>
      <c r="CUK15" s="50"/>
      <c r="CUL15" s="50"/>
      <c r="CUM15" s="50"/>
      <c r="CUN15" s="50"/>
      <c r="CUO15" s="50"/>
      <c r="CUP15" s="50"/>
      <c r="CUQ15" s="50"/>
      <c r="CUR15" s="50"/>
      <c r="CUS15" s="50"/>
      <c r="CUT15" s="50"/>
      <c r="CUU15" s="50"/>
      <c r="CUV15" s="50"/>
      <c r="CUW15" s="50"/>
      <c r="CUX15" s="50"/>
      <c r="CUY15" s="50"/>
      <c r="CUZ15" s="50"/>
      <c r="CVA15" s="50"/>
      <c r="CVB15" s="50"/>
      <c r="CVC15" s="50"/>
      <c r="CVD15" s="50"/>
      <c r="CVE15" s="50"/>
      <c r="CVF15" s="50"/>
      <c r="CVG15" s="50"/>
      <c r="CVH15" s="50"/>
      <c r="CVI15" s="50"/>
      <c r="CVJ15" s="50"/>
      <c r="CVK15" s="50"/>
      <c r="CVL15" s="50"/>
      <c r="CVM15" s="50"/>
      <c r="CVN15" s="50"/>
      <c r="CVO15" s="50"/>
      <c r="CVP15" s="50"/>
      <c r="CVQ15" s="50"/>
      <c r="CVR15" s="50"/>
      <c r="CVS15" s="50"/>
      <c r="CVT15" s="50"/>
      <c r="CVU15" s="50"/>
      <c r="CVV15" s="50"/>
      <c r="CVW15" s="50"/>
      <c r="CVX15" s="50"/>
      <c r="CVY15" s="50"/>
      <c r="CVZ15" s="50"/>
      <c r="CWA15" s="50"/>
      <c r="CWB15" s="50"/>
      <c r="CWC15" s="50"/>
      <c r="CWD15" s="50"/>
      <c r="CWE15" s="50"/>
      <c r="CWF15" s="50"/>
      <c r="CWG15" s="50"/>
      <c r="CWH15" s="50"/>
      <c r="CWI15" s="50"/>
      <c r="CWJ15" s="50"/>
      <c r="CWK15" s="50"/>
      <c r="CWL15" s="50"/>
      <c r="CWM15" s="50"/>
      <c r="CWN15" s="50"/>
      <c r="CWO15" s="50"/>
      <c r="CWP15" s="50"/>
      <c r="CWQ15" s="50"/>
      <c r="CWR15" s="50"/>
      <c r="CWS15" s="50"/>
      <c r="CWT15" s="50"/>
      <c r="CWU15" s="50"/>
      <c r="CWV15" s="50"/>
      <c r="CWW15" s="50"/>
      <c r="CWX15" s="50"/>
      <c r="CWY15" s="50"/>
      <c r="CWZ15" s="50"/>
      <c r="CXA15" s="50"/>
      <c r="CXB15" s="50"/>
      <c r="CXC15" s="50"/>
      <c r="CXD15" s="50"/>
      <c r="CXE15" s="50"/>
      <c r="CXF15" s="50"/>
      <c r="CXG15" s="50"/>
      <c r="CXH15" s="50"/>
      <c r="CXI15" s="50"/>
      <c r="CXJ15" s="50"/>
      <c r="CXK15" s="50"/>
      <c r="CXL15" s="50"/>
      <c r="CXM15" s="50"/>
      <c r="CXN15" s="50"/>
      <c r="CXO15" s="50"/>
      <c r="CXP15" s="50"/>
      <c r="CXQ15" s="50"/>
      <c r="CXR15" s="50"/>
      <c r="CXS15" s="50"/>
      <c r="CXT15" s="50"/>
      <c r="CXU15" s="50"/>
      <c r="CXV15" s="50"/>
      <c r="CXW15" s="50"/>
      <c r="CXX15" s="50"/>
      <c r="CXY15" s="50"/>
      <c r="CXZ15" s="50"/>
      <c r="CYA15" s="50"/>
      <c r="CYB15" s="50"/>
      <c r="CYC15" s="50"/>
      <c r="CYD15" s="50"/>
      <c r="CYE15" s="50"/>
      <c r="CYF15" s="50"/>
      <c r="CYG15" s="50"/>
      <c r="CYH15" s="50"/>
      <c r="CYI15" s="50"/>
      <c r="CYJ15" s="50"/>
      <c r="CYK15" s="50"/>
      <c r="CYL15" s="50"/>
      <c r="CYM15" s="50"/>
      <c r="CYN15" s="50"/>
      <c r="CYO15" s="50"/>
      <c r="CYP15" s="50"/>
      <c r="CYQ15" s="50"/>
      <c r="CYR15" s="50"/>
      <c r="CYS15" s="50"/>
      <c r="CYT15" s="50"/>
      <c r="CYU15" s="50"/>
      <c r="CYV15" s="50"/>
      <c r="CYW15" s="50"/>
      <c r="CYX15" s="50"/>
      <c r="CYY15" s="50"/>
      <c r="CYZ15" s="50"/>
      <c r="CZA15" s="50"/>
      <c r="CZB15" s="50"/>
      <c r="CZC15" s="50"/>
      <c r="CZD15" s="50"/>
      <c r="CZE15" s="50"/>
      <c r="CZF15" s="50"/>
      <c r="CZG15" s="50"/>
      <c r="CZH15" s="50"/>
      <c r="CZI15" s="50"/>
      <c r="CZJ15" s="50"/>
      <c r="CZK15" s="50"/>
      <c r="CZL15" s="50"/>
      <c r="CZM15" s="50"/>
      <c r="CZN15" s="50"/>
      <c r="CZO15" s="50"/>
      <c r="CZP15" s="50"/>
      <c r="CZQ15" s="50"/>
      <c r="CZR15" s="50"/>
      <c r="CZS15" s="50"/>
      <c r="CZT15" s="50"/>
      <c r="CZU15" s="50"/>
      <c r="CZV15" s="50"/>
      <c r="CZW15" s="50"/>
      <c r="CZX15" s="50"/>
      <c r="CZY15" s="50"/>
      <c r="CZZ15" s="50"/>
      <c r="DAA15" s="50"/>
      <c r="DAB15" s="50"/>
      <c r="DAC15" s="50"/>
      <c r="DAD15" s="50"/>
      <c r="DAE15" s="50"/>
      <c r="DAF15" s="50"/>
      <c r="DAG15" s="50"/>
      <c r="DAH15" s="50"/>
      <c r="DAI15" s="50"/>
      <c r="DAJ15" s="50"/>
      <c r="DAK15" s="50"/>
      <c r="DAL15" s="50"/>
      <c r="DAM15" s="50"/>
      <c r="DAN15" s="50"/>
      <c r="DAO15" s="50"/>
      <c r="DAP15" s="50"/>
      <c r="DAQ15" s="50"/>
      <c r="DAR15" s="50"/>
      <c r="DAS15" s="50"/>
      <c r="DAT15" s="50"/>
      <c r="DAU15" s="50"/>
      <c r="DAV15" s="50"/>
      <c r="DAW15" s="50"/>
      <c r="DAX15" s="50"/>
      <c r="DAY15" s="50"/>
      <c r="DAZ15" s="50"/>
      <c r="DBA15" s="50"/>
      <c r="DBB15" s="50"/>
      <c r="DBC15" s="50"/>
      <c r="DBD15" s="50"/>
      <c r="DBE15" s="50"/>
      <c r="DBF15" s="50"/>
      <c r="DBG15" s="50"/>
      <c r="DBH15" s="50"/>
      <c r="DBI15" s="50"/>
      <c r="DBJ15" s="50"/>
      <c r="DBK15" s="50"/>
      <c r="DBL15" s="50"/>
      <c r="DBM15" s="50"/>
      <c r="DBN15" s="50"/>
      <c r="DBO15" s="50"/>
      <c r="DBP15" s="50"/>
      <c r="DBQ15" s="50"/>
      <c r="DBR15" s="50"/>
      <c r="DBS15" s="50"/>
      <c r="DBT15" s="50"/>
      <c r="DBU15" s="50"/>
      <c r="DBV15" s="50"/>
      <c r="DBW15" s="50"/>
      <c r="DBX15" s="50"/>
      <c r="DBY15" s="50"/>
      <c r="DBZ15" s="50"/>
      <c r="DCA15" s="50"/>
      <c r="DCB15" s="50"/>
      <c r="DCC15" s="50"/>
      <c r="DCD15" s="50"/>
      <c r="DCE15" s="50"/>
      <c r="DCF15" s="50"/>
      <c r="DCG15" s="50"/>
      <c r="DCH15" s="50"/>
      <c r="DCI15" s="50"/>
      <c r="DCJ15" s="50"/>
      <c r="DCK15" s="50"/>
      <c r="DCL15" s="50"/>
      <c r="DCM15" s="50"/>
      <c r="DCN15" s="50"/>
      <c r="DCO15" s="50"/>
      <c r="DCP15" s="50"/>
      <c r="DCQ15" s="50"/>
      <c r="DCR15" s="50"/>
      <c r="DCS15" s="50"/>
      <c r="DCT15" s="50"/>
      <c r="DCU15" s="50"/>
      <c r="DCV15" s="50"/>
      <c r="DCW15" s="50"/>
      <c r="DCX15" s="50"/>
      <c r="DCY15" s="50"/>
      <c r="DCZ15" s="50"/>
      <c r="DDA15" s="50"/>
      <c r="DDB15" s="50"/>
      <c r="DDC15" s="50"/>
      <c r="DDD15" s="50"/>
      <c r="DDE15" s="50"/>
      <c r="DDF15" s="50"/>
      <c r="DDG15" s="50"/>
      <c r="DDH15" s="50"/>
      <c r="DDI15" s="50"/>
      <c r="DDJ15" s="50"/>
      <c r="DDK15" s="50"/>
      <c r="DDL15" s="50"/>
      <c r="DDM15" s="50"/>
      <c r="DDN15" s="50"/>
      <c r="DDO15" s="50"/>
      <c r="DDP15" s="50"/>
      <c r="DDQ15" s="50"/>
      <c r="DDR15" s="50"/>
      <c r="DDS15" s="50"/>
      <c r="DDT15" s="50"/>
      <c r="DDU15" s="50"/>
      <c r="DDV15" s="50"/>
      <c r="DDW15" s="50"/>
      <c r="DDX15" s="50"/>
      <c r="DDY15" s="50"/>
      <c r="DDZ15" s="50"/>
      <c r="DEA15" s="50"/>
      <c r="DEB15" s="50"/>
      <c r="DEC15" s="50"/>
      <c r="DED15" s="50"/>
      <c r="DEE15" s="50"/>
      <c r="DEF15" s="50"/>
      <c r="DEG15" s="50"/>
      <c r="DEH15" s="50"/>
      <c r="DEI15" s="50"/>
      <c r="DEJ15" s="50"/>
      <c r="DEK15" s="50"/>
      <c r="DEL15" s="50"/>
      <c r="DEM15" s="50"/>
      <c r="DEN15" s="50"/>
      <c r="DEO15" s="50"/>
      <c r="DEP15" s="50"/>
      <c r="DEQ15" s="50"/>
      <c r="DER15" s="50"/>
      <c r="DES15" s="50"/>
      <c r="DET15" s="50"/>
      <c r="DEU15" s="50"/>
      <c r="DEV15" s="50"/>
      <c r="DEW15" s="50"/>
      <c r="DEX15" s="50"/>
      <c r="DEY15" s="50"/>
      <c r="DEZ15" s="50"/>
      <c r="DFA15" s="50"/>
      <c r="DFB15" s="50"/>
      <c r="DFC15" s="50"/>
      <c r="DFD15" s="50"/>
      <c r="DFE15" s="50"/>
      <c r="DFF15" s="50"/>
      <c r="DFG15" s="50"/>
      <c r="DFH15" s="50"/>
      <c r="DFI15" s="50"/>
      <c r="DFJ15" s="50"/>
      <c r="DFK15" s="50"/>
      <c r="DFL15" s="50"/>
      <c r="DFM15" s="50"/>
      <c r="DFN15" s="50"/>
      <c r="DFO15" s="50"/>
      <c r="DFP15" s="50"/>
      <c r="DFQ15" s="50"/>
      <c r="DFR15" s="50"/>
      <c r="DFS15" s="50"/>
      <c r="DFT15" s="50"/>
      <c r="DFU15" s="50"/>
      <c r="DFV15" s="50"/>
      <c r="DFW15" s="50"/>
      <c r="DFX15" s="50"/>
      <c r="DFY15" s="50"/>
      <c r="DFZ15" s="50"/>
      <c r="DGA15" s="50"/>
      <c r="DGB15" s="50"/>
      <c r="DGC15" s="50"/>
      <c r="DGD15" s="50"/>
      <c r="DGE15" s="50"/>
      <c r="DGF15" s="50"/>
      <c r="DGG15" s="50"/>
      <c r="DGH15" s="50"/>
      <c r="DGI15" s="50"/>
      <c r="DGJ15" s="50"/>
      <c r="DGK15" s="50"/>
      <c r="DGL15" s="50"/>
      <c r="DGM15" s="50"/>
      <c r="DGN15" s="50"/>
      <c r="DGO15" s="50"/>
      <c r="DGP15" s="50"/>
      <c r="DGQ15" s="50"/>
      <c r="DGR15" s="50"/>
      <c r="DGS15" s="50"/>
      <c r="DGT15" s="50"/>
      <c r="DGU15" s="50"/>
      <c r="DGV15" s="50"/>
      <c r="DGW15" s="50"/>
      <c r="DGX15" s="50"/>
      <c r="DGY15" s="50"/>
      <c r="DGZ15" s="50"/>
      <c r="DHA15" s="50"/>
      <c r="DHB15" s="50"/>
      <c r="DHC15" s="50"/>
      <c r="DHD15" s="50"/>
      <c r="DHE15" s="50"/>
      <c r="DHF15" s="50"/>
      <c r="DHG15" s="50"/>
      <c r="DHH15" s="50"/>
      <c r="DHI15" s="50"/>
      <c r="DHJ15" s="50"/>
      <c r="DHK15" s="50"/>
      <c r="DHL15" s="50"/>
      <c r="DHM15" s="50"/>
      <c r="DHN15" s="50"/>
      <c r="DHO15" s="50"/>
      <c r="DHP15" s="50"/>
      <c r="DHQ15" s="50"/>
      <c r="DHR15" s="50"/>
      <c r="DHS15" s="50"/>
      <c r="DHT15" s="50"/>
      <c r="DHU15" s="50"/>
      <c r="DHV15" s="50"/>
      <c r="DHW15" s="50"/>
      <c r="DHX15" s="50"/>
      <c r="DHY15" s="50"/>
      <c r="DHZ15" s="50"/>
      <c r="DIA15" s="50"/>
      <c r="DIB15" s="50"/>
      <c r="DIC15" s="50"/>
      <c r="DID15" s="50"/>
      <c r="DIE15" s="50"/>
      <c r="DIF15" s="50"/>
      <c r="DIG15" s="50"/>
      <c r="DIH15" s="50"/>
      <c r="DII15" s="50"/>
      <c r="DIJ15" s="50"/>
      <c r="DIK15" s="50"/>
      <c r="DIL15" s="50"/>
      <c r="DIM15" s="50"/>
      <c r="DIN15" s="50"/>
      <c r="DIO15" s="50"/>
      <c r="DIP15" s="50"/>
      <c r="DIQ15" s="50"/>
      <c r="DIR15" s="50"/>
      <c r="DIS15" s="50"/>
      <c r="DIT15" s="50"/>
      <c r="DIU15" s="50"/>
      <c r="DIV15" s="50"/>
      <c r="DIW15" s="50"/>
      <c r="DIX15" s="50"/>
      <c r="DIY15" s="50"/>
      <c r="DIZ15" s="50"/>
      <c r="DJA15" s="50"/>
      <c r="DJB15" s="50"/>
      <c r="DJC15" s="50"/>
      <c r="DJD15" s="50"/>
      <c r="DJE15" s="50"/>
      <c r="DJF15" s="50"/>
      <c r="DJG15" s="50"/>
      <c r="DJH15" s="50"/>
      <c r="DJI15" s="50"/>
      <c r="DJJ15" s="50"/>
      <c r="DJK15" s="50"/>
      <c r="DJL15" s="50"/>
      <c r="DJM15" s="50"/>
      <c r="DJN15" s="50"/>
      <c r="DJO15" s="50"/>
      <c r="DJP15" s="50"/>
      <c r="DJQ15" s="50"/>
      <c r="DJR15" s="50"/>
      <c r="DJS15" s="50"/>
      <c r="DJT15" s="50"/>
      <c r="DJU15" s="50"/>
      <c r="DJV15" s="50"/>
      <c r="DJW15" s="50"/>
      <c r="DJX15" s="50"/>
      <c r="DJY15" s="50"/>
      <c r="DJZ15" s="50"/>
      <c r="DKA15" s="50"/>
      <c r="DKB15" s="50"/>
      <c r="DKC15" s="50"/>
      <c r="DKD15" s="50"/>
      <c r="DKE15" s="50"/>
      <c r="DKF15" s="50"/>
      <c r="DKG15" s="50"/>
      <c r="DKH15" s="50"/>
      <c r="DKI15" s="50"/>
      <c r="DKJ15" s="50"/>
      <c r="DKK15" s="50"/>
      <c r="DKL15" s="50"/>
      <c r="DKM15" s="50"/>
      <c r="DKN15" s="50"/>
      <c r="DKO15" s="50"/>
      <c r="DKP15" s="50"/>
      <c r="DKQ15" s="50"/>
      <c r="DKR15" s="50"/>
      <c r="DKS15" s="50"/>
      <c r="DKT15" s="50"/>
      <c r="DKU15" s="50"/>
      <c r="DKV15" s="50"/>
      <c r="DKW15" s="50"/>
      <c r="DKX15" s="50"/>
      <c r="DKY15" s="50"/>
      <c r="DKZ15" s="50"/>
      <c r="DLA15" s="50"/>
      <c r="DLB15" s="50"/>
      <c r="DLC15" s="50"/>
      <c r="DLD15" s="50"/>
      <c r="DLE15" s="50"/>
      <c r="DLF15" s="50"/>
      <c r="DLG15" s="50"/>
      <c r="DLH15" s="50"/>
      <c r="DLI15" s="50"/>
      <c r="DLJ15" s="50"/>
      <c r="DLK15" s="50"/>
      <c r="DLL15" s="50"/>
      <c r="DLM15" s="50"/>
      <c r="DLN15" s="50"/>
      <c r="DLO15" s="50"/>
      <c r="DLP15" s="50"/>
      <c r="DLQ15" s="50"/>
      <c r="DLR15" s="50"/>
      <c r="DLS15" s="50"/>
      <c r="DLT15" s="50"/>
      <c r="DLU15" s="50"/>
      <c r="DLV15" s="50"/>
      <c r="DLW15" s="50"/>
      <c r="DLX15" s="50"/>
      <c r="DLY15" s="50"/>
      <c r="DLZ15" s="50"/>
      <c r="DMA15" s="50"/>
      <c r="DMB15" s="50"/>
      <c r="DMC15" s="50"/>
      <c r="DMD15" s="50"/>
      <c r="DME15" s="50"/>
      <c r="DMF15" s="50"/>
      <c r="DMG15" s="50"/>
      <c r="DMH15" s="50"/>
      <c r="DMI15" s="50"/>
      <c r="DMJ15" s="50"/>
      <c r="DMK15" s="50"/>
      <c r="DML15" s="50"/>
      <c r="DMM15" s="50"/>
      <c r="DMN15" s="50"/>
      <c r="DMO15" s="50"/>
      <c r="DMP15" s="50"/>
      <c r="DMQ15" s="50"/>
      <c r="DMR15" s="50"/>
      <c r="DMS15" s="50"/>
      <c r="DMT15" s="50"/>
      <c r="DMU15" s="50"/>
      <c r="DMV15" s="50"/>
      <c r="DMW15" s="50"/>
      <c r="DMX15" s="50"/>
      <c r="DMY15" s="50"/>
      <c r="DMZ15" s="50"/>
      <c r="DNA15" s="50"/>
      <c r="DNB15" s="50"/>
      <c r="DNC15" s="50"/>
      <c r="DND15" s="50"/>
      <c r="DNE15" s="50"/>
      <c r="DNF15" s="50"/>
      <c r="DNG15" s="50"/>
      <c r="DNH15" s="50"/>
      <c r="DNI15" s="50"/>
      <c r="DNJ15" s="50"/>
      <c r="DNK15" s="50"/>
      <c r="DNL15" s="50"/>
      <c r="DNM15" s="50"/>
      <c r="DNN15" s="50"/>
      <c r="DNO15" s="50"/>
      <c r="DNP15" s="50"/>
      <c r="DNQ15" s="50"/>
      <c r="DNR15" s="50"/>
      <c r="DNS15" s="50"/>
      <c r="DNT15" s="50"/>
      <c r="DNU15" s="50"/>
      <c r="DNV15" s="50"/>
      <c r="DNW15" s="50"/>
      <c r="DNX15" s="50"/>
      <c r="DNY15" s="50"/>
      <c r="DNZ15" s="50"/>
      <c r="DOA15" s="50"/>
      <c r="DOB15" s="50"/>
      <c r="DOC15" s="50"/>
      <c r="DOD15" s="50"/>
      <c r="DOE15" s="50"/>
      <c r="DOF15" s="50"/>
      <c r="DOG15" s="50"/>
      <c r="DOH15" s="50"/>
      <c r="DOI15" s="50"/>
      <c r="DOJ15" s="50"/>
      <c r="DOK15" s="50"/>
      <c r="DOL15" s="50"/>
      <c r="DOM15" s="50"/>
      <c r="DON15" s="50"/>
      <c r="DOO15" s="50"/>
      <c r="DOP15" s="50"/>
      <c r="DOQ15" s="50"/>
      <c r="DOR15" s="50"/>
      <c r="DOS15" s="50"/>
      <c r="DOT15" s="50"/>
      <c r="DOU15" s="50"/>
      <c r="DOV15" s="50"/>
      <c r="DOW15" s="50"/>
      <c r="DOX15" s="50"/>
      <c r="DOY15" s="50"/>
      <c r="DOZ15" s="50"/>
      <c r="DPA15" s="50"/>
      <c r="DPB15" s="50"/>
      <c r="DPC15" s="50"/>
      <c r="DPD15" s="50"/>
      <c r="DPE15" s="50"/>
      <c r="DPF15" s="50"/>
      <c r="DPG15" s="50"/>
      <c r="DPH15" s="50"/>
      <c r="DPI15" s="50"/>
      <c r="DPJ15" s="50"/>
      <c r="DPK15" s="50"/>
      <c r="DPL15" s="50"/>
      <c r="DPM15" s="50"/>
      <c r="DPN15" s="50"/>
      <c r="DPO15" s="50"/>
      <c r="DPP15" s="50"/>
      <c r="DPQ15" s="50"/>
      <c r="DPR15" s="50"/>
      <c r="DPS15" s="50"/>
      <c r="DPT15" s="50"/>
      <c r="DPU15" s="50"/>
      <c r="DPV15" s="50"/>
      <c r="DPW15" s="50"/>
      <c r="DPX15" s="50"/>
      <c r="DPY15" s="50"/>
      <c r="DPZ15" s="50"/>
      <c r="DQA15" s="50"/>
      <c r="DQB15" s="50"/>
      <c r="DQC15" s="50"/>
      <c r="DQD15" s="50"/>
      <c r="DQE15" s="50"/>
      <c r="DQF15" s="50"/>
      <c r="DQG15" s="50"/>
      <c r="DQH15" s="50"/>
      <c r="DQI15" s="50"/>
      <c r="DQJ15" s="50"/>
      <c r="DQK15" s="50"/>
      <c r="DQL15" s="50"/>
      <c r="DQM15" s="50"/>
      <c r="DQN15" s="50"/>
      <c r="DQO15" s="50"/>
      <c r="DQP15" s="50"/>
      <c r="DQQ15" s="50"/>
      <c r="DQR15" s="50"/>
      <c r="DQS15" s="50"/>
      <c r="DQT15" s="50"/>
      <c r="DQU15" s="50"/>
      <c r="DQV15" s="50"/>
      <c r="DQW15" s="50"/>
      <c r="DQX15" s="50"/>
      <c r="DQY15" s="50"/>
      <c r="DQZ15" s="50"/>
      <c r="DRA15" s="50"/>
      <c r="DRB15" s="50"/>
      <c r="DRC15" s="50"/>
      <c r="DRD15" s="50"/>
      <c r="DRE15" s="50"/>
      <c r="DRF15" s="50"/>
      <c r="DRG15" s="50"/>
      <c r="DRH15" s="50"/>
      <c r="DRI15" s="50"/>
      <c r="DRJ15" s="50"/>
      <c r="DRK15" s="50"/>
      <c r="DRL15" s="50"/>
      <c r="DRM15" s="50"/>
      <c r="DRN15" s="50"/>
      <c r="DRO15" s="50"/>
      <c r="DRP15" s="50"/>
      <c r="DRQ15" s="50"/>
      <c r="DRR15" s="50"/>
      <c r="DRS15" s="50"/>
      <c r="DRT15" s="50"/>
      <c r="DRU15" s="50"/>
      <c r="DRV15" s="50"/>
      <c r="DRW15" s="50"/>
      <c r="DRX15" s="50"/>
      <c r="DRY15" s="50"/>
      <c r="DRZ15" s="50"/>
      <c r="DSA15" s="50"/>
      <c r="DSB15" s="50"/>
      <c r="DSC15" s="50"/>
      <c r="DSD15" s="50"/>
      <c r="DSE15" s="50"/>
      <c r="DSF15" s="50"/>
      <c r="DSG15" s="50"/>
      <c r="DSH15" s="50"/>
      <c r="DSI15" s="50"/>
      <c r="DSJ15" s="50"/>
      <c r="DSK15" s="50"/>
      <c r="DSL15" s="50"/>
      <c r="DSM15" s="50"/>
      <c r="DSN15" s="50"/>
      <c r="DSO15" s="50"/>
      <c r="DSP15" s="50"/>
      <c r="DSQ15" s="50"/>
      <c r="DSR15" s="50"/>
      <c r="DSS15" s="50"/>
      <c r="DST15" s="50"/>
      <c r="DSU15" s="50"/>
      <c r="DSV15" s="50"/>
      <c r="DSW15" s="50"/>
      <c r="DSX15" s="50"/>
      <c r="DSY15" s="50"/>
      <c r="DSZ15" s="50"/>
      <c r="DTA15" s="50"/>
      <c r="DTB15" s="50"/>
      <c r="DTC15" s="50"/>
      <c r="DTD15" s="50"/>
      <c r="DTE15" s="50"/>
      <c r="DTF15" s="50"/>
      <c r="DTG15" s="50"/>
      <c r="DTH15" s="50"/>
      <c r="DTI15" s="50"/>
      <c r="DTJ15" s="50"/>
      <c r="DTK15" s="50"/>
      <c r="DTL15" s="50"/>
      <c r="DTM15" s="50"/>
      <c r="DTN15" s="50"/>
      <c r="DTO15" s="50"/>
      <c r="DTP15" s="50"/>
      <c r="DTQ15" s="50"/>
      <c r="DTR15" s="50"/>
      <c r="DTS15" s="50"/>
      <c r="DTT15" s="50"/>
      <c r="DTU15" s="50"/>
      <c r="DTV15" s="50"/>
      <c r="DTW15" s="50"/>
      <c r="DTX15" s="50"/>
      <c r="DTY15" s="50"/>
      <c r="DTZ15" s="50"/>
      <c r="DUA15" s="50"/>
      <c r="DUB15" s="50"/>
      <c r="DUC15" s="50"/>
      <c r="DUD15" s="50"/>
      <c r="DUE15" s="50"/>
      <c r="DUF15" s="50"/>
      <c r="DUG15" s="50"/>
      <c r="DUH15" s="50"/>
      <c r="DUI15" s="50"/>
      <c r="DUJ15" s="50"/>
      <c r="DUK15" s="50"/>
      <c r="DUL15" s="50"/>
      <c r="DUM15" s="50"/>
      <c r="DUN15" s="50"/>
      <c r="DUO15" s="50"/>
      <c r="DUP15" s="50"/>
      <c r="DUQ15" s="50"/>
      <c r="DUR15" s="50"/>
      <c r="DUS15" s="50"/>
      <c r="DUT15" s="50"/>
      <c r="DUU15" s="50"/>
      <c r="DUV15" s="50"/>
      <c r="DUW15" s="50"/>
      <c r="DUX15" s="50"/>
      <c r="DUY15" s="50"/>
      <c r="DUZ15" s="50"/>
      <c r="DVA15" s="50"/>
      <c r="DVB15" s="50"/>
      <c r="DVC15" s="50"/>
      <c r="DVD15" s="50"/>
      <c r="DVE15" s="50"/>
      <c r="DVF15" s="50"/>
      <c r="DVG15" s="50"/>
      <c r="DVH15" s="50"/>
      <c r="DVI15" s="50"/>
      <c r="DVJ15" s="50"/>
      <c r="DVK15" s="50"/>
      <c r="DVL15" s="50"/>
      <c r="DVM15" s="50"/>
      <c r="DVN15" s="50"/>
      <c r="DVO15" s="50"/>
      <c r="DVP15" s="50"/>
      <c r="DVQ15" s="50"/>
      <c r="DVR15" s="50"/>
      <c r="DVS15" s="50"/>
      <c r="DVT15" s="50"/>
      <c r="DVU15" s="50"/>
      <c r="DVV15" s="50"/>
      <c r="DVW15" s="50"/>
      <c r="DVX15" s="50"/>
      <c r="DVY15" s="50"/>
      <c r="DVZ15" s="50"/>
      <c r="DWA15" s="50"/>
      <c r="DWB15" s="50"/>
      <c r="DWC15" s="50"/>
      <c r="DWD15" s="50"/>
      <c r="DWE15" s="50"/>
      <c r="DWF15" s="50"/>
      <c r="DWG15" s="50"/>
      <c r="DWH15" s="50"/>
      <c r="DWI15" s="50"/>
      <c r="DWJ15" s="50"/>
      <c r="DWK15" s="50"/>
      <c r="DWL15" s="50"/>
      <c r="DWM15" s="50"/>
      <c r="DWN15" s="50"/>
      <c r="DWO15" s="50"/>
      <c r="DWP15" s="50"/>
      <c r="DWQ15" s="50"/>
      <c r="DWR15" s="50"/>
      <c r="DWS15" s="50"/>
      <c r="DWT15" s="50"/>
      <c r="DWU15" s="50"/>
      <c r="DWV15" s="50"/>
      <c r="DWW15" s="50"/>
      <c r="DWX15" s="50"/>
      <c r="DWY15" s="50"/>
      <c r="DWZ15" s="50"/>
      <c r="DXA15" s="50"/>
      <c r="DXB15" s="50"/>
      <c r="DXC15" s="50"/>
      <c r="DXD15" s="50"/>
      <c r="DXE15" s="50"/>
      <c r="DXF15" s="50"/>
      <c r="DXG15" s="50"/>
      <c r="DXH15" s="50"/>
      <c r="DXI15" s="50"/>
      <c r="DXJ15" s="50"/>
      <c r="DXK15" s="50"/>
      <c r="DXL15" s="50"/>
      <c r="DXM15" s="50"/>
      <c r="DXN15" s="50"/>
      <c r="DXO15" s="50"/>
      <c r="DXP15" s="50"/>
      <c r="DXQ15" s="50"/>
      <c r="DXR15" s="50"/>
      <c r="DXS15" s="50"/>
      <c r="DXT15" s="50"/>
      <c r="DXU15" s="50"/>
      <c r="DXV15" s="50"/>
      <c r="DXW15" s="50"/>
      <c r="DXX15" s="50"/>
      <c r="DXY15" s="50"/>
      <c r="DXZ15" s="50"/>
      <c r="DYA15" s="50"/>
      <c r="DYB15" s="50"/>
      <c r="DYC15" s="50"/>
      <c r="DYD15" s="50"/>
      <c r="DYE15" s="50"/>
      <c r="DYF15" s="50"/>
      <c r="DYG15" s="50"/>
      <c r="DYH15" s="50"/>
      <c r="DYI15" s="50"/>
      <c r="DYJ15" s="50"/>
      <c r="DYK15" s="50"/>
      <c r="DYL15" s="50"/>
      <c r="DYM15" s="50"/>
      <c r="DYN15" s="50"/>
      <c r="DYO15" s="50"/>
      <c r="DYP15" s="50"/>
      <c r="DYQ15" s="50"/>
      <c r="DYR15" s="50"/>
      <c r="DYS15" s="50"/>
      <c r="DYT15" s="50"/>
      <c r="DYU15" s="50"/>
      <c r="DYV15" s="50"/>
      <c r="DYW15" s="50"/>
      <c r="DYX15" s="50"/>
      <c r="DYY15" s="50"/>
      <c r="DYZ15" s="50"/>
      <c r="DZA15" s="50"/>
      <c r="DZB15" s="50"/>
      <c r="DZC15" s="50"/>
      <c r="DZD15" s="50"/>
      <c r="DZE15" s="50"/>
      <c r="DZF15" s="50"/>
      <c r="DZG15" s="50"/>
      <c r="DZH15" s="50"/>
      <c r="DZI15" s="50"/>
      <c r="DZJ15" s="50"/>
      <c r="DZK15" s="50"/>
      <c r="DZL15" s="50"/>
      <c r="DZM15" s="50"/>
      <c r="DZN15" s="50"/>
      <c r="DZO15" s="50"/>
      <c r="DZP15" s="50"/>
      <c r="DZQ15" s="50"/>
      <c r="DZR15" s="50"/>
      <c r="DZS15" s="50"/>
      <c r="DZT15" s="50"/>
      <c r="DZU15" s="50"/>
      <c r="DZV15" s="50"/>
      <c r="DZW15" s="50"/>
      <c r="DZX15" s="50"/>
      <c r="DZY15" s="50"/>
      <c r="DZZ15" s="50"/>
      <c r="EAA15" s="50"/>
      <c r="EAB15" s="50"/>
      <c r="EAC15" s="50"/>
      <c r="EAD15" s="50"/>
      <c r="EAE15" s="50"/>
      <c r="EAF15" s="50"/>
      <c r="EAG15" s="50"/>
      <c r="EAH15" s="50"/>
      <c r="EAI15" s="50"/>
      <c r="EAJ15" s="50"/>
      <c r="EAK15" s="50"/>
      <c r="EAL15" s="50"/>
      <c r="EAM15" s="50"/>
      <c r="EAN15" s="50"/>
      <c r="EAO15" s="50"/>
      <c r="EAP15" s="50"/>
      <c r="EAQ15" s="50"/>
      <c r="EAR15" s="50"/>
      <c r="EAS15" s="50"/>
      <c r="EAT15" s="50"/>
      <c r="EAU15" s="50"/>
      <c r="EAV15" s="50"/>
      <c r="EAW15" s="50"/>
      <c r="EAX15" s="50"/>
      <c r="EAY15" s="50"/>
      <c r="EAZ15" s="50"/>
      <c r="EBA15" s="50"/>
      <c r="EBB15" s="50"/>
      <c r="EBC15" s="50"/>
      <c r="EBD15" s="50"/>
      <c r="EBE15" s="50"/>
      <c r="EBF15" s="50"/>
      <c r="EBG15" s="50"/>
      <c r="EBH15" s="50"/>
      <c r="EBI15" s="50"/>
      <c r="EBJ15" s="50"/>
      <c r="EBK15" s="50"/>
      <c r="EBL15" s="50"/>
      <c r="EBM15" s="50"/>
      <c r="EBN15" s="50"/>
      <c r="EBO15" s="50"/>
      <c r="EBP15" s="50"/>
      <c r="EBQ15" s="50"/>
      <c r="EBR15" s="50"/>
      <c r="EBS15" s="50"/>
      <c r="EBT15" s="50"/>
      <c r="EBU15" s="50"/>
      <c r="EBV15" s="50"/>
      <c r="EBW15" s="50"/>
      <c r="EBX15" s="50"/>
      <c r="EBY15" s="50"/>
      <c r="EBZ15" s="50"/>
      <c r="ECA15" s="50"/>
      <c r="ECB15" s="50"/>
      <c r="ECC15" s="50"/>
      <c r="ECD15" s="50"/>
      <c r="ECE15" s="50"/>
      <c r="ECF15" s="50"/>
      <c r="ECG15" s="50"/>
      <c r="ECH15" s="50"/>
      <c r="ECI15" s="50"/>
      <c r="ECJ15" s="50"/>
      <c r="ECK15" s="50"/>
      <c r="ECL15" s="50"/>
      <c r="ECM15" s="50"/>
      <c r="ECN15" s="50"/>
      <c r="ECO15" s="50"/>
      <c r="ECP15" s="50"/>
      <c r="ECQ15" s="50"/>
      <c r="ECR15" s="50"/>
      <c r="ECS15" s="50"/>
      <c r="ECT15" s="50"/>
      <c r="ECU15" s="50"/>
      <c r="ECV15" s="50"/>
      <c r="ECW15" s="50"/>
      <c r="ECX15" s="50"/>
      <c r="ECY15" s="50"/>
      <c r="ECZ15" s="50"/>
      <c r="EDA15" s="50"/>
      <c r="EDB15" s="50"/>
      <c r="EDC15" s="50"/>
      <c r="EDD15" s="50"/>
      <c r="EDE15" s="50"/>
      <c r="EDF15" s="50"/>
      <c r="EDG15" s="50"/>
      <c r="EDH15" s="50"/>
      <c r="EDI15" s="50"/>
      <c r="EDJ15" s="50"/>
      <c r="EDK15" s="50"/>
      <c r="EDL15" s="50"/>
      <c r="EDM15" s="50"/>
      <c r="EDN15" s="50"/>
      <c r="EDO15" s="50"/>
      <c r="EDP15" s="50"/>
      <c r="EDQ15" s="50"/>
      <c r="EDR15" s="50"/>
      <c r="EDS15" s="50"/>
      <c r="EDT15" s="50"/>
      <c r="EDU15" s="50"/>
      <c r="EDV15" s="50"/>
      <c r="EDW15" s="50"/>
      <c r="EDX15" s="50"/>
      <c r="EDY15" s="50"/>
      <c r="EDZ15" s="50"/>
      <c r="EEA15" s="50"/>
      <c r="EEB15" s="50"/>
      <c r="EEC15" s="50"/>
      <c r="EED15" s="50"/>
      <c r="EEE15" s="50"/>
      <c r="EEF15" s="50"/>
      <c r="EEG15" s="50"/>
      <c r="EEH15" s="50"/>
      <c r="EEI15" s="50"/>
      <c r="EEJ15" s="50"/>
      <c r="EEK15" s="50"/>
      <c r="EEL15" s="50"/>
      <c r="EEM15" s="50"/>
      <c r="EEN15" s="50"/>
      <c r="EEO15" s="50"/>
      <c r="EEP15" s="50"/>
      <c r="EEQ15" s="50"/>
      <c r="EER15" s="50"/>
      <c r="EES15" s="50"/>
      <c r="EET15" s="50"/>
      <c r="EEU15" s="50"/>
      <c r="EEV15" s="50"/>
      <c r="EEW15" s="50"/>
      <c r="EEX15" s="50"/>
      <c r="EEY15" s="50"/>
      <c r="EEZ15" s="50"/>
      <c r="EFA15" s="50"/>
      <c r="EFB15" s="50"/>
      <c r="EFC15" s="50"/>
      <c r="EFD15" s="50"/>
      <c r="EFE15" s="50"/>
      <c r="EFF15" s="50"/>
      <c r="EFG15" s="50"/>
      <c r="EFH15" s="50"/>
      <c r="EFI15" s="50"/>
      <c r="EFJ15" s="50"/>
      <c r="EFK15" s="50"/>
      <c r="EFL15" s="50"/>
      <c r="EFM15" s="50"/>
      <c r="EFN15" s="50"/>
      <c r="EFO15" s="50"/>
      <c r="EFP15" s="50"/>
      <c r="EFQ15" s="50"/>
      <c r="EFR15" s="50"/>
      <c r="EFS15" s="50"/>
      <c r="EFT15" s="50"/>
      <c r="EFU15" s="50"/>
      <c r="EFV15" s="50"/>
      <c r="EFW15" s="50"/>
      <c r="EFX15" s="50"/>
      <c r="EFY15" s="50"/>
      <c r="EFZ15" s="50"/>
      <c r="EGA15" s="50"/>
      <c r="EGB15" s="50"/>
      <c r="EGC15" s="50"/>
      <c r="EGD15" s="50"/>
      <c r="EGE15" s="50"/>
      <c r="EGF15" s="50"/>
      <c r="EGG15" s="50"/>
      <c r="EGH15" s="50"/>
      <c r="EGI15" s="50"/>
      <c r="EGJ15" s="50"/>
      <c r="EGK15" s="50"/>
      <c r="EGL15" s="50"/>
      <c r="EGM15" s="50"/>
      <c r="EGN15" s="50"/>
      <c r="EGO15" s="50"/>
      <c r="EGP15" s="50"/>
      <c r="EGQ15" s="50"/>
      <c r="EGR15" s="50"/>
      <c r="EGS15" s="50"/>
      <c r="EGT15" s="50"/>
      <c r="EGU15" s="50"/>
      <c r="EGV15" s="50"/>
      <c r="EGW15" s="50"/>
      <c r="EGX15" s="50"/>
      <c r="EGY15" s="50"/>
      <c r="EGZ15" s="50"/>
      <c r="EHA15" s="50"/>
      <c r="EHB15" s="50"/>
      <c r="EHC15" s="50"/>
      <c r="EHD15" s="50"/>
      <c r="EHE15" s="50"/>
      <c r="EHF15" s="50"/>
      <c r="EHG15" s="50"/>
      <c r="EHH15" s="50"/>
      <c r="EHI15" s="50"/>
      <c r="EHJ15" s="50"/>
      <c r="EHK15" s="50"/>
      <c r="EHL15" s="50"/>
      <c r="EHM15" s="50"/>
      <c r="EHN15" s="50"/>
      <c r="EHO15" s="50"/>
      <c r="EHP15" s="50"/>
      <c r="EHQ15" s="50"/>
      <c r="EHR15" s="50"/>
      <c r="EHS15" s="50"/>
      <c r="EHT15" s="50"/>
      <c r="EHU15" s="50"/>
      <c r="EHV15" s="50"/>
      <c r="EHW15" s="50"/>
      <c r="EHX15" s="50"/>
      <c r="EHY15" s="50"/>
      <c r="EHZ15" s="50"/>
      <c r="EIA15" s="50"/>
      <c r="EIB15" s="50"/>
      <c r="EIC15" s="50"/>
      <c r="EID15" s="50"/>
      <c r="EIE15" s="50"/>
      <c r="EIF15" s="50"/>
      <c r="EIG15" s="50"/>
      <c r="EIH15" s="50"/>
      <c r="EII15" s="50"/>
      <c r="EIJ15" s="50"/>
      <c r="EIK15" s="50"/>
      <c r="EIL15" s="50"/>
      <c r="EIM15" s="50"/>
      <c r="EIN15" s="50"/>
      <c r="EIO15" s="50"/>
      <c r="EIP15" s="50"/>
      <c r="EIQ15" s="50"/>
      <c r="EIR15" s="50"/>
      <c r="EIS15" s="50"/>
      <c r="EIT15" s="50"/>
      <c r="EIU15" s="50"/>
      <c r="EIV15" s="50"/>
      <c r="EIW15" s="50"/>
      <c r="EIX15" s="50"/>
      <c r="EIY15" s="50"/>
      <c r="EIZ15" s="50"/>
      <c r="EJA15" s="50"/>
      <c r="EJB15" s="50"/>
      <c r="EJC15" s="50"/>
      <c r="EJD15" s="50"/>
      <c r="EJE15" s="50"/>
      <c r="EJF15" s="50"/>
      <c r="EJG15" s="50"/>
      <c r="EJH15" s="50"/>
      <c r="EJI15" s="50"/>
      <c r="EJJ15" s="50"/>
      <c r="EJK15" s="50"/>
      <c r="EJL15" s="50"/>
      <c r="EJM15" s="50"/>
      <c r="EJN15" s="50"/>
      <c r="EJO15" s="50"/>
      <c r="EJP15" s="50"/>
      <c r="EJQ15" s="50"/>
      <c r="EJR15" s="50"/>
      <c r="EJS15" s="50"/>
      <c r="EJT15" s="50"/>
      <c r="EJU15" s="50"/>
      <c r="EJV15" s="50"/>
      <c r="EJW15" s="50"/>
      <c r="EJX15" s="50"/>
      <c r="EJY15" s="50"/>
      <c r="EJZ15" s="50"/>
      <c r="EKA15" s="50"/>
      <c r="EKB15" s="50"/>
      <c r="EKC15" s="50"/>
      <c r="EKD15" s="50"/>
      <c r="EKE15" s="50"/>
      <c r="EKF15" s="50"/>
      <c r="EKG15" s="50"/>
      <c r="EKH15" s="50"/>
      <c r="EKI15" s="50"/>
      <c r="EKJ15" s="50"/>
      <c r="EKK15" s="50"/>
      <c r="EKL15" s="50"/>
      <c r="EKM15" s="50"/>
      <c r="EKN15" s="50"/>
      <c r="EKO15" s="50"/>
      <c r="EKP15" s="50"/>
      <c r="EKQ15" s="50"/>
      <c r="EKR15" s="50"/>
      <c r="EKS15" s="50"/>
      <c r="EKT15" s="50"/>
      <c r="EKU15" s="50"/>
      <c r="EKV15" s="50"/>
      <c r="EKW15" s="50"/>
      <c r="EKX15" s="50"/>
      <c r="EKY15" s="50"/>
      <c r="EKZ15" s="50"/>
      <c r="ELA15" s="50"/>
      <c r="ELB15" s="50"/>
      <c r="ELC15" s="50"/>
      <c r="ELD15" s="50"/>
      <c r="ELE15" s="50"/>
      <c r="ELF15" s="50"/>
      <c r="ELG15" s="50"/>
      <c r="ELH15" s="50"/>
      <c r="ELI15" s="50"/>
      <c r="ELJ15" s="50"/>
      <c r="ELK15" s="50"/>
      <c r="ELL15" s="50"/>
      <c r="ELM15" s="50"/>
      <c r="ELN15" s="50"/>
      <c r="ELO15" s="50"/>
      <c r="ELP15" s="50"/>
      <c r="ELQ15" s="50"/>
      <c r="ELR15" s="50"/>
      <c r="ELS15" s="50"/>
      <c r="ELT15" s="50"/>
      <c r="ELU15" s="50"/>
      <c r="ELV15" s="50"/>
      <c r="ELW15" s="50"/>
      <c r="ELX15" s="50"/>
      <c r="ELY15" s="50"/>
      <c r="ELZ15" s="50"/>
      <c r="EMA15" s="50"/>
      <c r="EMB15" s="50"/>
      <c r="EMC15" s="50"/>
      <c r="EMD15" s="50"/>
      <c r="EME15" s="50"/>
      <c r="EMF15" s="50"/>
      <c r="EMG15" s="50"/>
      <c r="EMH15" s="50"/>
      <c r="EMI15" s="50"/>
      <c r="EMJ15" s="50"/>
      <c r="EMK15" s="50"/>
      <c r="EML15" s="50"/>
      <c r="EMM15" s="50"/>
      <c r="EMN15" s="50"/>
      <c r="EMO15" s="50"/>
      <c r="EMP15" s="50"/>
      <c r="EMQ15" s="50"/>
      <c r="EMR15" s="50"/>
      <c r="EMS15" s="50"/>
      <c r="EMT15" s="50"/>
      <c r="EMU15" s="50"/>
      <c r="EMV15" s="50"/>
      <c r="EMW15" s="50"/>
      <c r="EMX15" s="50"/>
      <c r="EMY15" s="50"/>
      <c r="EMZ15" s="50"/>
      <c r="ENA15" s="50"/>
      <c r="ENB15" s="50"/>
      <c r="ENC15" s="50"/>
      <c r="END15" s="50"/>
      <c r="ENE15" s="50"/>
      <c r="ENF15" s="50"/>
      <c r="ENG15" s="50"/>
      <c r="ENH15" s="50"/>
      <c r="ENI15" s="50"/>
      <c r="ENJ15" s="50"/>
      <c r="ENK15" s="50"/>
      <c r="ENL15" s="50"/>
      <c r="ENM15" s="50"/>
      <c r="ENN15" s="50"/>
      <c r="ENO15" s="50"/>
      <c r="ENP15" s="50"/>
      <c r="ENQ15" s="50"/>
      <c r="ENR15" s="50"/>
      <c r="ENS15" s="50"/>
      <c r="ENT15" s="50"/>
      <c r="ENU15" s="50"/>
      <c r="ENV15" s="50"/>
      <c r="ENW15" s="50"/>
      <c r="ENX15" s="50"/>
      <c r="ENY15" s="50"/>
      <c r="ENZ15" s="50"/>
      <c r="EOA15" s="50"/>
      <c r="EOB15" s="50"/>
      <c r="EOC15" s="50"/>
      <c r="EOD15" s="50"/>
      <c r="EOE15" s="50"/>
      <c r="EOF15" s="50"/>
      <c r="EOG15" s="50"/>
      <c r="EOH15" s="50"/>
      <c r="EOI15" s="50"/>
      <c r="EOJ15" s="50"/>
      <c r="EOK15" s="50"/>
      <c r="EOL15" s="50"/>
      <c r="EOM15" s="50"/>
      <c r="EON15" s="50"/>
      <c r="EOO15" s="50"/>
      <c r="EOP15" s="50"/>
      <c r="EOQ15" s="50"/>
      <c r="EOR15" s="50"/>
      <c r="EOS15" s="50"/>
      <c r="EOT15" s="50"/>
      <c r="EOU15" s="50"/>
      <c r="EOV15" s="50"/>
      <c r="EOW15" s="50"/>
      <c r="EOX15" s="50"/>
      <c r="EOY15" s="50"/>
      <c r="EOZ15" s="50"/>
      <c r="EPA15" s="50"/>
      <c r="EPB15" s="50"/>
      <c r="EPC15" s="50"/>
      <c r="EPD15" s="50"/>
      <c r="EPE15" s="50"/>
      <c r="EPF15" s="50"/>
      <c r="EPG15" s="50"/>
      <c r="EPH15" s="50"/>
      <c r="EPI15" s="50"/>
      <c r="EPJ15" s="50"/>
      <c r="EPK15" s="50"/>
      <c r="EPL15" s="50"/>
      <c r="EPM15" s="50"/>
      <c r="EPN15" s="50"/>
      <c r="EPO15" s="50"/>
      <c r="EPP15" s="50"/>
      <c r="EPQ15" s="50"/>
      <c r="EPR15" s="50"/>
      <c r="EPS15" s="50"/>
      <c r="EPT15" s="50"/>
      <c r="EPU15" s="50"/>
      <c r="EPV15" s="50"/>
      <c r="EPW15" s="50"/>
      <c r="EPX15" s="50"/>
      <c r="EPY15" s="50"/>
      <c r="EPZ15" s="50"/>
      <c r="EQA15" s="50"/>
      <c r="EQB15" s="50"/>
      <c r="EQC15" s="50"/>
      <c r="EQD15" s="50"/>
      <c r="EQE15" s="50"/>
      <c r="EQF15" s="50"/>
      <c r="EQG15" s="50"/>
      <c r="EQH15" s="50"/>
      <c r="EQI15" s="50"/>
      <c r="EQJ15" s="50"/>
      <c r="EQK15" s="50"/>
      <c r="EQL15" s="50"/>
      <c r="EQM15" s="50"/>
      <c r="EQN15" s="50"/>
      <c r="EQO15" s="50"/>
      <c r="EQP15" s="50"/>
      <c r="EQQ15" s="50"/>
      <c r="EQR15" s="50"/>
      <c r="EQS15" s="50"/>
      <c r="EQT15" s="50"/>
      <c r="EQU15" s="50"/>
      <c r="EQV15" s="50"/>
      <c r="EQW15" s="50"/>
      <c r="EQX15" s="50"/>
      <c r="EQY15" s="50"/>
      <c r="EQZ15" s="50"/>
      <c r="ERA15" s="50"/>
      <c r="ERB15" s="50"/>
      <c r="ERC15" s="50"/>
      <c r="ERD15" s="50"/>
      <c r="ERE15" s="50"/>
      <c r="ERF15" s="50"/>
      <c r="ERG15" s="50"/>
      <c r="ERH15" s="50"/>
      <c r="ERI15" s="50"/>
      <c r="ERJ15" s="50"/>
      <c r="ERK15" s="50"/>
      <c r="ERL15" s="50"/>
      <c r="ERM15" s="50"/>
      <c r="ERN15" s="50"/>
      <c r="ERO15" s="50"/>
      <c r="ERP15" s="50"/>
      <c r="ERQ15" s="50"/>
      <c r="ERR15" s="50"/>
      <c r="ERS15" s="50"/>
      <c r="ERT15" s="50"/>
      <c r="ERU15" s="50"/>
      <c r="ERV15" s="50"/>
      <c r="ERW15" s="50"/>
      <c r="ERX15" s="50"/>
      <c r="ERY15" s="50"/>
      <c r="ERZ15" s="50"/>
      <c r="ESA15" s="50"/>
      <c r="ESB15" s="50"/>
      <c r="ESC15" s="50"/>
      <c r="ESD15" s="50"/>
      <c r="ESE15" s="50"/>
      <c r="ESF15" s="50"/>
      <c r="ESG15" s="50"/>
      <c r="ESH15" s="50"/>
      <c r="ESI15" s="50"/>
      <c r="ESJ15" s="50"/>
      <c r="ESK15" s="50"/>
      <c r="ESL15" s="50"/>
      <c r="ESM15" s="50"/>
      <c r="ESN15" s="50"/>
      <c r="ESO15" s="50"/>
      <c r="ESP15" s="50"/>
      <c r="ESQ15" s="50"/>
      <c r="ESR15" s="50"/>
      <c r="ESS15" s="50"/>
      <c r="EST15" s="50"/>
      <c r="ESU15" s="50"/>
      <c r="ESV15" s="50"/>
      <c r="ESW15" s="50"/>
      <c r="ESX15" s="50"/>
      <c r="ESY15" s="50"/>
      <c r="ESZ15" s="50"/>
      <c r="ETA15" s="50"/>
      <c r="ETB15" s="50"/>
      <c r="ETC15" s="50"/>
      <c r="ETD15" s="50"/>
      <c r="ETE15" s="50"/>
      <c r="ETF15" s="50"/>
      <c r="ETG15" s="50"/>
      <c r="ETH15" s="50"/>
      <c r="ETI15" s="50"/>
      <c r="ETJ15" s="50"/>
      <c r="ETK15" s="50"/>
      <c r="ETL15" s="50"/>
      <c r="ETM15" s="50"/>
      <c r="ETN15" s="50"/>
      <c r="ETO15" s="50"/>
      <c r="ETP15" s="50"/>
      <c r="ETQ15" s="50"/>
      <c r="ETR15" s="50"/>
      <c r="ETS15" s="50"/>
      <c r="ETT15" s="50"/>
      <c r="ETU15" s="50"/>
      <c r="ETV15" s="50"/>
      <c r="ETW15" s="50"/>
      <c r="ETX15" s="50"/>
      <c r="ETY15" s="50"/>
      <c r="ETZ15" s="50"/>
      <c r="EUA15" s="50"/>
      <c r="EUB15" s="50"/>
      <c r="EUC15" s="50"/>
      <c r="EUD15" s="50"/>
      <c r="EUE15" s="50"/>
      <c r="EUF15" s="50"/>
      <c r="EUG15" s="50"/>
      <c r="EUH15" s="50"/>
      <c r="EUI15" s="50"/>
      <c r="EUJ15" s="50"/>
      <c r="EUK15" s="50"/>
      <c r="EUL15" s="50"/>
      <c r="EUM15" s="50"/>
      <c r="EUN15" s="50"/>
      <c r="EUO15" s="50"/>
      <c r="EUP15" s="50"/>
      <c r="EUQ15" s="50"/>
      <c r="EUR15" s="50"/>
      <c r="EUS15" s="50"/>
      <c r="EUT15" s="50"/>
      <c r="EUU15" s="50"/>
      <c r="EUV15" s="50"/>
      <c r="EUW15" s="50"/>
      <c r="EUX15" s="50"/>
      <c r="EUY15" s="50"/>
      <c r="EUZ15" s="50"/>
      <c r="EVA15" s="50"/>
      <c r="EVB15" s="50"/>
      <c r="EVC15" s="50"/>
      <c r="EVD15" s="50"/>
      <c r="EVE15" s="50"/>
      <c r="EVF15" s="50"/>
      <c r="EVG15" s="50"/>
      <c r="EVH15" s="50"/>
      <c r="EVI15" s="50"/>
      <c r="EVJ15" s="50"/>
      <c r="EVK15" s="50"/>
      <c r="EVL15" s="50"/>
      <c r="EVM15" s="50"/>
      <c r="EVN15" s="50"/>
      <c r="EVO15" s="50"/>
      <c r="EVP15" s="50"/>
      <c r="EVQ15" s="50"/>
      <c r="EVR15" s="50"/>
      <c r="EVS15" s="50"/>
      <c r="EVT15" s="50"/>
      <c r="EVU15" s="50"/>
      <c r="EVV15" s="50"/>
      <c r="EVW15" s="50"/>
      <c r="EVX15" s="50"/>
      <c r="EVY15" s="50"/>
      <c r="EVZ15" s="50"/>
      <c r="EWA15" s="50"/>
      <c r="EWB15" s="50"/>
      <c r="EWC15" s="50"/>
      <c r="EWD15" s="50"/>
      <c r="EWE15" s="50"/>
      <c r="EWF15" s="50"/>
      <c r="EWG15" s="50"/>
      <c r="EWH15" s="50"/>
      <c r="EWI15" s="50"/>
      <c r="EWJ15" s="50"/>
      <c r="EWK15" s="50"/>
      <c r="EWL15" s="50"/>
      <c r="EWM15" s="50"/>
      <c r="EWN15" s="50"/>
      <c r="EWO15" s="50"/>
      <c r="EWP15" s="50"/>
      <c r="EWQ15" s="50"/>
      <c r="EWR15" s="50"/>
      <c r="EWS15" s="50"/>
      <c r="EWT15" s="50"/>
      <c r="EWU15" s="50"/>
      <c r="EWV15" s="50"/>
      <c r="EWW15" s="50"/>
      <c r="EWX15" s="50"/>
      <c r="EWY15" s="50"/>
      <c r="EWZ15" s="50"/>
      <c r="EXA15" s="50"/>
      <c r="EXB15" s="50"/>
      <c r="EXC15" s="50"/>
      <c r="EXD15" s="50"/>
      <c r="EXE15" s="50"/>
      <c r="EXF15" s="50"/>
      <c r="EXG15" s="50"/>
      <c r="EXH15" s="50"/>
      <c r="EXI15" s="50"/>
      <c r="EXJ15" s="50"/>
      <c r="EXK15" s="50"/>
      <c r="EXL15" s="50"/>
      <c r="EXM15" s="50"/>
      <c r="EXN15" s="50"/>
      <c r="EXO15" s="50"/>
      <c r="EXP15" s="50"/>
      <c r="EXQ15" s="50"/>
      <c r="EXR15" s="50"/>
      <c r="EXS15" s="50"/>
      <c r="EXT15" s="50"/>
      <c r="EXU15" s="50"/>
      <c r="EXV15" s="50"/>
      <c r="EXW15" s="50"/>
      <c r="EXX15" s="50"/>
      <c r="EXY15" s="50"/>
      <c r="EXZ15" s="50"/>
      <c r="EYA15" s="50"/>
      <c r="EYB15" s="50"/>
      <c r="EYC15" s="50"/>
      <c r="EYD15" s="50"/>
      <c r="EYE15" s="50"/>
      <c r="EYF15" s="50"/>
      <c r="EYG15" s="50"/>
      <c r="EYH15" s="50"/>
      <c r="EYI15" s="50"/>
      <c r="EYJ15" s="50"/>
      <c r="EYK15" s="50"/>
      <c r="EYL15" s="50"/>
      <c r="EYM15" s="50"/>
      <c r="EYN15" s="50"/>
      <c r="EYO15" s="50"/>
      <c r="EYP15" s="50"/>
      <c r="EYQ15" s="50"/>
      <c r="EYR15" s="50"/>
      <c r="EYS15" s="50"/>
      <c r="EYT15" s="50"/>
      <c r="EYU15" s="50"/>
      <c r="EYV15" s="50"/>
      <c r="EYW15" s="50"/>
      <c r="EYX15" s="50"/>
      <c r="EYY15" s="50"/>
      <c r="EYZ15" s="50"/>
      <c r="EZA15" s="50"/>
      <c r="EZB15" s="50"/>
      <c r="EZC15" s="50"/>
      <c r="EZD15" s="50"/>
      <c r="EZE15" s="50"/>
      <c r="EZF15" s="50"/>
      <c r="EZG15" s="50"/>
      <c r="EZH15" s="50"/>
      <c r="EZI15" s="50"/>
      <c r="EZJ15" s="50"/>
      <c r="EZK15" s="50"/>
      <c r="EZL15" s="50"/>
      <c r="EZM15" s="50"/>
      <c r="EZN15" s="50"/>
      <c r="EZO15" s="50"/>
      <c r="EZP15" s="50"/>
      <c r="EZQ15" s="50"/>
      <c r="EZR15" s="50"/>
      <c r="EZS15" s="50"/>
      <c r="EZT15" s="50"/>
      <c r="EZU15" s="50"/>
      <c r="EZV15" s="50"/>
      <c r="EZW15" s="50"/>
      <c r="EZX15" s="50"/>
      <c r="EZY15" s="50"/>
      <c r="EZZ15" s="50"/>
      <c r="FAA15" s="50"/>
      <c r="FAB15" s="50"/>
      <c r="FAC15" s="50"/>
      <c r="FAD15" s="50"/>
      <c r="FAE15" s="50"/>
      <c r="FAF15" s="50"/>
      <c r="FAG15" s="50"/>
      <c r="FAH15" s="50"/>
      <c r="FAI15" s="50"/>
      <c r="FAJ15" s="50"/>
      <c r="FAK15" s="50"/>
      <c r="FAL15" s="50"/>
      <c r="FAM15" s="50"/>
      <c r="FAN15" s="50"/>
      <c r="FAO15" s="50"/>
      <c r="FAP15" s="50"/>
      <c r="FAQ15" s="50"/>
      <c r="FAR15" s="50"/>
      <c r="FAS15" s="50"/>
      <c r="FAT15" s="50"/>
      <c r="FAU15" s="50"/>
      <c r="FAV15" s="50"/>
      <c r="FAW15" s="50"/>
      <c r="FAX15" s="50"/>
      <c r="FAY15" s="50"/>
      <c r="FAZ15" s="50"/>
      <c r="FBA15" s="50"/>
      <c r="FBB15" s="50"/>
      <c r="FBC15" s="50"/>
      <c r="FBD15" s="50"/>
      <c r="FBE15" s="50"/>
      <c r="FBF15" s="50"/>
      <c r="FBG15" s="50"/>
      <c r="FBH15" s="50"/>
      <c r="FBI15" s="50"/>
      <c r="FBJ15" s="50"/>
      <c r="FBK15" s="50"/>
      <c r="FBL15" s="50"/>
      <c r="FBM15" s="50"/>
      <c r="FBN15" s="50"/>
      <c r="FBO15" s="50"/>
      <c r="FBP15" s="50"/>
      <c r="FBQ15" s="50"/>
      <c r="FBR15" s="50"/>
      <c r="FBS15" s="50"/>
      <c r="FBT15" s="50"/>
      <c r="FBU15" s="50"/>
      <c r="FBV15" s="50"/>
      <c r="FBW15" s="50"/>
      <c r="FBX15" s="50"/>
      <c r="FBY15" s="50"/>
      <c r="FBZ15" s="50"/>
      <c r="FCA15" s="50"/>
      <c r="FCB15" s="50"/>
      <c r="FCC15" s="50"/>
      <c r="FCD15" s="50"/>
      <c r="FCE15" s="50"/>
      <c r="FCF15" s="50"/>
      <c r="FCG15" s="50"/>
      <c r="FCH15" s="50"/>
      <c r="FCI15" s="50"/>
      <c r="FCJ15" s="50"/>
      <c r="FCK15" s="50"/>
      <c r="FCL15" s="50"/>
      <c r="FCM15" s="50"/>
      <c r="FCN15" s="50"/>
      <c r="FCO15" s="50"/>
      <c r="FCP15" s="50"/>
      <c r="FCQ15" s="50"/>
      <c r="FCR15" s="50"/>
      <c r="FCS15" s="50"/>
      <c r="FCT15" s="50"/>
      <c r="FCU15" s="50"/>
      <c r="FCV15" s="50"/>
      <c r="FCW15" s="50"/>
      <c r="FCX15" s="50"/>
      <c r="FCY15" s="50"/>
      <c r="FCZ15" s="50"/>
      <c r="FDA15" s="50"/>
      <c r="FDB15" s="50"/>
      <c r="FDC15" s="50"/>
      <c r="FDD15" s="50"/>
      <c r="FDE15" s="50"/>
      <c r="FDF15" s="50"/>
      <c r="FDG15" s="50"/>
      <c r="FDH15" s="50"/>
      <c r="FDI15" s="50"/>
      <c r="FDJ15" s="50"/>
      <c r="FDK15" s="50"/>
      <c r="FDL15" s="50"/>
      <c r="FDM15" s="50"/>
      <c r="FDN15" s="50"/>
      <c r="FDO15" s="50"/>
      <c r="FDP15" s="50"/>
      <c r="FDQ15" s="50"/>
      <c r="FDR15" s="50"/>
      <c r="FDS15" s="50"/>
      <c r="FDT15" s="50"/>
      <c r="FDU15" s="50"/>
      <c r="FDV15" s="50"/>
      <c r="FDW15" s="50"/>
      <c r="FDX15" s="50"/>
      <c r="FDY15" s="50"/>
      <c r="FDZ15" s="50"/>
      <c r="FEA15" s="50"/>
      <c r="FEB15" s="50"/>
      <c r="FEC15" s="50"/>
      <c r="FED15" s="50"/>
      <c r="FEE15" s="50"/>
      <c r="FEF15" s="50"/>
      <c r="FEG15" s="50"/>
      <c r="FEH15" s="50"/>
      <c r="FEI15" s="50"/>
      <c r="FEJ15" s="50"/>
      <c r="FEK15" s="50"/>
      <c r="FEL15" s="50"/>
      <c r="FEM15" s="50"/>
      <c r="FEN15" s="50"/>
      <c r="FEO15" s="50"/>
      <c r="FEP15" s="50"/>
      <c r="FEQ15" s="50"/>
      <c r="FER15" s="50"/>
      <c r="FES15" s="50"/>
      <c r="FET15" s="50"/>
      <c r="FEU15" s="50"/>
      <c r="FEV15" s="50"/>
      <c r="FEW15" s="50"/>
      <c r="FEX15" s="50"/>
      <c r="FEY15" s="50"/>
      <c r="FEZ15" s="50"/>
      <c r="FFA15" s="50"/>
      <c r="FFB15" s="50"/>
      <c r="FFC15" s="50"/>
      <c r="FFD15" s="50"/>
      <c r="FFE15" s="50"/>
      <c r="FFF15" s="50"/>
      <c r="FFG15" s="50"/>
      <c r="FFH15" s="50"/>
      <c r="FFI15" s="50"/>
      <c r="FFJ15" s="50"/>
      <c r="FFK15" s="50"/>
      <c r="FFL15" s="50"/>
      <c r="FFM15" s="50"/>
      <c r="FFN15" s="50"/>
      <c r="FFO15" s="50"/>
      <c r="FFP15" s="50"/>
      <c r="FFQ15" s="50"/>
      <c r="FFR15" s="50"/>
      <c r="FFS15" s="50"/>
      <c r="FFT15" s="50"/>
      <c r="FFU15" s="50"/>
      <c r="FFV15" s="50"/>
      <c r="FFW15" s="50"/>
      <c r="FFX15" s="50"/>
      <c r="FFY15" s="50"/>
      <c r="FFZ15" s="50"/>
      <c r="FGA15" s="50"/>
      <c r="FGB15" s="50"/>
      <c r="FGC15" s="50"/>
      <c r="FGD15" s="50"/>
      <c r="FGE15" s="50"/>
      <c r="FGF15" s="50"/>
      <c r="FGG15" s="50"/>
      <c r="FGH15" s="50"/>
      <c r="FGI15" s="50"/>
      <c r="FGJ15" s="50"/>
      <c r="FGK15" s="50"/>
      <c r="FGL15" s="50"/>
      <c r="FGM15" s="50"/>
      <c r="FGN15" s="50"/>
      <c r="FGO15" s="50"/>
      <c r="FGP15" s="50"/>
      <c r="FGQ15" s="50"/>
      <c r="FGR15" s="50"/>
      <c r="FGS15" s="50"/>
      <c r="FGT15" s="50"/>
      <c r="FGU15" s="50"/>
      <c r="FGV15" s="50"/>
      <c r="FGW15" s="50"/>
      <c r="FGX15" s="50"/>
      <c r="FGY15" s="50"/>
      <c r="FGZ15" s="50"/>
      <c r="FHA15" s="50"/>
      <c r="FHB15" s="50"/>
      <c r="FHC15" s="50"/>
      <c r="FHD15" s="50"/>
      <c r="FHE15" s="50"/>
      <c r="FHF15" s="50"/>
      <c r="FHG15" s="50"/>
      <c r="FHH15" s="50"/>
      <c r="FHI15" s="50"/>
      <c r="FHJ15" s="50"/>
      <c r="FHK15" s="50"/>
      <c r="FHL15" s="50"/>
      <c r="FHM15" s="50"/>
      <c r="FHN15" s="50"/>
      <c r="FHO15" s="50"/>
      <c r="FHP15" s="50"/>
      <c r="FHQ15" s="50"/>
      <c r="FHR15" s="50"/>
      <c r="FHS15" s="50"/>
      <c r="FHT15" s="50"/>
      <c r="FHU15" s="50"/>
      <c r="FHV15" s="50"/>
      <c r="FHW15" s="50"/>
      <c r="FHX15" s="50"/>
      <c r="FHY15" s="50"/>
      <c r="FHZ15" s="50"/>
      <c r="FIA15" s="50"/>
      <c r="FIB15" s="50"/>
      <c r="FIC15" s="50"/>
      <c r="FID15" s="50"/>
      <c r="FIE15" s="50"/>
      <c r="FIF15" s="50"/>
      <c r="FIG15" s="50"/>
      <c r="FIH15" s="50"/>
      <c r="FII15" s="50"/>
      <c r="FIJ15" s="50"/>
      <c r="FIK15" s="50"/>
      <c r="FIL15" s="50"/>
      <c r="FIM15" s="50"/>
      <c r="FIN15" s="50"/>
      <c r="FIO15" s="50"/>
      <c r="FIP15" s="50"/>
      <c r="FIQ15" s="50"/>
      <c r="FIR15" s="50"/>
      <c r="FIS15" s="50"/>
      <c r="FIT15" s="50"/>
      <c r="FIU15" s="50"/>
      <c r="FIV15" s="50"/>
      <c r="FIW15" s="50"/>
      <c r="FIX15" s="50"/>
      <c r="FIY15" s="50"/>
      <c r="FIZ15" s="50"/>
      <c r="FJA15" s="50"/>
      <c r="FJB15" s="50"/>
      <c r="FJC15" s="50"/>
      <c r="FJD15" s="50"/>
      <c r="FJE15" s="50"/>
      <c r="FJF15" s="50"/>
      <c r="FJG15" s="50"/>
      <c r="FJH15" s="50"/>
      <c r="FJI15" s="50"/>
      <c r="FJJ15" s="50"/>
      <c r="FJK15" s="50"/>
      <c r="FJL15" s="50"/>
      <c r="FJM15" s="50"/>
      <c r="FJN15" s="50"/>
      <c r="FJO15" s="50"/>
      <c r="FJP15" s="50"/>
      <c r="FJQ15" s="50"/>
      <c r="FJR15" s="50"/>
      <c r="FJS15" s="50"/>
      <c r="FJT15" s="50"/>
      <c r="FJU15" s="50"/>
      <c r="FJV15" s="50"/>
      <c r="FJW15" s="50"/>
      <c r="FJX15" s="50"/>
      <c r="FJY15" s="50"/>
      <c r="FJZ15" s="50"/>
      <c r="FKA15" s="50"/>
      <c r="FKB15" s="50"/>
      <c r="FKC15" s="50"/>
      <c r="FKD15" s="50"/>
      <c r="FKE15" s="50"/>
      <c r="FKF15" s="50"/>
      <c r="FKG15" s="50"/>
      <c r="FKH15" s="50"/>
      <c r="FKI15" s="50"/>
      <c r="FKJ15" s="50"/>
      <c r="FKK15" s="50"/>
      <c r="FKL15" s="50"/>
      <c r="FKM15" s="50"/>
      <c r="FKN15" s="50"/>
      <c r="FKO15" s="50"/>
      <c r="FKP15" s="50"/>
      <c r="FKQ15" s="50"/>
      <c r="FKR15" s="50"/>
      <c r="FKS15" s="50"/>
      <c r="FKT15" s="50"/>
      <c r="FKU15" s="50"/>
      <c r="FKV15" s="50"/>
      <c r="FKW15" s="50"/>
      <c r="FKX15" s="50"/>
      <c r="FKY15" s="50"/>
      <c r="FKZ15" s="50"/>
      <c r="FLA15" s="50"/>
      <c r="FLB15" s="50"/>
      <c r="FLC15" s="50"/>
      <c r="FLD15" s="50"/>
      <c r="FLE15" s="50"/>
      <c r="FLF15" s="50"/>
      <c r="FLG15" s="50"/>
      <c r="FLH15" s="50"/>
      <c r="FLI15" s="50"/>
      <c r="FLJ15" s="50"/>
      <c r="FLK15" s="50"/>
      <c r="FLL15" s="50"/>
      <c r="FLM15" s="50"/>
      <c r="FLN15" s="50"/>
      <c r="FLO15" s="50"/>
      <c r="FLP15" s="50"/>
      <c r="FLQ15" s="50"/>
      <c r="FLR15" s="50"/>
      <c r="FLS15" s="50"/>
      <c r="FLT15" s="50"/>
      <c r="FLU15" s="50"/>
      <c r="FLV15" s="50"/>
      <c r="FLW15" s="50"/>
      <c r="FLX15" s="50"/>
      <c r="FLY15" s="50"/>
      <c r="FLZ15" s="50"/>
      <c r="FMA15" s="50"/>
      <c r="FMB15" s="50"/>
      <c r="FMC15" s="50"/>
      <c r="FMD15" s="50"/>
      <c r="FME15" s="50"/>
      <c r="FMF15" s="50"/>
      <c r="FMG15" s="50"/>
      <c r="FMH15" s="50"/>
      <c r="FMI15" s="50"/>
      <c r="FMJ15" s="50"/>
      <c r="FMK15" s="50"/>
      <c r="FML15" s="50"/>
      <c r="FMM15" s="50"/>
      <c r="FMN15" s="50"/>
      <c r="FMO15" s="50"/>
      <c r="FMP15" s="50"/>
      <c r="FMQ15" s="50"/>
      <c r="FMR15" s="50"/>
      <c r="FMS15" s="50"/>
      <c r="FMT15" s="50"/>
      <c r="FMU15" s="50"/>
      <c r="FMV15" s="50"/>
      <c r="FMW15" s="50"/>
      <c r="FMX15" s="50"/>
      <c r="FMY15" s="50"/>
      <c r="FMZ15" s="50"/>
      <c r="FNA15" s="50"/>
      <c r="FNB15" s="50"/>
      <c r="FNC15" s="50"/>
      <c r="FND15" s="50"/>
      <c r="FNE15" s="50"/>
      <c r="FNF15" s="50"/>
      <c r="FNG15" s="50"/>
      <c r="FNH15" s="50"/>
      <c r="FNI15" s="50"/>
      <c r="FNJ15" s="50"/>
      <c r="FNK15" s="50"/>
      <c r="FNL15" s="50"/>
      <c r="FNM15" s="50"/>
      <c r="FNN15" s="50"/>
      <c r="FNO15" s="50"/>
      <c r="FNP15" s="50"/>
      <c r="FNQ15" s="50"/>
      <c r="FNR15" s="50"/>
      <c r="FNS15" s="50"/>
      <c r="FNT15" s="50"/>
      <c r="FNU15" s="50"/>
      <c r="FNV15" s="50"/>
      <c r="FNW15" s="50"/>
      <c r="FNX15" s="50"/>
      <c r="FNY15" s="50"/>
      <c r="FNZ15" s="50"/>
      <c r="FOA15" s="50"/>
      <c r="FOB15" s="50"/>
      <c r="FOC15" s="50"/>
      <c r="FOD15" s="50"/>
      <c r="FOE15" s="50"/>
      <c r="FOF15" s="50"/>
      <c r="FOG15" s="50"/>
      <c r="FOH15" s="50"/>
      <c r="FOI15" s="50"/>
      <c r="FOJ15" s="50"/>
      <c r="FOK15" s="50"/>
      <c r="FOL15" s="50"/>
      <c r="FOM15" s="50"/>
      <c r="FON15" s="50"/>
      <c r="FOO15" s="50"/>
      <c r="FOP15" s="50"/>
      <c r="FOQ15" s="50"/>
      <c r="FOR15" s="50"/>
      <c r="FOS15" s="50"/>
      <c r="FOT15" s="50"/>
      <c r="FOU15" s="50"/>
      <c r="FOV15" s="50"/>
      <c r="FOW15" s="50"/>
      <c r="FOX15" s="50"/>
      <c r="FOY15" s="50"/>
      <c r="FOZ15" s="50"/>
      <c r="FPA15" s="50"/>
      <c r="FPB15" s="50"/>
      <c r="FPC15" s="50"/>
      <c r="FPD15" s="50"/>
      <c r="FPE15" s="50"/>
      <c r="FPF15" s="50"/>
      <c r="FPG15" s="50"/>
      <c r="FPH15" s="50"/>
      <c r="FPI15" s="50"/>
      <c r="FPJ15" s="50"/>
      <c r="FPK15" s="50"/>
      <c r="FPL15" s="50"/>
      <c r="FPM15" s="50"/>
      <c r="FPN15" s="50"/>
      <c r="FPO15" s="50"/>
      <c r="FPP15" s="50"/>
      <c r="FPQ15" s="50"/>
      <c r="FPR15" s="50"/>
      <c r="FPS15" s="50"/>
      <c r="FPT15" s="50"/>
      <c r="FPU15" s="50"/>
      <c r="FPV15" s="50"/>
      <c r="FPW15" s="50"/>
      <c r="FPX15" s="50"/>
      <c r="FPY15" s="50"/>
      <c r="FPZ15" s="50"/>
      <c r="FQA15" s="50"/>
      <c r="FQB15" s="50"/>
      <c r="FQC15" s="50"/>
      <c r="FQD15" s="50"/>
      <c r="FQE15" s="50"/>
      <c r="FQF15" s="50"/>
      <c r="FQG15" s="50"/>
      <c r="FQH15" s="50"/>
      <c r="FQI15" s="50"/>
      <c r="FQJ15" s="50"/>
      <c r="FQK15" s="50"/>
      <c r="FQL15" s="50"/>
      <c r="FQM15" s="50"/>
      <c r="FQN15" s="50"/>
      <c r="FQO15" s="50"/>
      <c r="FQP15" s="50"/>
      <c r="FQQ15" s="50"/>
      <c r="FQR15" s="50"/>
      <c r="FQS15" s="50"/>
      <c r="FQT15" s="50"/>
      <c r="FQU15" s="50"/>
      <c r="FQV15" s="50"/>
      <c r="FQW15" s="50"/>
      <c r="FQX15" s="50"/>
      <c r="FQY15" s="50"/>
      <c r="FQZ15" s="50"/>
      <c r="FRA15" s="50"/>
      <c r="FRB15" s="50"/>
      <c r="FRC15" s="50"/>
      <c r="FRD15" s="50"/>
      <c r="FRE15" s="50"/>
      <c r="FRF15" s="50"/>
      <c r="FRG15" s="50"/>
      <c r="FRH15" s="50"/>
      <c r="FRI15" s="50"/>
      <c r="FRJ15" s="50"/>
      <c r="FRK15" s="50"/>
      <c r="FRL15" s="50"/>
      <c r="FRM15" s="50"/>
      <c r="FRN15" s="50"/>
      <c r="FRO15" s="50"/>
      <c r="FRP15" s="50"/>
      <c r="FRQ15" s="50"/>
      <c r="FRR15" s="50"/>
      <c r="FRS15" s="50"/>
      <c r="FRT15" s="50"/>
      <c r="FRU15" s="50"/>
      <c r="FRV15" s="50"/>
      <c r="FRW15" s="50"/>
      <c r="FRX15" s="50"/>
      <c r="FRY15" s="50"/>
      <c r="FRZ15" s="50"/>
      <c r="FSA15" s="50"/>
      <c r="FSB15" s="50"/>
      <c r="FSC15" s="50"/>
      <c r="FSD15" s="50"/>
      <c r="FSE15" s="50"/>
      <c r="FSF15" s="50"/>
      <c r="FSG15" s="50"/>
      <c r="FSH15" s="50"/>
      <c r="FSI15" s="50"/>
      <c r="FSJ15" s="50"/>
      <c r="FSK15" s="50"/>
      <c r="FSL15" s="50"/>
      <c r="FSM15" s="50"/>
      <c r="FSN15" s="50"/>
      <c r="FSO15" s="50"/>
      <c r="FSP15" s="50"/>
      <c r="FSQ15" s="50"/>
      <c r="FSR15" s="50"/>
      <c r="FSS15" s="50"/>
      <c r="FST15" s="50"/>
      <c r="FSU15" s="50"/>
      <c r="FSV15" s="50"/>
      <c r="FSW15" s="50"/>
      <c r="FSX15" s="50"/>
      <c r="FSY15" s="50"/>
      <c r="FSZ15" s="50"/>
      <c r="FTA15" s="50"/>
      <c r="FTB15" s="50"/>
      <c r="FTC15" s="50"/>
      <c r="FTD15" s="50"/>
      <c r="FTE15" s="50"/>
      <c r="FTF15" s="50"/>
      <c r="FTG15" s="50"/>
      <c r="FTH15" s="50"/>
      <c r="FTI15" s="50"/>
      <c r="FTJ15" s="50"/>
      <c r="FTK15" s="50"/>
      <c r="FTL15" s="50"/>
      <c r="FTM15" s="50"/>
      <c r="FTN15" s="50"/>
      <c r="FTO15" s="50"/>
      <c r="FTP15" s="50"/>
      <c r="FTQ15" s="50"/>
      <c r="FTR15" s="50"/>
      <c r="FTS15" s="50"/>
      <c r="FTT15" s="50"/>
      <c r="FTU15" s="50"/>
      <c r="FTV15" s="50"/>
      <c r="FTW15" s="50"/>
      <c r="FTX15" s="50"/>
      <c r="FTY15" s="50"/>
      <c r="FTZ15" s="50"/>
      <c r="FUA15" s="50"/>
      <c r="FUB15" s="50"/>
      <c r="FUC15" s="50"/>
      <c r="FUD15" s="50"/>
      <c r="FUE15" s="50"/>
      <c r="FUF15" s="50"/>
      <c r="FUG15" s="50"/>
      <c r="FUH15" s="50"/>
      <c r="FUI15" s="50"/>
      <c r="FUJ15" s="50"/>
      <c r="FUK15" s="50"/>
      <c r="FUL15" s="50"/>
      <c r="FUM15" s="50"/>
      <c r="FUN15" s="50"/>
      <c r="FUO15" s="50"/>
      <c r="FUP15" s="50"/>
      <c r="FUQ15" s="50"/>
      <c r="FUR15" s="50"/>
      <c r="FUS15" s="50"/>
      <c r="FUT15" s="50"/>
      <c r="FUU15" s="50"/>
      <c r="FUV15" s="50"/>
      <c r="FUW15" s="50"/>
      <c r="FUX15" s="50"/>
      <c r="FUY15" s="50"/>
      <c r="FUZ15" s="50"/>
      <c r="FVA15" s="50"/>
      <c r="FVB15" s="50"/>
      <c r="FVC15" s="50"/>
      <c r="FVD15" s="50"/>
      <c r="FVE15" s="50"/>
      <c r="FVF15" s="50"/>
      <c r="FVG15" s="50"/>
      <c r="FVH15" s="50"/>
      <c r="FVI15" s="50"/>
      <c r="FVJ15" s="50"/>
      <c r="FVK15" s="50"/>
      <c r="FVL15" s="50"/>
      <c r="FVM15" s="50"/>
      <c r="FVN15" s="50"/>
      <c r="FVO15" s="50"/>
      <c r="FVP15" s="50"/>
      <c r="FVQ15" s="50"/>
      <c r="FVR15" s="50"/>
      <c r="FVS15" s="50"/>
      <c r="FVT15" s="50"/>
      <c r="FVU15" s="50"/>
      <c r="FVV15" s="50"/>
      <c r="FVW15" s="50"/>
      <c r="FVX15" s="50"/>
      <c r="FVY15" s="50"/>
      <c r="FVZ15" s="50"/>
      <c r="FWA15" s="50"/>
      <c r="FWB15" s="50"/>
      <c r="FWC15" s="50"/>
      <c r="FWD15" s="50"/>
      <c r="FWE15" s="50"/>
      <c r="FWF15" s="50"/>
      <c r="FWG15" s="50"/>
      <c r="FWH15" s="50"/>
      <c r="FWI15" s="50"/>
      <c r="FWJ15" s="50"/>
      <c r="FWK15" s="50"/>
      <c r="FWL15" s="50"/>
      <c r="FWM15" s="50"/>
      <c r="FWN15" s="50"/>
      <c r="FWO15" s="50"/>
      <c r="FWP15" s="50"/>
      <c r="FWQ15" s="50"/>
      <c r="FWR15" s="50"/>
      <c r="FWS15" s="50"/>
      <c r="FWT15" s="50"/>
      <c r="FWU15" s="50"/>
      <c r="FWV15" s="50"/>
      <c r="FWW15" s="50"/>
      <c r="FWX15" s="50"/>
      <c r="FWY15" s="50"/>
      <c r="FWZ15" s="50"/>
      <c r="FXA15" s="50"/>
      <c r="FXB15" s="50"/>
      <c r="FXC15" s="50"/>
      <c r="FXD15" s="50"/>
      <c r="FXE15" s="50"/>
      <c r="FXF15" s="50"/>
      <c r="FXG15" s="50"/>
      <c r="FXH15" s="50"/>
      <c r="FXI15" s="50"/>
      <c r="FXJ15" s="50"/>
      <c r="FXK15" s="50"/>
      <c r="FXL15" s="50"/>
      <c r="FXM15" s="50"/>
      <c r="FXN15" s="50"/>
      <c r="FXO15" s="50"/>
      <c r="FXP15" s="50"/>
      <c r="FXQ15" s="50"/>
      <c r="FXR15" s="50"/>
      <c r="FXS15" s="50"/>
      <c r="FXT15" s="50"/>
      <c r="FXU15" s="50"/>
      <c r="FXV15" s="50"/>
      <c r="FXW15" s="50"/>
      <c r="FXX15" s="50"/>
      <c r="FXY15" s="50"/>
      <c r="FXZ15" s="50"/>
      <c r="FYA15" s="50"/>
      <c r="FYB15" s="50"/>
      <c r="FYC15" s="50"/>
      <c r="FYD15" s="50"/>
      <c r="FYE15" s="50"/>
      <c r="FYF15" s="50"/>
      <c r="FYG15" s="50"/>
      <c r="FYH15" s="50"/>
      <c r="FYI15" s="50"/>
      <c r="FYJ15" s="50"/>
      <c r="FYK15" s="50"/>
      <c r="FYL15" s="50"/>
      <c r="FYM15" s="50"/>
      <c r="FYN15" s="50"/>
      <c r="FYO15" s="50"/>
      <c r="FYP15" s="50"/>
      <c r="FYQ15" s="50"/>
      <c r="FYR15" s="50"/>
      <c r="FYS15" s="50"/>
      <c r="FYT15" s="50"/>
      <c r="FYU15" s="50"/>
      <c r="FYV15" s="50"/>
      <c r="FYW15" s="50"/>
      <c r="FYX15" s="50"/>
      <c r="FYY15" s="50"/>
      <c r="FYZ15" s="50"/>
      <c r="FZA15" s="50"/>
      <c r="FZB15" s="50"/>
      <c r="FZC15" s="50"/>
      <c r="FZD15" s="50"/>
      <c r="FZE15" s="50"/>
      <c r="FZF15" s="50"/>
      <c r="FZG15" s="50"/>
      <c r="FZH15" s="50"/>
      <c r="FZI15" s="50"/>
      <c r="FZJ15" s="50"/>
      <c r="FZK15" s="50"/>
      <c r="FZL15" s="50"/>
      <c r="FZM15" s="50"/>
      <c r="FZN15" s="50"/>
      <c r="FZO15" s="50"/>
      <c r="FZP15" s="50"/>
      <c r="FZQ15" s="50"/>
      <c r="FZR15" s="50"/>
      <c r="FZS15" s="50"/>
      <c r="FZT15" s="50"/>
      <c r="FZU15" s="50"/>
      <c r="FZV15" s="50"/>
      <c r="FZW15" s="50"/>
      <c r="FZX15" s="50"/>
      <c r="FZY15" s="50"/>
      <c r="FZZ15" s="50"/>
      <c r="GAA15" s="50"/>
      <c r="GAB15" s="50"/>
      <c r="GAC15" s="50"/>
      <c r="GAD15" s="50"/>
      <c r="GAE15" s="50"/>
      <c r="GAF15" s="50"/>
      <c r="GAG15" s="50"/>
      <c r="GAH15" s="50"/>
      <c r="GAI15" s="50"/>
      <c r="GAJ15" s="50"/>
      <c r="GAK15" s="50"/>
      <c r="GAL15" s="50"/>
      <c r="GAM15" s="50"/>
      <c r="GAN15" s="50"/>
      <c r="GAO15" s="50"/>
      <c r="GAP15" s="50"/>
      <c r="GAQ15" s="50"/>
      <c r="GAR15" s="50"/>
      <c r="GAS15" s="50"/>
      <c r="GAT15" s="50"/>
      <c r="GAU15" s="50"/>
      <c r="GAV15" s="50"/>
      <c r="GAW15" s="50"/>
      <c r="GAX15" s="50"/>
      <c r="GAY15" s="50"/>
      <c r="GAZ15" s="50"/>
      <c r="GBA15" s="50"/>
      <c r="GBB15" s="50"/>
      <c r="GBC15" s="50"/>
      <c r="GBD15" s="50"/>
      <c r="GBE15" s="50"/>
      <c r="GBF15" s="50"/>
      <c r="GBG15" s="50"/>
      <c r="GBH15" s="50"/>
      <c r="GBI15" s="50"/>
      <c r="GBJ15" s="50"/>
      <c r="GBK15" s="50"/>
      <c r="GBL15" s="50"/>
      <c r="GBM15" s="50"/>
      <c r="GBN15" s="50"/>
      <c r="GBO15" s="50"/>
      <c r="GBP15" s="50"/>
      <c r="GBQ15" s="50"/>
      <c r="GBR15" s="50"/>
      <c r="GBS15" s="50"/>
      <c r="GBT15" s="50"/>
      <c r="GBU15" s="50"/>
      <c r="GBV15" s="50"/>
      <c r="GBW15" s="50"/>
      <c r="GBX15" s="50"/>
      <c r="GBY15" s="50"/>
      <c r="GBZ15" s="50"/>
      <c r="GCA15" s="50"/>
      <c r="GCB15" s="50"/>
      <c r="GCC15" s="50"/>
      <c r="GCD15" s="50"/>
      <c r="GCE15" s="50"/>
      <c r="GCF15" s="50"/>
      <c r="GCG15" s="50"/>
      <c r="GCH15" s="50"/>
      <c r="GCI15" s="50"/>
      <c r="GCJ15" s="50"/>
      <c r="GCK15" s="50"/>
      <c r="GCL15" s="50"/>
      <c r="GCM15" s="50"/>
      <c r="GCN15" s="50"/>
      <c r="GCO15" s="50"/>
      <c r="GCP15" s="50"/>
      <c r="GCQ15" s="50"/>
      <c r="GCR15" s="50"/>
      <c r="GCS15" s="50"/>
      <c r="GCT15" s="50"/>
      <c r="GCU15" s="50"/>
      <c r="GCV15" s="50"/>
      <c r="GCW15" s="50"/>
      <c r="GCX15" s="50"/>
      <c r="GCY15" s="50"/>
      <c r="GCZ15" s="50"/>
      <c r="GDA15" s="50"/>
      <c r="GDB15" s="50"/>
      <c r="GDC15" s="50"/>
      <c r="GDD15" s="50"/>
      <c r="GDE15" s="50"/>
      <c r="GDF15" s="50"/>
      <c r="GDG15" s="50"/>
      <c r="GDH15" s="50"/>
      <c r="GDI15" s="50"/>
      <c r="GDJ15" s="50"/>
      <c r="GDK15" s="50"/>
      <c r="GDL15" s="50"/>
      <c r="GDM15" s="50"/>
      <c r="GDN15" s="50"/>
      <c r="GDO15" s="50"/>
      <c r="GDP15" s="50"/>
      <c r="GDQ15" s="50"/>
      <c r="GDR15" s="50"/>
      <c r="GDS15" s="50"/>
      <c r="GDT15" s="50"/>
      <c r="GDU15" s="50"/>
      <c r="GDV15" s="50"/>
      <c r="GDW15" s="50"/>
      <c r="GDX15" s="50"/>
      <c r="GDY15" s="50"/>
      <c r="GDZ15" s="50"/>
      <c r="GEA15" s="50"/>
      <c r="GEB15" s="50"/>
      <c r="GEC15" s="50"/>
      <c r="GED15" s="50"/>
      <c r="GEE15" s="50"/>
      <c r="GEF15" s="50"/>
      <c r="GEG15" s="50"/>
      <c r="GEH15" s="50"/>
      <c r="GEI15" s="50"/>
      <c r="GEJ15" s="50"/>
      <c r="GEK15" s="50"/>
      <c r="GEL15" s="50"/>
      <c r="GEM15" s="50"/>
      <c r="GEN15" s="50"/>
      <c r="GEO15" s="50"/>
      <c r="GEP15" s="50"/>
      <c r="GEQ15" s="50"/>
      <c r="GER15" s="50"/>
      <c r="GES15" s="50"/>
      <c r="GET15" s="50"/>
      <c r="GEU15" s="50"/>
      <c r="GEV15" s="50"/>
      <c r="GEW15" s="50"/>
      <c r="GEX15" s="50"/>
      <c r="GEY15" s="50"/>
      <c r="GEZ15" s="50"/>
      <c r="GFA15" s="50"/>
      <c r="GFB15" s="50"/>
      <c r="GFC15" s="50"/>
      <c r="GFD15" s="50"/>
      <c r="GFE15" s="50"/>
      <c r="GFF15" s="50"/>
      <c r="GFG15" s="50"/>
      <c r="GFH15" s="50"/>
      <c r="GFI15" s="50"/>
      <c r="GFJ15" s="50"/>
      <c r="GFK15" s="50"/>
      <c r="GFL15" s="50"/>
      <c r="GFM15" s="50"/>
      <c r="GFN15" s="50"/>
      <c r="GFO15" s="50"/>
      <c r="GFP15" s="50"/>
      <c r="GFQ15" s="50"/>
      <c r="GFR15" s="50"/>
      <c r="GFS15" s="50"/>
      <c r="GFT15" s="50"/>
      <c r="GFU15" s="50"/>
      <c r="GFV15" s="50"/>
      <c r="GFW15" s="50"/>
      <c r="GFX15" s="50"/>
      <c r="GFY15" s="50"/>
      <c r="GFZ15" s="50"/>
      <c r="GGA15" s="50"/>
      <c r="GGB15" s="50"/>
      <c r="GGC15" s="50"/>
      <c r="GGD15" s="50"/>
      <c r="GGE15" s="50"/>
      <c r="GGF15" s="50"/>
      <c r="GGG15" s="50"/>
      <c r="GGH15" s="50"/>
      <c r="GGI15" s="50"/>
      <c r="GGJ15" s="50"/>
      <c r="GGK15" s="50"/>
      <c r="GGL15" s="50"/>
      <c r="GGM15" s="50"/>
      <c r="GGN15" s="50"/>
      <c r="GGO15" s="50"/>
      <c r="GGP15" s="50"/>
      <c r="GGQ15" s="50"/>
      <c r="GGR15" s="50"/>
      <c r="GGS15" s="50"/>
      <c r="GGT15" s="50"/>
      <c r="GGU15" s="50"/>
      <c r="GGV15" s="50"/>
      <c r="GGW15" s="50"/>
      <c r="GGX15" s="50"/>
      <c r="GGY15" s="50"/>
      <c r="GGZ15" s="50"/>
      <c r="GHA15" s="50"/>
      <c r="GHB15" s="50"/>
      <c r="GHC15" s="50"/>
      <c r="GHD15" s="50"/>
      <c r="GHE15" s="50"/>
      <c r="GHF15" s="50"/>
      <c r="GHG15" s="50"/>
      <c r="GHH15" s="50"/>
      <c r="GHI15" s="50"/>
      <c r="GHJ15" s="50"/>
      <c r="GHK15" s="50"/>
      <c r="GHL15" s="50"/>
      <c r="GHM15" s="50"/>
      <c r="GHN15" s="50"/>
      <c r="GHO15" s="50"/>
      <c r="GHP15" s="50"/>
      <c r="GHQ15" s="50"/>
      <c r="GHR15" s="50"/>
      <c r="GHS15" s="50"/>
      <c r="GHT15" s="50"/>
      <c r="GHU15" s="50"/>
      <c r="GHV15" s="50"/>
      <c r="GHW15" s="50"/>
      <c r="GHX15" s="50"/>
      <c r="GHY15" s="50"/>
      <c r="GHZ15" s="50"/>
      <c r="GIA15" s="50"/>
      <c r="GIB15" s="50"/>
      <c r="GIC15" s="50"/>
      <c r="GID15" s="50"/>
      <c r="GIE15" s="50"/>
      <c r="GIF15" s="50"/>
      <c r="GIG15" s="50"/>
      <c r="GIH15" s="50"/>
      <c r="GII15" s="50"/>
      <c r="GIJ15" s="50"/>
      <c r="GIK15" s="50"/>
      <c r="GIL15" s="50"/>
      <c r="GIM15" s="50"/>
      <c r="GIN15" s="50"/>
      <c r="GIO15" s="50"/>
      <c r="GIP15" s="50"/>
      <c r="GIQ15" s="50"/>
      <c r="GIR15" s="50"/>
      <c r="GIS15" s="50"/>
      <c r="GIT15" s="50"/>
      <c r="GIU15" s="50"/>
      <c r="GIV15" s="50"/>
      <c r="GIW15" s="50"/>
      <c r="GIX15" s="50"/>
      <c r="GIY15" s="50"/>
      <c r="GIZ15" s="50"/>
      <c r="GJA15" s="50"/>
      <c r="GJB15" s="50"/>
      <c r="GJC15" s="50"/>
      <c r="GJD15" s="50"/>
      <c r="GJE15" s="50"/>
      <c r="GJF15" s="50"/>
      <c r="GJG15" s="50"/>
      <c r="GJH15" s="50"/>
      <c r="GJI15" s="50"/>
      <c r="GJJ15" s="50"/>
      <c r="GJK15" s="50"/>
      <c r="GJL15" s="50"/>
      <c r="GJM15" s="50"/>
      <c r="GJN15" s="50"/>
      <c r="GJO15" s="50"/>
      <c r="GJP15" s="50"/>
      <c r="GJQ15" s="50"/>
      <c r="GJR15" s="50"/>
      <c r="GJS15" s="50"/>
      <c r="GJT15" s="50"/>
      <c r="GJU15" s="50"/>
      <c r="GJV15" s="50"/>
      <c r="GJW15" s="50"/>
      <c r="GJX15" s="50"/>
      <c r="GJY15" s="50"/>
      <c r="GJZ15" s="50"/>
      <c r="GKA15" s="50"/>
      <c r="GKB15" s="50"/>
      <c r="GKC15" s="50"/>
      <c r="GKD15" s="50"/>
      <c r="GKE15" s="50"/>
      <c r="GKF15" s="50"/>
      <c r="GKG15" s="50"/>
      <c r="GKH15" s="50"/>
      <c r="GKI15" s="50"/>
      <c r="GKJ15" s="50"/>
      <c r="GKK15" s="50"/>
      <c r="GKL15" s="50"/>
      <c r="GKM15" s="50"/>
      <c r="GKN15" s="50"/>
      <c r="GKO15" s="50"/>
      <c r="GKP15" s="50"/>
      <c r="GKQ15" s="50"/>
      <c r="GKR15" s="50"/>
      <c r="GKS15" s="50"/>
      <c r="GKT15" s="50"/>
      <c r="GKU15" s="50"/>
      <c r="GKV15" s="50"/>
      <c r="GKW15" s="50"/>
      <c r="GKX15" s="50"/>
      <c r="GKY15" s="50"/>
      <c r="GKZ15" s="50"/>
      <c r="GLA15" s="50"/>
      <c r="GLB15" s="50"/>
      <c r="GLC15" s="50"/>
      <c r="GLD15" s="50"/>
      <c r="GLE15" s="50"/>
      <c r="GLF15" s="50"/>
      <c r="GLG15" s="50"/>
      <c r="GLH15" s="50"/>
      <c r="GLI15" s="50"/>
      <c r="GLJ15" s="50"/>
      <c r="GLK15" s="50"/>
      <c r="GLL15" s="50"/>
      <c r="GLM15" s="50"/>
      <c r="GLN15" s="50"/>
      <c r="GLO15" s="50"/>
      <c r="GLP15" s="50"/>
      <c r="GLQ15" s="50"/>
      <c r="GLR15" s="50"/>
      <c r="GLS15" s="50"/>
      <c r="GLT15" s="50"/>
      <c r="GLU15" s="50"/>
      <c r="GLV15" s="50"/>
      <c r="GLW15" s="50"/>
      <c r="GLX15" s="50"/>
      <c r="GLY15" s="50"/>
      <c r="GLZ15" s="50"/>
      <c r="GMA15" s="50"/>
      <c r="GMB15" s="50"/>
      <c r="GMC15" s="50"/>
      <c r="GMD15" s="50"/>
      <c r="GME15" s="50"/>
      <c r="GMF15" s="50"/>
      <c r="GMG15" s="50"/>
      <c r="GMH15" s="50"/>
      <c r="GMI15" s="50"/>
      <c r="GMJ15" s="50"/>
      <c r="GMK15" s="50"/>
      <c r="GML15" s="50"/>
      <c r="GMM15" s="50"/>
      <c r="GMN15" s="50"/>
      <c r="GMO15" s="50"/>
      <c r="GMP15" s="50"/>
      <c r="GMQ15" s="50"/>
      <c r="GMR15" s="50"/>
      <c r="GMS15" s="50"/>
      <c r="GMT15" s="50"/>
      <c r="GMU15" s="50"/>
      <c r="GMV15" s="50"/>
      <c r="GMW15" s="50"/>
      <c r="GMX15" s="50"/>
      <c r="GMY15" s="50"/>
      <c r="GMZ15" s="50"/>
      <c r="GNA15" s="50"/>
      <c r="GNB15" s="50"/>
      <c r="GNC15" s="50"/>
      <c r="GND15" s="50"/>
      <c r="GNE15" s="50"/>
      <c r="GNF15" s="50"/>
      <c r="GNG15" s="50"/>
      <c r="GNH15" s="50"/>
      <c r="GNI15" s="50"/>
      <c r="GNJ15" s="50"/>
      <c r="GNK15" s="50"/>
      <c r="GNL15" s="50"/>
      <c r="GNM15" s="50"/>
      <c r="GNN15" s="50"/>
      <c r="GNO15" s="50"/>
      <c r="GNP15" s="50"/>
      <c r="GNQ15" s="50"/>
      <c r="GNR15" s="50"/>
      <c r="GNS15" s="50"/>
      <c r="GNT15" s="50"/>
      <c r="GNU15" s="50"/>
      <c r="GNV15" s="50"/>
      <c r="GNW15" s="50"/>
      <c r="GNX15" s="50"/>
      <c r="GNY15" s="50"/>
      <c r="GNZ15" s="50"/>
      <c r="GOA15" s="50"/>
      <c r="GOB15" s="50"/>
      <c r="GOC15" s="50"/>
      <c r="GOD15" s="50"/>
      <c r="GOE15" s="50"/>
      <c r="GOF15" s="50"/>
      <c r="GOG15" s="50"/>
      <c r="GOH15" s="50"/>
      <c r="GOI15" s="50"/>
      <c r="GOJ15" s="50"/>
      <c r="GOK15" s="50"/>
      <c r="GOL15" s="50"/>
      <c r="GOM15" s="50"/>
      <c r="GON15" s="50"/>
      <c r="GOO15" s="50"/>
      <c r="GOP15" s="50"/>
      <c r="GOQ15" s="50"/>
      <c r="GOR15" s="50"/>
      <c r="GOS15" s="50"/>
      <c r="GOT15" s="50"/>
      <c r="GOU15" s="50"/>
      <c r="GOV15" s="50"/>
      <c r="GOW15" s="50"/>
      <c r="GOX15" s="50"/>
      <c r="GOY15" s="50"/>
      <c r="GOZ15" s="50"/>
      <c r="GPA15" s="50"/>
      <c r="GPB15" s="50"/>
      <c r="GPC15" s="50"/>
      <c r="GPD15" s="50"/>
      <c r="GPE15" s="50"/>
      <c r="GPF15" s="50"/>
      <c r="GPG15" s="50"/>
      <c r="GPH15" s="50"/>
      <c r="GPI15" s="50"/>
      <c r="GPJ15" s="50"/>
      <c r="GPK15" s="50"/>
      <c r="GPL15" s="50"/>
      <c r="GPM15" s="50"/>
      <c r="GPN15" s="50"/>
      <c r="GPO15" s="50"/>
      <c r="GPP15" s="50"/>
      <c r="GPQ15" s="50"/>
      <c r="GPR15" s="50"/>
      <c r="GPS15" s="50"/>
      <c r="GPT15" s="50"/>
      <c r="GPU15" s="50"/>
      <c r="GPV15" s="50"/>
      <c r="GPW15" s="50"/>
      <c r="GPX15" s="50"/>
      <c r="GPY15" s="50"/>
      <c r="GPZ15" s="50"/>
      <c r="GQA15" s="50"/>
      <c r="GQB15" s="50"/>
      <c r="GQC15" s="50"/>
      <c r="GQD15" s="50"/>
      <c r="GQE15" s="50"/>
      <c r="GQF15" s="50"/>
      <c r="GQG15" s="50"/>
      <c r="GQH15" s="50"/>
      <c r="GQI15" s="50"/>
      <c r="GQJ15" s="50"/>
      <c r="GQK15" s="50"/>
      <c r="GQL15" s="50"/>
      <c r="GQM15" s="50"/>
      <c r="GQN15" s="50"/>
      <c r="GQO15" s="50"/>
      <c r="GQP15" s="50"/>
      <c r="GQQ15" s="50"/>
      <c r="GQR15" s="50"/>
      <c r="GQS15" s="50"/>
      <c r="GQT15" s="50"/>
      <c r="GQU15" s="50"/>
      <c r="GQV15" s="50"/>
      <c r="GQW15" s="50"/>
      <c r="GQX15" s="50"/>
      <c r="GQY15" s="50"/>
      <c r="GQZ15" s="50"/>
      <c r="GRA15" s="50"/>
      <c r="GRB15" s="50"/>
      <c r="GRC15" s="50"/>
      <c r="GRD15" s="50"/>
      <c r="GRE15" s="50"/>
      <c r="GRF15" s="50"/>
      <c r="GRG15" s="50"/>
      <c r="GRH15" s="50"/>
      <c r="GRI15" s="50"/>
      <c r="GRJ15" s="50"/>
      <c r="GRK15" s="50"/>
      <c r="GRL15" s="50"/>
      <c r="GRM15" s="50"/>
      <c r="GRN15" s="50"/>
      <c r="GRO15" s="50"/>
      <c r="GRP15" s="50"/>
      <c r="GRQ15" s="50"/>
      <c r="GRR15" s="50"/>
      <c r="GRS15" s="50"/>
      <c r="GRT15" s="50"/>
      <c r="GRU15" s="50"/>
      <c r="GRV15" s="50"/>
      <c r="GRW15" s="50"/>
      <c r="GRX15" s="50"/>
      <c r="GRY15" s="50"/>
      <c r="GRZ15" s="50"/>
      <c r="GSA15" s="50"/>
      <c r="GSB15" s="50"/>
      <c r="GSC15" s="50"/>
      <c r="GSD15" s="50"/>
      <c r="GSE15" s="50"/>
      <c r="GSF15" s="50"/>
      <c r="GSG15" s="50"/>
      <c r="GSH15" s="50"/>
      <c r="GSI15" s="50"/>
      <c r="GSJ15" s="50"/>
      <c r="GSK15" s="50"/>
      <c r="GSL15" s="50"/>
      <c r="GSM15" s="50"/>
      <c r="GSN15" s="50"/>
      <c r="GSO15" s="50"/>
      <c r="GSP15" s="50"/>
      <c r="GSQ15" s="50"/>
      <c r="GSR15" s="50"/>
      <c r="GSS15" s="50"/>
      <c r="GST15" s="50"/>
      <c r="GSU15" s="50"/>
      <c r="GSV15" s="50"/>
      <c r="GSW15" s="50"/>
      <c r="GSX15" s="50"/>
      <c r="GSY15" s="50"/>
      <c r="GSZ15" s="50"/>
      <c r="GTA15" s="50"/>
      <c r="GTB15" s="50"/>
      <c r="GTC15" s="50"/>
      <c r="GTD15" s="50"/>
      <c r="GTE15" s="50"/>
      <c r="GTF15" s="50"/>
      <c r="GTG15" s="50"/>
      <c r="GTH15" s="50"/>
      <c r="GTI15" s="50"/>
      <c r="GTJ15" s="50"/>
      <c r="GTK15" s="50"/>
      <c r="GTL15" s="50"/>
      <c r="GTM15" s="50"/>
      <c r="GTN15" s="50"/>
      <c r="GTO15" s="50"/>
      <c r="GTP15" s="50"/>
      <c r="GTQ15" s="50"/>
      <c r="GTR15" s="50"/>
      <c r="GTS15" s="50"/>
      <c r="GTT15" s="50"/>
      <c r="GTU15" s="50"/>
      <c r="GTV15" s="50"/>
      <c r="GTW15" s="50"/>
      <c r="GTX15" s="50"/>
      <c r="GTY15" s="50"/>
      <c r="GTZ15" s="50"/>
      <c r="GUA15" s="50"/>
      <c r="GUB15" s="50"/>
      <c r="GUC15" s="50"/>
      <c r="GUD15" s="50"/>
      <c r="GUE15" s="50"/>
      <c r="GUF15" s="50"/>
      <c r="GUG15" s="50"/>
      <c r="GUH15" s="50"/>
      <c r="GUI15" s="50"/>
      <c r="GUJ15" s="50"/>
      <c r="GUK15" s="50"/>
      <c r="GUL15" s="50"/>
      <c r="GUM15" s="50"/>
      <c r="GUN15" s="50"/>
      <c r="GUO15" s="50"/>
      <c r="GUP15" s="50"/>
      <c r="GUQ15" s="50"/>
      <c r="GUR15" s="50"/>
      <c r="GUS15" s="50"/>
      <c r="GUT15" s="50"/>
      <c r="GUU15" s="50"/>
      <c r="GUV15" s="50"/>
      <c r="GUW15" s="50"/>
      <c r="GUX15" s="50"/>
      <c r="GUY15" s="50"/>
      <c r="GUZ15" s="50"/>
      <c r="GVA15" s="50"/>
      <c r="GVB15" s="50"/>
      <c r="GVC15" s="50"/>
      <c r="GVD15" s="50"/>
      <c r="GVE15" s="50"/>
      <c r="GVF15" s="50"/>
      <c r="GVG15" s="50"/>
      <c r="GVH15" s="50"/>
      <c r="GVI15" s="50"/>
      <c r="GVJ15" s="50"/>
      <c r="GVK15" s="50"/>
      <c r="GVL15" s="50"/>
      <c r="GVM15" s="50"/>
      <c r="GVN15" s="50"/>
      <c r="GVO15" s="50"/>
      <c r="GVP15" s="50"/>
      <c r="GVQ15" s="50"/>
      <c r="GVR15" s="50"/>
      <c r="GVS15" s="50"/>
      <c r="GVT15" s="50"/>
      <c r="GVU15" s="50"/>
      <c r="GVV15" s="50"/>
      <c r="GVW15" s="50"/>
      <c r="GVX15" s="50"/>
      <c r="GVY15" s="50"/>
      <c r="GVZ15" s="50"/>
      <c r="GWA15" s="50"/>
      <c r="GWB15" s="50"/>
      <c r="GWC15" s="50"/>
      <c r="GWD15" s="50"/>
      <c r="GWE15" s="50"/>
      <c r="GWF15" s="50"/>
      <c r="GWG15" s="50"/>
      <c r="GWH15" s="50"/>
      <c r="GWI15" s="50"/>
      <c r="GWJ15" s="50"/>
      <c r="GWK15" s="50"/>
      <c r="GWL15" s="50"/>
      <c r="GWM15" s="50"/>
      <c r="GWN15" s="50"/>
      <c r="GWO15" s="50"/>
      <c r="GWP15" s="50"/>
      <c r="GWQ15" s="50"/>
      <c r="GWR15" s="50"/>
      <c r="GWS15" s="50"/>
      <c r="GWT15" s="50"/>
      <c r="GWU15" s="50"/>
      <c r="GWV15" s="50"/>
      <c r="GWW15" s="50"/>
      <c r="GWX15" s="50"/>
      <c r="GWY15" s="50"/>
      <c r="GWZ15" s="50"/>
      <c r="GXA15" s="50"/>
      <c r="GXB15" s="50"/>
      <c r="GXC15" s="50"/>
      <c r="GXD15" s="50"/>
      <c r="GXE15" s="50"/>
      <c r="GXF15" s="50"/>
      <c r="GXG15" s="50"/>
      <c r="GXH15" s="50"/>
      <c r="GXI15" s="50"/>
      <c r="GXJ15" s="50"/>
      <c r="GXK15" s="50"/>
      <c r="GXL15" s="50"/>
      <c r="GXM15" s="50"/>
      <c r="GXN15" s="50"/>
      <c r="GXO15" s="50"/>
      <c r="GXP15" s="50"/>
      <c r="GXQ15" s="50"/>
      <c r="GXR15" s="50"/>
      <c r="GXS15" s="50"/>
      <c r="GXT15" s="50"/>
      <c r="GXU15" s="50"/>
      <c r="GXV15" s="50"/>
      <c r="GXW15" s="50"/>
      <c r="GXX15" s="50"/>
      <c r="GXY15" s="50"/>
      <c r="GXZ15" s="50"/>
      <c r="GYA15" s="50"/>
      <c r="GYB15" s="50"/>
      <c r="GYC15" s="50"/>
      <c r="GYD15" s="50"/>
      <c r="GYE15" s="50"/>
      <c r="GYF15" s="50"/>
      <c r="GYG15" s="50"/>
      <c r="GYH15" s="50"/>
      <c r="GYI15" s="50"/>
      <c r="GYJ15" s="50"/>
      <c r="GYK15" s="50"/>
      <c r="GYL15" s="50"/>
      <c r="GYM15" s="50"/>
      <c r="GYN15" s="50"/>
      <c r="GYO15" s="50"/>
      <c r="GYP15" s="50"/>
      <c r="GYQ15" s="50"/>
      <c r="GYR15" s="50"/>
      <c r="GYS15" s="50"/>
      <c r="GYT15" s="50"/>
      <c r="GYU15" s="50"/>
      <c r="GYV15" s="50"/>
      <c r="GYW15" s="50"/>
      <c r="GYX15" s="50"/>
      <c r="GYY15" s="50"/>
      <c r="GYZ15" s="50"/>
      <c r="GZA15" s="50"/>
      <c r="GZB15" s="50"/>
      <c r="GZC15" s="50"/>
      <c r="GZD15" s="50"/>
      <c r="GZE15" s="50"/>
      <c r="GZF15" s="50"/>
      <c r="GZG15" s="50"/>
      <c r="GZH15" s="50"/>
      <c r="GZI15" s="50"/>
      <c r="GZJ15" s="50"/>
      <c r="GZK15" s="50"/>
      <c r="GZL15" s="50"/>
      <c r="GZM15" s="50"/>
      <c r="GZN15" s="50"/>
      <c r="GZO15" s="50"/>
      <c r="GZP15" s="50"/>
      <c r="GZQ15" s="50"/>
      <c r="GZR15" s="50"/>
      <c r="GZS15" s="50"/>
      <c r="GZT15" s="50"/>
      <c r="GZU15" s="50"/>
      <c r="GZV15" s="50"/>
      <c r="GZW15" s="50"/>
      <c r="GZX15" s="50"/>
      <c r="GZY15" s="50"/>
      <c r="GZZ15" s="50"/>
      <c r="HAA15" s="50"/>
      <c r="HAB15" s="50"/>
      <c r="HAC15" s="50"/>
      <c r="HAD15" s="50"/>
      <c r="HAE15" s="50"/>
      <c r="HAF15" s="50"/>
      <c r="HAG15" s="50"/>
      <c r="HAH15" s="50"/>
      <c r="HAI15" s="50"/>
      <c r="HAJ15" s="50"/>
      <c r="HAK15" s="50"/>
      <c r="HAL15" s="50"/>
      <c r="HAM15" s="50"/>
      <c r="HAN15" s="50"/>
      <c r="HAO15" s="50"/>
      <c r="HAP15" s="50"/>
      <c r="HAQ15" s="50"/>
      <c r="HAR15" s="50"/>
      <c r="HAS15" s="50"/>
      <c r="HAT15" s="50"/>
      <c r="HAU15" s="50"/>
      <c r="HAV15" s="50"/>
      <c r="HAW15" s="50"/>
      <c r="HAX15" s="50"/>
      <c r="HAY15" s="50"/>
      <c r="HAZ15" s="50"/>
      <c r="HBA15" s="50"/>
      <c r="HBB15" s="50"/>
      <c r="HBC15" s="50"/>
      <c r="HBD15" s="50"/>
      <c r="HBE15" s="50"/>
      <c r="HBF15" s="50"/>
      <c r="HBG15" s="50"/>
      <c r="HBH15" s="50"/>
      <c r="HBI15" s="50"/>
      <c r="HBJ15" s="50"/>
      <c r="HBK15" s="50"/>
      <c r="HBL15" s="50"/>
      <c r="HBM15" s="50"/>
      <c r="HBN15" s="50"/>
      <c r="HBO15" s="50"/>
      <c r="HBP15" s="50"/>
      <c r="HBQ15" s="50"/>
      <c r="HBR15" s="50"/>
      <c r="HBS15" s="50"/>
      <c r="HBT15" s="50"/>
      <c r="HBU15" s="50"/>
      <c r="HBV15" s="50"/>
      <c r="HBW15" s="50"/>
      <c r="HBX15" s="50"/>
      <c r="HBY15" s="50"/>
      <c r="HBZ15" s="50"/>
      <c r="HCA15" s="50"/>
      <c r="HCB15" s="50"/>
      <c r="HCC15" s="50"/>
      <c r="HCD15" s="50"/>
      <c r="HCE15" s="50"/>
      <c r="HCF15" s="50"/>
      <c r="HCG15" s="50"/>
      <c r="HCH15" s="50"/>
      <c r="HCI15" s="50"/>
      <c r="HCJ15" s="50"/>
      <c r="HCK15" s="50"/>
      <c r="HCL15" s="50"/>
      <c r="HCM15" s="50"/>
      <c r="HCN15" s="50"/>
      <c r="HCO15" s="50"/>
      <c r="HCP15" s="50"/>
      <c r="HCQ15" s="50"/>
      <c r="HCR15" s="50"/>
      <c r="HCS15" s="50"/>
      <c r="HCT15" s="50"/>
      <c r="HCU15" s="50"/>
      <c r="HCV15" s="50"/>
      <c r="HCW15" s="50"/>
      <c r="HCX15" s="50"/>
      <c r="HCY15" s="50"/>
      <c r="HCZ15" s="50"/>
      <c r="HDA15" s="50"/>
      <c r="HDB15" s="50"/>
      <c r="HDC15" s="50"/>
      <c r="HDD15" s="50"/>
      <c r="HDE15" s="50"/>
      <c r="HDF15" s="50"/>
      <c r="HDG15" s="50"/>
      <c r="HDH15" s="50"/>
      <c r="HDI15" s="50"/>
      <c r="HDJ15" s="50"/>
      <c r="HDK15" s="50"/>
      <c r="HDL15" s="50"/>
      <c r="HDM15" s="50"/>
      <c r="HDN15" s="50"/>
      <c r="HDO15" s="50"/>
      <c r="HDP15" s="50"/>
      <c r="HDQ15" s="50"/>
      <c r="HDR15" s="50"/>
      <c r="HDS15" s="50"/>
      <c r="HDT15" s="50"/>
      <c r="HDU15" s="50"/>
      <c r="HDV15" s="50"/>
      <c r="HDW15" s="50"/>
      <c r="HDX15" s="50"/>
      <c r="HDY15" s="50"/>
      <c r="HDZ15" s="50"/>
      <c r="HEA15" s="50"/>
      <c r="HEB15" s="50"/>
      <c r="HEC15" s="50"/>
      <c r="HED15" s="50"/>
      <c r="HEE15" s="50"/>
      <c r="HEF15" s="50"/>
      <c r="HEG15" s="50"/>
      <c r="HEH15" s="50"/>
      <c r="HEI15" s="50"/>
      <c r="HEJ15" s="50"/>
      <c r="HEK15" s="50"/>
      <c r="HEL15" s="50"/>
      <c r="HEM15" s="50"/>
      <c r="HEN15" s="50"/>
      <c r="HEO15" s="50"/>
      <c r="HEP15" s="50"/>
      <c r="HEQ15" s="50"/>
      <c r="HER15" s="50"/>
      <c r="HES15" s="50"/>
      <c r="HET15" s="50"/>
      <c r="HEU15" s="50"/>
      <c r="HEV15" s="50"/>
      <c r="HEW15" s="50"/>
      <c r="HEX15" s="50"/>
      <c r="HEY15" s="50"/>
      <c r="HEZ15" s="50"/>
      <c r="HFA15" s="50"/>
      <c r="HFB15" s="50"/>
      <c r="HFC15" s="50"/>
      <c r="HFD15" s="50"/>
      <c r="HFE15" s="50"/>
      <c r="HFF15" s="50"/>
      <c r="HFG15" s="50"/>
      <c r="HFH15" s="50"/>
      <c r="HFI15" s="50"/>
      <c r="HFJ15" s="50"/>
      <c r="HFK15" s="50"/>
      <c r="HFL15" s="50"/>
      <c r="HFM15" s="50"/>
      <c r="HFN15" s="50"/>
      <c r="HFO15" s="50"/>
      <c r="HFP15" s="50"/>
      <c r="HFQ15" s="50"/>
      <c r="HFR15" s="50"/>
      <c r="HFS15" s="50"/>
      <c r="HFT15" s="50"/>
      <c r="HFU15" s="50"/>
      <c r="HFV15" s="50"/>
      <c r="HFW15" s="50"/>
      <c r="HFX15" s="50"/>
      <c r="HFY15" s="50"/>
      <c r="HFZ15" s="50"/>
      <c r="HGA15" s="50"/>
      <c r="HGB15" s="50"/>
      <c r="HGC15" s="50"/>
      <c r="HGD15" s="50"/>
      <c r="HGE15" s="50"/>
      <c r="HGF15" s="50"/>
      <c r="HGG15" s="50"/>
      <c r="HGH15" s="50"/>
      <c r="HGI15" s="50"/>
      <c r="HGJ15" s="50"/>
      <c r="HGK15" s="50"/>
      <c r="HGL15" s="50"/>
      <c r="HGM15" s="50"/>
      <c r="HGN15" s="50"/>
      <c r="HGO15" s="50"/>
      <c r="HGP15" s="50"/>
      <c r="HGQ15" s="50"/>
      <c r="HGR15" s="50"/>
      <c r="HGS15" s="50"/>
      <c r="HGT15" s="50"/>
      <c r="HGU15" s="50"/>
      <c r="HGV15" s="50"/>
      <c r="HGW15" s="50"/>
      <c r="HGX15" s="50"/>
      <c r="HGY15" s="50"/>
      <c r="HGZ15" s="50"/>
      <c r="HHA15" s="50"/>
      <c r="HHB15" s="50"/>
      <c r="HHC15" s="50"/>
      <c r="HHD15" s="50"/>
      <c r="HHE15" s="50"/>
      <c r="HHF15" s="50"/>
      <c r="HHG15" s="50"/>
      <c r="HHH15" s="50"/>
      <c r="HHI15" s="50"/>
      <c r="HHJ15" s="50"/>
      <c r="HHK15" s="50"/>
      <c r="HHL15" s="50"/>
      <c r="HHM15" s="50"/>
      <c r="HHN15" s="50"/>
      <c r="HHO15" s="50"/>
      <c r="HHP15" s="50"/>
      <c r="HHQ15" s="50"/>
      <c r="HHR15" s="50"/>
      <c r="HHS15" s="50"/>
      <c r="HHT15" s="50"/>
      <c r="HHU15" s="50"/>
      <c r="HHV15" s="50"/>
      <c r="HHW15" s="50"/>
      <c r="HHX15" s="50"/>
      <c r="HHY15" s="50"/>
      <c r="HHZ15" s="50"/>
      <c r="HIA15" s="50"/>
      <c r="HIB15" s="50"/>
      <c r="HIC15" s="50"/>
      <c r="HID15" s="50"/>
      <c r="HIE15" s="50"/>
      <c r="HIF15" s="50"/>
      <c r="HIG15" s="50"/>
      <c r="HIH15" s="50"/>
      <c r="HII15" s="50"/>
      <c r="HIJ15" s="50"/>
      <c r="HIK15" s="50"/>
      <c r="HIL15" s="50"/>
      <c r="HIM15" s="50"/>
      <c r="HIN15" s="50"/>
      <c r="HIO15" s="50"/>
      <c r="HIP15" s="50"/>
      <c r="HIQ15" s="50"/>
      <c r="HIR15" s="50"/>
      <c r="HIS15" s="50"/>
      <c r="HIT15" s="50"/>
      <c r="HIU15" s="50"/>
      <c r="HIV15" s="50"/>
      <c r="HIW15" s="50"/>
      <c r="HIX15" s="50"/>
      <c r="HIY15" s="50"/>
      <c r="HIZ15" s="50"/>
      <c r="HJA15" s="50"/>
      <c r="HJB15" s="50"/>
      <c r="HJC15" s="50"/>
      <c r="HJD15" s="50"/>
      <c r="HJE15" s="50"/>
      <c r="HJF15" s="50"/>
      <c r="HJG15" s="50"/>
      <c r="HJH15" s="50"/>
      <c r="HJI15" s="50"/>
      <c r="HJJ15" s="50"/>
      <c r="HJK15" s="50"/>
      <c r="HJL15" s="50"/>
      <c r="HJM15" s="50"/>
      <c r="HJN15" s="50"/>
      <c r="HJO15" s="50"/>
      <c r="HJP15" s="50"/>
      <c r="HJQ15" s="50"/>
      <c r="HJR15" s="50"/>
      <c r="HJS15" s="50"/>
      <c r="HJT15" s="50"/>
      <c r="HJU15" s="50"/>
      <c r="HJV15" s="50"/>
      <c r="HJW15" s="50"/>
      <c r="HJX15" s="50"/>
      <c r="HJY15" s="50"/>
      <c r="HJZ15" s="50"/>
      <c r="HKA15" s="50"/>
      <c r="HKB15" s="50"/>
      <c r="HKC15" s="50"/>
      <c r="HKD15" s="50"/>
      <c r="HKE15" s="50"/>
      <c r="HKF15" s="50"/>
      <c r="HKG15" s="50"/>
      <c r="HKH15" s="50"/>
      <c r="HKI15" s="50"/>
      <c r="HKJ15" s="50"/>
      <c r="HKK15" s="50"/>
      <c r="HKL15" s="50"/>
      <c r="HKM15" s="50"/>
      <c r="HKN15" s="50"/>
      <c r="HKO15" s="50"/>
      <c r="HKP15" s="50"/>
      <c r="HKQ15" s="50"/>
      <c r="HKR15" s="50"/>
      <c r="HKS15" s="50"/>
      <c r="HKT15" s="50"/>
      <c r="HKU15" s="50"/>
      <c r="HKV15" s="50"/>
      <c r="HKW15" s="50"/>
      <c r="HKX15" s="50"/>
      <c r="HKY15" s="50"/>
      <c r="HKZ15" s="50"/>
      <c r="HLA15" s="50"/>
      <c r="HLB15" s="50"/>
      <c r="HLC15" s="50"/>
      <c r="HLD15" s="50"/>
      <c r="HLE15" s="50"/>
      <c r="HLF15" s="50"/>
      <c r="HLG15" s="50"/>
      <c r="HLH15" s="50"/>
      <c r="HLI15" s="50"/>
      <c r="HLJ15" s="50"/>
      <c r="HLK15" s="50"/>
      <c r="HLL15" s="50"/>
      <c r="HLM15" s="50"/>
      <c r="HLN15" s="50"/>
      <c r="HLO15" s="50"/>
      <c r="HLP15" s="50"/>
      <c r="HLQ15" s="50"/>
      <c r="HLR15" s="50"/>
      <c r="HLS15" s="50"/>
      <c r="HLT15" s="50"/>
      <c r="HLU15" s="50"/>
      <c r="HLV15" s="50"/>
      <c r="HLW15" s="50"/>
      <c r="HLX15" s="50"/>
      <c r="HLY15" s="50"/>
      <c r="HLZ15" s="50"/>
      <c r="HMA15" s="50"/>
      <c r="HMB15" s="50"/>
      <c r="HMC15" s="50"/>
      <c r="HMD15" s="50"/>
      <c r="HME15" s="50"/>
      <c r="HMF15" s="50"/>
      <c r="HMG15" s="50"/>
      <c r="HMH15" s="50"/>
      <c r="HMI15" s="50"/>
      <c r="HMJ15" s="50"/>
      <c r="HMK15" s="50"/>
      <c r="HML15" s="50"/>
      <c r="HMM15" s="50"/>
      <c r="HMN15" s="50"/>
      <c r="HMO15" s="50"/>
      <c r="HMP15" s="50"/>
      <c r="HMQ15" s="50"/>
      <c r="HMR15" s="50"/>
      <c r="HMS15" s="50"/>
      <c r="HMT15" s="50"/>
      <c r="HMU15" s="50"/>
      <c r="HMV15" s="50"/>
      <c r="HMW15" s="50"/>
      <c r="HMX15" s="50"/>
      <c r="HMY15" s="50"/>
      <c r="HMZ15" s="50"/>
      <c r="HNA15" s="50"/>
      <c r="HNB15" s="50"/>
      <c r="HNC15" s="50"/>
      <c r="HND15" s="50"/>
      <c r="HNE15" s="50"/>
      <c r="HNF15" s="50"/>
      <c r="HNG15" s="50"/>
      <c r="HNH15" s="50"/>
      <c r="HNI15" s="50"/>
      <c r="HNJ15" s="50"/>
      <c r="HNK15" s="50"/>
      <c r="HNL15" s="50"/>
      <c r="HNM15" s="50"/>
      <c r="HNN15" s="50"/>
      <c r="HNO15" s="50"/>
      <c r="HNP15" s="50"/>
      <c r="HNQ15" s="50"/>
      <c r="HNR15" s="50"/>
      <c r="HNS15" s="50"/>
      <c r="HNT15" s="50"/>
      <c r="HNU15" s="50"/>
      <c r="HNV15" s="50"/>
      <c r="HNW15" s="50"/>
      <c r="HNX15" s="50"/>
      <c r="HNY15" s="50"/>
      <c r="HNZ15" s="50"/>
      <c r="HOA15" s="50"/>
      <c r="HOB15" s="50"/>
      <c r="HOC15" s="50"/>
      <c r="HOD15" s="50"/>
      <c r="HOE15" s="50"/>
      <c r="HOF15" s="50"/>
      <c r="HOG15" s="50"/>
      <c r="HOH15" s="50"/>
      <c r="HOI15" s="50"/>
      <c r="HOJ15" s="50"/>
      <c r="HOK15" s="50"/>
      <c r="HOL15" s="50"/>
      <c r="HOM15" s="50"/>
      <c r="HON15" s="50"/>
      <c r="HOO15" s="50"/>
      <c r="HOP15" s="50"/>
      <c r="HOQ15" s="50"/>
      <c r="HOR15" s="50"/>
      <c r="HOS15" s="50"/>
      <c r="HOT15" s="50"/>
      <c r="HOU15" s="50"/>
      <c r="HOV15" s="50"/>
      <c r="HOW15" s="50"/>
      <c r="HOX15" s="50"/>
      <c r="HOY15" s="50"/>
      <c r="HOZ15" s="50"/>
      <c r="HPA15" s="50"/>
      <c r="HPB15" s="50"/>
      <c r="HPC15" s="50"/>
      <c r="HPD15" s="50"/>
      <c r="HPE15" s="50"/>
      <c r="HPF15" s="50"/>
      <c r="HPG15" s="50"/>
      <c r="HPH15" s="50"/>
      <c r="HPI15" s="50"/>
      <c r="HPJ15" s="50"/>
      <c r="HPK15" s="50"/>
      <c r="HPL15" s="50"/>
      <c r="HPM15" s="50"/>
      <c r="HPN15" s="50"/>
      <c r="HPO15" s="50"/>
      <c r="HPP15" s="50"/>
      <c r="HPQ15" s="50"/>
      <c r="HPR15" s="50"/>
      <c r="HPS15" s="50"/>
      <c r="HPT15" s="50"/>
      <c r="HPU15" s="50"/>
      <c r="HPV15" s="50"/>
      <c r="HPW15" s="50"/>
      <c r="HPX15" s="50"/>
      <c r="HPY15" s="50"/>
      <c r="HPZ15" s="50"/>
      <c r="HQA15" s="50"/>
      <c r="HQB15" s="50"/>
      <c r="HQC15" s="50"/>
      <c r="HQD15" s="50"/>
      <c r="HQE15" s="50"/>
      <c r="HQF15" s="50"/>
      <c r="HQG15" s="50"/>
      <c r="HQH15" s="50"/>
      <c r="HQI15" s="50"/>
      <c r="HQJ15" s="50"/>
      <c r="HQK15" s="50"/>
      <c r="HQL15" s="50"/>
      <c r="HQM15" s="50"/>
      <c r="HQN15" s="50"/>
      <c r="HQO15" s="50"/>
      <c r="HQP15" s="50"/>
      <c r="HQQ15" s="50"/>
      <c r="HQR15" s="50"/>
      <c r="HQS15" s="50"/>
      <c r="HQT15" s="50"/>
      <c r="HQU15" s="50"/>
      <c r="HQV15" s="50"/>
      <c r="HQW15" s="50"/>
      <c r="HQX15" s="50"/>
      <c r="HQY15" s="50"/>
      <c r="HQZ15" s="50"/>
      <c r="HRA15" s="50"/>
      <c r="HRB15" s="50"/>
      <c r="HRC15" s="50"/>
      <c r="HRD15" s="50"/>
      <c r="HRE15" s="50"/>
      <c r="HRF15" s="50"/>
      <c r="HRG15" s="50"/>
      <c r="HRH15" s="50"/>
      <c r="HRI15" s="50"/>
      <c r="HRJ15" s="50"/>
      <c r="HRK15" s="50"/>
      <c r="HRL15" s="50"/>
      <c r="HRM15" s="50"/>
      <c r="HRN15" s="50"/>
      <c r="HRO15" s="50"/>
      <c r="HRP15" s="50"/>
      <c r="HRQ15" s="50"/>
      <c r="HRR15" s="50"/>
      <c r="HRS15" s="50"/>
      <c r="HRT15" s="50"/>
      <c r="HRU15" s="50"/>
      <c r="HRV15" s="50"/>
      <c r="HRW15" s="50"/>
      <c r="HRX15" s="50"/>
      <c r="HRY15" s="50"/>
      <c r="HRZ15" s="50"/>
      <c r="HSA15" s="50"/>
      <c r="HSB15" s="50"/>
      <c r="HSC15" s="50"/>
      <c r="HSD15" s="50"/>
      <c r="HSE15" s="50"/>
      <c r="HSF15" s="50"/>
      <c r="HSG15" s="50"/>
      <c r="HSH15" s="50"/>
      <c r="HSI15" s="50"/>
      <c r="HSJ15" s="50"/>
      <c r="HSK15" s="50"/>
      <c r="HSL15" s="50"/>
      <c r="HSM15" s="50"/>
      <c r="HSN15" s="50"/>
      <c r="HSO15" s="50"/>
      <c r="HSP15" s="50"/>
      <c r="HSQ15" s="50"/>
      <c r="HSR15" s="50"/>
      <c r="HSS15" s="50"/>
      <c r="HST15" s="50"/>
      <c r="HSU15" s="50"/>
      <c r="HSV15" s="50"/>
      <c r="HSW15" s="50"/>
      <c r="HSX15" s="50"/>
      <c r="HSY15" s="50"/>
      <c r="HSZ15" s="50"/>
      <c r="HTA15" s="50"/>
      <c r="HTB15" s="50"/>
      <c r="HTC15" s="50"/>
      <c r="HTD15" s="50"/>
      <c r="HTE15" s="50"/>
      <c r="HTF15" s="50"/>
      <c r="HTG15" s="50"/>
      <c r="HTH15" s="50"/>
      <c r="HTI15" s="50"/>
      <c r="HTJ15" s="50"/>
      <c r="HTK15" s="50"/>
      <c r="HTL15" s="50"/>
      <c r="HTM15" s="50"/>
      <c r="HTN15" s="50"/>
      <c r="HTO15" s="50"/>
      <c r="HTP15" s="50"/>
      <c r="HTQ15" s="50"/>
      <c r="HTR15" s="50"/>
      <c r="HTS15" s="50"/>
      <c r="HTT15" s="50"/>
      <c r="HTU15" s="50"/>
      <c r="HTV15" s="50"/>
      <c r="HTW15" s="50"/>
      <c r="HTX15" s="50"/>
      <c r="HTY15" s="50"/>
      <c r="HTZ15" s="50"/>
      <c r="HUA15" s="50"/>
      <c r="HUB15" s="50"/>
      <c r="HUC15" s="50"/>
      <c r="HUD15" s="50"/>
      <c r="HUE15" s="50"/>
      <c r="HUF15" s="50"/>
      <c r="HUG15" s="50"/>
      <c r="HUH15" s="50"/>
      <c r="HUI15" s="50"/>
      <c r="HUJ15" s="50"/>
      <c r="HUK15" s="50"/>
      <c r="HUL15" s="50"/>
      <c r="HUM15" s="50"/>
      <c r="HUN15" s="50"/>
      <c r="HUO15" s="50"/>
      <c r="HUP15" s="50"/>
      <c r="HUQ15" s="50"/>
      <c r="HUR15" s="50"/>
      <c r="HUS15" s="50"/>
      <c r="HUT15" s="50"/>
      <c r="HUU15" s="50"/>
      <c r="HUV15" s="50"/>
      <c r="HUW15" s="50"/>
      <c r="HUX15" s="50"/>
      <c r="HUY15" s="50"/>
      <c r="HUZ15" s="50"/>
      <c r="HVA15" s="50"/>
      <c r="HVB15" s="50"/>
      <c r="HVC15" s="50"/>
      <c r="HVD15" s="50"/>
      <c r="HVE15" s="50"/>
      <c r="HVF15" s="50"/>
      <c r="HVG15" s="50"/>
      <c r="HVH15" s="50"/>
      <c r="HVI15" s="50"/>
      <c r="HVJ15" s="50"/>
      <c r="HVK15" s="50"/>
      <c r="HVL15" s="50"/>
      <c r="HVM15" s="50"/>
      <c r="HVN15" s="50"/>
      <c r="HVO15" s="50"/>
      <c r="HVP15" s="50"/>
      <c r="HVQ15" s="50"/>
      <c r="HVR15" s="50"/>
      <c r="HVS15" s="50"/>
      <c r="HVT15" s="50"/>
      <c r="HVU15" s="50"/>
      <c r="HVV15" s="50"/>
      <c r="HVW15" s="50"/>
      <c r="HVX15" s="50"/>
      <c r="HVY15" s="50"/>
      <c r="HVZ15" s="50"/>
      <c r="HWA15" s="50"/>
      <c r="HWB15" s="50"/>
      <c r="HWC15" s="50"/>
      <c r="HWD15" s="50"/>
      <c r="HWE15" s="50"/>
      <c r="HWF15" s="50"/>
      <c r="HWG15" s="50"/>
      <c r="HWH15" s="50"/>
      <c r="HWI15" s="50"/>
      <c r="HWJ15" s="50"/>
      <c r="HWK15" s="50"/>
      <c r="HWL15" s="50"/>
      <c r="HWM15" s="50"/>
      <c r="HWN15" s="50"/>
      <c r="HWO15" s="50"/>
      <c r="HWP15" s="50"/>
      <c r="HWQ15" s="50"/>
      <c r="HWR15" s="50"/>
      <c r="HWS15" s="50"/>
      <c r="HWT15" s="50"/>
      <c r="HWU15" s="50"/>
      <c r="HWV15" s="50"/>
      <c r="HWW15" s="50"/>
      <c r="HWX15" s="50"/>
      <c r="HWY15" s="50"/>
      <c r="HWZ15" s="50"/>
      <c r="HXA15" s="50"/>
      <c r="HXB15" s="50"/>
      <c r="HXC15" s="50"/>
      <c r="HXD15" s="50"/>
      <c r="HXE15" s="50"/>
      <c r="HXF15" s="50"/>
      <c r="HXG15" s="50"/>
      <c r="HXH15" s="50"/>
      <c r="HXI15" s="50"/>
      <c r="HXJ15" s="50"/>
      <c r="HXK15" s="50"/>
      <c r="HXL15" s="50"/>
      <c r="HXM15" s="50"/>
      <c r="HXN15" s="50"/>
      <c r="HXO15" s="50"/>
      <c r="HXP15" s="50"/>
      <c r="HXQ15" s="50"/>
      <c r="HXR15" s="50"/>
      <c r="HXS15" s="50"/>
      <c r="HXT15" s="50"/>
      <c r="HXU15" s="50"/>
      <c r="HXV15" s="50"/>
      <c r="HXW15" s="50"/>
      <c r="HXX15" s="50"/>
      <c r="HXY15" s="50"/>
      <c r="HXZ15" s="50"/>
      <c r="HYA15" s="50"/>
      <c r="HYB15" s="50"/>
      <c r="HYC15" s="50"/>
      <c r="HYD15" s="50"/>
      <c r="HYE15" s="50"/>
      <c r="HYF15" s="50"/>
      <c r="HYG15" s="50"/>
      <c r="HYH15" s="50"/>
      <c r="HYI15" s="50"/>
      <c r="HYJ15" s="50"/>
      <c r="HYK15" s="50"/>
      <c r="HYL15" s="50"/>
      <c r="HYM15" s="50"/>
      <c r="HYN15" s="50"/>
      <c r="HYO15" s="50"/>
      <c r="HYP15" s="50"/>
      <c r="HYQ15" s="50"/>
      <c r="HYR15" s="50"/>
      <c r="HYS15" s="50"/>
      <c r="HYT15" s="50"/>
      <c r="HYU15" s="50"/>
      <c r="HYV15" s="50"/>
      <c r="HYW15" s="50"/>
      <c r="HYX15" s="50"/>
      <c r="HYY15" s="50"/>
      <c r="HYZ15" s="50"/>
      <c r="HZA15" s="50"/>
      <c r="HZB15" s="50"/>
      <c r="HZC15" s="50"/>
      <c r="HZD15" s="50"/>
      <c r="HZE15" s="50"/>
      <c r="HZF15" s="50"/>
      <c r="HZG15" s="50"/>
      <c r="HZH15" s="50"/>
      <c r="HZI15" s="50"/>
      <c r="HZJ15" s="50"/>
      <c r="HZK15" s="50"/>
      <c r="HZL15" s="50"/>
      <c r="HZM15" s="50"/>
      <c r="HZN15" s="50"/>
      <c r="HZO15" s="50"/>
      <c r="HZP15" s="50"/>
      <c r="HZQ15" s="50"/>
      <c r="HZR15" s="50"/>
      <c r="HZS15" s="50"/>
      <c r="HZT15" s="50"/>
      <c r="HZU15" s="50"/>
      <c r="HZV15" s="50"/>
      <c r="HZW15" s="50"/>
      <c r="HZX15" s="50"/>
      <c r="HZY15" s="50"/>
      <c r="HZZ15" s="50"/>
      <c r="IAA15" s="50"/>
      <c r="IAB15" s="50"/>
      <c r="IAC15" s="50"/>
      <c r="IAD15" s="50"/>
      <c r="IAE15" s="50"/>
      <c r="IAF15" s="50"/>
      <c r="IAG15" s="50"/>
      <c r="IAH15" s="50"/>
      <c r="IAI15" s="50"/>
      <c r="IAJ15" s="50"/>
      <c r="IAK15" s="50"/>
      <c r="IAL15" s="50"/>
      <c r="IAM15" s="50"/>
      <c r="IAN15" s="50"/>
      <c r="IAO15" s="50"/>
      <c r="IAP15" s="50"/>
      <c r="IAQ15" s="50"/>
      <c r="IAR15" s="50"/>
      <c r="IAS15" s="50"/>
      <c r="IAT15" s="50"/>
      <c r="IAU15" s="50"/>
      <c r="IAV15" s="50"/>
      <c r="IAW15" s="50"/>
      <c r="IAX15" s="50"/>
      <c r="IAY15" s="50"/>
      <c r="IAZ15" s="50"/>
      <c r="IBA15" s="50"/>
      <c r="IBB15" s="50"/>
      <c r="IBC15" s="50"/>
      <c r="IBD15" s="50"/>
      <c r="IBE15" s="50"/>
      <c r="IBF15" s="50"/>
      <c r="IBG15" s="50"/>
      <c r="IBH15" s="50"/>
      <c r="IBI15" s="50"/>
      <c r="IBJ15" s="50"/>
      <c r="IBK15" s="50"/>
      <c r="IBL15" s="50"/>
      <c r="IBM15" s="50"/>
      <c r="IBN15" s="50"/>
      <c r="IBO15" s="50"/>
      <c r="IBP15" s="50"/>
      <c r="IBQ15" s="50"/>
      <c r="IBR15" s="50"/>
      <c r="IBS15" s="50"/>
      <c r="IBT15" s="50"/>
      <c r="IBU15" s="50"/>
      <c r="IBV15" s="50"/>
      <c r="IBW15" s="50"/>
      <c r="IBX15" s="50"/>
      <c r="IBY15" s="50"/>
      <c r="IBZ15" s="50"/>
      <c r="ICA15" s="50"/>
      <c r="ICB15" s="50"/>
      <c r="ICC15" s="50"/>
      <c r="ICD15" s="50"/>
      <c r="ICE15" s="50"/>
      <c r="ICF15" s="50"/>
      <c r="ICG15" s="50"/>
      <c r="ICH15" s="50"/>
      <c r="ICI15" s="50"/>
      <c r="ICJ15" s="50"/>
      <c r="ICK15" s="50"/>
      <c r="ICL15" s="50"/>
      <c r="ICM15" s="50"/>
      <c r="ICN15" s="50"/>
      <c r="ICO15" s="50"/>
      <c r="ICP15" s="50"/>
      <c r="ICQ15" s="50"/>
      <c r="ICR15" s="50"/>
      <c r="ICS15" s="50"/>
      <c r="ICT15" s="50"/>
      <c r="ICU15" s="50"/>
      <c r="ICV15" s="50"/>
      <c r="ICW15" s="50"/>
      <c r="ICX15" s="50"/>
      <c r="ICY15" s="50"/>
      <c r="ICZ15" s="50"/>
      <c r="IDA15" s="50"/>
      <c r="IDB15" s="50"/>
      <c r="IDC15" s="50"/>
      <c r="IDD15" s="50"/>
      <c r="IDE15" s="50"/>
      <c r="IDF15" s="50"/>
      <c r="IDG15" s="50"/>
      <c r="IDH15" s="50"/>
      <c r="IDI15" s="50"/>
      <c r="IDJ15" s="50"/>
      <c r="IDK15" s="50"/>
      <c r="IDL15" s="50"/>
      <c r="IDM15" s="50"/>
      <c r="IDN15" s="50"/>
      <c r="IDO15" s="50"/>
      <c r="IDP15" s="50"/>
      <c r="IDQ15" s="50"/>
      <c r="IDR15" s="50"/>
      <c r="IDS15" s="50"/>
      <c r="IDT15" s="50"/>
      <c r="IDU15" s="50"/>
      <c r="IDV15" s="50"/>
      <c r="IDW15" s="50"/>
      <c r="IDX15" s="50"/>
      <c r="IDY15" s="50"/>
      <c r="IDZ15" s="50"/>
      <c r="IEA15" s="50"/>
      <c r="IEB15" s="50"/>
      <c r="IEC15" s="50"/>
      <c r="IED15" s="50"/>
      <c r="IEE15" s="50"/>
      <c r="IEF15" s="50"/>
      <c r="IEG15" s="50"/>
      <c r="IEH15" s="50"/>
      <c r="IEI15" s="50"/>
      <c r="IEJ15" s="50"/>
      <c r="IEK15" s="50"/>
      <c r="IEL15" s="50"/>
      <c r="IEM15" s="50"/>
      <c r="IEN15" s="50"/>
      <c r="IEO15" s="50"/>
      <c r="IEP15" s="50"/>
      <c r="IEQ15" s="50"/>
      <c r="IER15" s="50"/>
      <c r="IES15" s="50"/>
      <c r="IET15" s="50"/>
      <c r="IEU15" s="50"/>
      <c r="IEV15" s="50"/>
      <c r="IEW15" s="50"/>
      <c r="IEX15" s="50"/>
      <c r="IEY15" s="50"/>
      <c r="IEZ15" s="50"/>
      <c r="IFA15" s="50"/>
      <c r="IFB15" s="50"/>
      <c r="IFC15" s="50"/>
      <c r="IFD15" s="50"/>
      <c r="IFE15" s="50"/>
      <c r="IFF15" s="50"/>
      <c r="IFG15" s="50"/>
      <c r="IFH15" s="50"/>
      <c r="IFI15" s="50"/>
      <c r="IFJ15" s="50"/>
      <c r="IFK15" s="50"/>
      <c r="IFL15" s="50"/>
      <c r="IFM15" s="50"/>
      <c r="IFN15" s="50"/>
      <c r="IFO15" s="50"/>
      <c r="IFP15" s="50"/>
      <c r="IFQ15" s="50"/>
      <c r="IFR15" s="50"/>
      <c r="IFS15" s="50"/>
      <c r="IFT15" s="50"/>
      <c r="IFU15" s="50"/>
      <c r="IFV15" s="50"/>
      <c r="IFW15" s="50"/>
      <c r="IFX15" s="50"/>
      <c r="IFY15" s="50"/>
      <c r="IFZ15" s="50"/>
      <c r="IGA15" s="50"/>
      <c r="IGB15" s="50"/>
      <c r="IGC15" s="50"/>
      <c r="IGD15" s="50"/>
      <c r="IGE15" s="50"/>
      <c r="IGF15" s="50"/>
      <c r="IGG15" s="50"/>
      <c r="IGH15" s="50"/>
      <c r="IGI15" s="50"/>
      <c r="IGJ15" s="50"/>
      <c r="IGK15" s="50"/>
      <c r="IGL15" s="50"/>
      <c r="IGM15" s="50"/>
      <c r="IGN15" s="50"/>
      <c r="IGO15" s="50"/>
      <c r="IGP15" s="50"/>
      <c r="IGQ15" s="50"/>
      <c r="IGR15" s="50"/>
      <c r="IGS15" s="50"/>
      <c r="IGT15" s="50"/>
      <c r="IGU15" s="50"/>
      <c r="IGV15" s="50"/>
      <c r="IGW15" s="50"/>
      <c r="IGX15" s="50"/>
      <c r="IGY15" s="50"/>
      <c r="IGZ15" s="50"/>
      <c r="IHA15" s="50"/>
      <c r="IHB15" s="50"/>
      <c r="IHC15" s="50"/>
      <c r="IHD15" s="50"/>
      <c r="IHE15" s="50"/>
      <c r="IHF15" s="50"/>
      <c r="IHG15" s="50"/>
      <c r="IHH15" s="50"/>
      <c r="IHI15" s="50"/>
      <c r="IHJ15" s="50"/>
      <c r="IHK15" s="50"/>
      <c r="IHL15" s="50"/>
      <c r="IHM15" s="50"/>
      <c r="IHN15" s="50"/>
      <c r="IHO15" s="50"/>
      <c r="IHP15" s="50"/>
      <c r="IHQ15" s="50"/>
      <c r="IHR15" s="50"/>
      <c r="IHS15" s="50"/>
      <c r="IHT15" s="50"/>
      <c r="IHU15" s="50"/>
      <c r="IHV15" s="50"/>
      <c r="IHW15" s="50"/>
      <c r="IHX15" s="50"/>
      <c r="IHY15" s="50"/>
      <c r="IHZ15" s="50"/>
      <c r="IIA15" s="50"/>
      <c r="IIB15" s="50"/>
      <c r="IIC15" s="50"/>
      <c r="IID15" s="50"/>
      <c r="IIE15" s="50"/>
      <c r="IIF15" s="50"/>
      <c r="IIG15" s="50"/>
      <c r="IIH15" s="50"/>
      <c r="III15" s="50"/>
      <c r="IIJ15" s="50"/>
      <c r="IIK15" s="50"/>
      <c r="IIL15" s="50"/>
      <c r="IIM15" s="50"/>
      <c r="IIN15" s="50"/>
      <c r="IIO15" s="50"/>
      <c r="IIP15" s="50"/>
      <c r="IIQ15" s="50"/>
      <c r="IIR15" s="50"/>
      <c r="IIS15" s="50"/>
      <c r="IIT15" s="50"/>
      <c r="IIU15" s="50"/>
      <c r="IIV15" s="50"/>
      <c r="IIW15" s="50"/>
      <c r="IIX15" s="50"/>
      <c r="IIY15" s="50"/>
      <c r="IIZ15" s="50"/>
      <c r="IJA15" s="50"/>
      <c r="IJB15" s="50"/>
      <c r="IJC15" s="50"/>
      <c r="IJD15" s="50"/>
      <c r="IJE15" s="50"/>
      <c r="IJF15" s="50"/>
      <c r="IJG15" s="50"/>
      <c r="IJH15" s="50"/>
      <c r="IJI15" s="50"/>
      <c r="IJJ15" s="50"/>
      <c r="IJK15" s="50"/>
      <c r="IJL15" s="50"/>
      <c r="IJM15" s="50"/>
      <c r="IJN15" s="50"/>
      <c r="IJO15" s="50"/>
      <c r="IJP15" s="50"/>
      <c r="IJQ15" s="50"/>
      <c r="IJR15" s="50"/>
      <c r="IJS15" s="50"/>
      <c r="IJT15" s="50"/>
      <c r="IJU15" s="50"/>
      <c r="IJV15" s="50"/>
      <c r="IJW15" s="50"/>
      <c r="IJX15" s="50"/>
      <c r="IJY15" s="50"/>
      <c r="IJZ15" s="50"/>
      <c r="IKA15" s="50"/>
      <c r="IKB15" s="50"/>
      <c r="IKC15" s="50"/>
      <c r="IKD15" s="50"/>
      <c r="IKE15" s="50"/>
      <c r="IKF15" s="50"/>
      <c r="IKG15" s="50"/>
      <c r="IKH15" s="50"/>
      <c r="IKI15" s="50"/>
      <c r="IKJ15" s="50"/>
      <c r="IKK15" s="50"/>
      <c r="IKL15" s="50"/>
      <c r="IKM15" s="50"/>
      <c r="IKN15" s="50"/>
      <c r="IKO15" s="50"/>
      <c r="IKP15" s="50"/>
      <c r="IKQ15" s="50"/>
      <c r="IKR15" s="50"/>
      <c r="IKS15" s="50"/>
      <c r="IKT15" s="50"/>
      <c r="IKU15" s="50"/>
      <c r="IKV15" s="50"/>
      <c r="IKW15" s="50"/>
      <c r="IKX15" s="50"/>
      <c r="IKY15" s="50"/>
      <c r="IKZ15" s="50"/>
      <c r="ILA15" s="50"/>
      <c r="ILB15" s="50"/>
      <c r="ILC15" s="50"/>
      <c r="ILD15" s="50"/>
      <c r="ILE15" s="50"/>
      <c r="ILF15" s="50"/>
      <c r="ILG15" s="50"/>
      <c r="ILH15" s="50"/>
      <c r="ILI15" s="50"/>
      <c r="ILJ15" s="50"/>
      <c r="ILK15" s="50"/>
      <c r="ILL15" s="50"/>
      <c r="ILM15" s="50"/>
      <c r="ILN15" s="50"/>
      <c r="ILO15" s="50"/>
      <c r="ILP15" s="50"/>
      <c r="ILQ15" s="50"/>
      <c r="ILR15" s="50"/>
      <c r="ILS15" s="50"/>
      <c r="ILT15" s="50"/>
      <c r="ILU15" s="50"/>
      <c r="ILV15" s="50"/>
      <c r="ILW15" s="50"/>
      <c r="ILX15" s="50"/>
      <c r="ILY15" s="50"/>
      <c r="ILZ15" s="50"/>
      <c r="IMA15" s="50"/>
      <c r="IMB15" s="50"/>
      <c r="IMC15" s="50"/>
      <c r="IMD15" s="50"/>
      <c r="IME15" s="50"/>
      <c r="IMF15" s="50"/>
      <c r="IMG15" s="50"/>
      <c r="IMH15" s="50"/>
      <c r="IMI15" s="50"/>
      <c r="IMJ15" s="50"/>
      <c r="IMK15" s="50"/>
      <c r="IML15" s="50"/>
      <c r="IMM15" s="50"/>
      <c r="IMN15" s="50"/>
      <c r="IMO15" s="50"/>
      <c r="IMP15" s="50"/>
      <c r="IMQ15" s="50"/>
      <c r="IMR15" s="50"/>
      <c r="IMS15" s="50"/>
      <c r="IMT15" s="50"/>
      <c r="IMU15" s="50"/>
      <c r="IMV15" s="50"/>
      <c r="IMW15" s="50"/>
      <c r="IMX15" s="50"/>
      <c r="IMY15" s="50"/>
      <c r="IMZ15" s="50"/>
      <c r="INA15" s="50"/>
      <c r="INB15" s="50"/>
      <c r="INC15" s="50"/>
      <c r="IND15" s="50"/>
      <c r="INE15" s="50"/>
      <c r="INF15" s="50"/>
      <c r="ING15" s="50"/>
      <c r="INH15" s="50"/>
      <c r="INI15" s="50"/>
      <c r="INJ15" s="50"/>
      <c r="INK15" s="50"/>
      <c r="INL15" s="50"/>
      <c r="INM15" s="50"/>
      <c r="INN15" s="50"/>
      <c r="INO15" s="50"/>
      <c r="INP15" s="50"/>
      <c r="INQ15" s="50"/>
      <c r="INR15" s="50"/>
      <c r="INS15" s="50"/>
      <c r="INT15" s="50"/>
      <c r="INU15" s="50"/>
      <c r="INV15" s="50"/>
      <c r="INW15" s="50"/>
      <c r="INX15" s="50"/>
      <c r="INY15" s="50"/>
      <c r="INZ15" s="50"/>
      <c r="IOA15" s="50"/>
      <c r="IOB15" s="50"/>
      <c r="IOC15" s="50"/>
      <c r="IOD15" s="50"/>
      <c r="IOE15" s="50"/>
      <c r="IOF15" s="50"/>
      <c r="IOG15" s="50"/>
      <c r="IOH15" s="50"/>
      <c r="IOI15" s="50"/>
      <c r="IOJ15" s="50"/>
      <c r="IOK15" s="50"/>
      <c r="IOL15" s="50"/>
      <c r="IOM15" s="50"/>
      <c r="ION15" s="50"/>
      <c r="IOO15" s="50"/>
      <c r="IOP15" s="50"/>
      <c r="IOQ15" s="50"/>
      <c r="IOR15" s="50"/>
      <c r="IOS15" s="50"/>
      <c r="IOT15" s="50"/>
      <c r="IOU15" s="50"/>
      <c r="IOV15" s="50"/>
      <c r="IOW15" s="50"/>
      <c r="IOX15" s="50"/>
      <c r="IOY15" s="50"/>
      <c r="IOZ15" s="50"/>
      <c r="IPA15" s="50"/>
      <c r="IPB15" s="50"/>
      <c r="IPC15" s="50"/>
      <c r="IPD15" s="50"/>
      <c r="IPE15" s="50"/>
      <c r="IPF15" s="50"/>
      <c r="IPG15" s="50"/>
      <c r="IPH15" s="50"/>
      <c r="IPI15" s="50"/>
      <c r="IPJ15" s="50"/>
      <c r="IPK15" s="50"/>
      <c r="IPL15" s="50"/>
      <c r="IPM15" s="50"/>
      <c r="IPN15" s="50"/>
      <c r="IPO15" s="50"/>
      <c r="IPP15" s="50"/>
      <c r="IPQ15" s="50"/>
      <c r="IPR15" s="50"/>
      <c r="IPS15" s="50"/>
      <c r="IPT15" s="50"/>
      <c r="IPU15" s="50"/>
      <c r="IPV15" s="50"/>
      <c r="IPW15" s="50"/>
      <c r="IPX15" s="50"/>
      <c r="IPY15" s="50"/>
      <c r="IPZ15" s="50"/>
      <c r="IQA15" s="50"/>
      <c r="IQB15" s="50"/>
      <c r="IQC15" s="50"/>
      <c r="IQD15" s="50"/>
      <c r="IQE15" s="50"/>
      <c r="IQF15" s="50"/>
      <c r="IQG15" s="50"/>
      <c r="IQH15" s="50"/>
      <c r="IQI15" s="50"/>
      <c r="IQJ15" s="50"/>
      <c r="IQK15" s="50"/>
      <c r="IQL15" s="50"/>
      <c r="IQM15" s="50"/>
      <c r="IQN15" s="50"/>
      <c r="IQO15" s="50"/>
      <c r="IQP15" s="50"/>
      <c r="IQQ15" s="50"/>
      <c r="IQR15" s="50"/>
      <c r="IQS15" s="50"/>
      <c r="IQT15" s="50"/>
      <c r="IQU15" s="50"/>
      <c r="IQV15" s="50"/>
      <c r="IQW15" s="50"/>
      <c r="IQX15" s="50"/>
      <c r="IQY15" s="50"/>
      <c r="IQZ15" s="50"/>
      <c r="IRA15" s="50"/>
      <c r="IRB15" s="50"/>
      <c r="IRC15" s="50"/>
      <c r="IRD15" s="50"/>
      <c r="IRE15" s="50"/>
      <c r="IRF15" s="50"/>
      <c r="IRG15" s="50"/>
      <c r="IRH15" s="50"/>
      <c r="IRI15" s="50"/>
      <c r="IRJ15" s="50"/>
      <c r="IRK15" s="50"/>
      <c r="IRL15" s="50"/>
      <c r="IRM15" s="50"/>
      <c r="IRN15" s="50"/>
      <c r="IRO15" s="50"/>
      <c r="IRP15" s="50"/>
      <c r="IRQ15" s="50"/>
      <c r="IRR15" s="50"/>
      <c r="IRS15" s="50"/>
      <c r="IRT15" s="50"/>
      <c r="IRU15" s="50"/>
      <c r="IRV15" s="50"/>
      <c r="IRW15" s="50"/>
      <c r="IRX15" s="50"/>
      <c r="IRY15" s="50"/>
      <c r="IRZ15" s="50"/>
      <c r="ISA15" s="50"/>
      <c r="ISB15" s="50"/>
      <c r="ISC15" s="50"/>
      <c r="ISD15" s="50"/>
      <c r="ISE15" s="50"/>
      <c r="ISF15" s="50"/>
      <c r="ISG15" s="50"/>
      <c r="ISH15" s="50"/>
      <c r="ISI15" s="50"/>
      <c r="ISJ15" s="50"/>
      <c r="ISK15" s="50"/>
      <c r="ISL15" s="50"/>
      <c r="ISM15" s="50"/>
      <c r="ISN15" s="50"/>
      <c r="ISO15" s="50"/>
      <c r="ISP15" s="50"/>
      <c r="ISQ15" s="50"/>
      <c r="ISR15" s="50"/>
      <c r="ISS15" s="50"/>
      <c r="IST15" s="50"/>
      <c r="ISU15" s="50"/>
      <c r="ISV15" s="50"/>
      <c r="ISW15" s="50"/>
      <c r="ISX15" s="50"/>
      <c r="ISY15" s="50"/>
      <c r="ISZ15" s="50"/>
      <c r="ITA15" s="50"/>
      <c r="ITB15" s="50"/>
      <c r="ITC15" s="50"/>
      <c r="ITD15" s="50"/>
      <c r="ITE15" s="50"/>
      <c r="ITF15" s="50"/>
      <c r="ITG15" s="50"/>
      <c r="ITH15" s="50"/>
      <c r="ITI15" s="50"/>
      <c r="ITJ15" s="50"/>
      <c r="ITK15" s="50"/>
      <c r="ITL15" s="50"/>
      <c r="ITM15" s="50"/>
      <c r="ITN15" s="50"/>
      <c r="ITO15" s="50"/>
      <c r="ITP15" s="50"/>
      <c r="ITQ15" s="50"/>
      <c r="ITR15" s="50"/>
      <c r="ITS15" s="50"/>
      <c r="ITT15" s="50"/>
      <c r="ITU15" s="50"/>
      <c r="ITV15" s="50"/>
      <c r="ITW15" s="50"/>
      <c r="ITX15" s="50"/>
      <c r="ITY15" s="50"/>
      <c r="ITZ15" s="50"/>
      <c r="IUA15" s="50"/>
      <c r="IUB15" s="50"/>
      <c r="IUC15" s="50"/>
      <c r="IUD15" s="50"/>
      <c r="IUE15" s="50"/>
      <c r="IUF15" s="50"/>
      <c r="IUG15" s="50"/>
      <c r="IUH15" s="50"/>
      <c r="IUI15" s="50"/>
      <c r="IUJ15" s="50"/>
      <c r="IUK15" s="50"/>
      <c r="IUL15" s="50"/>
      <c r="IUM15" s="50"/>
      <c r="IUN15" s="50"/>
      <c r="IUO15" s="50"/>
      <c r="IUP15" s="50"/>
      <c r="IUQ15" s="50"/>
      <c r="IUR15" s="50"/>
      <c r="IUS15" s="50"/>
      <c r="IUT15" s="50"/>
      <c r="IUU15" s="50"/>
      <c r="IUV15" s="50"/>
      <c r="IUW15" s="50"/>
      <c r="IUX15" s="50"/>
      <c r="IUY15" s="50"/>
      <c r="IUZ15" s="50"/>
      <c r="IVA15" s="50"/>
      <c r="IVB15" s="50"/>
      <c r="IVC15" s="50"/>
      <c r="IVD15" s="50"/>
      <c r="IVE15" s="50"/>
      <c r="IVF15" s="50"/>
      <c r="IVG15" s="50"/>
      <c r="IVH15" s="50"/>
      <c r="IVI15" s="50"/>
      <c r="IVJ15" s="50"/>
      <c r="IVK15" s="50"/>
      <c r="IVL15" s="50"/>
      <c r="IVM15" s="50"/>
      <c r="IVN15" s="50"/>
      <c r="IVO15" s="50"/>
      <c r="IVP15" s="50"/>
      <c r="IVQ15" s="50"/>
      <c r="IVR15" s="50"/>
      <c r="IVS15" s="50"/>
      <c r="IVT15" s="50"/>
      <c r="IVU15" s="50"/>
      <c r="IVV15" s="50"/>
      <c r="IVW15" s="50"/>
      <c r="IVX15" s="50"/>
      <c r="IVY15" s="50"/>
      <c r="IVZ15" s="50"/>
      <c r="IWA15" s="50"/>
      <c r="IWB15" s="50"/>
      <c r="IWC15" s="50"/>
      <c r="IWD15" s="50"/>
      <c r="IWE15" s="50"/>
      <c r="IWF15" s="50"/>
      <c r="IWG15" s="50"/>
      <c r="IWH15" s="50"/>
      <c r="IWI15" s="50"/>
      <c r="IWJ15" s="50"/>
      <c r="IWK15" s="50"/>
      <c r="IWL15" s="50"/>
      <c r="IWM15" s="50"/>
      <c r="IWN15" s="50"/>
      <c r="IWO15" s="50"/>
      <c r="IWP15" s="50"/>
      <c r="IWQ15" s="50"/>
      <c r="IWR15" s="50"/>
      <c r="IWS15" s="50"/>
      <c r="IWT15" s="50"/>
      <c r="IWU15" s="50"/>
      <c r="IWV15" s="50"/>
      <c r="IWW15" s="50"/>
      <c r="IWX15" s="50"/>
      <c r="IWY15" s="50"/>
      <c r="IWZ15" s="50"/>
      <c r="IXA15" s="50"/>
      <c r="IXB15" s="50"/>
      <c r="IXC15" s="50"/>
      <c r="IXD15" s="50"/>
      <c r="IXE15" s="50"/>
      <c r="IXF15" s="50"/>
      <c r="IXG15" s="50"/>
      <c r="IXH15" s="50"/>
      <c r="IXI15" s="50"/>
      <c r="IXJ15" s="50"/>
      <c r="IXK15" s="50"/>
      <c r="IXL15" s="50"/>
      <c r="IXM15" s="50"/>
      <c r="IXN15" s="50"/>
      <c r="IXO15" s="50"/>
      <c r="IXP15" s="50"/>
      <c r="IXQ15" s="50"/>
      <c r="IXR15" s="50"/>
      <c r="IXS15" s="50"/>
      <c r="IXT15" s="50"/>
      <c r="IXU15" s="50"/>
      <c r="IXV15" s="50"/>
      <c r="IXW15" s="50"/>
      <c r="IXX15" s="50"/>
      <c r="IXY15" s="50"/>
      <c r="IXZ15" s="50"/>
      <c r="IYA15" s="50"/>
      <c r="IYB15" s="50"/>
      <c r="IYC15" s="50"/>
      <c r="IYD15" s="50"/>
      <c r="IYE15" s="50"/>
      <c r="IYF15" s="50"/>
      <c r="IYG15" s="50"/>
      <c r="IYH15" s="50"/>
      <c r="IYI15" s="50"/>
      <c r="IYJ15" s="50"/>
      <c r="IYK15" s="50"/>
      <c r="IYL15" s="50"/>
      <c r="IYM15" s="50"/>
      <c r="IYN15" s="50"/>
      <c r="IYO15" s="50"/>
      <c r="IYP15" s="50"/>
      <c r="IYQ15" s="50"/>
      <c r="IYR15" s="50"/>
      <c r="IYS15" s="50"/>
      <c r="IYT15" s="50"/>
      <c r="IYU15" s="50"/>
      <c r="IYV15" s="50"/>
      <c r="IYW15" s="50"/>
      <c r="IYX15" s="50"/>
      <c r="IYY15" s="50"/>
      <c r="IYZ15" s="50"/>
      <c r="IZA15" s="50"/>
      <c r="IZB15" s="50"/>
      <c r="IZC15" s="50"/>
      <c r="IZD15" s="50"/>
      <c r="IZE15" s="50"/>
      <c r="IZF15" s="50"/>
      <c r="IZG15" s="50"/>
      <c r="IZH15" s="50"/>
      <c r="IZI15" s="50"/>
      <c r="IZJ15" s="50"/>
      <c r="IZK15" s="50"/>
      <c r="IZL15" s="50"/>
      <c r="IZM15" s="50"/>
      <c r="IZN15" s="50"/>
      <c r="IZO15" s="50"/>
      <c r="IZP15" s="50"/>
      <c r="IZQ15" s="50"/>
      <c r="IZR15" s="50"/>
      <c r="IZS15" s="50"/>
      <c r="IZT15" s="50"/>
      <c r="IZU15" s="50"/>
      <c r="IZV15" s="50"/>
      <c r="IZW15" s="50"/>
      <c r="IZX15" s="50"/>
      <c r="IZY15" s="50"/>
      <c r="IZZ15" s="50"/>
      <c r="JAA15" s="50"/>
      <c r="JAB15" s="50"/>
      <c r="JAC15" s="50"/>
      <c r="JAD15" s="50"/>
      <c r="JAE15" s="50"/>
      <c r="JAF15" s="50"/>
      <c r="JAG15" s="50"/>
      <c r="JAH15" s="50"/>
      <c r="JAI15" s="50"/>
      <c r="JAJ15" s="50"/>
      <c r="JAK15" s="50"/>
      <c r="JAL15" s="50"/>
      <c r="JAM15" s="50"/>
      <c r="JAN15" s="50"/>
      <c r="JAO15" s="50"/>
      <c r="JAP15" s="50"/>
      <c r="JAQ15" s="50"/>
      <c r="JAR15" s="50"/>
      <c r="JAS15" s="50"/>
      <c r="JAT15" s="50"/>
      <c r="JAU15" s="50"/>
      <c r="JAV15" s="50"/>
      <c r="JAW15" s="50"/>
      <c r="JAX15" s="50"/>
      <c r="JAY15" s="50"/>
      <c r="JAZ15" s="50"/>
      <c r="JBA15" s="50"/>
      <c r="JBB15" s="50"/>
      <c r="JBC15" s="50"/>
      <c r="JBD15" s="50"/>
      <c r="JBE15" s="50"/>
      <c r="JBF15" s="50"/>
      <c r="JBG15" s="50"/>
      <c r="JBH15" s="50"/>
      <c r="JBI15" s="50"/>
      <c r="JBJ15" s="50"/>
      <c r="JBK15" s="50"/>
      <c r="JBL15" s="50"/>
      <c r="JBM15" s="50"/>
      <c r="JBN15" s="50"/>
      <c r="JBO15" s="50"/>
      <c r="JBP15" s="50"/>
      <c r="JBQ15" s="50"/>
      <c r="JBR15" s="50"/>
      <c r="JBS15" s="50"/>
      <c r="JBT15" s="50"/>
      <c r="JBU15" s="50"/>
      <c r="JBV15" s="50"/>
      <c r="JBW15" s="50"/>
      <c r="JBX15" s="50"/>
      <c r="JBY15" s="50"/>
      <c r="JBZ15" s="50"/>
      <c r="JCA15" s="50"/>
      <c r="JCB15" s="50"/>
      <c r="JCC15" s="50"/>
      <c r="JCD15" s="50"/>
      <c r="JCE15" s="50"/>
      <c r="JCF15" s="50"/>
      <c r="JCG15" s="50"/>
      <c r="JCH15" s="50"/>
      <c r="JCI15" s="50"/>
      <c r="JCJ15" s="50"/>
      <c r="JCK15" s="50"/>
      <c r="JCL15" s="50"/>
      <c r="JCM15" s="50"/>
      <c r="JCN15" s="50"/>
      <c r="JCO15" s="50"/>
      <c r="JCP15" s="50"/>
      <c r="JCQ15" s="50"/>
      <c r="JCR15" s="50"/>
      <c r="JCS15" s="50"/>
      <c r="JCT15" s="50"/>
      <c r="JCU15" s="50"/>
      <c r="JCV15" s="50"/>
      <c r="JCW15" s="50"/>
      <c r="JCX15" s="50"/>
      <c r="JCY15" s="50"/>
      <c r="JCZ15" s="50"/>
      <c r="JDA15" s="50"/>
      <c r="JDB15" s="50"/>
      <c r="JDC15" s="50"/>
      <c r="JDD15" s="50"/>
      <c r="JDE15" s="50"/>
      <c r="JDF15" s="50"/>
      <c r="JDG15" s="50"/>
      <c r="JDH15" s="50"/>
      <c r="JDI15" s="50"/>
      <c r="JDJ15" s="50"/>
      <c r="JDK15" s="50"/>
      <c r="JDL15" s="50"/>
      <c r="JDM15" s="50"/>
      <c r="JDN15" s="50"/>
      <c r="JDO15" s="50"/>
      <c r="JDP15" s="50"/>
      <c r="JDQ15" s="50"/>
      <c r="JDR15" s="50"/>
      <c r="JDS15" s="50"/>
      <c r="JDT15" s="50"/>
      <c r="JDU15" s="50"/>
      <c r="JDV15" s="50"/>
      <c r="JDW15" s="50"/>
      <c r="JDX15" s="50"/>
      <c r="JDY15" s="50"/>
      <c r="JDZ15" s="50"/>
      <c r="JEA15" s="50"/>
      <c r="JEB15" s="50"/>
      <c r="JEC15" s="50"/>
      <c r="JED15" s="50"/>
      <c r="JEE15" s="50"/>
      <c r="JEF15" s="50"/>
      <c r="JEG15" s="50"/>
      <c r="JEH15" s="50"/>
      <c r="JEI15" s="50"/>
      <c r="JEJ15" s="50"/>
      <c r="JEK15" s="50"/>
      <c r="JEL15" s="50"/>
      <c r="JEM15" s="50"/>
      <c r="JEN15" s="50"/>
      <c r="JEO15" s="50"/>
      <c r="JEP15" s="50"/>
      <c r="JEQ15" s="50"/>
      <c r="JER15" s="50"/>
      <c r="JES15" s="50"/>
      <c r="JET15" s="50"/>
      <c r="JEU15" s="50"/>
      <c r="JEV15" s="50"/>
      <c r="JEW15" s="50"/>
      <c r="JEX15" s="50"/>
      <c r="JEY15" s="50"/>
      <c r="JEZ15" s="50"/>
      <c r="JFA15" s="50"/>
      <c r="JFB15" s="50"/>
      <c r="JFC15" s="50"/>
      <c r="JFD15" s="50"/>
      <c r="JFE15" s="50"/>
      <c r="JFF15" s="50"/>
      <c r="JFG15" s="50"/>
      <c r="JFH15" s="50"/>
      <c r="JFI15" s="50"/>
      <c r="JFJ15" s="50"/>
      <c r="JFK15" s="50"/>
      <c r="JFL15" s="50"/>
      <c r="JFM15" s="50"/>
      <c r="JFN15" s="50"/>
      <c r="JFO15" s="50"/>
      <c r="JFP15" s="50"/>
      <c r="JFQ15" s="50"/>
      <c r="JFR15" s="50"/>
      <c r="JFS15" s="50"/>
      <c r="JFT15" s="50"/>
      <c r="JFU15" s="50"/>
      <c r="JFV15" s="50"/>
      <c r="JFW15" s="50"/>
      <c r="JFX15" s="50"/>
      <c r="JFY15" s="50"/>
      <c r="JFZ15" s="50"/>
      <c r="JGA15" s="50"/>
      <c r="JGB15" s="50"/>
      <c r="JGC15" s="50"/>
      <c r="JGD15" s="50"/>
      <c r="JGE15" s="50"/>
      <c r="JGF15" s="50"/>
      <c r="JGG15" s="50"/>
      <c r="JGH15" s="50"/>
      <c r="JGI15" s="50"/>
      <c r="JGJ15" s="50"/>
      <c r="JGK15" s="50"/>
      <c r="JGL15" s="50"/>
      <c r="JGM15" s="50"/>
      <c r="JGN15" s="50"/>
      <c r="JGO15" s="50"/>
      <c r="JGP15" s="50"/>
      <c r="JGQ15" s="50"/>
      <c r="JGR15" s="50"/>
      <c r="JGS15" s="50"/>
      <c r="JGT15" s="50"/>
      <c r="JGU15" s="50"/>
      <c r="JGV15" s="50"/>
      <c r="JGW15" s="50"/>
      <c r="JGX15" s="50"/>
      <c r="JGY15" s="50"/>
      <c r="JGZ15" s="50"/>
      <c r="JHA15" s="50"/>
      <c r="JHB15" s="50"/>
      <c r="JHC15" s="50"/>
      <c r="JHD15" s="50"/>
      <c r="JHE15" s="50"/>
      <c r="JHF15" s="50"/>
      <c r="JHG15" s="50"/>
      <c r="JHH15" s="50"/>
      <c r="JHI15" s="50"/>
      <c r="JHJ15" s="50"/>
      <c r="JHK15" s="50"/>
      <c r="JHL15" s="50"/>
      <c r="JHM15" s="50"/>
      <c r="JHN15" s="50"/>
      <c r="JHO15" s="50"/>
      <c r="JHP15" s="50"/>
      <c r="JHQ15" s="50"/>
      <c r="JHR15" s="50"/>
      <c r="JHS15" s="50"/>
      <c r="JHT15" s="50"/>
      <c r="JHU15" s="50"/>
      <c r="JHV15" s="50"/>
      <c r="JHW15" s="50"/>
      <c r="JHX15" s="50"/>
      <c r="JHY15" s="50"/>
      <c r="JHZ15" s="50"/>
      <c r="JIA15" s="50"/>
      <c r="JIB15" s="50"/>
      <c r="JIC15" s="50"/>
      <c r="JID15" s="50"/>
      <c r="JIE15" s="50"/>
      <c r="JIF15" s="50"/>
      <c r="JIG15" s="50"/>
      <c r="JIH15" s="50"/>
      <c r="JII15" s="50"/>
      <c r="JIJ15" s="50"/>
      <c r="JIK15" s="50"/>
      <c r="JIL15" s="50"/>
      <c r="JIM15" s="50"/>
      <c r="JIN15" s="50"/>
      <c r="JIO15" s="50"/>
      <c r="JIP15" s="50"/>
      <c r="JIQ15" s="50"/>
      <c r="JIR15" s="50"/>
      <c r="JIS15" s="50"/>
      <c r="JIT15" s="50"/>
      <c r="JIU15" s="50"/>
      <c r="JIV15" s="50"/>
      <c r="JIW15" s="50"/>
      <c r="JIX15" s="50"/>
      <c r="JIY15" s="50"/>
      <c r="JIZ15" s="50"/>
      <c r="JJA15" s="50"/>
      <c r="JJB15" s="50"/>
      <c r="JJC15" s="50"/>
      <c r="JJD15" s="50"/>
      <c r="JJE15" s="50"/>
      <c r="JJF15" s="50"/>
      <c r="JJG15" s="50"/>
      <c r="JJH15" s="50"/>
      <c r="JJI15" s="50"/>
      <c r="JJJ15" s="50"/>
      <c r="JJK15" s="50"/>
      <c r="JJL15" s="50"/>
      <c r="JJM15" s="50"/>
      <c r="JJN15" s="50"/>
      <c r="JJO15" s="50"/>
      <c r="JJP15" s="50"/>
      <c r="JJQ15" s="50"/>
      <c r="JJR15" s="50"/>
      <c r="JJS15" s="50"/>
      <c r="JJT15" s="50"/>
      <c r="JJU15" s="50"/>
      <c r="JJV15" s="50"/>
      <c r="JJW15" s="50"/>
      <c r="JJX15" s="50"/>
      <c r="JJY15" s="50"/>
      <c r="JJZ15" s="50"/>
      <c r="JKA15" s="50"/>
      <c r="JKB15" s="50"/>
      <c r="JKC15" s="50"/>
      <c r="JKD15" s="50"/>
      <c r="JKE15" s="50"/>
      <c r="JKF15" s="50"/>
      <c r="JKG15" s="50"/>
      <c r="JKH15" s="50"/>
      <c r="JKI15" s="50"/>
      <c r="JKJ15" s="50"/>
      <c r="JKK15" s="50"/>
      <c r="JKL15" s="50"/>
      <c r="JKM15" s="50"/>
      <c r="JKN15" s="50"/>
      <c r="JKO15" s="50"/>
      <c r="JKP15" s="50"/>
      <c r="JKQ15" s="50"/>
      <c r="JKR15" s="50"/>
      <c r="JKS15" s="50"/>
      <c r="JKT15" s="50"/>
      <c r="JKU15" s="50"/>
      <c r="JKV15" s="50"/>
      <c r="JKW15" s="50"/>
      <c r="JKX15" s="50"/>
      <c r="JKY15" s="50"/>
      <c r="JKZ15" s="50"/>
      <c r="JLA15" s="50"/>
      <c r="JLB15" s="50"/>
      <c r="JLC15" s="50"/>
      <c r="JLD15" s="50"/>
      <c r="JLE15" s="50"/>
      <c r="JLF15" s="50"/>
      <c r="JLG15" s="50"/>
      <c r="JLH15" s="50"/>
      <c r="JLI15" s="50"/>
      <c r="JLJ15" s="50"/>
      <c r="JLK15" s="50"/>
      <c r="JLL15" s="50"/>
      <c r="JLM15" s="50"/>
      <c r="JLN15" s="50"/>
      <c r="JLO15" s="50"/>
      <c r="JLP15" s="50"/>
      <c r="JLQ15" s="50"/>
      <c r="JLR15" s="50"/>
      <c r="JLS15" s="50"/>
      <c r="JLT15" s="50"/>
      <c r="JLU15" s="50"/>
      <c r="JLV15" s="50"/>
      <c r="JLW15" s="50"/>
      <c r="JLX15" s="50"/>
      <c r="JLY15" s="50"/>
      <c r="JLZ15" s="50"/>
      <c r="JMA15" s="50"/>
      <c r="JMB15" s="50"/>
      <c r="JMC15" s="50"/>
      <c r="JMD15" s="50"/>
      <c r="JME15" s="50"/>
      <c r="JMF15" s="50"/>
      <c r="JMG15" s="50"/>
      <c r="JMH15" s="50"/>
      <c r="JMI15" s="50"/>
      <c r="JMJ15" s="50"/>
      <c r="JMK15" s="50"/>
      <c r="JML15" s="50"/>
      <c r="JMM15" s="50"/>
      <c r="JMN15" s="50"/>
      <c r="JMO15" s="50"/>
      <c r="JMP15" s="50"/>
      <c r="JMQ15" s="50"/>
      <c r="JMR15" s="50"/>
      <c r="JMS15" s="50"/>
      <c r="JMT15" s="50"/>
      <c r="JMU15" s="50"/>
      <c r="JMV15" s="50"/>
      <c r="JMW15" s="50"/>
      <c r="JMX15" s="50"/>
      <c r="JMY15" s="50"/>
      <c r="JMZ15" s="50"/>
      <c r="JNA15" s="50"/>
      <c r="JNB15" s="50"/>
      <c r="JNC15" s="50"/>
      <c r="JND15" s="50"/>
      <c r="JNE15" s="50"/>
      <c r="JNF15" s="50"/>
      <c r="JNG15" s="50"/>
      <c r="JNH15" s="50"/>
      <c r="JNI15" s="50"/>
      <c r="JNJ15" s="50"/>
      <c r="JNK15" s="50"/>
      <c r="JNL15" s="50"/>
      <c r="JNM15" s="50"/>
      <c r="JNN15" s="50"/>
      <c r="JNO15" s="50"/>
      <c r="JNP15" s="50"/>
      <c r="JNQ15" s="50"/>
      <c r="JNR15" s="50"/>
      <c r="JNS15" s="50"/>
      <c r="JNT15" s="50"/>
      <c r="JNU15" s="50"/>
      <c r="JNV15" s="50"/>
      <c r="JNW15" s="50"/>
      <c r="JNX15" s="50"/>
      <c r="JNY15" s="50"/>
      <c r="JNZ15" s="50"/>
      <c r="JOA15" s="50"/>
      <c r="JOB15" s="50"/>
      <c r="JOC15" s="50"/>
      <c r="JOD15" s="50"/>
      <c r="JOE15" s="50"/>
      <c r="JOF15" s="50"/>
      <c r="JOG15" s="50"/>
      <c r="JOH15" s="50"/>
      <c r="JOI15" s="50"/>
      <c r="JOJ15" s="50"/>
      <c r="JOK15" s="50"/>
      <c r="JOL15" s="50"/>
      <c r="JOM15" s="50"/>
      <c r="JON15" s="50"/>
      <c r="JOO15" s="50"/>
      <c r="JOP15" s="50"/>
      <c r="JOQ15" s="50"/>
      <c r="JOR15" s="50"/>
      <c r="JOS15" s="50"/>
      <c r="JOT15" s="50"/>
      <c r="JOU15" s="50"/>
      <c r="JOV15" s="50"/>
      <c r="JOW15" s="50"/>
      <c r="JOX15" s="50"/>
      <c r="JOY15" s="50"/>
      <c r="JOZ15" s="50"/>
      <c r="JPA15" s="50"/>
      <c r="JPB15" s="50"/>
      <c r="JPC15" s="50"/>
      <c r="JPD15" s="50"/>
      <c r="JPE15" s="50"/>
      <c r="JPF15" s="50"/>
      <c r="JPG15" s="50"/>
      <c r="JPH15" s="50"/>
      <c r="JPI15" s="50"/>
      <c r="JPJ15" s="50"/>
      <c r="JPK15" s="50"/>
      <c r="JPL15" s="50"/>
      <c r="JPM15" s="50"/>
      <c r="JPN15" s="50"/>
      <c r="JPO15" s="50"/>
      <c r="JPP15" s="50"/>
      <c r="JPQ15" s="50"/>
      <c r="JPR15" s="50"/>
      <c r="JPS15" s="50"/>
      <c r="JPT15" s="50"/>
      <c r="JPU15" s="50"/>
      <c r="JPV15" s="50"/>
      <c r="JPW15" s="50"/>
      <c r="JPX15" s="50"/>
      <c r="JPY15" s="50"/>
      <c r="JPZ15" s="50"/>
      <c r="JQA15" s="50"/>
      <c r="JQB15" s="50"/>
      <c r="JQC15" s="50"/>
      <c r="JQD15" s="50"/>
      <c r="JQE15" s="50"/>
      <c r="JQF15" s="50"/>
      <c r="JQG15" s="50"/>
      <c r="JQH15" s="50"/>
      <c r="JQI15" s="50"/>
      <c r="JQJ15" s="50"/>
      <c r="JQK15" s="50"/>
      <c r="JQL15" s="50"/>
      <c r="JQM15" s="50"/>
      <c r="JQN15" s="50"/>
      <c r="JQO15" s="50"/>
      <c r="JQP15" s="50"/>
      <c r="JQQ15" s="50"/>
      <c r="JQR15" s="50"/>
      <c r="JQS15" s="50"/>
      <c r="JQT15" s="50"/>
      <c r="JQU15" s="50"/>
      <c r="JQV15" s="50"/>
      <c r="JQW15" s="50"/>
      <c r="JQX15" s="50"/>
      <c r="JQY15" s="50"/>
      <c r="JQZ15" s="50"/>
      <c r="JRA15" s="50"/>
      <c r="JRB15" s="50"/>
      <c r="JRC15" s="50"/>
      <c r="JRD15" s="50"/>
      <c r="JRE15" s="50"/>
      <c r="JRF15" s="50"/>
      <c r="JRG15" s="50"/>
      <c r="JRH15" s="50"/>
      <c r="JRI15" s="50"/>
      <c r="JRJ15" s="50"/>
      <c r="JRK15" s="50"/>
      <c r="JRL15" s="50"/>
      <c r="JRM15" s="50"/>
      <c r="JRN15" s="50"/>
      <c r="JRO15" s="50"/>
      <c r="JRP15" s="50"/>
      <c r="JRQ15" s="50"/>
      <c r="JRR15" s="50"/>
      <c r="JRS15" s="50"/>
      <c r="JRT15" s="50"/>
      <c r="JRU15" s="50"/>
      <c r="JRV15" s="50"/>
      <c r="JRW15" s="50"/>
      <c r="JRX15" s="50"/>
      <c r="JRY15" s="50"/>
      <c r="JRZ15" s="50"/>
      <c r="JSA15" s="50"/>
      <c r="JSB15" s="50"/>
      <c r="JSC15" s="50"/>
      <c r="JSD15" s="50"/>
      <c r="JSE15" s="50"/>
      <c r="JSF15" s="50"/>
      <c r="JSG15" s="50"/>
      <c r="JSH15" s="50"/>
      <c r="JSI15" s="50"/>
      <c r="JSJ15" s="50"/>
      <c r="JSK15" s="50"/>
      <c r="JSL15" s="50"/>
      <c r="JSM15" s="50"/>
      <c r="JSN15" s="50"/>
      <c r="JSO15" s="50"/>
      <c r="JSP15" s="50"/>
      <c r="JSQ15" s="50"/>
      <c r="JSR15" s="50"/>
      <c r="JSS15" s="50"/>
      <c r="JST15" s="50"/>
      <c r="JSU15" s="50"/>
      <c r="JSV15" s="50"/>
      <c r="JSW15" s="50"/>
      <c r="JSX15" s="50"/>
      <c r="JSY15" s="50"/>
      <c r="JSZ15" s="50"/>
      <c r="JTA15" s="50"/>
      <c r="JTB15" s="50"/>
      <c r="JTC15" s="50"/>
      <c r="JTD15" s="50"/>
      <c r="JTE15" s="50"/>
      <c r="JTF15" s="50"/>
      <c r="JTG15" s="50"/>
      <c r="JTH15" s="50"/>
      <c r="JTI15" s="50"/>
      <c r="JTJ15" s="50"/>
      <c r="JTK15" s="50"/>
      <c r="JTL15" s="50"/>
      <c r="JTM15" s="50"/>
      <c r="JTN15" s="50"/>
      <c r="JTO15" s="50"/>
      <c r="JTP15" s="50"/>
      <c r="JTQ15" s="50"/>
      <c r="JTR15" s="50"/>
      <c r="JTS15" s="50"/>
      <c r="JTT15" s="50"/>
      <c r="JTU15" s="50"/>
      <c r="JTV15" s="50"/>
      <c r="JTW15" s="50"/>
      <c r="JTX15" s="50"/>
      <c r="JTY15" s="50"/>
      <c r="JTZ15" s="50"/>
      <c r="JUA15" s="50"/>
      <c r="JUB15" s="50"/>
      <c r="JUC15" s="50"/>
      <c r="JUD15" s="50"/>
      <c r="JUE15" s="50"/>
      <c r="JUF15" s="50"/>
      <c r="JUG15" s="50"/>
      <c r="JUH15" s="50"/>
      <c r="JUI15" s="50"/>
      <c r="JUJ15" s="50"/>
      <c r="JUK15" s="50"/>
      <c r="JUL15" s="50"/>
      <c r="JUM15" s="50"/>
      <c r="JUN15" s="50"/>
      <c r="JUO15" s="50"/>
      <c r="JUP15" s="50"/>
      <c r="JUQ15" s="50"/>
      <c r="JUR15" s="50"/>
      <c r="JUS15" s="50"/>
      <c r="JUT15" s="50"/>
      <c r="JUU15" s="50"/>
      <c r="JUV15" s="50"/>
      <c r="JUW15" s="50"/>
      <c r="JUX15" s="50"/>
      <c r="JUY15" s="50"/>
      <c r="JUZ15" s="50"/>
      <c r="JVA15" s="50"/>
      <c r="JVB15" s="50"/>
      <c r="JVC15" s="50"/>
      <c r="JVD15" s="50"/>
      <c r="JVE15" s="50"/>
      <c r="JVF15" s="50"/>
      <c r="JVG15" s="50"/>
      <c r="JVH15" s="50"/>
      <c r="JVI15" s="50"/>
      <c r="JVJ15" s="50"/>
      <c r="JVK15" s="50"/>
      <c r="JVL15" s="50"/>
      <c r="JVM15" s="50"/>
      <c r="JVN15" s="50"/>
      <c r="JVO15" s="50"/>
      <c r="JVP15" s="50"/>
      <c r="JVQ15" s="50"/>
      <c r="JVR15" s="50"/>
      <c r="JVS15" s="50"/>
      <c r="JVT15" s="50"/>
      <c r="JVU15" s="50"/>
      <c r="JVV15" s="50"/>
      <c r="JVW15" s="50"/>
      <c r="JVX15" s="50"/>
      <c r="JVY15" s="50"/>
      <c r="JVZ15" s="50"/>
      <c r="JWA15" s="50"/>
      <c r="JWB15" s="50"/>
      <c r="JWC15" s="50"/>
      <c r="JWD15" s="50"/>
      <c r="JWE15" s="50"/>
      <c r="JWF15" s="50"/>
      <c r="JWG15" s="50"/>
      <c r="JWH15" s="50"/>
      <c r="JWI15" s="50"/>
      <c r="JWJ15" s="50"/>
      <c r="JWK15" s="50"/>
      <c r="JWL15" s="50"/>
      <c r="JWM15" s="50"/>
      <c r="JWN15" s="50"/>
      <c r="JWO15" s="50"/>
      <c r="JWP15" s="50"/>
      <c r="JWQ15" s="50"/>
      <c r="JWR15" s="50"/>
      <c r="JWS15" s="50"/>
      <c r="JWT15" s="50"/>
      <c r="JWU15" s="50"/>
      <c r="JWV15" s="50"/>
      <c r="JWW15" s="50"/>
      <c r="JWX15" s="50"/>
      <c r="JWY15" s="50"/>
      <c r="JWZ15" s="50"/>
      <c r="JXA15" s="50"/>
      <c r="JXB15" s="50"/>
      <c r="JXC15" s="50"/>
      <c r="JXD15" s="50"/>
      <c r="JXE15" s="50"/>
      <c r="JXF15" s="50"/>
      <c r="JXG15" s="50"/>
      <c r="JXH15" s="50"/>
      <c r="JXI15" s="50"/>
      <c r="JXJ15" s="50"/>
      <c r="JXK15" s="50"/>
      <c r="JXL15" s="50"/>
      <c r="JXM15" s="50"/>
      <c r="JXN15" s="50"/>
      <c r="JXO15" s="50"/>
      <c r="JXP15" s="50"/>
      <c r="JXQ15" s="50"/>
      <c r="JXR15" s="50"/>
      <c r="JXS15" s="50"/>
      <c r="JXT15" s="50"/>
      <c r="JXU15" s="50"/>
      <c r="JXV15" s="50"/>
      <c r="JXW15" s="50"/>
      <c r="JXX15" s="50"/>
      <c r="JXY15" s="50"/>
      <c r="JXZ15" s="50"/>
      <c r="JYA15" s="50"/>
      <c r="JYB15" s="50"/>
      <c r="JYC15" s="50"/>
      <c r="JYD15" s="50"/>
      <c r="JYE15" s="50"/>
      <c r="JYF15" s="50"/>
      <c r="JYG15" s="50"/>
      <c r="JYH15" s="50"/>
      <c r="JYI15" s="50"/>
      <c r="JYJ15" s="50"/>
      <c r="JYK15" s="50"/>
      <c r="JYL15" s="50"/>
      <c r="JYM15" s="50"/>
      <c r="JYN15" s="50"/>
      <c r="JYO15" s="50"/>
      <c r="JYP15" s="50"/>
      <c r="JYQ15" s="50"/>
      <c r="JYR15" s="50"/>
      <c r="JYS15" s="50"/>
      <c r="JYT15" s="50"/>
      <c r="JYU15" s="50"/>
      <c r="JYV15" s="50"/>
      <c r="JYW15" s="50"/>
      <c r="JYX15" s="50"/>
      <c r="JYY15" s="50"/>
      <c r="JYZ15" s="50"/>
      <c r="JZA15" s="50"/>
      <c r="JZB15" s="50"/>
      <c r="JZC15" s="50"/>
      <c r="JZD15" s="50"/>
      <c r="JZE15" s="50"/>
      <c r="JZF15" s="50"/>
      <c r="JZG15" s="50"/>
      <c r="JZH15" s="50"/>
      <c r="JZI15" s="50"/>
      <c r="JZJ15" s="50"/>
      <c r="JZK15" s="50"/>
      <c r="JZL15" s="50"/>
      <c r="JZM15" s="50"/>
      <c r="JZN15" s="50"/>
      <c r="JZO15" s="50"/>
      <c r="JZP15" s="50"/>
      <c r="JZQ15" s="50"/>
      <c r="JZR15" s="50"/>
      <c r="JZS15" s="50"/>
      <c r="JZT15" s="50"/>
      <c r="JZU15" s="50"/>
      <c r="JZV15" s="50"/>
      <c r="JZW15" s="50"/>
      <c r="JZX15" s="50"/>
      <c r="JZY15" s="50"/>
      <c r="JZZ15" s="50"/>
      <c r="KAA15" s="50"/>
      <c r="KAB15" s="50"/>
      <c r="KAC15" s="50"/>
      <c r="KAD15" s="50"/>
      <c r="KAE15" s="50"/>
      <c r="KAF15" s="50"/>
      <c r="KAG15" s="50"/>
      <c r="KAH15" s="50"/>
      <c r="KAI15" s="50"/>
      <c r="KAJ15" s="50"/>
      <c r="KAK15" s="50"/>
      <c r="KAL15" s="50"/>
      <c r="KAM15" s="50"/>
      <c r="KAN15" s="50"/>
      <c r="KAO15" s="50"/>
      <c r="KAP15" s="50"/>
      <c r="KAQ15" s="50"/>
      <c r="KAR15" s="50"/>
      <c r="KAS15" s="50"/>
      <c r="KAT15" s="50"/>
      <c r="KAU15" s="50"/>
      <c r="KAV15" s="50"/>
      <c r="KAW15" s="50"/>
      <c r="KAX15" s="50"/>
      <c r="KAY15" s="50"/>
      <c r="KAZ15" s="50"/>
      <c r="KBA15" s="50"/>
      <c r="KBB15" s="50"/>
      <c r="KBC15" s="50"/>
      <c r="KBD15" s="50"/>
      <c r="KBE15" s="50"/>
      <c r="KBF15" s="50"/>
      <c r="KBG15" s="50"/>
      <c r="KBH15" s="50"/>
      <c r="KBI15" s="50"/>
      <c r="KBJ15" s="50"/>
      <c r="KBK15" s="50"/>
      <c r="KBL15" s="50"/>
      <c r="KBM15" s="50"/>
      <c r="KBN15" s="50"/>
      <c r="KBO15" s="50"/>
      <c r="KBP15" s="50"/>
      <c r="KBQ15" s="50"/>
      <c r="KBR15" s="50"/>
      <c r="KBS15" s="50"/>
      <c r="KBT15" s="50"/>
      <c r="KBU15" s="50"/>
      <c r="KBV15" s="50"/>
      <c r="KBW15" s="50"/>
      <c r="KBX15" s="50"/>
      <c r="KBY15" s="50"/>
      <c r="KBZ15" s="50"/>
      <c r="KCA15" s="50"/>
      <c r="KCB15" s="50"/>
      <c r="KCC15" s="50"/>
      <c r="KCD15" s="50"/>
      <c r="KCE15" s="50"/>
      <c r="KCF15" s="50"/>
      <c r="KCG15" s="50"/>
      <c r="KCH15" s="50"/>
      <c r="KCI15" s="50"/>
      <c r="KCJ15" s="50"/>
      <c r="KCK15" s="50"/>
      <c r="KCL15" s="50"/>
      <c r="KCM15" s="50"/>
      <c r="KCN15" s="50"/>
      <c r="KCO15" s="50"/>
      <c r="KCP15" s="50"/>
      <c r="KCQ15" s="50"/>
      <c r="KCR15" s="50"/>
      <c r="KCS15" s="50"/>
      <c r="KCT15" s="50"/>
      <c r="KCU15" s="50"/>
      <c r="KCV15" s="50"/>
      <c r="KCW15" s="50"/>
      <c r="KCX15" s="50"/>
      <c r="KCY15" s="50"/>
      <c r="KCZ15" s="50"/>
      <c r="KDA15" s="50"/>
      <c r="KDB15" s="50"/>
      <c r="KDC15" s="50"/>
      <c r="KDD15" s="50"/>
      <c r="KDE15" s="50"/>
      <c r="KDF15" s="50"/>
      <c r="KDG15" s="50"/>
      <c r="KDH15" s="50"/>
      <c r="KDI15" s="50"/>
      <c r="KDJ15" s="50"/>
      <c r="KDK15" s="50"/>
      <c r="KDL15" s="50"/>
      <c r="KDM15" s="50"/>
      <c r="KDN15" s="50"/>
      <c r="KDO15" s="50"/>
      <c r="KDP15" s="50"/>
      <c r="KDQ15" s="50"/>
      <c r="KDR15" s="50"/>
      <c r="KDS15" s="50"/>
      <c r="KDT15" s="50"/>
      <c r="KDU15" s="50"/>
      <c r="KDV15" s="50"/>
      <c r="KDW15" s="50"/>
      <c r="KDX15" s="50"/>
      <c r="KDY15" s="50"/>
      <c r="KDZ15" s="50"/>
      <c r="KEA15" s="50"/>
      <c r="KEB15" s="50"/>
      <c r="KEC15" s="50"/>
      <c r="KED15" s="50"/>
      <c r="KEE15" s="50"/>
      <c r="KEF15" s="50"/>
      <c r="KEG15" s="50"/>
      <c r="KEH15" s="50"/>
      <c r="KEI15" s="50"/>
      <c r="KEJ15" s="50"/>
      <c r="KEK15" s="50"/>
      <c r="KEL15" s="50"/>
      <c r="KEM15" s="50"/>
      <c r="KEN15" s="50"/>
      <c r="KEO15" s="50"/>
      <c r="KEP15" s="50"/>
      <c r="KEQ15" s="50"/>
      <c r="KER15" s="50"/>
      <c r="KES15" s="50"/>
      <c r="KET15" s="50"/>
      <c r="KEU15" s="50"/>
      <c r="KEV15" s="50"/>
      <c r="KEW15" s="50"/>
      <c r="KEX15" s="50"/>
      <c r="KEY15" s="50"/>
      <c r="KEZ15" s="50"/>
      <c r="KFA15" s="50"/>
      <c r="KFB15" s="50"/>
      <c r="KFC15" s="50"/>
      <c r="KFD15" s="50"/>
      <c r="KFE15" s="50"/>
      <c r="KFF15" s="50"/>
      <c r="KFG15" s="50"/>
      <c r="KFH15" s="50"/>
      <c r="KFI15" s="50"/>
      <c r="KFJ15" s="50"/>
      <c r="KFK15" s="50"/>
      <c r="KFL15" s="50"/>
      <c r="KFM15" s="50"/>
      <c r="KFN15" s="50"/>
      <c r="KFO15" s="50"/>
      <c r="KFP15" s="50"/>
      <c r="KFQ15" s="50"/>
      <c r="KFR15" s="50"/>
      <c r="KFS15" s="50"/>
      <c r="KFT15" s="50"/>
      <c r="KFU15" s="50"/>
      <c r="KFV15" s="50"/>
      <c r="KFW15" s="50"/>
      <c r="KFX15" s="50"/>
      <c r="KFY15" s="50"/>
      <c r="KFZ15" s="50"/>
      <c r="KGA15" s="50"/>
      <c r="KGB15" s="50"/>
      <c r="KGC15" s="50"/>
      <c r="KGD15" s="50"/>
      <c r="KGE15" s="50"/>
      <c r="KGF15" s="50"/>
      <c r="KGG15" s="50"/>
      <c r="KGH15" s="50"/>
      <c r="KGI15" s="50"/>
      <c r="KGJ15" s="50"/>
      <c r="KGK15" s="50"/>
      <c r="KGL15" s="50"/>
      <c r="KGM15" s="50"/>
      <c r="KGN15" s="50"/>
      <c r="KGO15" s="50"/>
      <c r="KGP15" s="50"/>
      <c r="KGQ15" s="50"/>
      <c r="KGR15" s="50"/>
      <c r="KGS15" s="50"/>
      <c r="KGT15" s="50"/>
      <c r="KGU15" s="50"/>
      <c r="KGV15" s="50"/>
      <c r="KGW15" s="50"/>
      <c r="KGX15" s="50"/>
      <c r="KGY15" s="50"/>
      <c r="KGZ15" s="50"/>
      <c r="KHA15" s="50"/>
      <c r="KHB15" s="50"/>
      <c r="KHC15" s="50"/>
      <c r="KHD15" s="50"/>
      <c r="KHE15" s="50"/>
      <c r="KHF15" s="50"/>
      <c r="KHG15" s="50"/>
      <c r="KHH15" s="50"/>
      <c r="KHI15" s="50"/>
      <c r="KHJ15" s="50"/>
      <c r="KHK15" s="50"/>
      <c r="KHL15" s="50"/>
      <c r="KHM15" s="50"/>
      <c r="KHN15" s="50"/>
      <c r="KHO15" s="50"/>
      <c r="KHP15" s="50"/>
      <c r="KHQ15" s="50"/>
      <c r="KHR15" s="50"/>
      <c r="KHS15" s="50"/>
      <c r="KHT15" s="50"/>
      <c r="KHU15" s="50"/>
      <c r="KHV15" s="50"/>
      <c r="KHW15" s="50"/>
      <c r="KHX15" s="50"/>
      <c r="KHY15" s="50"/>
      <c r="KHZ15" s="50"/>
      <c r="KIA15" s="50"/>
      <c r="KIB15" s="50"/>
      <c r="KIC15" s="50"/>
      <c r="KID15" s="50"/>
      <c r="KIE15" s="50"/>
      <c r="KIF15" s="50"/>
      <c r="KIG15" s="50"/>
      <c r="KIH15" s="50"/>
      <c r="KII15" s="50"/>
      <c r="KIJ15" s="50"/>
      <c r="KIK15" s="50"/>
      <c r="KIL15" s="50"/>
      <c r="KIM15" s="50"/>
      <c r="KIN15" s="50"/>
      <c r="KIO15" s="50"/>
      <c r="KIP15" s="50"/>
      <c r="KIQ15" s="50"/>
      <c r="KIR15" s="50"/>
      <c r="KIS15" s="50"/>
      <c r="KIT15" s="50"/>
      <c r="KIU15" s="50"/>
      <c r="KIV15" s="50"/>
      <c r="KIW15" s="50"/>
      <c r="KIX15" s="50"/>
      <c r="KIY15" s="50"/>
      <c r="KIZ15" s="50"/>
      <c r="KJA15" s="50"/>
      <c r="KJB15" s="50"/>
      <c r="KJC15" s="50"/>
      <c r="KJD15" s="50"/>
      <c r="KJE15" s="50"/>
      <c r="KJF15" s="50"/>
      <c r="KJG15" s="50"/>
      <c r="KJH15" s="50"/>
      <c r="KJI15" s="50"/>
      <c r="KJJ15" s="50"/>
      <c r="KJK15" s="50"/>
      <c r="KJL15" s="50"/>
      <c r="KJM15" s="50"/>
      <c r="KJN15" s="50"/>
      <c r="KJO15" s="50"/>
      <c r="KJP15" s="50"/>
      <c r="KJQ15" s="50"/>
      <c r="KJR15" s="50"/>
      <c r="KJS15" s="50"/>
      <c r="KJT15" s="50"/>
      <c r="KJU15" s="50"/>
      <c r="KJV15" s="50"/>
      <c r="KJW15" s="50"/>
      <c r="KJX15" s="50"/>
      <c r="KJY15" s="50"/>
      <c r="KJZ15" s="50"/>
      <c r="KKA15" s="50"/>
      <c r="KKB15" s="50"/>
      <c r="KKC15" s="50"/>
      <c r="KKD15" s="50"/>
      <c r="KKE15" s="50"/>
      <c r="KKF15" s="50"/>
      <c r="KKG15" s="50"/>
      <c r="KKH15" s="50"/>
      <c r="KKI15" s="50"/>
      <c r="KKJ15" s="50"/>
      <c r="KKK15" s="50"/>
      <c r="KKL15" s="50"/>
      <c r="KKM15" s="50"/>
      <c r="KKN15" s="50"/>
      <c r="KKO15" s="50"/>
      <c r="KKP15" s="50"/>
      <c r="KKQ15" s="50"/>
      <c r="KKR15" s="50"/>
      <c r="KKS15" s="50"/>
      <c r="KKT15" s="50"/>
      <c r="KKU15" s="50"/>
      <c r="KKV15" s="50"/>
      <c r="KKW15" s="50"/>
      <c r="KKX15" s="50"/>
      <c r="KKY15" s="50"/>
      <c r="KKZ15" s="50"/>
      <c r="KLA15" s="50"/>
      <c r="KLB15" s="50"/>
      <c r="KLC15" s="50"/>
      <c r="KLD15" s="50"/>
      <c r="KLE15" s="50"/>
      <c r="KLF15" s="50"/>
      <c r="KLG15" s="50"/>
      <c r="KLH15" s="50"/>
      <c r="KLI15" s="50"/>
      <c r="KLJ15" s="50"/>
      <c r="KLK15" s="50"/>
      <c r="KLL15" s="50"/>
      <c r="KLM15" s="50"/>
      <c r="KLN15" s="50"/>
      <c r="KLO15" s="50"/>
      <c r="KLP15" s="50"/>
      <c r="KLQ15" s="50"/>
      <c r="KLR15" s="50"/>
      <c r="KLS15" s="50"/>
      <c r="KLT15" s="50"/>
      <c r="KLU15" s="50"/>
      <c r="KLV15" s="50"/>
      <c r="KLW15" s="50"/>
      <c r="KLX15" s="50"/>
      <c r="KLY15" s="50"/>
      <c r="KLZ15" s="50"/>
      <c r="KMA15" s="50"/>
      <c r="KMB15" s="50"/>
      <c r="KMC15" s="50"/>
      <c r="KMD15" s="50"/>
      <c r="KME15" s="50"/>
      <c r="KMF15" s="50"/>
      <c r="KMG15" s="50"/>
      <c r="KMH15" s="50"/>
      <c r="KMI15" s="50"/>
      <c r="KMJ15" s="50"/>
      <c r="KMK15" s="50"/>
      <c r="KML15" s="50"/>
      <c r="KMM15" s="50"/>
      <c r="KMN15" s="50"/>
      <c r="KMO15" s="50"/>
      <c r="KMP15" s="50"/>
      <c r="KMQ15" s="50"/>
      <c r="KMR15" s="50"/>
      <c r="KMS15" s="50"/>
      <c r="KMT15" s="50"/>
      <c r="KMU15" s="50"/>
      <c r="KMV15" s="50"/>
      <c r="KMW15" s="50"/>
      <c r="KMX15" s="50"/>
      <c r="KMY15" s="50"/>
      <c r="KMZ15" s="50"/>
      <c r="KNA15" s="50"/>
      <c r="KNB15" s="50"/>
      <c r="KNC15" s="50"/>
      <c r="KND15" s="50"/>
      <c r="KNE15" s="50"/>
      <c r="KNF15" s="50"/>
      <c r="KNG15" s="50"/>
      <c r="KNH15" s="50"/>
      <c r="KNI15" s="50"/>
      <c r="KNJ15" s="50"/>
      <c r="KNK15" s="50"/>
      <c r="KNL15" s="50"/>
      <c r="KNM15" s="50"/>
      <c r="KNN15" s="50"/>
      <c r="KNO15" s="50"/>
      <c r="KNP15" s="50"/>
      <c r="KNQ15" s="50"/>
      <c r="KNR15" s="50"/>
      <c r="KNS15" s="50"/>
      <c r="KNT15" s="50"/>
      <c r="KNU15" s="50"/>
      <c r="KNV15" s="50"/>
      <c r="KNW15" s="50"/>
      <c r="KNX15" s="50"/>
      <c r="KNY15" s="50"/>
      <c r="KNZ15" s="50"/>
      <c r="KOA15" s="50"/>
      <c r="KOB15" s="50"/>
      <c r="KOC15" s="50"/>
      <c r="KOD15" s="50"/>
      <c r="KOE15" s="50"/>
      <c r="KOF15" s="50"/>
      <c r="KOG15" s="50"/>
      <c r="KOH15" s="50"/>
      <c r="KOI15" s="50"/>
      <c r="KOJ15" s="50"/>
      <c r="KOK15" s="50"/>
      <c r="KOL15" s="50"/>
      <c r="KOM15" s="50"/>
      <c r="KON15" s="50"/>
      <c r="KOO15" s="50"/>
      <c r="KOP15" s="50"/>
      <c r="KOQ15" s="50"/>
      <c r="KOR15" s="50"/>
      <c r="KOS15" s="50"/>
      <c r="KOT15" s="50"/>
      <c r="KOU15" s="50"/>
      <c r="KOV15" s="50"/>
      <c r="KOW15" s="50"/>
      <c r="KOX15" s="50"/>
      <c r="KOY15" s="50"/>
      <c r="KOZ15" s="50"/>
      <c r="KPA15" s="50"/>
      <c r="KPB15" s="50"/>
      <c r="KPC15" s="50"/>
      <c r="KPD15" s="50"/>
      <c r="KPE15" s="50"/>
      <c r="KPF15" s="50"/>
      <c r="KPG15" s="50"/>
      <c r="KPH15" s="50"/>
      <c r="KPI15" s="50"/>
      <c r="KPJ15" s="50"/>
      <c r="KPK15" s="50"/>
      <c r="KPL15" s="50"/>
      <c r="KPM15" s="50"/>
      <c r="KPN15" s="50"/>
      <c r="KPO15" s="50"/>
      <c r="KPP15" s="50"/>
      <c r="KPQ15" s="50"/>
      <c r="KPR15" s="50"/>
      <c r="KPS15" s="50"/>
      <c r="KPT15" s="50"/>
      <c r="KPU15" s="50"/>
      <c r="KPV15" s="50"/>
      <c r="KPW15" s="50"/>
      <c r="KPX15" s="50"/>
      <c r="KPY15" s="50"/>
      <c r="KPZ15" s="50"/>
      <c r="KQA15" s="50"/>
      <c r="KQB15" s="50"/>
      <c r="KQC15" s="50"/>
      <c r="KQD15" s="50"/>
      <c r="KQE15" s="50"/>
      <c r="KQF15" s="50"/>
      <c r="KQG15" s="50"/>
      <c r="KQH15" s="50"/>
      <c r="KQI15" s="50"/>
      <c r="KQJ15" s="50"/>
      <c r="KQK15" s="50"/>
      <c r="KQL15" s="50"/>
      <c r="KQM15" s="50"/>
      <c r="KQN15" s="50"/>
      <c r="KQO15" s="50"/>
      <c r="KQP15" s="50"/>
      <c r="KQQ15" s="50"/>
      <c r="KQR15" s="50"/>
      <c r="KQS15" s="50"/>
      <c r="KQT15" s="50"/>
      <c r="KQU15" s="50"/>
      <c r="KQV15" s="50"/>
      <c r="KQW15" s="50"/>
      <c r="KQX15" s="50"/>
      <c r="KQY15" s="50"/>
      <c r="KQZ15" s="50"/>
      <c r="KRA15" s="50"/>
      <c r="KRB15" s="50"/>
      <c r="KRC15" s="50"/>
      <c r="KRD15" s="50"/>
      <c r="KRE15" s="50"/>
      <c r="KRF15" s="50"/>
      <c r="KRG15" s="50"/>
      <c r="KRH15" s="50"/>
      <c r="KRI15" s="50"/>
      <c r="KRJ15" s="50"/>
      <c r="KRK15" s="50"/>
      <c r="KRL15" s="50"/>
      <c r="KRM15" s="50"/>
      <c r="KRN15" s="50"/>
      <c r="KRO15" s="50"/>
      <c r="KRP15" s="50"/>
      <c r="KRQ15" s="50"/>
      <c r="KRR15" s="50"/>
      <c r="KRS15" s="50"/>
      <c r="KRT15" s="50"/>
      <c r="KRU15" s="50"/>
      <c r="KRV15" s="50"/>
      <c r="KRW15" s="50"/>
      <c r="KRX15" s="50"/>
      <c r="KRY15" s="50"/>
      <c r="KRZ15" s="50"/>
      <c r="KSA15" s="50"/>
      <c r="KSB15" s="50"/>
      <c r="KSC15" s="50"/>
      <c r="KSD15" s="50"/>
      <c r="KSE15" s="50"/>
      <c r="KSF15" s="50"/>
      <c r="KSG15" s="50"/>
      <c r="KSH15" s="50"/>
      <c r="KSI15" s="50"/>
      <c r="KSJ15" s="50"/>
      <c r="KSK15" s="50"/>
      <c r="KSL15" s="50"/>
      <c r="KSM15" s="50"/>
      <c r="KSN15" s="50"/>
      <c r="KSO15" s="50"/>
      <c r="KSP15" s="50"/>
      <c r="KSQ15" s="50"/>
      <c r="KSR15" s="50"/>
      <c r="KSS15" s="50"/>
      <c r="KST15" s="50"/>
      <c r="KSU15" s="50"/>
      <c r="KSV15" s="50"/>
      <c r="KSW15" s="50"/>
      <c r="KSX15" s="50"/>
      <c r="KSY15" s="50"/>
      <c r="KSZ15" s="50"/>
      <c r="KTA15" s="50"/>
      <c r="KTB15" s="50"/>
      <c r="KTC15" s="50"/>
      <c r="KTD15" s="50"/>
      <c r="KTE15" s="50"/>
      <c r="KTF15" s="50"/>
      <c r="KTG15" s="50"/>
      <c r="KTH15" s="50"/>
      <c r="KTI15" s="50"/>
      <c r="KTJ15" s="50"/>
      <c r="KTK15" s="50"/>
      <c r="KTL15" s="50"/>
      <c r="KTM15" s="50"/>
      <c r="KTN15" s="50"/>
      <c r="KTO15" s="50"/>
      <c r="KTP15" s="50"/>
      <c r="KTQ15" s="50"/>
      <c r="KTR15" s="50"/>
      <c r="KTS15" s="50"/>
      <c r="KTT15" s="50"/>
      <c r="KTU15" s="50"/>
      <c r="KTV15" s="50"/>
      <c r="KTW15" s="50"/>
      <c r="KTX15" s="50"/>
      <c r="KTY15" s="50"/>
      <c r="KTZ15" s="50"/>
      <c r="KUA15" s="50"/>
      <c r="KUB15" s="50"/>
      <c r="KUC15" s="50"/>
      <c r="KUD15" s="50"/>
      <c r="KUE15" s="50"/>
      <c r="KUF15" s="50"/>
      <c r="KUG15" s="50"/>
      <c r="KUH15" s="50"/>
      <c r="KUI15" s="50"/>
      <c r="KUJ15" s="50"/>
      <c r="KUK15" s="50"/>
      <c r="KUL15" s="50"/>
      <c r="KUM15" s="50"/>
      <c r="KUN15" s="50"/>
      <c r="KUO15" s="50"/>
      <c r="KUP15" s="50"/>
      <c r="KUQ15" s="50"/>
      <c r="KUR15" s="50"/>
      <c r="KUS15" s="50"/>
      <c r="KUT15" s="50"/>
      <c r="KUU15" s="50"/>
      <c r="KUV15" s="50"/>
      <c r="KUW15" s="50"/>
      <c r="KUX15" s="50"/>
      <c r="KUY15" s="50"/>
      <c r="KUZ15" s="50"/>
      <c r="KVA15" s="50"/>
      <c r="KVB15" s="50"/>
      <c r="KVC15" s="50"/>
      <c r="KVD15" s="50"/>
      <c r="KVE15" s="50"/>
      <c r="KVF15" s="50"/>
      <c r="KVG15" s="50"/>
      <c r="KVH15" s="50"/>
      <c r="KVI15" s="50"/>
      <c r="KVJ15" s="50"/>
      <c r="KVK15" s="50"/>
      <c r="KVL15" s="50"/>
      <c r="KVM15" s="50"/>
      <c r="KVN15" s="50"/>
      <c r="KVO15" s="50"/>
      <c r="KVP15" s="50"/>
      <c r="KVQ15" s="50"/>
      <c r="KVR15" s="50"/>
      <c r="KVS15" s="50"/>
      <c r="KVT15" s="50"/>
      <c r="KVU15" s="50"/>
      <c r="KVV15" s="50"/>
      <c r="KVW15" s="50"/>
      <c r="KVX15" s="50"/>
      <c r="KVY15" s="50"/>
      <c r="KVZ15" s="50"/>
      <c r="KWA15" s="50"/>
      <c r="KWB15" s="50"/>
      <c r="KWC15" s="50"/>
      <c r="KWD15" s="50"/>
      <c r="KWE15" s="50"/>
      <c r="KWF15" s="50"/>
      <c r="KWG15" s="50"/>
      <c r="KWH15" s="50"/>
      <c r="KWI15" s="50"/>
      <c r="KWJ15" s="50"/>
      <c r="KWK15" s="50"/>
      <c r="KWL15" s="50"/>
      <c r="KWM15" s="50"/>
      <c r="KWN15" s="50"/>
      <c r="KWO15" s="50"/>
      <c r="KWP15" s="50"/>
      <c r="KWQ15" s="50"/>
      <c r="KWR15" s="50"/>
      <c r="KWS15" s="50"/>
      <c r="KWT15" s="50"/>
      <c r="KWU15" s="50"/>
      <c r="KWV15" s="50"/>
      <c r="KWW15" s="50"/>
      <c r="KWX15" s="50"/>
      <c r="KWY15" s="50"/>
      <c r="KWZ15" s="50"/>
      <c r="KXA15" s="50"/>
      <c r="KXB15" s="50"/>
      <c r="KXC15" s="50"/>
      <c r="KXD15" s="50"/>
      <c r="KXE15" s="50"/>
      <c r="KXF15" s="50"/>
      <c r="KXG15" s="50"/>
      <c r="KXH15" s="50"/>
      <c r="KXI15" s="50"/>
      <c r="KXJ15" s="50"/>
      <c r="KXK15" s="50"/>
      <c r="KXL15" s="50"/>
      <c r="KXM15" s="50"/>
      <c r="KXN15" s="50"/>
      <c r="KXO15" s="50"/>
      <c r="KXP15" s="50"/>
      <c r="KXQ15" s="50"/>
      <c r="KXR15" s="50"/>
      <c r="KXS15" s="50"/>
      <c r="KXT15" s="50"/>
      <c r="KXU15" s="50"/>
      <c r="KXV15" s="50"/>
      <c r="KXW15" s="50"/>
      <c r="KXX15" s="50"/>
      <c r="KXY15" s="50"/>
      <c r="KXZ15" s="50"/>
      <c r="KYA15" s="50"/>
      <c r="KYB15" s="50"/>
      <c r="KYC15" s="50"/>
      <c r="KYD15" s="50"/>
      <c r="KYE15" s="50"/>
      <c r="KYF15" s="50"/>
      <c r="KYG15" s="50"/>
      <c r="KYH15" s="50"/>
      <c r="KYI15" s="50"/>
      <c r="KYJ15" s="50"/>
      <c r="KYK15" s="50"/>
      <c r="KYL15" s="50"/>
      <c r="KYM15" s="50"/>
      <c r="KYN15" s="50"/>
      <c r="KYO15" s="50"/>
      <c r="KYP15" s="50"/>
      <c r="KYQ15" s="50"/>
      <c r="KYR15" s="50"/>
      <c r="KYS15" s="50"/>
      <c r="KYT15" s="50"/>
      <c r="KYU15" s="50"/>
      <c r="KYV15" s="50"/>
      <c r="KYW15" s="50"/>
      <c r="KYX15" s="50"/>
      <c r="KYY15" s="50"/>
      <c r="KYZ15" s="50"/>
      <c r="KZA15" s="50"/>
      <c r="KZB15" s="50"/>
      <c r="KZC15" s="50"/>
      <c r="KZD15" s="50"/>
      <c r="KZE15" s="50"/>
      <c r="KZF15" s="50"/>
      <c r="KZG15" s="50"/>
      <c r="KZH15" s="50"/>
      <c r="KZI15" s="50"/>
      <c r="KZJ15" s="50"/>
      <c r="KZK15" s="50"/>
      <c r="KZL15" s="50"/>
      <c r="KZM15" s="50"/>
      <c r="KZN15" s="50"/>
      <c r="KZO15" s="50"/>
      <c r="KZP15" s="50"/>
      <c r="KZQ15" s="50"/>
      <c r="KZR15" s="50"/>
      <c r="KZS15" s="50"/>
      <c r="KZT15" s="50"/>
      <c r="KZU15" s="50"/>
      <c r="KZV15" s="50"/>
      <c r="KZW15" s="50"/>
      <c r="KZX15" s="50"/>
      <c r="KZY15" s="50"/>
      <c r="KZZ15" s="50"/>
      <c r="LAA15" s="50"/>
      <c r="LAB15" s="50"/>
      <c r="LAC15" s="50"/>
      <c r="LAD15" s="50"/>
      <c r="LAE15" s="50"/>
      <c r="LAF15" s="50"/>
      <c r="LAG15" s="50"/>
      <c r="LAH15" s="50"/>
      <c r="LAI15" s="50"/>
      <c r="LAJ15" s="50"/>
      <c r="LAK15" s="50"/>
      <c r="LAL15" s="50"/>
      <c r="LAM15" s="50"/>
      <c r="LAN15" s="50"/>
      <c r="LAO15" s="50"/>
      <c r="LAP15" s="50"/>
      <c r="LAQ15" s="50"/>
      <c r="LAR15" s="50"/>
      <c r="LAS15" s="50"/>
      <c r="LAT15" s="50"/>
      <c r="LAU15" s="50"/>
      <c r="LAV15" s="50"/>
      <c r="LAW15" s="50"/>
      <c r="LAX15" s="50"/>
      <c r="LAY15" s="50"/>
      <c r="LAZ15" s="50"/>
      <c r="LBA15" s="50"/>
      <c r="LBB15" s="50"/>
      <c r="LBC15" s="50"/>
      <c r="LBD15" s="50"/>
      <c r="LBE15" s="50"/>
      <c r="LBF15" s="50"/>
      <c r="LBG15" s="50"/>
      <c r="LBH15" s="50"/>
      <c r="LBI15" s="50"/>
      <c r="LBJ15" s="50"/>
      <c r="LBK15" s="50"/>
      <c r="LBL15" s="50"/>
      <c r="LBM15" s="50"/>
      <c r="LBN15" s="50"/>
      <c r="LBO15" s="50"/>
      <c r="LBP15" s="50"/>
      <c r="LBQ15" s="50"/>
      <c r="LBR15" s="50"/>
      <c r="LBS15" s="50"/>
      <c r="LBT15" s="50"/>
      <c r="LBU15" s="50"/>
      <c r="LBV15" s="50"/>
      <c r="LBW15" s="50"/>
      <c r="LBX15" s="50"/>
      <c r="LBY15" s="50"/>
      <c r="LBZ15" s="50"/>
      <c r="LCA15" s="50"/>
      <c r="LCB15" s="50"/>
      <c r="LCC15" s="50"/>
      <c r="LCD15" s="50"/>
      <c r="LCE15" s="50"/>
      <c r="LCF15" s="50"/>
      <c r="LCG15" s="50"/>
      <c r="LCH15" s="50"/>
      <c r="LCI15" s="50"/>
      <c r="LCJ15" s="50"/>
      <c r="LCK15" s="50"/>
      <c r="LCL15" s="50"/>
      <c r="LCM15" s="50"/>
      <c r="LCN15" s="50"/>
      <c r="LCO15" s="50"/>
      <c r="LCP15" s="50"/>
      <c r="LCQ15" s="50"/>
      <c r="LCR15" s="50"/>
      <c r="LCS15" s="50"/>
      <c r="LCT15" s="50"/>
      <c r="LCU15" s="50"/>
      <c r="LCV15" s="50"/>
      <c r="LCW15" s="50"/>
      <c r="LCX15" s="50"/>
      <c r="LCY15" s="50"/>
      <c r="LCZ15" s="50"/>
      <c r="LDA15" s="50"/>
      <c r="LDB15" s="50"/>
      <c r="LDC15" s="50"/>
      <c r="LDD15" s="50"/>
      <c r="LDE15" s="50"/>
      <c r="LDF15" s="50"/>
      <c r="LDG15" s="50"/>
      <c r="LDH15" s="50"/>
      <c r="LDI15" s="50"/>
      <c r="LDJ15" s="50"/>
      <c r="LDK15" s="50"/>
      <c r="LDL15" s="50"/>
      <c r="LDM15" s="50"/>
      <c r="LDN15" s="50"/>
      <c r="LDO15" s="50"/>
      <c r="LDP15" s="50"/>
      <c r="LDQ15" s="50"/>
      <c r="LDR15" s="50"/>
      <c r="LDS15" s="50"/>
      <c r="LDT15" s="50"/>
      <c r="LDU15" s="50"/>
      <c r="LDV15" s="50"/>
      <c r="LDW15" s="50"/>
      <c r="LDX15" s="50"/>
      <c r="LDY15" s="50"/>
      <c r="LDZ15" s="50"/>
      <c r="LEA15" s="50"/>
      <c r="LEB15" s="50"/>
      <c r="LEC15" s="50"/>
      <c r="LED15" s="50"/>
      <c r="LEE15" s="50"/>
      <c r="LEF15" s="50"/>
      <c r="LEG15" s="50"/>
      <c r="LEH15" s="50"/>
      <c r="LEI15" s="50"/>
      <c r="LEJ15" s="50"/>
      <c r="LEK15" s="50"/>
      <c r="LEL15" s="50"/>
      <c r="LEM15" s="50"/>
      <c r="LEN15" s="50"/>
      <c r="LEO15" s="50"/>
      <c r="LEP15" s="50"/>
      <c r="LEQ15" s="50"/>
      <c r="LER15" s="50"/>
      <c r="LES15" s="50"/>
      <c r="LET15" s="50"/>
      <c r="LEU15" s="50"/>
      <c r="LEV15" s="50"/>
      <c r="LEW15" s="50"/>
      <c r="LEX15" s="50"/>
      <c r="LEY15" s="50"/>
      <c r="LEZ15" s="50"/>
      <c r="LFA15" s="50"/>
      <c r="LFB15" s="50"/>
      <c r="LFC15" s="50"/>
      <c r="LFD15" s="50"/>
      <c r="LFE15" s="50"/>
      <c r="LFF15" s="50"/>
      <c r="LFG15" s="50"/>
      <c r="LFH15" s="50"/>
      <c r="LFI15" s="50"/>
      <c r="LFJ15" s="50"/>
      <c r="LFK15" s="50"/>
      <c r="LFL15" s="50"/>
      <c r="LFM15" s="50"/>
      <c r="LFN15" s="50"/>
      <c r="LFO15" s="50"/>
      <c r="LFP15" s="50"/>
      <c r="LFQ15" s="50"/>
      <c r="LFR15" s="50"/>
      <c r="LFS15" s="50"/>
      <c r="LFT15" s="50"/>
      <c r="LFU15" s="50"/>
      <c r="LFV15" s="50"/>
      <c r="LFW15" s="50"/>
      <c r="LFX15" s="50"/>
      <c r="LFY15" s="50"/>
      <c r="LFZ15" s="50"/>
      <c r="LGA15" s="50"/>
      <c r="LGB15" s="50"/>
      <c r="LGC15" s="50"/>
      <c r="LGD15" s="50"/>
      <c r="LGE15" s="50"/>
      <c r="LGF15" s="50"/>
      <c r="LGG15" s="50"/>
      <c r="LGH15" s="50"/>
      <c r="LGI15" s="50"/>
      <c r="LGJ15" s="50"/>
      <c r="LGK15" s="50"/>
      <c r="LGL15" s="50"/>
      <c r="LGM15" s="50"/>
      <c r="LGN15" s="50"/>
      <c r="LGO15" s="50"/>
      <c r="LGP15" s="50"/>
      <c r="LGQ15" s="50"/>
      <c r="LGR15" s="50"/>
      <c r="LGS15" s="50"/>
      <c r="LGT15" s="50"/>
      <c r="LGU15" s="50"/>
      <c r="LGV15" s="50"/>
      <c r="LGW15" s="50"/>
      <c r="LGX15" s="50"/>
      <c r="LGY15" s="50"/>
      <c r="LGZ15" s="50"/>
      <c r="LHA15" s="50"/>
      <c r="LHB15" s="50"/>
      <c r="LHC15" s="50"/>
      <c r="LHD15" s="50"/>
      <c r="LHE15" s="50"/>
      <c r="LHF15" s="50"/>
      <c r="LHG15" s="50"/>
      <c r="LHH15" s="50"/>
      <c r="LHI15" s="50"/>
      <c r="LHJ15" s="50"/>
      <c r="LHK15" s="50"/>
      <c r="LHL15" s="50"/>
      <c r="LHM15" s="50"/>
      <c r="LHN15" s="50"/>
      <c r="LHO15" s="50"/>
      <c r="LHP15" s="50"/>
      <c r="LHQ15" s="50"/>
      <c r="LHR15" s="50"/>
      <c r="LHS15" s="50"/>
      <c r="LHT15" s="50"/>
      <c r="LHU15" s="50"/>
      <c r="LHV15" s="50"/>
      <c r="LHW15" s="50"/>
      <c r="LHX15" s="50"/>
      <c r="LHY15" s="50"/>
      <c r="LHZ15" s="50"/>
      <c r="LIA15" s="50"/>
      <c r="LIB15" s="50"/>
      <c r="LIC15" s="50"/>
      <c r="LID15" s="50"/>
      <c r="LIE15" s="50"/>
      <c r="LIF15" s="50"/>
      <c r="LIG15" s="50"/>
      <c r="LIH15" s="50"/>
      <c r="LII15" s="50"/>
      <c r="LIJ15" s="50"/>
      <c r="LIK15" s="50"/>
      <c r="LIL15" s="50"/>
      <c r="LIM15" s="50"/>
      <c r="LIN15" s="50"/>
      <c r="LIO15" s="50"/>
      <c r="LIP15" s="50"/>
      <c r="LIQ15" s="50"/>
      <c r="LIR15" s="50"/>
      <c r="LIS15" s="50"/>
      <c r="LIT15" s="50"/>
      <c r="LIU15" s="50"/>
      <c r="LIV15" s="50"/>
      <c r="LIW15" s="50"/>
      <c r="LIX15" s="50"/>
      <c r="LIY15" s="50"/>
      <c r="LIZ15" s="50"/>
      <c r="LJA15" s="50"/>
      <c r="LJB15" s="50"/>
      <c r="LJC15" s="50"/>
      <c r="LJD15" s="50"/>
      <c r="LJE15" s="50"/>
      <c r="LJF15" s="50"/>
      <c r="LJG15" s="50"/>
      <c r="LJH15" s="50"/>
      <c r="LJI15" s="50"/>
      <c r="LJJ15" s="50"/>
      <c r="LJK15" s="50"/>
      <c r="LJL15" s="50"/>
      <c r="LJM15" s="50"/>
      <c r="LJN15" s="50"/>
      <c r="LJO15" s="50"/>
      <c r="LJP15" s="50"/>
      <c r="LJQ15" s="50"/>
      <c r="LJR15" s="50"/>
      <c r="LJS15" s="50"/>
      <c r="LJT15" s="50"/>
      <c r="LJU15" s="50"/>
      <c r="LJV15" s="50"/>
      <c r="LJW15" s="50"/>
      <c r="LJX15" s="50"/>
      <c r="LJY15" s="50"/>
      <c r="LJZ15" s="50"/>
      <c r="LKA15" s="50"/>
      <c r="LKB15" s="50"/>
      <c r="LKC15" s="50"/>
      <c r="LKD15" s="50"/>
      <c r="LKE15" s="50"/>
      <c r="LKF15" s="50"/>
      <c r="LKG15" s="50"/>
      <c r="LKH15" s="50"/>
      <c r="LKI15" s="50"/>
      <c r="LKJ15" s="50"/>
      <c r="LKK15" s="50"/>
      <c r="LKL15" s="50"/>
      <c r="LKM15" s="50"/>
      <c r="LKN15" s="50"/>
      <c r="LKO15" s="50"/>
      <c r="LKP15" s="50"/>
      <c r="LKQ15" s="50"/>
      <c r="LKR15" s="50"/>
      <c r="LKS15" s="50"/>
      <c r="LKT15" s="50"/>
      <c r="LKU15" s="50"/>
      <c r="LKV15" s="50"/>
      <c r="LKW15" s="50"/>
      <c r="LKX15" s="50"/>
      <c r="LKY15" s="50"/>
      <c r="LKZ15" s="50"/>
      <c r="LLA15" s="50"/>
      <c r="LLB15" s="50"/>
      <c r="LLC15" s="50"/>
      <c r="LLD15" s="50"/>
      <c r="LLE15" s="50"/>
      <c r="LLF15" s="50"/>
      <c r="LLG15" s="50"/>
      <c r="LLH15" s="50"/>
      <c r="LLI15" s="50"/>
      <c r="LLJ15" s="50"/>
      <c r="LLK15" s="50"/>
      <c r="LLL15" s="50"/>
      <c r="LLM15" s="50"/>
      <c r="LLN15" s="50"/>
      <c r="LLO15" s="50"/>
      <c r="LLP15" s="50"/>
      <c r="LLQ15" s="50"/>
      <c r="LLR15" s="50"/>
      <c r="LLS15" s="50"/>
      <c r="LLT15" s="50"/>
      <c r="LLU15" s="50"/>
      <c r="LLV15" s="50"/>
      <c r="LLW15" s="50"/>
      <c r="LLX15" s="50"/>
      <c r="LLY15" s="50"/>
      <c r="LLZ15" s="50"/>
      <c r="LMA15" s="50"/>
      <c r="LMB15" s="50"/>
      <c r="LMC15" s="50"/>
      <c r="LMD15" s="50"/>
      <c r="LME15" s="50"/>
      <c r="LMF15" s="50"/>
      <c r="LMG15" s="50"/>
      <c r="LMH15" s="50"/>
      <c r="LMI15" s="50"/>
      <c r="LMJ15" s="50"/>
      <c r="LMK15" s="50"/>
      <c r="LML15" s="50"/>
      <c r="LMM15" s="50"/>
      <c r="LMN15" s="50"/>
      <c r="LMO15" s="50"/>
      <c r="LMP15" s="50"/>
      <c r="LMQ15" s="50"/>
      <c r="LMR15" s="50"/>
      <c r="LMS15" s="50"/>
      <c r="LMT15" s="50"/>
      <c r="LMU15" s="50"/>
      <c r="LMV15" s="50"/>
      <c r="LMW15" s="50"/>
      <c r="LMX15" s="50"/>
      <c r="LMY15" s="50"/>
      <c r="LMZ15" s="50"/>
      <c r="LNA15" s="50"/>
      <c r="LNB15" s="50"/>
      <c r="LNC15" s="50"/>
      <c r="LND15" s="50"/>
      <c r="LNE15" s="50"/>
      <c r="LNF15" s="50"/>
      <c r="LNG15" s="50"/>
      <c r="LNH15" s="50"/>
      <c r="LNI15" s="50"/>
      <c r="LNJ15" s="50"/>
      <c r="LNK15" s="50"/>
      <c r="LNL15" s="50"/>
      <c r="LNM15" s="50"/>
      <c r="LNN15" s="50"/>
      <c r="LNO15" s="50"/>
      <c r="LNP15" s="50"/>
      <c r="LNQ15" s="50"/>
      <c r="LNR15" s="50"/>
      <c r="LNS15" s="50"/>
      <c r="LNT15" s="50"/>
      <c r="LNU15" s="50"/>
      <c r="LNV15" s="50"/>
      <c r="LNW15" s="50"/>
      <c r="LNX15" s="50"/>
      <c r="LNY15" s="50"/>
      <c r="LNZ15" s="50"/>
      <c r="LOA15" s="50"/>
      <c r="LOB15" s="50"/>
      <c r="LOC15" s="50"/>
      <c r="LOD15" s="50"/>
      <c r="LOE15" s="50"/>
      <c r="LOF15" s="50"/>
      <c r="LOG15" s="50"/>
      <c r="LOH15" s="50"/>
      <c r="LOI15" s="50"/>
      <c r="LOJ15" s="50"/>
      <c r="LOK15" s="50"/>
      <c r="LOL15" s="50"/>
      <c r="LOM15" s="50"/>
      <c r="LON15" s="50"/>
      <c r="LOO15" s="50"/>
      <c r="LOP15" s="50"/>
      <c r="LOQ15" s="50"/>
      <c r="LOR15" s="50"/>
      <c r="LOS15" s="50"/>
      <c r="LOT15" s="50"/>
      <c r="LOU15" s="50"/>
      <c r="LOV15" s="50"/>
      <c r="LOW15" s="50"/>
      <c r="LOX15" s="50"/>
      <c r="LOY15" s="50"/>
      <c r="LOZ15" s="50"/>
      <c r="LPA15" s="50"/>
      <c r="LPB15" s="50"/>
      <c r="LPC15" s="50"/>
      <c r="LPD15" s="50"/>
      <c r="LPE15" s="50"/>
      <c r="LPF15" s="50"/>
      <c r="LPG15" s="50"/>
      <c r="LPH15" s="50"/>
      <c r="LPI15" s="50"/>
      <c r="LPJ15" s="50"/>
      <c r="LPK15" s="50"/>
      <c r="LPL15" s="50"/>
      <c r="LPM15" s="50"/>
      <c r="LPN15" s="50"/>
      <c r="LPO15" s="50"/>
      <c r="LPP15" s="50"/>
      <c r="LPQ15" s="50"/>
      <c r="LPR15" s="50"/>
      <c r="LPS15" s="50"/>
      <c r="LPT15" s="50"/>
      <c r="LPU15" s="50"/>
      <c r="LPV15" s="50"/>
      <c r="LPW15" s="50"/>
      <c r="LPX15" s="50"/>
      <c r="LPY15" s="50"/>
      <c r="LPZ15" s="50"/>
      <c r="LQA15" s="50"/>
      <c r="LQB15" s="50"/>
      <c r="LQC15" s="50"/>
      <c r="LQD15" s="50"/>
      <c r="LQE15" s="50"/>
      <c r="LQF15" s="50"/>
      <c r="LQG15" s="50"/>
      <c r="LQH15" s="50"/>
      <c r="LQI15" s="50"/>
      <c r="LQJ15" s="50"/>
      <c r="LQK15" s="50"/>
      <c r="LQL15" s="50"/>
      <c r="LQM15" s="50"/>
      <c r="LQN15" s="50"/>
      <c r="LQO15" s="50"/>
      <c r="LQP15" s="50"/>
      <c r="LQQ15" s="50"/>
      <c r="LQR15" s="50"/>
      <c r="LQS15" s="50"/>
      <c r="LQT15" s="50"/>
      <c r="LQU15" s="50"/>
      <c r="LQV15" s="50"/>
      <c r="LQW15" s="50"/>
      <c r="LQX15" s="50"/>
      <c r="LQY15" s="50"/>
      <c r="LQZ15" s="50"/>
      <c r="LRA15" s="50"/>
      <c r="LRB15" s="50"/>
      <c r="LRC15" s="50"/>
      <c r="LRD15" s="50"/>
      <c r="LRE15" s="50"/>
      <c r="LRF15" s="50"/>
      <c r="LRG15" s="50"/>
      <c r="LRH15" s="50"/>
      <c r="LRI15" s="50"/>
      <c r="LRJ15" s="50"/>
      <c r="LRK15" s="50"/>
      <c r="LRL15" s="50"/>
      <c r="LRM15" s="50"/>
      <c r="LRN15" s="50"/>
      <c r="LRO15" s="50"/>
      <c r="LRP15" s="50"/>
      <c r="LRQ15" s="50"/>
      <c r="LRR15" s="50"/>
      <c r="LRS15" s="50"/>
      <c r="LRT15" s="50"/>
      <c r="LRU15" s="50"/>
      <c r="LRV15" s="50"/>
      <c r="LRW15" s="50"/>
      <c r="LRX15" s="50"/>
      <c r="LRY15" s="50"/>
      <c r="LRZ15" s="50"/>
      <c r="LSA15" s="50"/>
      <c r="LSB15" s="50"/>
      <c r="LSC15" s="50"/>
      <c r="LSD15" s="50"/>
      <c r="LSE15" s="50"/>
      <c r="LSF15" s="50"/>
      <c r="LSG15" s="50"/>
      <c r="LSH15" s="50"/>
      <c r="LSI15" s="50"/>
      <c r="LSJ15" s="50"/>
      <c r="LSK15" s="50"/>
      <c r="LSL15" s="50"/>
      <c r="LSM15" s="50"/>
      <c r="LSN15" s="50"/>
      <c r="LSO15" s="50"/>
      <c r="LSP15" s="50"/>
      <c r="LSQ15" s="50"/>
      <c r="LSR15" s="50"/>
      <c r="LSS15" s="50"/>
      <c r="LST15" s="50"/>
      <c r="LSU15" s="50"/>
      <c r="LSV15" s="50"/>
      <c r="LSW15" s="50"/>
      <c r="LSX15" s="50"/>
      <c r="LSY15" s="50"/>
      <c r="LSZ15" s="50"/>
      <c r="LTA15" s="50"/>
      <c r="LTB15" s="50"/>
      <c r="LTC15" s="50"/>
      <c r="LTD15" s="50"/>
      <c r="LTE15" s="50"/>
      <c r="LTF15" s="50"/>
      <c r="LTG15" s="50"/>
      <c r="LTH15" s="50"/>
      <c r="LTI15" s="50"/>
      <c r="LTJ15" s="50"/>
      <c r="LTK15" s="50"/>
      <c r="LTL15" s="50"/>
      <c r="LTM15" s="50"/>
      <c r="LTN15" s="50"/>
      <c r="LTO15" s="50"/>
      <c r="LTP15" s="50"/>
      <c r="LTQ15" s="50"/>
      <c r="LTR15" s="50"/>
      <c r="LTS15" s="50"/>
      <c r="LTT15" s="50"/>
      <c r="LTU15" s="50"/>
      <c r="LTV15" s="50"/>
      <c r="LTW15" s="50"/>
      <c r="LTX15" s="50"/>
      <c r="LTY15" s="50"/>
      <c r="LTZ15" s="50"/>
      <c r="LUA15" s="50"/>
      <c r="LUB15" s="50"/>
      <c r="LUC15" s="50"/>
      <c r="LUD15" s="50"/>
      <c r="LUE15" s="50"/>
      <c r="LUF15" s="50"/>
      <c r="LUG15" s="50"/>
      <c r="LUH15" s="50"/>
      <c r="LUI15" s="50"/>
      <c r="LUJ15" s="50"/>
      <c r="LUK15" s="50"/>
      <c r="LUL15" s="50"/>
      <c r="LUM15" s="50"/>
      <c r="LUN15" s="50"/>
      <c r="LUO15" s="50"/>
      <c r="LUP15" s="50"/>
      <c r="LUQ15" s="50"/>
      <c r="LUR15" s="50"/>
      <c r="LUS15" s="50"/>
      <c r="LUT15" s="50"/>
      <c r="LUU15" s="50"/>
      <c r="LUV15" s="50"/>
      <c r="LUW15" s="50"/>
      <c r="LUX15" s="50"/>
      <c r="LUY15" s="50"/>
      <c r="LUZ15" s="50"/>
      <c r="LVA15" s="50"/>
      <c r="LVB15" s="50"/>
      <c r="LVC15" s="50"/>
      <c r="LVD15" s="50"/>
      <c r="LVE15" s="50"/>
      <c r="LVF15" s="50"/>
      <c r="LVG15" s="50"/>
      <c r="LVH15" s="50"/>
      <c r="LVI15" s="50"/>
      <c r="LVJ15" s="50"/>
      <c r="LVK15" s="50"/>
      <c r="LVL15" s="50"/>
      <c r="LVM15" s="50"/>
      <c r="LVN15" s="50"/>
      <c r="LVO15" s="50"/>
      <c r="LVP15" s="50"/>
      <c r="LVQ15" s="50"/>
      <c r="LVR15" s="50"/>
      <c r="LVS15" s="50"/>
      <c r="LVT15" s="50"/>
      <c r="LVU15" s="50"/>
      <c r="LVV15" s="50"/>
      <c r="LVW15" s="50"/>
      <c r="LVX15" s="50"/>
      <c r="LVY15" s="50"/>
      <c r="LVZ15" s="50"/>
      <c r="LWA15" s="50"/>
      <c r="LWB15" s="50"/>
      <c r="LWC15" s="50"/>
      <c r="LWD15" s="50"/>
      <c r="LWE15" s="50"/>
      <c r="LWF15" s="50"/>
      <c r="LWG15" s="50"/>
      <c r="LWH15" s="50"/>
      <c r="LWI15" s="50"/>
      <c r="LWJ15" s="50"/>
      <c r="LWK15" s="50"/>
      <c r="LWL15" s="50"/>
      <c r="LWM15" s="50"/>
      <c r="LWN15" s="50"/>
      <c r="LWO15" s="50"/>
      <c r="LWP15" s="50"/>
      <c r="LWQ15" s="50"/>
      <c r="LWR15" s="50"/>
      <c r="LWS15" s="50"/>
      <c r="LWT15" s="50"/>
      <c r="LWU15" s="50"/>
      <c r="LWV15" s="50"/>
      <c r="LWW15" s="50"/>
      <c r="LWX15" s="50"/>
      <c r="LWY15" s="50"/>
      <c r="LWZ15" s="50"/>
      <c r="LXA15" s="50"/>
      <c r="LXB15" s="50"/>
      <c r="LXC15" s="50"/>
      <c r="LXD15" s="50"/>
      <c r="LXE15" s="50"/>
      <c r="LXF15" s="50"/>
      <c r="LXG15" s="50"/>
      <c r="LXH15" s="50"/>
      <c r="LXI15" s="50"/>
      <c r="LXJ15" s="50"/>
      <c r="LXK15" s="50"/>
      <c r="LXL15" s="50"/>
      <c r="LXM15" s="50"/>
      <c r="LXN15" s="50"/>
      <c r="LXO15" s="50"/>
      <c r="LXP15" s="50"/>
      <c r="LXQ15" s="50"/>
      <c r="LXR15" s="50"/>
      <c r="LXS15" s="50"/>
      <c r="LXT15" s="50"/>
      <c r="LXU15" s="50"/>
      <c r="LXV15" s="50"/>
      <c r="LXW15" s="50"/>
      <c r="LXX15" s="50"/>
      <c r="LXY15" s="50"/>
      <c r="LXZ15" s="50"/>
      <c r="LYA15" s="50"/>
      <c r="LYB15" s="50"/>
      <c r="LYC15" s="50"/>
      <c r="LYD15" s="50"/>
      <c r="LYE15" s="50"/>
      <c r="LYF15" s="50"/>
      <c r="LYG15" s="50"/>
      <c r="LYH15" s="50"/>
      <c r="LYI15" s="50"/>
      <c r="LYJ15" s="50"/>
      <c r="LYK15" s="50"/>
      <c r="LYL15" s="50"/>
      <c r="LYM15" s="50"/>
      <c r="LYN15" s="50"/>
      <c r="LYO15" s="50"/>
      <c r="LYP15" s="50"/>
      <c r="LYQ15" s="50"/>
      <c r="LYR15" s="50"/>
      <c r="LYS15" s="50"/>
      <c r="LYT15" s="50"/>
      <c r="LYU15" s="50"/>
      <c r="LYV15" s="50"/>
      <c r="LYW15" s="50"/>
      <c r="LYX15" s="50"/>
      <c r="LYY15" s="50"/>
      <c r="LYZ15" s="50"/>
      <c r="LZA15" s="50"/>
      <c r="LZB15" s="50"/>
      <c r="LZC15" s="50"/>
      <c r="LZD15" s="50"/>
      <c r="LZE15" s="50"/>
      <c r="LZF15" s="50"/>
      <c r="LZG15" s="50"/>
      <c r="LZH15" s="50"/>
      <c r="LZI15" s="50"/>
      <c r="LZJ15" s="50"/>
      <c r="LZK15" s="50"/>
      <c r="LZL15" s="50"/>
      <c r="LZM15" s="50"/>
      <c r="LZN15" s="50"/>
      <c r="LZO15" s="50"/>
      <c r="LZP15" s="50"/>
      <c r="LZQ15" s="50"/>
      <c r="LZR15" s="50"/>
      <c r="LZS15" s="50"/>
      <c r="LZT15" s="50"/>
      <c r="LZU15" s="50"/>
      <c r="LZV15" s="50"/>
      <c r="LZW15" s="50"/>
      <c r="LZX15" s="50"/>
      <c r="LZY15" s="50"/>
      <c r="LZZ15" s="50"/>
      <c r="MAA15" s="50"/>
      <c r="MAB15" s="50"/>
      <c r="MAC15" s="50"/>
      <c r="MAD15" s="50"/>
      <c r="MAE15" s="50"/>
      <c r="MAF15" s="50"/>
      <c r="MAG15" s="50"/>
      <c r="MAH15" s="50"/>
      <c r="MAI15" s="50"/>
      <c r="MAJ15" s="50"/>
      <c r="MAK15" s="50"/>
      <c r="MAL15" s="50"/>
      <c r="MAM15" s="50"/>
      <c r="MAN15" s="50"/>
      <c r="MAO15" s="50"/>
      <c r="MAP15" s="50"/>
      <c r="MAQ15" s="50"/>
      <c r="MAR15" s="50"/>
      <c r="MAS15" s="50"/>
      <c r="MAT15" s="50"/>
      <c r="MAU15" s="50"/>
      <c r="MAV15" s="50"/>
      <c r="MAW15" s="50"/>
      <c r="MAX15" s="50"/>
      <c r="MAY15" s="50"/>
      <c r="MAZ15" s="50"/>
      <c r="MBA15" s="50"/>
      <c r="MBB15" s="50"/>
      <c r="MBC15" s="50"/>
      <c r="MBD15" s="50"/>
      <c r="MBE15" s="50"/>
      <c r="MBF15" s="50"/>
      <c r="MBG15" s="50"/>
      <c r="MBH15" s="50"/>
      <c r="MBI15" s="50"/>
      <c r="MBJ15" s="50"/>
      <c r="MBK15" s="50"/>
      <c r="MBL15" s="50"/>
      <c r="MBM15" s="50"/>
      <c r="MBN15" s="50"/>
      <c r="MBO15" s="50"/>
      <c r="MBP15" s="50"/>
      <c r="MBQ15" s="50"/>
      <c r="MBR15" s="50"/>
      <c r="MBS15" s="50"/>
      <c r="MBT15" s="50"/>
      <c r="MBU15" s="50"/>
      <c r="MBV15" s="50"/>
      <c r="MBW15" s="50"/>
      <c r="MBX15" s="50"/>
      <c r="MBY15" s="50"/>
      <c r="MBZ15" s="50"/>
      <c r="MCA15" s="50"/>
      <c r="MCB15" s="50"/>
      <c r="MCC15" s="50"/>
      <c r="MCD15" s="50"/>
      <c r="MCE15" s="50"/>
      <c r="MCF15" s="50"/>
      <c r="MCG15" s="50"/>
      <c r="MCH15" s="50"/>
      <c r="MCI15" s="50"/>
      <c r="MCJ15" s="50"/>
      <c r="MCK15" s="50"/>
      <c r="MCL15" s="50"/>
      <c r="MCM15" s="50"/>
      <c r="MCN15" s="50"/>
      <c r="MCO15" s="50"/>
      <c r="MCP15" s="50"/>
      <c r="MCQ15" s="50"/>
      <c r="MCR15" s="50"/>
      <c r="MCS15" s="50"/>
      <c r="MCT15" s="50"/>
      <c r="MCU15" s="50"/>
      <c r="MCV15" s="50"/>
      <c r="MCW15" s="50"/>
      <c r="MCX15" s="50"/>
      <c r="MCY15" s="50"/>
      <c r="MCZ15" s="50"/>
      <c r="MDA15" s="50"/>
      <c r="MDB15" s="50"/>
      <c r="MDC15" s="50"/>
      <c r="MDD15" s="50"/>
      <c r="MDE15" s="50"/>
      <c r="MDF15" s="50"/>
      <c r="MDG15" s="50"/>
      <c r="MDH15" s="50"/>
      <c r="MDI15" s="50"/>
      <c r="MDJ15" s="50"/>
      <c r="MDK15" s="50"/>
      <c r="MDL15" s="50"/>
      <c r="MDM15" s="50"/>
      <c r="MDN15" s="50"/>
      <c r="MDO15" s="50"/>
      <c r="MDP15" s="50"/>
      <c r="MDQ15" s="50"/>
      <c r="MDR15" s="50"/>
      <c r="MDS15" s="50"/>
      <c r="MDT15" s="50"/>
      <c r="MDU15" s="50"/>
      <c r="MDV15" s="50"/>
      <c r="MDW15" s="50"/>
      <c r="MDX15" s="50"/>
      <c r="MDY15" s="50"/>
      <c r="MDZ15" s="50"/>
      <c r="MEA15" s="50"/>
      <c r="MEB15" s="50"/>
      <c r="MEC15" s="50"/>
      <c r="MED15" s="50"/>
      <c r="MEE15" s="50"/>
      <c r="MEF15" s="50"/>
      <c r="MEG15" s="50"/>
      <c r="MEH15" s="50"/>
      <c r="MEI15" s="50"/>
      <c r="MEJ15" s="50"/>
      <c r="MEK15" s="50"/>
      <c r="MEL15" s="50"/>
      <c r="MEM15" s="50"/>
      <c r="MEN15" s="50"/>
      <c r="MEO15" s="50"/>
      <c r="MEP15" s="50"/>
      <c r="MEQ15" s="50"/>
      <c r="MER15" s="50"/>
      <c r="MES15" s="50"/>
      <c r="MET15" s="50"/>
      <c r="MEU15" s="50"/>
      <c r="MEV15" s="50"/>
      <c r="MEW15" s="50"/>
      <c r="MEX15" s="50"/>
      <c r="MEY15" s="50"/>
      <c r="MEZ15" s="50"/>
      <c r="MFA15" s="50"/>
      <c r="MFB15" s="50"/>
      <c r="MFC15" s="50"/>
      <c r="MFD15" s="50"/>
      <c r="MFE15" s="50"/>
      <c r="MFF15" s="50"/>
      <c r="MFG15" s="50"/>
      <c r="MFH15" s="50"/>
      <c r="MFI15" s="50"/>
      <c r="MFJ15" s="50"/>
      <c r="MFK15" s="50"/>
      <c r="MFL15" s="50"/>
      <c r="MFM15" s="50"/>
      <c r="MFN15" s="50"/>
      <c r="MFO15" s="50"/>
      <c r="MFP15" s="50"/>
      <c r="MFQ15" s="50"/>
      <c r="MFR15" s="50"/>
      <c r="MFS15" s="50"/>
      <c r="MFT15" s="50"/>
      <c r="MFU15" s="50"/>
      <c r="MFV15" s="50"/>
      <c r="MFW15" s="50"/>
      <c r="MFX15" s="50"/>
      <c r="MFY15" s="50"/>
      <c r="MFZ15" s="50"/>
      <c r="MGA15" s="50"/>
      <c r="MGB15" s="50"/>
      <c r="MGC15" s="50"/>
      <c r="MGD15" s="50"/>
      <c r="MGE15" s="50"/>
      <c r="MGF15" s="50"/>
      <c r="MGG15" s="50"/>
      <c r="MGH15" s="50"/>
      <c r="MGI15" s="50"/>
      <c r="MGJ15" s="50"/>
      <c r="MGK15" s="50"/>
      <c r="MGL15" s="50"/>
      <c r="MGM15" s="50"/>
      <c r="MGN15" s="50"/>
      <c r="MGO15" s="50"/>
      <c r="MGP15" s="50"/>
      <c r="MGQ15" s="50"/>
      <c r="MGR15" s="50"/>
      <c r="MGS15" s="50"/>
      <c r="MGT15" s="50"/>
      <c r="MGU15" s="50"/>
      <c r="MGV15" s="50"/>
      <c r="MGW15" s="50"/>
      <c r="MGX15" s="50"/>
      <c r="MGY15" s="50"/>
      <c r="MGZ15" s="50"/>
      <c r="MHA15" s="50"/>
      <c r="MHB15" s="50"/>
      <c r="MHC15" s="50"/>
      <c r="MHD15" s="50"/>
      <c r="MHE15" s="50"/>
      <c r="MHF15" s="50"/>
      <c r="MHG15" s="50"/>
      <c r="MHH15" s="50"/>
      <c r="MHI15" s="50"/>
      <c r="MHJ15" s="50"/>
      <c r="MHK15" s="50"/>
      <c r="MHL15" s="50"/>
      <c r="MHM15" s="50"/>
      <c r="MHN15" s="50"/>
      <c r="MHO15" s="50"/>
      <c r="MHP15" s="50"/>
      <c r="MHQ15" s="50"/>
      <c r="MHR15" s="50"/>
      <c r="MHS15" s="50"/>
      <c r="MHT15" s="50"/>
      <c r="MHU15" s="50"/>
      <c r="MHV15" s="50"/>
      <c r="MHW15" s="50"/>
      <c r="MHX15" s="50"/>
      <c r="MHY15" s="50"/>
      <c r="MHZ15" s="50"/>
      <c r="MIA15" s="50"/>
      <c r="MIB15" s="50"/>
      <c r="MIC15" s="50"/>
      <c r="MID15" s="50"/>
      <c r="MIE15" s="50"/>
      <c r="MIF15" s="50"/>
      <c r="MIG15" s="50"/>
      <c r="MIH15" s="50"/>
      <c r="MII15" s="50"/>
      <c r="MIJ15" s="50"/>
      <c r="MIK15" s="50"/>
      <c r="MIL15" s="50"/>
      <c r="MIM15" s="50"/>
      <c r="MIN15" s="50"/>
      <c r="MIO15" s="50"/>
      <c r="MIP15" s="50"/>
      <c r="MIQ15" s="50"/>
      <c r="MIR15" s="50"/>
      <c r="MIS15" s="50"/>
      <c r="MIT15" s="50"/>
      <c r="MIU15" s="50"/>
      <c r="MIV15" s="50"/>
      <c r="MIW15" s="50"/>
      <c r="MIX15" s="50"/>
      <c r="MIY15" s="50"/>
      <c r="MIZ15" s="50"/>
      <c r="MJA15" s="50"/>
      <c r="MJB15" s="50"/>
      <c r="MJC15" s="50"/>
      <c r="MJD15" s="50"/>
      <c r="MJE15" s="50"/>
      <c r="MJF15" s="50"/>
      <c r="MJG15" s="50"/>
      <c r="MJH15" s="50"/>
      <c r="MJI15" s="50"/>
      <c r="MJJ15" s="50"/>
      <c r="MJK15" s="50"/>
      <c r="MJL15" s="50"/>
      <c r="MJM15" s="50"/>
      <c r="MJN15" s="50"/>
      <c r="MJO15" s="50"/>
      <c r="MJP15" s="50"/>
      <c r="MJQ15" s="50"/>
      <c r="MJR15" s="50"/>
      <c r="MJS15" s="50"/>
      <c r="MJT15" s="50"/>
      <c r="MJU15" s="50"/>
      <c r="MJV15" s="50"/>
      <c r="MJW15" s="50"/>
      <c r="MJX15" s="50"/>
      <c r="MJY15" s="50"/>
      <c r="MJZ15" s="50"/>
      <c r="MKA15" s="50"/>
      <c r="MKB15" s="50"/>
      <c r="MKC15" s="50"/>
      <c r="MKD15" s="50"/>
      <c r="MKE15" s="50"/>
      <c r="MKF15" s="50"/>
      <c r="MKG15" s="50"/>
      <c r="MKH15" s="50"/>
      <c r="MKI15" s="50"/>
      <c r="MKJ15" s="50"/>
      <c r="MKK15" s="50"/>
      <c r="MKL15" s="50"/>
      <c r="MKM15" s="50"/>
      <c r="MKN15" s="50"/>
      <c r="MKO15" s="50"/>
      <c r="MKP15" s="50"/>
      <c r="MKQ15" s="50"/>
      <c r="MKR15" s="50"/>
      <c r="MKS15" s="50"/>
      <c r="MKT15" s="50"/>
      <c r="MKU15" s="50"/>
      <c r="MKV15" s="50"/>
      <c r="MKW15" s="50"/>
      <c r="MKX15" s="50"/>
      <c r="MKY15" s="50"/>
      <c r="MKZ15" s="50"/>
      <c r="MLA15" s="50"/>
      <c r="MLB15" s="50"/>
      <c r="MLC15" s="50"/>
      <c r="MLD15" s="50"/>
      <c r="MLE15" s="50"/>
      <c r="MLF15" s="50"/>
      <c r="MLG15" s="50"/>
      <c r="MLH15" s="50"/>
      <c r="MLI15" s="50"/>
      <c r="MLJ15" s="50"/>
      <c r="MLK15" s="50"/>
      <c r="MLL15" s="50"/>
      <c r="MLM15" s="50"/>
      <c r="MLN15" s="50"/>
      <c r="MLO15" s="50"/>
      <c r="MLP15" s="50"/>
      <c r="MLQ15" s="50"/>
      <c r="MLR15" s="50"/>
      <c r="MLS15" s="50"/>
      <c r="MLT15" s="50"/>
      <c r="MLU15" s="50"/>
      <c r="MLV15" s="50"/>
      <c r="MLW15" s="50"/>
      <c r="MLX15" s="50"/>
      <c r="MLY15" s="50"/>
      <c r="MLZ15" s="50"/>
      <c r="MMA15" s="50"/>
      <c r="MMB15" s="50"/>
      <c r="MMC15" s="50"/>
      <c r="MMD15" s="50"/>
      <c r="MME15" s="50"/>
      <c r="MMF15" s="50"/>
      <c r="MMG15" s="50"/>
      <c r="MMH15" s="50"/>
      <c r="MMI15" s="50"/>
      <c r="MMJ15" s="50"/>
      <c r="MMK15" s="50"/>
      <c r="MML15" s="50"/>
      <c r="MMM15" s="50"/>
      <c r="MMN15" s="50"/>
      <c r="MMO15" s="50"/>
      <c r="MMP15" s="50"/>
      <c r="MMQ15" s="50"/>
      <c r="MMR15" s="50"/>
      <c r="MMS15" s="50"/>
      <c r="MMT15" s="50"/>
      <c r="MMU15" s="50"/>
      <c r="MMV15" s="50"/>
      <c r="MMW15" s="50"/>
      <c r="MMX15" s="50"/>
      <c r="MMY15" s="50"/>
      <c r="MMZ15" s="50"/>
      <c r="MNA15" s="50"/>
      <c r="MNB15" s="50"/>
      <c r="MNC15" s="50"/>
      <c r="MND15" s="50"/>
      <c r="MNE15" s="50"/>
      <c r="MNF15" s="50"/>
      <c r="MNG15" s="50"/>
      <c r="MNH15" s="50"/>
      <c r="MNI15" s="50"/>
      <c r="MNJ15" s="50"/>
      <c r="MNK15" s="50"/>
      <c r="MNL15" s="50"/>
      <c r="MNM15" s="50"/>
      <c r="MNN15" s="50"/>
      <c r="MNO15" s="50"/>
      <c r="MNP15" s="50"/>
      <c r="MNQ15" s="50"/>
      <c r="MNR15" s="50"/>
      <c r="MNS15" s="50"/>
      <c r="MNT15" s="50"/>
      <c r="MNU15" s="50"/>
      <c r="MNV15" s="50"/>
      <c r="MNW15" s="50"/>
      <c r="MNX15" s="50"/>
      <c r="MNY15" s="50"/>
      <c r="MNZ15" s="50"/>
      <c r="MOA15" s="50"/>
      <c r="MOB15" s="50"/>
      <c r="MOC15" s="50"/>
      <c r="MOD15" s="50"/>
      <c r="MOE15" s="50"/>
      <c r="MOF15" s="50"/>
      <c r="MOG15" s="50"/>
      <c r="MOH15" s="50"/>
      <c r="MOI15" s="50"/>
      <c r="MOJ15" s="50"/>
      <c r="MOK15" s="50"/>
      <c r="MOL15" s="50"/>
      <c r="MOM15" s="50"/>
      <c r="MON15" s="50"/>
      <c r="MOO15" s="50"/>
      <c r="MOP15" s="50"/>
      <c r="MOQ15" s="50"/>
      <c r="MOR15" s="50"/>
      <c r="MOS15" s="50"/>
      <c r="MOT15" s="50"/>
      <c r="MOU15" s="50"/>
      <c r="MOV15" s="50"/>
      <c r="MOW15" s="50"/>
      <c r="MOX15" s="50"/>
      <c r="MOY15" s="50"/>
      <c r="MOZ15" s="50"/>
      <c r="MPA15" s="50"/>
      <c r="MPB15" s="50"/>
      <c r="MPC15" s="50"/>
      <c r="MPD15" s="50"/>
      <c r="MPE15" s="50"/>
      <c r="MPF15" s="50"/>
      <c r="MPG15" s="50"/>
      <c r="MPH15" s="50"/>
      <c r="MPI15" s="50"/>
      <c r="MPJ15" s="50"/>
      <c r="MPK15" s="50"/>
      <c r="MPL15" s="50"/>
      <c r="MPM15" s="50"/>
      <c r="MPN15" s="50"/>
      <c r="MPO15" s="50"/>
      <c r="MPP15" s="50"/>
      <c r="MPQ15" s="50"/>
      <c r="MPR15" s="50"/>
      <c r="MPS15" s="50"/>
      <c r="MPT15" s="50"/>
      <c r="MPU15" s="50"/>
      <c r="MPV15" s="50"/>
      <c r="MPW15" s="50"/>
      <c r="MPX15" s="50"/>
      <c r="MPY15" s="50"/>
      <c r="MPZ15" s="50"/>
      <c r="MQA15" s="50"/>
      <c r="MQB15" s="50"/>
      <c r="MQC15" s="50"/>
      <c r="MQD15" s="50"/>
      <c r="MQE15" s="50"/>
      <c r="MQF15" s="50"/>
      <c r="MQG15" s="50"/>
      <c r="MQH15" s="50"/>
      <c r="MQI15" s="50"/>
      <c r="MQJ15" s="50"/>
      <c r="MQK15" s="50"/>
      <c r="MQL15" s="50"/>
      <c r="MQM15" s="50"/>
      <c r="MQN15" s="50"/>
      <c r="MQO15" s="50"/>
      <c r="MQP15" s="50"/>
      <c r="MQQ15" s="50"/>
      <c r="MQR15" s="50"/>
      <c r="MQS15" s="50"/>
      <c r="MQT15" s="50"/>
      <c r="MQU15" s="50"/>
      <c r="MQV15" s="50"/>
      <c r="MQW15" s="50"/>
      <c r="MQX15" s="50"/>
      <c r="MQY15" s="50"/>
      <c r="MQZ15" s="50"/>
      <c r="MRA15" s="50"/>
      <c r="MRB15" s="50"/>
      <c r="MRC15" s="50"/>
      <c r="MRD15" s="50"/>
      <c r="MRE15" s="50"/>
      <c r="MRF15" s="50"/>
      <c r="MRG15" s="50"/>
      <c r="MRH15" s="50"/>
      <c r="MRI15" s="50"/>
      <c r="MRJ15" s="50"/>
      <c r="MRK15" s="50"/>
      <c r="MRL15" s="50"/>
      <c r="MRM15" s="50"/>
      <c r="MRN15" s="50"/>
      <c r="MRO15" s="50"/>
      <c r="MRP15" s="50"/>
      <c r="MRQ15" s="50"/>
      <c r="MRR15" s="50"/>
      <c r="MRS15" s="50"/>
      <c r="MRT15" s="50"/>
      <c r="MRU15" s="50"/>
      <c r="MRV15" s="50"/>
      <c r="MRW15" s="50"/>
      <c r="MRX15" s="50"/>
      <c r="MRY15" s="50"/>
      <c r="MRZ15" s="50"/>
      <c r="MSA15" s="50"/>
      <c r="MSB15" s="50"/>
      <c r="MSC15" s="50"/>
      <c r="MSD15" s="50"/>
      <c r="MSE15" s="50"/>
      <c r="MSF15" s="50"/>
      <c r="MSG15" s="50"/>
      <c r="MSH15" s="50"/>
      <c r="MSI15" s="50"/>
      <c r="MSJ15" s="50"/>
      <c r="MSK15" s="50"/>
      <c r="MSL15" s="50"/>
      <c r="MSM15" s="50"/>
      <c r="MSN15" s="50"/>
      <c r="MSO15" s="50"/>
      <c r="MSP15" s="50"/>
      <c r="MSQ15" s="50"/>
      <c r="MSR15" s="50"/>
      <c r="MSS15" s="50"/>
      <c r="MST15" s="50"/>
      <c r="MSU15" s="50"/>
      <c r="MSV15" s="50"/>
      <c r="MSW15" s="50"/>
      <c r="MSX15" s="50"/>
      <c r="MSY15" s="50"/>
      <c r="MSZ15" s="50"/>
      <c r="MTA15" s="50"/>
      <c r="MTB15" s="50"/>
      <c r="MTC15" s="50"/>
      <c r="MTD15" s="50"/>
      <c r="MTE15" s="50"/>
      <c r="MTF15" s="50"/>
      <c r="MTG15" s="50"/>
      <c r="MTH15" s="50"/>
      <c r="MTI15" s="50"/>
      <c r="MTJ15" s="50"/>
      <c r="MTK15" s="50"/>
      <c r="MTL15" s="50"/>
      <c r="MTM15" s="50"/>
      <c r="MTN15" s="50"/>
      <c r="MTO15" s="50"/>
      <c r="MTP15" s="50"/>
      <c r="MTQ15" s="50"/>
      <c r="MTR15" s="50"/>
      <c r="MTS15" s="50"/>
      <c r="MTT15" s="50"/>
      <c r="MTU15" s="50"/>
      <c r="MTV15" s="50"/>
      <c r="MTW15" s="50"/>
      <c r="MTX15" s="50"/>
      <c r="MTY15" s="50"/>
      <c r="MTZ15" s="50"/>
      <c r="MUA15" s="50"/>
      <c r="MUB15" s="50"/>
      <c r="MUC15" s="50"/>
      <c r="MUD15" s="50"/>
      <c r="MUE15" s="50"/>
      <c r="MUF15" s="50"/>
      <c r="MUG15" s="50"/>
      <c r="MUH15" s="50"/>
      <c r="MUI15" s="50"/>
      <c r="MUJ15" s="50"/>
      <c r="MUK15" s="50"/>
      <c r="MUL15" s="50"/>
      <c r="MUM15" s="50"/>
      <c r="MUN15" s="50"/>
      <c r="MUO15" s="50"/>
      <c r="MUP15" s="50"/>
      <c r="MUQ15" s="50"/>
      <c r="MUR15" s="50"/>
      <c r="MUS15" s="50"/>
      <c r="MUT15" s="50"/>
      <c r="MUU15" s="50"/>
      <c r="MUV15" s="50"/>
      <c r="MUW15" s="50"/>
      <c r="MUX15" s="50"/>
      <c r="MUY15" s="50"/>
      <c r="MUZ15" s="50"/>
      <c r="MVA15" s="50"/>
      <c r="MVB15" s="50"/>
      <c r="MVC15" s="50"/>
      <c r="MVD15" s="50"/>
      <c r="MVE15" s="50"/>
      <c r="MVF15" s="50"/>
      <c r="MVG15" s="50"/>
      <c r="MVH15" s="50"/>
      <c r="MVI15" s="50"/>
      <c r="MVJ15" s="50"/>
      <c r="MVK15" s="50"/>
      <c r="MVL15" s="50"/>
      <c r="MVM15" s="50"/>
      <c r="MVN15" s="50"/>
      <c r="MVO15" s="50"/>
      <c r="MVP15" s="50"/>
      <c r="MVQ15" s="50"/>
      <c r="MVR15" s="50"/>
      <c r="MVS15" s="50"/>
      <c r="MVT15" s="50"/>
      <c r="MVU15" s="50"/>
      <c r="MVV15" s="50"/>
      <c r="MVW15" s="50"/>
      <c r="MVX15" s="50"/>
      <c r="MVY15" s="50"/>
      <c r="MVZ15" s="50"/>
      <c r="MWA15" s="50"/>
      <c r="MWB15" s="50"/>
      <c r="MWC15" s="50"/>
      <c r="MWD15" s="50"/>
      <c r="MWE15" s="50"/>
      <c r="MWF15" s="50"/>
      <c r="MWG15" s="50"/>
      <c r="MWH15" s="50"/>
      <c r="MWI15" s="50"/>
      <c r="MWJ15" s="50"/>
      <c r="MWK15" s="50"/>
      <c r="MWL15" s="50"/>
      <c r="MWM15" s="50"/>
      <c r="MWN15" s="50"/>
      <c r="MWO15" s="50"/>
      <c r="MWP15" s="50"/>
      <c r="MWQ15" s="50"/>
      <c r="MWR15" s="50"/>
      <c r="MWS15" s="50"/>
      <c r="MWT15" s="50"/>
      <c r="MWU15" s="50"/>
      <c r="MWV15" s="50"/>
      <c r="MWW15" s="50"/>
      <c r="MWX15" s="50"/>
      <c r="MWY15" s="50"/>
      <c r="MWZ15" s="50"/>
      <c r="MXA15" s="50"/>
      <c r="MXB15" s="50"/>
      <c r="MXC15" s="50"/>
      <c r="MXD15" s="50"/>
      <c r="MXE15" s="50"/>
      <c r="MXF15" s="50"/>
      <c r="MXG15" s="50"/>
      <c r="MXH15" s="50"/>
      <c r="MXI15" s="50"/>
      <c r="MXJ15" s="50"/>
      <c r="MXK15" s="50"/>
      <c r="MXL15" s="50"/>
      <c r="MXM15" s="50"/>
      <c r="MXN15" s="50"/>
      <c r="MXO15" s="50"/>
      <c r="MXP15" s="50"/>
      <c r="MXQ15" s="50"/>
      <c r="MXR15" s="50"/>
      <c r="MXS15" s="50"/>
      <c r="MXT15" s="50"/>
      <c r="MXU15" s="50"/>
      <c r="MXV15" s="50"/>
      <c r="MXW15" s="50"/>
      <c r="MXX15" s="50"/>
      <c r="MXY15" s="50"/>
      <c r="MXZ15" s="50"/>
      <c r="MYA15" s="50"/>
      <c r="MYB15" s="50"/>
      <c r="MYC15" s="50"/>
      <c r="MYD15" s="50"/>
      <c r="MYE15" s="50"/>
      <c r="MYF15" s="50"/>
      <c r="MYG15" s="50"/>
      <c r="MYH15" s="50"/>
      <c r="MYI15" s="50"/>
      <c r="MYJ15" s="50"/>
      <c r="MYK15" s="50"/>
      <c r="MYL15" s="50"/>
      <c r="MYM15" s="50"/>
      <c r="MYN15" s="50"/>
      <c r="MYO15" s="50"/>
      <c r="MYP15" s="50"/>
      <c r="MYQ15" s="50"/>
      <c r="MYR15" s="50"/>
      <c r="MYS15" s="50"/>
      <c r="MYT15" s="50"/>
      <c r="MYU15" s="50"/>
      <c r="MYV15" s="50"/>
      <c r="MYW15" s="50"/>
      <c r="MYX15" s="50"/>
      <c r="MYY15" s="50"/>
      <c r="MYZ15" s="50"/>
      <c r="MZA15" s="50"/>
      <c r="MZB15" s="50"/>
      <c r="MZC15" s="50"/>
      <c r="MZD15" s="50"/>
      <c r="MZE15" s="50"/>
      <c r="MZF15" s="50"/>
      <c r="MZG15" s="50"/>
      <c r="MZH15" s="50"/>
      <c r="MZI15" s="50"/>
      <c r="MZJ15" s="50"/>
      <c r="MZK15" s="50"/>
      <c r="MZL15" s="50"/>
      <c r="MZM15" s="50"/>
      <c r="MZN15" s="50"/>
      <c r="MZO15" s="50"/>
      <c r="MZP15" s="50"/>
      <c r="MZQ15" s="50"/>
      <c r="MZR15" s="50"/>
      <c r="MZS15" s="50"/>
      <c r="MZT15" s="50"/>
      <c r="MZU15" s="50"/>
      <c r="MZV15" s="50"/>
      <c r="MZW15" s="50"/>
      <c r="MZX15" s="50"/>
      <c r="MZY15" s="50"/>
      <c r="MZZ15" s="50"/>
      <c r="NAA15" s="50"/>
      <c r="NAB15" s="50"/>
      <c r="NAC15" s="50"/>
      <c r="NAD15" s="50"/>
      <c r="NAE15" s="50"/>
      <c r="NAF15" s="50"/>
      <c r="NAG15" s="50"/>
      <c r="NAH15" s="50"/>
      <c r="NAI15" s="50"/>
      <c r="NAJ15" s="50"/>
      <c r="NAK15" s="50"/>
      <c r="NAL15" s="50"/>
      <c r="NAM15" s="50"/>
      <c r="NAN15" s="50"/>
      <c r="NAO15" s="50"/>
      <c r="NAP15" s="50"/>
      <c r="NAQ15" s="50"/>
      <c r="NAR15" s="50"/>
      <c r="NAS15" s="50"/>
      <c r="NAT15" s="50"/>
      <c r="NAU15" s="50"/>
      <c r="NAV15" s="50"/>
      <c r="NAW15" s="50"/>
      <c r="NAX15" s="50"/>
      <c r="NAY15" s="50"/>
      <c r="NAZ15" s="50"/>
      <c r="NBA15" s="50"/>
      <c r="NBB15" s="50"/>
      <c r="NBC15" s="50"/>
      <c r="NBD15" s="50"/>
      <c r="NBE15" s="50"/>
      <c r="NBF15" s="50"/>
      <c r="NBG15" s="50"/>
      <c r="NBH15" s="50"/>
      <c r="NBI15" s="50"/>
      <c r="NBJ15" s="50"/>
      <c r="NBK15" s="50"/>
      <c r="NBL15" s="50"/>
      <c r="NBM15" s="50"/>
      <c r="NBN15" s="50"/>
      <c r="NBO15" s="50"/>
      <c r="NBP15" s="50"/>
      <c r="NBQ15" s="50"/>
      <c r="NBR15" s="50"/>
      <c r="NBS15" s="50"/>
      <c r="NBT15" s="50"/>
      <c r="NBU15" s="50"/>
      <c r="NBV15" s="50"/>
      <c r="NBW15" s="50"/>
      <c r="NBX15" s="50"/>
      <c r="NBY15" s="50"/>
      <c r="NBZ15" s="50"/>
      <c r="NCA15" s="50"/>
      <c r="NCB15" s="50"/>
      <c r="NCC15" s="50"/>
      <c r="NCD15" s="50"/>
      <c r="NCE15" s="50"/>
      <c r="NCF15" s="50"/>
      <c r="NCG15" s="50"/>
      <c r="NCH15" s="50"/>
      <c r="NCI15" s="50"/>
      <c r="NCJ15" s="50"/>
      <c r="NCK15" s="50"/>
      <c r="NCL15" s="50"/>
      <c r="NCM15" s="50"/>
      <c r="NCN15" s="50"/>
      <c r="NCO15" s="50"/>
      <c r="NCP15" s="50"/>
      <c r="NCQ15" s="50"/>
      <c r="NCR15" s="50"/>
      <c r="NCS15" s="50"/>
      <c r="NCT15" s="50"/>
      <c r="NCU15" s="50"/>
      <c r="NCV15" s="50"/>
      <c r="NCW15" s="50"/>
      <c r="NCX15" s="50"/>
      <c r="NCY15" s="50"/>
      <c r="NCZ15" s="50"/>
      <c r="NDA15" s="50"/>
      <c r="NDB15" s="50"/>
      <c r="NDC15" s="50"/>
      <c r="NDD15" s="50"/>
      <c r="NDE15" s="50"/>
      <c r="NDF15" s="50"/>
      <c r="NDG15" s="50"/>
      <c r="NDH15" s="50"/>
      <c r="NDI15" s="50"/>
      <c r="NDJ15" s="50"/>
      <c r="NDK15" s="50"/>
      <c r="NDL15" s="50"/>
      <c r="NDM15" s="50"/>
      <c r="NDN15" s="50"/>
      <c r="NDO15" s="50"/>
      <c r="NDP15" s="50"/>
      <c r="NDQ15" s="50"/>
      <c r="NDR15" s="50"/>
      <c r="NDS15" s="50"/>
      <c r="NDT15" s="50"/>
      <c r="NDU15" s="50"/>
      <c r="NDV15" s="50"/>
      <c r="NDW15" s="50"/>
      <c r="NDX15" s="50"/>
      <c r="NDY15" s="50"/>
      <c r="NDZ15" s="50"/>
      <c r="NEA15" s="50"/>
      <c r="NEB15" s="50"/>
      <c r="NEC15" s="50"/>
      <c r="NED15" s="50"/>
      <c r="NEE15" s="50"/>
      <c r="NEF15" s="50"/>
      <c r="NEG15" s="50"/>
      <c r="NEH15" s="50"/>
      <c r="NEI15" s="50"/>
      <c r="NEJ15" s="50"/>
      <c r="NEK15" s="50"/>
      <c r="NEL15" s="50"/>
      <c r="NEM15" s="50"/>
      <c r="NEN15" s="50"/>
      <c r="NEO15" s="50"/>
      <c r="NEP15" s="50"/>
      <c r="NEQ15" s="50"/>
      <c r="NER15" s="50"/>
      <c r="NES15" s="50"/>
      <c r="NET15" s="50"/>
      <c r="NEU15" s="50"/>
      <c r="NEV15" s="50"/>
      <c r="NEW15" s="50"/>
      <c r="NEX15" s="50"/>
      <c r="NEY15" s="50"/>
      <c r="NEZ15" s="50"/>
      <c r="NFA15" s="50"/>
      <c r="NFB15" s="50"/>
      <c r="NFC15" s="50"/>
      <c r="NFD15" s="50"/>
      <c r="NFE15" s="50"/>
      <c r="NFF15" s="50"/>
      <c r="NFG15" s="50"/>
      <c r="NFH15" s="50"/>
      <c r="NFI15" s="50"/>
      <c r="NFJ15" s="50"/>
      <c r="NFK15" s="50"/>
      <c r="NFL15" s="50"/>
      <c r="NFM15" s="50"/>
      <c r="NFN15" s="50"/>
      <c r="NFO15" s="50"/>
      <c r="NFP15" s="50"/>
      <c r="NFQ15" s="50"/>
      <c r="NFR15" s="50"/>
      <c r="NFS15" s="50"/>
      <c r="NFT15" s="50"/>
      <c r="NFU15" s="50"/>
      <c r="NFV15" s="50"/>
      <c r="NFW15" s="50"/>
      <c r="NFX15" s="50"/>
      <c r="NFY15" s="50"/>
      <c r="NFZ15" s="50"/>
      <c r="NGA15" s="50"/>
      <c r="NGB15" s="50"/>
      <c r="NGC15" s="50"/>
      <c r="NGD15" s="50"/>
      <c r="NGE15" s="50"/>
      <c r="NGF15" s="50"/>
      <c r="NGG15" s="50"/>
      <c r="NGH15" s="50"/>
      <c r="NGI15" s="50"/>
      <c r="NGJ15" s="50"/>
      <c r="NGK15" s="50"/>
      <c r="NGL15" s="50"/>
      <c r="NGM15" s="50"/>
      <c r="NGN15" s="50"/>
      <c r="NGO15" s="50"/>
      <c r="NGP15" s="50"/>
      <c r="NGQ15" s="50"/>
      <c r="NGR15" s="50"/>
      <c r="NGS15" s="50"/>
      <c r="NGT15" s="50"/>
      <c r="NGU15" s="50"/>
      <c r="NGV15" s="50"/>
      <c r="NGW15" s="50"/>
      <c r="NGX15" s="50"/>
      <c r="NGY15" s="50"/>
      <c r="NGZ15" s="50"/>
      <c r="NHA15" s="50"/>
      <c r="NHB15" s="50"/>
      <c r="NHC15" s="50"/>
      <c r="NHD15" s="50"/>
      <c r="NHE15" s="50"/>
      <c r="NHF15" s="50"/>
      <c r="NHG15" s="50"/>
      <c r="NHH15" s="50"/>
      <c r="NHI15" s="50"/>
      <c r="NHJ15" s="50"/>
      <c r="NHK15" s="50"/>
      <c r="NHL15" s="50"/>
      <c r="NHM15" s="50"/>
      <c r="NHN15" s="50"/>
      <c r="NHO15" s="50"/>
      <c r="NHP15" s="50"/>
      <c r="NHQ15" s="50"/>
      <c r="NHR15" s="50"/>
      <c r="NHS15" s="50"/>
      <c r="NHT15" s="50"/>
      <c r="NHU15" s="50"/>
      <c r="NHV15" s="50"/>
      <c r="NHW15" s="50"/>
      <c r="NHX15" s="50"/>
      <c r="NHY15" s="50"/>
      <c r="NHZ15" s="50"/>
      <c r="NIA15" s="50"/>
      <c r="NIB15" s="50"/>
      <c r="NIC15" s="50"/>
      <c r="NID15" s="50"/>
      <c r="NIE15" s="50"/>
      <c r="NIF15" s="50"/>
      <c r="NIG15" s="50"/>
      <c r="NIH15" s="50"/>
      <c r="NII15" s="50"/>
      <c r="NIJ15" s="50"/>
      <c r="NIK15" s="50"/>
      <c r="NIL15" s="50"/>
      <c r="NIM15" s="50"/>
      <c r="NIN15" s="50"/>
      <c r="NIO15" s="50"/>
      <c r="NIP15" s="50"/>
      <c r="NIQ15" s="50"/>
      <c r="NIR15" s="50"/>
      <c r="NIS15" s="50"/>
      <c r="NIT15" s="50"/>
      <c r="NIU15" s="50"/>
      <c r="NIV15" s="50"/>
      <c r="NIW15" s="50"/>
      <c r="NIX15" s="50"/>
      <c r="NIY15" s="50"/>
      <c r="NIZ15" s="50"/>
      <c r="NJA15" s="50"/>
      <c r="NJB15" s="50"/>
      <c r="NJC15" s="50"/>
      <c r="NJD15" s="50"/>
      <c r="NJE15" s="50"/>
      <c r="NJF15" s="50"/>
      <c r="NJG15" s="50"/>
      <c r="NJH15" s="50"/>
      <c r="NJI15" s="50"/>
      <c r="NJJ15" s="50"/>
      <c r="NJK15" s="50"/>
      <c r="NJL15" s="50"/>
      <c r="NJM15" s="50"/>
      <c r="NJN15" s="50"/>
      <c r="NJO15" s="50"/>
      <c r="NJP15" s="50"/>
      <c r="NJQ15" s="50"/>
      <c r="NJR15" s="50"/>
      <c r="NJS15" s="50"/>
      <c r="NJT15" s="50"/>
      <c r="NJU15" s="50"/>
      <c r="NJV15" s="50"/>
      <c r="NJW15" s="50"/>
      <c r="NJX15" s="50"/>
      <c r="NJY15" s="50"/>
      <c r="NJZ15" s="50"/>
      <c r="NKA15" s="50"/>
      <c r="NKB15" s="50"/>
      <c r="NKC15" s="50"/>
      <c r="NKD15" s="50"/>
      <c r="NKE15" s="50"/>
      <c r="NKF15" s="50"/>
      <c r="NKG15" s="50"/>
      <c r="NKH15" s="50"/>
      <c r="NKI15" s="50"/>
      <c r="NKJ15" s="50"/>
      <c r="NKK15" s="50"/>
      <c r="NKL15" s="50"/>
      <c r="NKM15" s="50"/>
      <c r="NKN15" s="50"/>
      <c r="NKO15" s="50"/>
      <c r="NKP15" s="50"/>
      <c r="NKQ15" s="50"/>
      <c r="NKR15" s="50"/>
      <c r="NKS15" s="50"/>
      <c r="NKT15" s="50"/>
      <c r="NKU15" s="50"/>
      <c r="NKV15" s="50"/>
      <c r="NKW15" s="50"/>
      <c r="NKX15" s="50"/>
      <c r="NKY15" s="50"/>
      <c r="NKZ15" s="50"/>
      <c r="NLA15" s="50"/>
      <c r="NLB15" s="50"/>
      <c r="NLC15" s="50"/>
      <c r="NLD15" s="50"/>
      <c r="NLE15" s="50"/>
      <c r="NLF15" s="50"/>
      <c r="NLG15" s="50"/>
      <c r="NLH15" s="50"/>
      <c r="NLI15" s="50"/>
      <c r="NLJ15" s="50"/>
      <c r="NLK15" s="50"/>
      <c r="NLL15" s="50"/>
      <c r="NLM15" s="50"/>
      <c r="NLN15" s="50"/>
      <c r="NLO15" s="50"/>
      <c r="NLP15" s="50"/>
      <c r="NLQ15" s="50"/>
      <c r="NLR15" s="50"/>
      <c r="NLS15" s="50"/>
      <c r="NLT15" s="50"/>
      <c r="NLU15" s="50"/>
      <c r="NLV15" s="50"/>
      <c r="NLW15" s="50"/>
      <c r="NLX15" s="50"/>
      <c r="NLY15" s="50"/>
      <c r="NLZ15" s="50"/>
      <c r="NMA15" s="50"/>
      <c r="NMB15" s="50"/>
      <c r="NMC15" s="50"/>
      <c r="NMD15" s="50"/>
      <c r="NME15" s="50"/>
      <c r="NMF15" s="50"/>
      <c r="NMG15" s="50"/>
      <c r="NMH15" s="50"/>
      <c r="NMI15" s="50"/>
      <c r="NMJ15" s="50"/>
      <c r="NMK15" s="50"/>
      <c r="NML15" s="50"/>
      <c r="NMM15" s="50"/>
      <c r="NMN15" s="50"/>
      <c r="NMO15" s="50"/>
      <c r="NMP15" s="50"/>
      <c r="NMQ15" s="50"/>
      <c r="NMR15" s="50"/>
      <c r="NMS15" s="50"/>
      <c r="NMT15" s="50"/>
      <c r="NMU15" s="50"/>
      <c r="NMV15" s="50"/>
      <c r="NMW15" s="50"/>
      <c r="NMX15" s="50"/>
      <c r="NMY15" s="50"/>
      <c r="NMZ15" s="50"/>
      <c r="NNA15" s="50"/>
      <c r="NNB15" s="50"/>
      <c r="NNC15" s="50"/>
      <c r="NND15" s="50"/>
      <c r="NNE15" s="50"/>
      <c r="NNF15" s="50"/>
      <c r="NNG15" s="50"/>
      <c r="NNH15" s="50"/>
      <c r="NNI15" s="50"/>
      <c r="NNJ15" s="50"/>
      <c r="NNK15" s="50"/>
      <c r="NNL15" s="50"/>
      <c r="NNM15" s="50"/>
      <c r="NNN15" s="50"/>
      <c r="NNO15" s="50"/>
      <c r="NNP15" s="50"/>
      <c r="NNQ15" s="50"/>
      <c r="NNR15" s="50"/>
      <c r="NNS15" s="50"/>
      <c r="NNT15" s="50"/>
      <c r="NNU15" s="50"/>
      <c r="NNV15" s="50"/>
      <c r="NNW15" s="50"/>
      <c r="NNX15" s="50"/>
      <c r="NNY15" s="50"/>
      <c r="NNZ15" s="50"/>
      <c r="NOA15" s="50"/>
      <c r="NOB15" s="50"/>
      <c r="NOC15" s="50"/>
      <c r="NOD15" s="50"/>
      <c r="NOE15" s="50"/>
      <c r="NOF15" s="50"/>
      <c r="NOG15" s="50"/>
      <c r="NOH15" s="50"/>
      <c r="NOI15" s="50"/>
      <c r="NOJ15" s="50"/>
      <c r="NOK15" s="50"/>
      <c r="NOL15" s="50"/>
      <c r="NOM15" s="50"/>
      <c r="NON15" s="50"/>
      <c r="NOO15" s="50"/>
      <c r="NOP15" s="50"/>
      <c r="NOQ15" s="50"/>
      <c r="NOR15" s="50"/>
      <c r="NOS15" s="50"/>
      <c r="NOT15" s="50"/>
      <c r="NOU15" s="50"/>
      <c r="NOV15" s="50"/>
      <c r="NOW15" s="50"/>
      <c r="NOX15" s="50"/>
      <c r="NOY15" s="50"/>
      <c r="NOZ15" s="50"/>
      <c r="NPA15" s="50"/>
      <c r="NPB15" s="50"/>
      <c r="NPC15" s="50"/>
      <c r="NPD15" s="50"/>
      <c r="NPE15" s="50"/>
      <c r="NPF15" s="50"/>
      <c r="NPG15" s="50"/>
      <c r="NPH15" s="50"/>
      <c r="NPI15" s="50"/>
      <c r="NPJ15" s="50"/>
      <c r="NPK15" s="50"/>
      <c r="NPL15" s="50"/>
      <c r="NPM15" s="50"/>
      <c r="NPN15" s="50"/>
      <c r="NPO15" s="50"/>
      <c r="NPP15" s="50"/>
      <c r="NPQ15" s="50"/>
      <c r="NPR15" s="50"/>
      <c r="NPS15" s="50"/>
      <c r="NPT15" s="50"/>
      <c r="NPU15" s="50"/>
      <c r="NPV15" s="50"/>
      <c r="NPW15" s="50"/>
      <c r="NPX15" s="50"/>
      <c r="NPY15" s="50"/>
      <c r="NPZ15" s="50"/>
      <c r="NQA15" s="50"/>
      <c r="NQB15" s="50"/>
      <c r="NQC15" s="50"/>
      <c r="NQD15" s="50"/>
      <c r="NQE15" s="50"/>
      <c r="NQF15" s="50"/>
      <c r="NQG15" s="50"/>
      <c r="NQH15" s="50"/>
      <c r="NQI15" s="50"/>
      <c r="NQJ15" s="50"/>
      <c r="NQK15" s="50"/>
      <c r="NQL15" s="50"/>
      <c r="NQM15" s="50"/>
      <c r="NQN15" s="50"/>
      <c r="NQO15" s="50"/>
      <c r="NQP15" s="50"/>
      <c r="NQQ15" s="50"/>
      <c r="NQR15" s="50"/>
      <c r="NQS15" s="50"/>
      <c r="NQT15" s="50"/>
      <c r="NQU15" s="50"/>
      <c r="NQV15" s="50"/>
      <c r="NQW15" s="50"/>
      <c r="NQX15" s="50"/>
      <c r="NQY15" s="50"/>
      <c r="NQZ15" s="50"/>
      <c r="NRA15" s="50"/>
      <c r="NRB15" s="50"/>
      <c r="NRC15" s="50"/>
      <c r="NRD15" s="50"/>
      <c r="NRE15" s="50"/>
      <c r="NRF15" s="50"/>
      <c r="NRG15" s="50"/>
      <c r="NRH15" s="50"/>
      <c r="NRI15" s="50"/>
      <c r="NRJ15" s="50"/>
      <c r="NRK15" s="50"/>
      <c r="NRL15" s="50"/>
      <c r="NRM15" s="50"/>
      <c r="NRN15" s="50"/>
      <c r="NRO15" s="50"/>
      <c r="NRP15" s="50"/>
      <c r="NRQ15" s="50"/>
      <c r="NRR15" s="50"/>
      <c r="NRS15" s="50"/>
      <c r="NRT15" s="50"/>
      <c r="NRU15" s="50"/>
      <c r="NRV15" s="50"/>
      <c r="NRW15" s="50"/>
      <c r="NRX15" s="50"/>
      <c r="NRY15" s="50"/>
      <c r="NRZ15" s="50"/>
      <c r="NSA15" s="50"/>
      <c r="NSB15" s="50"/>
      <c r="NSC15" s="50"/>
      <c r="NSD15" s="50"/>
      <c r="NSE15" s="50"/>
      <c r="NSF15" s="50"/>
      <c r="NSG15" s="50"/>
      <c r="NSH15" s="50"/>
      <c r="NSI15" s="50"/>
      <c r="NSJ15" s="50"/>
      <c r="NSK15" s="50"/>
      <c r="NSL15" s="50"/>
      <c r="NSM15" s="50"/>
      <c r="NSN15" s="50"/>
      <c r="NSO15" s="50"/>
      <c r="NSP15" s="50"/>
      <c r="NSQ15" s="50"/>
      <c r="NSR15" s="50"/>
      <c r="NSS15" s="50"/>
      <c r="NST15" s="50"/>
      <c r="NSU15" s="50"/>
      <c r="NSV15" s="50"/>
      <c r="NSW15" s="50"/>
      <c r="NSX15" s="50"/>
      <c r="NSY15" s="50"/>
      <c r="NSZ15" s="50"/>
      <c r="NTA15" s="50"/>
      <c r="NTB15" s="50"/>
      <c r="NTC15" s="50"/>
      <c r="NTD15" s="50"/>
      <c r="NTE15" s="50"/>
      <c r="NTF15" s="50"/>
      <c r="NTG15" s="50"/>
      <c r="NTH15" s="50"/>
      <c r="NTI15" s="50"/>
      <c r="NTJ15" s="50"/>
      <c r="NTK15" s="50"/>
      <c r="NTL15" s="50"/>
      <c r="NTM15" s="50"/>
      <c r="NTN15" s="50"/>
      <c r="NTO15" s="50"/>
      <c r="NTP15" s="50"/>
      <c r="NTQ15" s="50"/>
      <c r="NTR15" s="50"/>
      <c r="NTS15" s="50"/>
      <c r="NTT15" s="50"/>
      <c r="NTU15" s="50"/>
      <c r="NTV15" s="50"/>
      <c r="NTW15" s="50"/>
      <c r="NTX15" s="50"/>
      <c r="NTY15" s="50"/>
      <c r="NTZ15" s="50"/>
      <c r="NUA15" s="50"/>
      <c r="NUB15" s="50"/>
      <c r="NUC15" s="50"/>
      <c r="NUD15" s="50"/>
      <c r="NUE15" s="50"/>
      <c r="NUF15" s="50"/>
      <c r="NUG15" s="50"/>
      <c r="NUH15" s="50"/>
      <c r="NUI15" s="50"/>
      <c r="NUJ15" s="50"/>
      <c r="NUK15" s="50"/>
      <c r="NUL15" s="50"/>
      <c r="NUM15" s="50"/>
      <c r="NUN15" s="50"/>
      <c r="NUO15" s="50"/>
      <c r="NUP15" s="50"/>
      <c r="NUQ15" s="50"/>
      <c r="NUR15" s="50"/>
      <c r="NUS15" s="50"/>
      <c r="NUT15" s="50"/>
      <c r="NUU15" s="50"/>
      <c r="NUV15" s="50"/>
      <c r="NUW15" s="50"/>
      <c r="NUX15" s="50"/>
      <c r="NUY15" s="50"/>
      <c r="NUZ15" s="50"/>
      <c r="NVA15" s="50"/>
      <c r="NVB15" s="50"/>
      <c r="NVC15" s="50"/>
      <c r="NVD15" s="50"/>
      <c r="NVE15" s="50"/>
      <c r="NVF15" s="50"/>
      <c r="NVG15" s="50"/>
      <c r="NVH15" s="50"/>
      <c r="NVI15" s="50"/>
      <c r="NVJ15" s="50"/>
      <c r="NVK15" s="50"/>
      <c r="NVL15" s="50"/>
      <c r="NVM15" s="50"/>
      <c r="NVN15" s="50"/>
      <c r="NVO15" s="50"/>
      <c r="NVP15" s="50"/>
      <c r="NVQ15" s="50"/>
      <c r="NVR15" s="50"/>
      <c r="NVS15" s="50"/>
      <c r="NVT15" s="50"/>
      <c r="NVU15" s="50"/>
      <c r="NVV15" s="50"/>
      <c r="NVW15" s="50"/>
      <c r="NVX15" s="50"/>
      <c r="NVY15" s="50"/>
      <c r="NVZ15" s="50"/>
      <c r="NWA15" s="50"/>
      <c r="NWB15" s="50"/>
      <c r="NWC15" s="50"/>
      <c r="NWD15" s="50"/>
      <c r="NWE15" s="50"/>
      <c r="NWF15" s="50"/>
      <c r="NWG15" s="50"/>
      <c r="NWH15" s="50"/>
      <c r="NWI15" s="50"/>
      <c r="NWJ15" s="50"/>
      <c r="NWK15" s="50"/>
      <c r="NWL15" s="50"/>
      <c r="NWM15" s="50"/>
      <c r="NWN15" s="50"/>
      <c r="NWO15" s="50"/>
      <c r="NWP15" s="50"/>
      <c r="NWQ15" s="50"/>
      <c r="NWR15" s="50"/>
      <c r="NWS15" s="50"/>
      <c r="NWT15" s="50"/>
      <c r="NWU15" s="50"/>
      <c r="NWV15" s="50"/>
      <c r="NWW15" s="50"/>
      <c r="NWX15" s="50"/>
      <c r="NWY15" s="50"/>
      <c r="NWZ15" s="50"/>
      <c r="NXA15" s="50"/>
      <c r="NXB15" s="50"/>
      <c r="NXC15" s="50"/>
      <c r="NXD15" s="50"/>
      <c r="NXE15" s="50"/>
      <c r="NXF15" s="50"/>
      <c r="NXG15" s="50"/>
      <c r="NXH15" s="50"/>
      <c r="NXI15" s="50"/>
      <c r="NXJ15" s="50"/>
      <c r="NXK15" s="50"/>
      <c r="NXL15" s="50"/>
      <c r="NXM15" s="50"/>
      <c r="NXN15" s="50"/>
      <c r="NXO15" s="50"/>
      <c r="NXP15" s="50"/>
      <c r="NXQ15" s="50"/>
      <c r="NXR15" s="50"/>
      <c r="NXS15" s="50"/>
      <c r="NXT15" s="50"/>
      <c r="NXU15" s="50"/>
      <c r="NXV15" s="50"/>
      <c r="NXW15" s="50"/>
      <c r="NXX15" s="50"/>
      <c r="NXY15" s="50"/>
      <c r="NXZ15" s="50"/>
      <c r="NYA15" s="50"/>
      <c r="NYB15" s="50"/>
      <c r="NYC15" s="50"/>
      <c r="NYD15" s="50"/>
      <c r="NYE15" s="50"/>
      <c r="NYF15" s="50"/>
      <c r="NYG15" s="50"/>
      <c r="NYH15" s="50"/>
      <c r="NYI15" s="50"/>
      <c r="NYJ15" s="50"/>
      <c r="NYK15" s="50"/>
      <c r="NYL15" s="50"/>
      <c r="NYM15" s="50"/>
      <c r="NYN15" s="50"/>
      <c r="NYO15" s="50"/>
      <c r="NYP15" s="50"/>
      <c r="NYQ15" s="50"/>
      <c r="NYR15" s="50"/>
      <c r="NYS15" s="50"/>
      <c r="NYT15" s="50"/>
      <c r="NYU15" s="50"/>
      <c r="NYV15" s="50"/>
      <c r="NYW15" s="50"/>
      <c r="NYX15" s="50"/>
      <c r="NYY15" s="50"/>
      <c r="NYZ15" s="50"/>
      <c r="NZA15" s="50"/>
      <c r="NZB15" s="50"/>
      <c r="NZC15" s="50"/>
      <c r="NZD15" s="50"/>
      <c r="NZE15" s="50"/>
      <c r="NZF15" s="50"/>
      <c r="NZG15" s="50"/>
      <c r="NZH15" s="50"/>
      <c r="NZI15" s="50"/>
      <c r="NZJ15" s="50"/>
      <c r="NZK15" s="50"/>
      <c r="NZL15" s="50"/>
      <c r="NZM15" s="50"/>
      <c r="NZN15" s="50"/>
      <c r="NZO15" s="50"/>
      <c r="NZP15" s="50"/>
      <c r="NZQ15" s="50"/>
      <c r="NZR15" s="50"/>
      <c r="NZS15" s="50"/>
      <c r="NZT15" s="50"/>
      <c r="NZU15" s="50"/>
      <c r="NZV15" s="50"/>
      <c r="NZW15" s="50"/>
      <c r="NZX15" s="50"/>
      <c r="NZY15" s="50"/>
      <c r="NZZ15" s="50"/>
      <c r="OAA15" s="50"/>
      <c r="OAB15" s="50"/>
      <c r="OAC15" s="50"/>
      <c r="OAD15" s="50"/>
      <c r="OAE15" s="50"/>
      <c r="OAF15" s="50"/>
      <c r="OAG15" s="50"/>
      <c r="OAH15" s="50"/>
      <c r="OAI15" s="50"/>
      <c r="OAJ15" s="50"/>
      <c r="OAK15" s="50"/>
      <c r="OAL15" s="50"/>
      <c r="OAM15" s="50"/>
      <c r="OAN15" s="50"/>
      <c r="OAO15" s="50"/>
      <c r="OAP15" s="50"/>
      <c r="OAQ15" s="50"/>
      <c r="OAR15" s="50"/>
      <c r="OAS15" s="50"/>
      <c r="OAT15" s="50"/>
      <c r="OAU15" s="50"/>
      <c r="OAV15" s="50"/>
      <c r="OAW15" s="50"/>
      <c r="OAX15" s="50"/>
      <c r="OAY15" s="50"/>
      <c r="OAZ15" s="50"/>
      <c r="OBA15" s="50"/>
      <c r="OBB15" s="50"/>
      <c r="OBC15" s="50"/>
      <c r="OBD15" s="50"/>
      <c r="OBE15" s="50"/>
      <c r="OBF15" s="50"/>
      <c r="OBG15" s="50"/>
      <c r="OBH15" s="50"/>
      <c r="OBI15" s="50"/>
      <c r="OBJ15" s="50"/>
      <c r="OBK15" s="50"/>
      <c r="OBL15" s="50"/>
      <c r="OBM15" s="50"/>
      <c r="OBN15" s="50"/>
      <c r="OBO15" s="50"/>
      <c r="OBP15" s="50"/>
      <c r="OBQ15" s="50"/>
      <c r="OBR15" s="50"/>
      <c r="OBS15" s="50"/>
      <c r="OBT15" s="50"/>
      <c r="OBU15" s="50"/>
      <c r="OBV15" s="50"/>
      <c r="OBW15" s="50"/>
      <c r="OBX15" s="50"/>
      <c r="OBY15" s="50"/>
      <c r="OBZ15" s="50"/>
      <c r="OCA15" s="50"/>
      <c r="OCB15" s="50"/>
      <c r="OCC15" s="50"/>
      <c r="OCD15" s="50"/>
      <c r="OCE15" s="50"/>
      <c r="OCF15" s="50"/>
      <c r="OCG15" s="50"/>
      <c r="OCH15" s="50"/>
      <c r="OCI15" s="50"/>
      <c r="OCJ15" s="50"/>
      <c r="OCK15" s="50"/>
      <c r="OCL15" s="50"/>
      <c r="OCM15" s="50"/>
      <c r="OCN15" s="50"/>
      <c r="OCO15" s="50"/>
      <c r="OCP15" s="50"/>
      <c r="OCQ15" s="50"/>
      <c r="OCR15" s="50"/>
      <c r="OCS15" s="50"/>
      <c r="OCT15" s="50"/>
      <c r="OCU15" s="50"/>
      <c r="OCV15" s="50"/>
      <c r="OCW15" s="50"/>
      <c r="OCX15" s="50"/>
      <c r="OCY15" s="50"/>
      <c r="OCZ15" s="50"/>
      <c r="ODA15" s="50"/>
      <c r="ODB15" s="50"/>
      <c r="ODC15" s="50"/>
      <c r="ODD15" s="50"/>
      <c r="ODE15" s="50"/>
      <c r="ODF15" s="50"/>
      <c r="ODG15" s="50"/>
      <c r="ODH15" s="50"/>
      <c r="ODI15" s="50"/>
      <c r="ODJ15" s="50"/>
      <c r="ODK15" s="50"/>
      <c r="ODL15" s="50"/>
      <c r="ODM15" s="50"/>
      <c r="ODN15" s="50"/>
      <c r="ODO15" s="50"/>
      <c r="ODP15" s="50"/>
      <c r="ODQ15" s="50"/>
      <c r="ODR15" s="50"/>
      <c r="ODS15" s="50"/>
      <c r="ODT15" s="50"/>
      <c r="ODU15" s="50"/>
      <c r="ODV15" s="50"/>
      <c r="ODW15" s="50"/>
      <c r="ODX15" s="50"/>
      <c r="ODY15" s="50"/>
      <c r="ODZ15" s="50"/>
      <c r="OEA15" s="50"/>
      <c r="OEB15" s="50"/>
      <c r="OEC15" s="50"/>
      <c r="OED15" s="50"/>
      <c r="OEE15" s="50"/>
      <c r="OEF15" s="50"/>
      <c r="OEG15" s="50"/>
      <c r="OEH15" s="50"/>
      <c r="OEI15" s="50"/>
      <c r="OEJ15" s="50"/>
      <c r="OEK15" s="50"/>
      <c r="OEL15" s="50"/>
      <c r="OEM15" s="50"/>
      <c r="OEN15" s="50"/>
      <c r="OEO15" s="50"/>
      <c r="OEP15" s="50"/>
      <c r="OEQ15" s="50"/>
      <c r="OER15" s="50"/>
      <c r="OES15" s="50"/>
      <c r="OET15" s="50"/>
      <c r="OEU15" s="50"/>
      <c r="OEV15" s="50"/>
      <c r="OEW15" s="50"/>
      <c r="OEX15" s="50"/>
      <c r="OEY15" s="50"/>
      <c r="OEZ15" s="50"/>
      <c r="OFA15" s="50"/>
      <c r="OFB15" s="50"/>
      <c r="OFC15" s="50"/>
      <c r="OFD15" s="50"/>
      <c r="OFE15" s="50"/>
      <c r="OFF15" s="50"/>
      <c r="OFG15" s="50"/>
      <c r="OFH15" s="50"/>
      <c r="OFI15" s="50"/>
      <c r="OFJ15" s="50"/>
      <c r="OFK15" s="50"/>
      <c r="OFL15" s="50"/>
      <c r="OFM15" s="50"/>
      <c r="OFN15" s="50"/>
      <c r="OFO15" s="50"/>
      <c r="OFP15" s="50"/>
      <c r="OFQ15" s="50"/>
      <c r="OFR15" s="50"/>
      <c r="OFS15" s="50"/>
      <c r="OFT15" s="50"/>
      <c r="OFU15" s="50"/>
      <c r="OFV15" s="50"/>
      <c r="OFW15" s="50"/>
      <c r="OFX15" s="50"/>
      <c r="OFY15" s="50"/>
      <c r="OFZ15" s="50"/>
      <c r="OGA15" s="50"/>
      <c r="OGB15" s="50"/>
      <c r="OGC15" s="50"/>
      <c r="OGD15" s="50"/>
      <c r="OGE15" s="50"/>
      <c r="OGF15" s="50"/>
      <c r="OGG15" s="50"/>
      <c r="OGH15" s="50"/>
      <c r="OGI15" s="50"/>
      <c r="OGJ15" s="50"/>
      <c r="OGK15" s="50"/>
      <c r="OGL15" s="50"/>
      <c r="OGM15" s="50"/>
      <c r="OGN15" s="50"/>
      <c r="OGO15" s="50"/>
      <c r="OGP15" s="50"/>
      <c r="OGQ15" s="50"/>
      <c r="OGR15" s="50"/>
      <c r="OGS15" s="50"/>
      <c r="OGT15" s="50"/>
      <c r="OGU15" s="50"/>
      <c r="OGV15" s="50"/>
      <c r="OGW15" s="50"/>
      <c r="OGX15" s="50"/>
      <c r="OGY15" s="50"/>
      <c r="OGZ15" s="50"/>
      <c r="OHA15" s="50"/>
      <c r="OHB15" s="50"/>
      <c r="OHC15" s="50"/>
      <c r="OHD15" s="50"/>
      <c r="OHE15" s="50"/>
      <c r="OHF15" s="50"/>
      <c r="OHG15" s="50"/>
      <c r="OHH15" s="50"/>
      <c r="OHI15" s="50"/>
      <c r="OHJ15" s="50"/>
      <c r="OHK15" s="50"/>
      <c r="OHL15" s="50"/>
      <c r="OHM15" s="50"/>
      <c r="OHN15" s="50"/>
      <c r="OHO15" s="50"/>
      <c r="OHP15" s="50"/>
      <c r="OHQ15" s="50"/>
      <c r="OHR15" s="50"/>
      <c r="OHS15" s="50"/>
      <c r="OHT15" s="50"/>
      <c r="OHU15" s="50"/>
      <c r="OHV15" s="50"/>
      <c r="OHW15" s="50"/>
      <c r="OHX15" s="50"/>
      <c r="OHY15" s="50"/>
      <c r="OHZ15" s="50"/>
      <c r="OIA15" s="50"/>
      <c r="OIB15" s="50"/>
      <c r="OIC15" s="50"/>
      <c r="OID15" s="50"/>
      <c r="OIE15" s="50"/>
      <c r="OIF15" s="50"/>
      <c r="OIG15" s="50"/>
      <c r="OIH15" s="50"/>
      <c r="OII15" s="50"/>
      <c r="OIJ15" s="50"/>
      <c r="OIK15" s="50"/>
      <c r="OIL15" s="50"/>
      <c r="OIM15" s="50"/>
      <c r="OIN15" s="50"/>
      <c r="OIO15" s="50"/>
      <c r="OIP15" s="50"/>
      <c r="OIQ15" s="50"/>
      <c r="OIR15" s="50"/>
      <c r="OIS15" s="50"/>
      <c r="OIT15" s="50"/>
      <c r="OIU15" s="50"/>
      <c r="OIV15" s="50"/>
      <c r="OIW15" s="50"/>
      <c r="OIX15" s="50"/>
      <c r="OIY15" s="50"/>
      <c r="OIZ15" s="50"/>
      <c r="OJA15" s="50"/>
      <c r="OJB15" s="50"/>
      <c r="OJC15" s="50"/>
      <c r="OJD15" s="50"/>
      <c r="OJE15" s="50"/>
      <c r="OJF15" s="50"/>
      <c r="OJG15" s="50"/>
      <c r="OJH15" s="50"/>
      <c r="OJI15" s="50"/>
      <c r="OJJ15" s="50"/>
      <c r="OJK15" s="50"/>
      <c r="OJL15" s="50"/>
      <c r="OJM15" s="50"/>
      <c r="OJN15" s="50"/>
      <c r="OJO15" s="50"/>
      <c r="OJP15" s="50"/>
      <c r="OJQ15" s="50"/>
      <c r="OJR15" s="50"/>
      <c r="OJS15" s="50"/>
      <c r="OJT15" s="50"/>
      <c r="OJU15" s="50"/>
      <c r="OJV15" s="50"/>
      <c r="OJW15" s="50"/>
      <c r="OJX15" s="50"/>
      <c r="OJY15" s="50"/>
      <c r="OJZ15" s="50"/>
      <c r="OKA15" s="50"/>
      <c r="OKB15" s="50"/>
      <c r="OKC15" s="50"/>
      <c r="OKD15" s="50"/>
      <c r="OKE15" s="50"/>
      <c r="OKF15" s="50"/>
      <c r="OKG15" s="50"/>
      <c r="OKH15" s="50"/>
      <c r="OKI15" s="50"/>
      <c r="OKJ15" s="50"/>
      <c r="OKK15" s="50"/>
      <c r="OKL15" s="50"/>
      <c r="OKM15" s="50"/>
      <c r="OKN15" s="50"/>
      <c r="OKO15" s="50"/>
      <c r="OKP15" s="50"/>
      <c r="OKQ15" s="50"/>
      <c r="OKR15" s="50"/>
      <c r="OKS15" s="50"/>
      <c r="OKT15" s="50"/>
      <c r="OKU15" s="50"/>
      <c r="OKV15" s="50"/>
      <c r="OKW15" s="50"/>
      <c r="OKX15" s="50"/>
      <c r="OKY15" s="50"/>
      <c r="OKZ15" s="50"/>
      <c r="OLA15" s="50"/>
      <c r="OLB15" s="50"/>
      <c r="OLC15" s="50"/>
      <c r="OLD15" s="50"/>
      <c r="OLE15" s="50"/>
      <c r="OLF15" s="50"/>
      <c r="OLG15" s="50"/>
      <c r="OLH15" s="50"/>
      <c r="OLI15" s="50"/>
      <c r="OLJ15" s="50"/>
      <c r="OLK15" s="50"/>
      <c r="OLL15" s="50"/>
      <c r="OLM15" s="50"/>
      <c r="OLN15" s="50"/>
      <c r="OLO15" s="50"/>
      <c r="OLP15" s="50"/>
      <c r="OLQ15" s="50"/>
      <c r="OLR15" s="50"/>
      <c r="OLS15" s="50"/>
      <c r="OLT15" s="50"/>
      <c r="OLU15" s="50"/>
      <c r="OLV15" s="50"/>
      <c r="OLW15" s="50"/>
      <c r="OLX15" s="50"/>
      <c r="OLY15" s="50"/>
      <c r="OLZ15" s="50"/>
      <c r="OMA15" s="50"/>
      <c r="OMB15" s="50"/>
      <c r="OMC15" s="50"/>
      <c r="OMD15" s="50"/>
      <c r="OME15" s="50"/>
      <c r="OMF15" s="50"/>
      <c r="OMG15" s="50"/>
      <c r="OMH15" s="50"/>
      <c r="OMI15" s="50"/>
      <c r="OMJ15" s="50"/>
      <c r="OMK15" s="50"/>
      <c r="OML15" s="50"/>
      <c r="OMM15" s="50"/>
      <c r="OMN15" s="50"/>
      <c r="OMO15" s="50"/>
      <c r="OMP15" s="50"/>
      <c r="OMQ15" s="50"/>
      <c r="OMR15" s="50"/>
      <c r="OMS15" s="50"/>
      <c r="OMT15" s="50"/>
      <c r="OMU15" s="50"/>
      <c r="OMV15" s="50"/>
      <c r="OMW15" s="50"/>
      <c r="OMX15" s="50"/>
      <c r="OMY15" s="50"/>
      <c r="OMZ15" s="50"/>
      <c r="ONA15" s="50"/>
      <c r="ONB15" s="50"/>
      <c r="ONC15" s="50"/>
      <c r="OND15" s="50"/>
      <c r="ONE15" s="50"/>
      <c r="ONF15" s="50"/>
      <c r="ONG15" s="50"/>
      <c r="ONH15" s="50"/>
      <c r="ONI15" s="50"/>
      <c r="ONJ15" s="50"/>
      <c r="ONK15" s="50"/>
      <c r="ONL15" s="50"/>
      <c r="ONM15" s="50"/>
      <c r="ONN15" s="50"/>
      <c r="ONO15" s="50"/>
      <c r="ONP15" s="50"/>
      <c r="ONQ15" s="50"/>
      <c r="ONR15" s="50"/>
      <c r="ONS15" s="50"/>
      <c r="ONT15" s="50"/>
      <c r="ONU15" s="50"/>
      <c r="ONV15" s="50"/>
      <c r="ONW15" s="50"/>
      <c r="ONX15" s="50"/>
      <c r="ONY15" s="50"/>
      <c r="ONZ15" s="50"/>
      <c r="OOA15" s="50"/>
      <c r="OOB15" s="50"/>
      <c r="OOC15" s="50"/>
      <c r="OOD15" s="50"/>
      <c r="OOE15" s="50"/>
      <c r="OOF15" s="50"/>
      <c r="OOG15" s="50"/>
      <c r="OOH15" s="50"/>
      <c r="OOI15" s="50"/>
      <c r="OOJ15" s="50"/>
      <c r="OOK15" s="50"/>
      <c r="OOL15" s="50"/>
      <c r="OOM15" s="50"/>
      <c r="OON15" s="50"/>
      <c r="OOO15" s="50"/>
      <c r="OOP15" s="50"/>
      <c r="OOQ15" s="50"/>
      <c r="OOR15" s="50"/>
      <c r="OOS15" s="50"/>
      <c r="OOT15" s="50"/>
      <c r="OOU15" s="50"/>
      <c r="OOV15" s="50"/>
      <c r="OOW15" s="50"/>
      <c r="OOX15" s="50"/>
      <c r="OOY15" s="50"/>
      <c r="OOZ15" s="50"/>
      <c r="OPA15" s="50"/>
      <c r="OPB15" s="50"/>
      <c r="OPC15" s="50"/>
      <c r="OPD15" s="50"/>
      <c r="OPE15" s="50"/>
      <c r="OPF15" s="50"/>
      <c r="OPG15" s="50"/>
      <c r="OPH15" s="50"/>
      <c r="OPI15" s="50"/>
      <c r="OPJ15" s="50"/>
      <c r="OPK15" s="50"/>
      <c r="OPL15" s="50"/>
      <c r="OPM15" s="50"/>
      <c r="OPN15" s="50"/>
      <c r="OPO15" s="50"/>
      <c r="OPP15" s="50"/>
      <c r="OPQ15" s="50"/>
      <c r="OPR15" s="50"/>
      <c r="OPS15" s="50"/>
      <c r="OPT15" s="50"/>
      <c r="OPU15" s="50"/>
      <c r="OPV15" s="50"/>
      <c r="OPW15" s="50"/>
      <c r="OPX15" s="50"/>
      <c r="OPY15" s="50"/>
      <c r="OPZ15" s="50"/>
      <c r="OQA15" s="50"/>
      <c r="OQB15" s="50"/>
      <c r="OQC15" s="50"/>
      <c r="OQD15" s="50"/>
      <c r="OQE15" s="50"/>
      <c r="OQF15" s="50"/>
      <c r="OQG15" s="50"/>
      <c r="OQH15" s="50"/>
      <c r="OQI15" s="50"/>
      <c r="OQJ15" s="50"/>
      <c r="OQK15" s="50"/>
      <c r="OQL15" s="50"/>
      <c r="OQM15" s="50"/>
      <c r="OQN15" s="50"/>
      <c r="OQO15" s="50"/>
      <c r="OQP15" s="50"/>
      <c r="OQQ15" s="50"/>
      <c r="OQR15" s="50"/>
      <c r="OQS15" s="50"/>
      <c r="OQT15" s="50"/>
      <c r="OQU15" s="50"/>
      <c r="OQV15" s="50"/>
      <c r="OQW15" s="50"/>
      <c r="OQX15" s="50"/>
      <c r="OQY15" s="50"/>
      <c r="OQZ15" s="50"/>
      <c r="ORA15" s="50"/>
      <c r="ORB15" s="50"/>
      <c r="ORC15" s="50"/>
      <c r="ORD15" s="50"/>
      <c r="ORE15" s="50"/>
      <c r="ORF15" s="50"/>
      <c r="ORG15" s="50"/>
      <c r="ORH15" s="50"/>
      <c r="ORI15" s="50"/>
      <c r="ORJ15" s="50"/>
      <c r="ORK15" s="50"/>
      <c r="ORL15" s="50"/>
      <c r="ORM15" s="50"/>
      <c r="ORN15" s="50"/>
      <c r="ORO15" s="50"/>
      <c r="ORP15" s="50"/>
      <c r="ORQ15" s="50"/>
      <c r="ORR15" s="50"/>
      <c r="ORS15" s="50"/>
      <c r="ORT15" s="50"/>
      <c r="ORU15" s="50"/>
      <c r="ORV15" s="50"/>
      <c r="ORW15" s="50"/>
      <c r="ORX15" s="50"/>
      <c r="ORY15" s="50"/>
      <c r="ORZ15" s="50"/>
      <c r="OSA15" s="50"/>
      <c r="OSB15" s="50"/>
      <c r="OSC15" s="50"/>
      <c r="OSD15" s="50"/>
      <c r="OSE15" s="50"/>
      <c r="OSF15" s="50"/>
      <c r="OSG15" s="50"/>
      <c r="OSH15" s="50"/>
      <c r="OSI15" s="50"/>
      <c r="OSJ15" s="50"/>
      <c r="OSK15" s="50"/>
      <c r="OSL15" s="50"/>
      <c r="OSM15" s="50"/>
      <c r="OSN15" s="50"/>
      <c r="OSO15" s="50"/>
      <c r="OSP15" s="50"/>
      <c r="OSQ15" s="50"/>
      <c r="OSR15" s="50"/>
      <c r="OSS15" s="50"/>
      <c r="OST15" s="50"/>
      <c r="OSU15" s="50"/>
      <c r="OSV15" s="50"/>
      <c r="OSW15" s="50"/>
      <c r="OSX15" s="50"/>
      <c r="OSY15" s="50"/>
      <c r="OSZ15" s="50"/>
      <c r="OTA15" s="50"/>
      <c r="OTB15" s="50"/>
      <c r="OTC15" s="50"/>
      <c r="OTD15" s="50"/>
      <c r="OTE15" s="50"/>
      <c r="OTF15" s="50"/>
      <c r="OTG15" s="50"/>
      <c r="OTH15" s="50"/>
      <c r="OTI15" s="50"/>
      <c r="OTJ15" s="50"/>
      <c r="OTK15" s="50"/>
      <c r="OTL15" s="50"/>
      <c r="OTM15" s="50"/>
      <c r="OTN15" s="50"/>
      <c r="OTO15" s="50"/>
      <c r="OTP15" s="50"/>
      <c r="OTQ15" s="50"/>
      <c r="OTR15" s="50"/>
      <c r="OTS15" s="50"/>
      <c r="OTT15" s="50"/>
      <c r="OTU15" s="50"/>
      <c r="OTV15" s="50"/>
      <c r="OTW15" s="50"/>
      <c r="OTX15" s="50"/>
      <c r="OTY15" s="50"/>
      <c r="OTZ15" s="50"/>
      <c r="OUA15" s="50"/>
      <c r="OUB15" s="50"/>
      <c r="OUC15" s="50"/>
      <c r="OUD15" s="50"/>
      <c r="OUE15" s="50"/>
      <c r="OUF15" s="50"/>
      <c r="OUG15" s="50"/>
      <c r="OUH15" s="50"/>
      <c r="OUI15" s="50"/>
      <c r="OUJ15" s="50"/>
      <c r="OUK15" s="50"/>
      <c r="OUL15" s="50"/>
      <c r="OUM15" s="50"/>
      <c r="OUN15" s="50"/>
      <c r="OUO15" s="50"/>
      <c r="OUP15" s="50"/>
      <c r="OUQ15" s="50"/>
      <c r="OUR15" s="50"/>
      <c r="OUS15" s="50"/>
      <c r="OUT15" s="50"/>
      <c r="OUU15" s="50"/>
      <c r="OUV15" s="50"/>
      <c r="OUW15" s="50"/>
      <c r="OUX15" s="50"/>
      <c r="OUY15" s="50"/>
      <c r="OUZ15" s="50"/>
      <c r="OVA15" s="50"/>
      <c r="OVB15" s="50"/>
      <c r="OVC15" s="50"/>
      <c r="OVD15" s="50"/>
      <c r="OVE15" s="50"/>
      <c r="OVF15" s="50"/>
      <c r="OVG15" s="50"/>
      <c r="OVH15" s="50"/>
      <c r="OVI15" s="50"/>
      <c r="OVJ15" s="50"/>
      <c r="OVK15" s="50"/>
      <c r="OVL15" s="50"/>
      <c r="OVM15" s="50"/>
      <c r="OVN15" s="50"/>
      <c r="OVO15" s="50"/>
      <c r="OVP15" s="50"/>
      <c r="OVQ15" s="50"/>
      <c r="OVR15" s="50"/>
      <c r="OVS15" s="50"/>
      <c r="OVT15" s="50"/>
      <c r="OVU15" s="50"/>
      <c r="OVV15" s="50"/>
      <c r="OVW15" s="50"/>
      <c r="OVX15" s="50"/>
      <c r="OVY15" s="50"/>
      <c r="OVZ15" s="50"/>
      <c r="OWA15" s="50"/>
      <c r="OWB15" s="50"/>
      <c r="OWC15" s="50"/>
      <c r="OWD15" s="50"/>
      <c r="OWE15" s="50"/>
      <c r="OWF15" s="50"/>
      <c r="OWG15" s="50"/>
      <c r="OWH15" s="50"/>
      <c r="OWI15" s="50"/>
      <c r="OWJ15" s="50"/>
      <c r="OWK15" s="50"/>
      <c r="OWL15" s="50"/>
      <c r="OWM15" s="50"/>
      <c r="OWN15" s="50"/>
      <c r="OWO15" s="50"/>
      <c r="OWP15" s="50"/>
      <c r="OWQ15" s="50"/>
      <c r="OWR15" s="50"/>
      <c r="OWS15" s="50"/>
      <c r="OWT15" s="50"/>
      <c r="OWU15" s="50"/>
      <c r="OWV15" s="50"/>
      <c r="OWW15" s="50"/>
      <c r="OWX15" s="50"/>
      <c r="OWY15" s="50"/>
      <c r="OWZ15" s="50"/>
      <c r="OXA15" s="50"/>
      <c r="OXB15" s="50"/>
      <c r="OXC15" s="50"/>
      <c r="OXD15" s="50"/>
      <c r="OXE15" s="50"/>
      <c r="OXF15" s="50"/>
      <c r="OXG15" s="50"/>
      <c r="OXH15" s="50"/>
      <c r="OXI15" s="50"/>
      <c r="OXJ15" s="50"/>
      <c r="OXK15" s="50"/>
      <c r="OXL15" s="50"/>
      <c r="OXM15" s="50"/>
      <c r="OXN15" s="50"/>
      <c r="OXO15" s="50"/>
      <c r="OXP15" s="50"/>
      <c r="OXQ15" s="50"/>
      <c r="OXR15" s="50"/>
      <c r="OXS15" s="50"/>
      <c r="OXT15" s="50"/>
      <c r="OXU15" s="50"/>
      <c r="OXV15" s="50"/>
      <c r="OXW15" s="50"/>
      <c r="OXX15" s="50"/>
      <c r="OXY15" s="50"/>
      <c r="OXZ15" s="50"/>
      <c r="OYA15" s="50"/>
      <c r="OYB15" s="50"/>
      <c r="OYC15" s="50"/>
      <c r="OYD15" s="50"/>
      <c r="OYE15" s="50"/>
      <c r="OYF15" s="50"/>
      <c r="OYG15" s="50"/>
      <c r="OYH15" s="50"/>
      <c r="OYI15" s="50"/>
      <c r="OYJ15" s="50"/>
      <c r="OYK15" s="50"/>
      <c r="OYL15" s="50"/>
      <c r="OYM15" s="50"/>
      <c r="OYN15" s="50"/>
      <c r="OYO15" s="50"/>
      <c r="OYP15" s="50"/>
      <c r="OYQ15" s="50"/>
      <c r="OYR15" s="50"/>
      <c r="OYS15" s="50"/>
      <c r="OYT15" s="50"/>
      <c r="OYU15" s="50"/>
      <c r="OYV15" s="50"/>
      <c r="OYW15" s="50"/>
      <c r="OYX15" s="50"/>
      <c r="OYY15" s="50"/>
      <c r="OYZ15" s="50"/>
      <c r="OZA15" s="50"/>
      <c r="OZB15" s="50"/>
      <c r="OZC15" s="50"/>
      <c r="OZD15" s="50"/>
      <c r="OZE15" s="50"/>
      <c r="OZF15" s="50"/>
      <c r="OZG15" s="50"/>
      <c r="OZH15" s="50"/>
      <c r="OZI15" s="50"/>
      <c r="OZJ15" s="50"/>
      <c r="OZK15" s="50"/>
      <c r="OZL15" s="50"/>
      <c r="OZM15" s="50"/>
      <c r="OZN15" s="50"/>
      <c r="OZO15" s="50"/>
      <c r="OZP15" s="50"/>
      <c r="OZQ15" s="50"/>
      <c r="OZR15" s="50"/>
      <c r="OZS15" s="50"/>
      <c r="OZT15" s="50"/>
      <c r="OZU15" s="50"/>
      <c r="OZV15" s="50"/>
      <c r="OZW15" s="50"/>
      <c r="OZX15" s="50"/>
      <c r="OZY15" s="50"/>
      <c r="OZZ15" s="50"/>
      <c r="PAA15" s="50"/>
      <c r="PAB15" s="50"/>
      <c r="PAC15" s="50"/>
      <c r="PAD15" s="50"/>
      <c r="PAE15" s="50"/>
      <c r="PAF15" s="50"/>
      <c r="PAG15" s="50"/>
      <c r="PAH15" s="50"/>
      <c r="PAI15" s="50"/>
      <c r="PAJ15" s="50"/>
      <c r="PAK15" s="50"/>
      <c r="PAL15" s="50"/>
      <c r="PAM15" s="50"/>
      <c r="PAN15" s="50"/>
      <c r="PAO15" s="50"/>
      <c r="PAP15" s="50"/>
      <c r="PAQ15" s="50"/>
      <c r="PAR15" s="50"/>
      <c r="PAS15" s="50"/>
      <c r="PAT15" s="50"/>
      <c r="PAU15" s="50"/>
      <c r="PAV15" s="50"/>
      <c r="PAW15" s="50"/>
      <c r="PAX15" s="50"/>
      <c r="PAY15" s="50"/>
      <c r="PAZ15" s="50"/>
      <c r="PBA15" s="50"/>
      <c r="PBB15" s="50"/>
      <c r="PBC15" s="50"/>
      <c r="PBD15" s="50"/>
      <c r="PBE15" s="50"/>
      <c r="PBF15" s="50"/>
      <c r="PBG15" s="50"/>
      <c r="PBH15" s="50"/>
      <c r="PBI15" s="50"/>
      <c r="PBJ15" s="50"/>
      <c r="PBK15" s="50"/>
      <c r="PBL15" s="50"/>
      <c r="PBM15" s="50"/>
      <c r="PBN15" s="50"/>
      <c r="PBO15" s="50"/>
      <c r="PBP15" s="50"/>
      <c r="PBQ15" s="50"/>
      <c r="PBR15" s="50"/>
      <c r="PBS15" s="50"/>
      <c r="PBT15" s="50"/>
      <c r="PBU15" s="50"/>
      <c r="PBV15" s="50"/>
      <c r="PBW15" s="50"/>
      <c r="PBX15" s="50"/>
      <c r="PBY15" s="50"/>
      <c r="PBZ15" s="50"/>
      <c r="PCA15" s="50"/>
      <c r="PCB15" s="50"/>
      <c r="PCC15" s="50"/>
      <c r="PCD15" s="50"/>
      <c r="PCE15" s="50"/>
      <c r="PCF15" s="50"/>
      <c r="PCG15" s="50"/>
      <c r="PCH15" s="50"/>
      <c r="PCI15" s="50"/>
      <c r="PCJ15" s="50"/>
      <c r="PCK15" s="50"/>
      <c r="PCL15" s="50"/>
      <c r="PCM15" s="50"/>
      <c r="PCN15" s="50"/>
      <c r="PCO15" s="50"/>
      <c r="PCP15" s="50"/>
      <c r="PCQ15" s="50"/>
      <c r="PCR15" s="50"/>
      <c r="PCS15" s="50"/>
      <c r="PCT15" s="50"/>
      <c r="PCU15" s="50"/>
      <c r="PCV15" s="50"/>
      <c r="PCW15" s="50"/>
      <c r="PCX15" s="50"/>
      <c r="PCY15" s="50"/>
      <c r="PCZ15" s="50"/>
      <c r="PDA15" s="50"/>
      <c r="PDB15" s="50"/>
      <c r="PDC15" s="50"/>
      <c r="PDD15" s="50"/>
      <c r="PDE15" s="50"/>
      <c r="PDF15" s="50"/>
      <c r="PDG15" s="50"/>
      <c r="PDH15" s="50"/>
      <c r="PDI15" s="50"/>
      <c r="PDJ15" s="50"/>
      <c r="PDK15" s="50"/>
      <c r="PDL15" s="50"/>
      <c r="PDM15" s="50"/>
      <c r="PDN15" s="50"/>
      <c r="PDO15" s="50"/>
      <c r="PDP15" s="50"/>
      <c r="PDQ15" s="50"/>
      <c r="PDR15" s="50"/>
      <c r="PDS15" s="50"/>
      <c r="PDT15" s="50"/>
      <c r="PDU15" s="50"/>
      <c r="PDV15" s="50"/>
      <c r="PDW15" s="50"/>
      <c r="PDX15" s="50"/>
      <c r="PDY15" s="50"/>
      <c r="PDZ15" s="50"/>
      <c r="PEA15" s="50"/>
      <c r="PEB15" s="50"/>
      <c r="PEC15" s="50"/>
      <c r="PED15" s="50"/>
      <c r="PEE15" s="50"/>
      <c r="PEF15" s="50"/>
      <c r="PEG15" s="50"/>
      <c r="PEH15" s="50"/>
      <c r="PEI15" s="50"/>
      <c r="PEJ15" s="50"/>
      <c r="PEK15" s="50"/>
      <c r="PEL15" s="50"/>
      <c r="PEM15" s="50"/>
      <c r="PEN15" s="50"/>
      <c r="PEO15" s="50"/>
      <c r="PEP15" s="50"/>
      <c r="PEQ15" s="50"/>
      <c r="PER15" s="50"/>
      <c r="PES15" s="50"/>
      <c r="PET15" s="50"/>
      <c r="PEU15" s="50"/>
      <c r="PEV15" s="50"/>
      <c r="PEW15" s="50"/>
      <c r="PEX15" s="50"/>
      <c r="PEY15" s="50"/>
      <c r="PEZ15" s="50"/>
      <c r="PFA15" s="50"/>
      <c r="PFB15" s="50"/>
      <c r="PFC15" s="50"/>
      <c r="PFD15" s="50"/>
      <c r="PFE15" s="50"/>
      <c r="PFF15" s="50"/>
      <c r="PFG15" s="50"/>
      <c r="PFH15" s="50"/>
      <c r="PFI15" s="50"/>
      <c r="PFJ15" s="50"/>
      <c r="PFK15" s="50"/>
      <c r="PFL15" s="50"/>
      <c r="PFM15" s="50"/>
      <c r="PFN15" s="50"/>
      <c r="PFO15" s="50"/>
      <c r="PFP15" s="50"/>
      <c r="PFQ15" s="50"/>
      <c r="PFR15" s="50"/>
      <c r="PFS15" s="50"/>
      <c r="PFT15" s="50"/>
      <c r="PFU15" s="50"/>
      <c r="PFV15" s="50"/>
      <c r="PFW15" s="50"/>
      <c r="PFX15" s="50"/>
      <c r="PFY15" s="50"/>
      <c r="PFZ15" s="50"/>
      <c r="PGA15" s="50"/>
      <c r="PGB15" s="50"/>
      <c r="PGC15" s="50"/>
      <c r="PGD15" s="50"/>
      <c r="PGE15" s="50"/>
      <c r="PGF15" s="50"/>
      <c r="PGG15" s="50"/>
      <c r="PGH15" s="50"/>
      <c r="PGI15" s="50"/>
      <c r="PGJ15" s="50"/>
      <c r="PGK15" s="50"/>
      <c r="PGL15" s="50"/>
      <c r="PGM15" s="50"/>
      <c r="PGN15" s="50"/>
      <c r="PGO15" s="50"/>
      <c r="PGP15" s="50"/>
      <c r="PGQ15" s="50"/>
      <c r="PGR15" s="50"/>
      <c r="PGS15" s="50"/>
      <c r="PGT15" s="50"/>
      <c r="PGU15" s="50"/>
      <c r="PGV15" s="50"/>
      <c r="PGW15" s="50"/>
      <c r="PGX15" s="50"/>
      <c r="PGY15" s="50"/>
      <c r="PGZ15" s="50"/>
      <c r="PHA15" s="50"/>
      <c r="PHB15" s="50"/>
      <c r="PHC15" s="50"/>
      <c r="PHD15" s="50"/>
      <c r="PHE15" s="50"/>
      <c r="PHF15" s="50"/>
      <c r="PHG15" s="50"/>
      <c r="PHH15" s="50"/>
      <c r="PHI15" s="50"/>
      <c r="PHJ15" s="50"/>
      <c r="PHK15" s="50"/>
      <c r="PHL15" s="50"/>
      <c r="PHM15" s="50"/>
      <c r="PHN15" s="50"/>
      <c r="PHO15" s="50"/>
      <c r="PHP15" s="50"/>
      <c r="PHQ15" s="50"/>
      <c r="PHR15" s="50"/>
      <c r="PHS15" s="50"/>
      <c r="PHT15" s="50"/>
      <c r="PHU15" s="50"/>
      <c r="PHV15" s="50"/>
      <c r="PHW15" s="50"/>
      <c r="PHX15" s="50"/>
      <c r="PHY15" s="50"/>
      <c r="PHZ15" s="50"/>
      <c r="PIA15" s="50"/>
      <c r="PIB15" s="50"/>
      <c r="PIC15" s="50"/>
      <c r="PID15" s="50"/>
      <c r="PIE15" s="50"/>
      <c r="PIF15" s="50"/>
      <c r="PIG15" s="50"/>
      <c r="PIH15" s="50"/>
      <c r="PII15" s="50"/>
      <c r="PIJ15" s="50"/>
      <c r="PIK15" s="50"/>
      <c r="PIL15" s="50"/>
      <c r="PIM15" s="50"/>
      <c r="PIN15" s="50"/>
      <c r="PIO15" s="50"/>
      <c r="PIP15" s="50"/>
      <c r="PIQ15" s="50"/>
      <c r="PIR15" s="50"/>
      <c r="PIS15" s="50"/>
      <c r="PIT15" s="50"/>
      <c r="PIU15" s="50"/>
      <c r="PIV15" s="50"/>
      <c r="PIW15" s="50"/>
      <c r="PIX15" s="50"/>
      <c r="PIY15" s="50"/>
      <c r="PIZ15" s="50"/>
      <c r="PJA15" s="50"/>
      <c r="PJB15" s="50"/>
      <c r="PJC15" s="50"/>
      <c r="PJD15" s="50"/>
      <c r="PJE15" s="50"/>
      <c r="PJF15" s="50"/>
      <c r="PJG15" s="50"/>
      <c r="PJH15" s="50"/>
      <c r="PJI15" s="50"/>
      <c r="PJJ15" s="50"/>
      <c r="PJK15" s="50"/>
      <c r="PJL15" s="50"/>
      <c r="PJM15" s="50"/>
      <c r="PJN15" s="50"/>
      <c r="PJO15" s="50"/>
      <c r="PJP15" s="50"/>
      <c r="PJQ15" s="50"/>
      <c r="PJR15" s="50"/>
      <c r="PJS15" s="50"/>
      <c r="PJT15" s="50"/>
      <c r="PJU15" s="50"/>
      <c r="PJV15" s="50"/>
      <c r="PJW15" s="50"/>
      <c r="PJX15" s="50"/>
      <c r="PJY15" s="50"/>
      <c r="PJZ15" s="50"/>
      <c r="PKA15" s="50"/>
      <c r="PKB15" s="50"/>
      <c r="PKC15" s="50"/>
      <c r="PKD15" s="50"/>
      <c r="PKE15" s="50"/>
      <c r="PKF15" s="50"/>
      <c r="PKG15" s="50"/>
      <c r="PKH15" s="50"/>
      <c r="PKI15" s="50"/>
      <c r="PKJ15" s="50"/>
      <c r="PKK15" s="50"/>
      <c r="PKL15" s="50"/>
      <c r="PKM15" s="50"/>
      <c r="PKN15" s="50"/>
      <c r="PKO15" s="50"/>
      <c r="PKP15" s="50"/>
      <c r="PKQ15" s="50"/>
      <c r="PKR15" s="50"/>
      <c r="PKS15" s="50"/>
      <c r="PKT15" s="50"/>
      <c r="PKU15" s="50"/>
      <c r="PKV15" s="50"/>
      <c r="PKW15" s="50"/>
      <c r="PKX15" s="50"/>
      <c r="PKY15" s="50"/>
      <c r="PKZ15" s="50"/>
      <c r="PLA15" s="50"/>
      <c r="PLB15" s="50"/>
      <c r="PLC15" s="50"/>
      <c r="PLD15" s="50"/>
      <c r="PLE15" s="50"/>
      <c r="PLF15" s="50"/>
      <c r="PLG15" s="50"/>
      <c r="PLH15" s="50"/>
      <c r="PLI15" s="50"/>
      <c r="PLJ15" s="50"/>
      <c r="PLK15" s="50"/>
      <c r="PLL15" s="50"/>
      <c r="PLM15" s="50"/>
      <c r="PLN15" s="50"/>
      <c r="PLO15" s="50"/>
      <c r="PLP15" s="50"/>
      <c r="PLQ15" s="50"/>
      <c r="PLR15" s="50"/>
      <c r="PLS15" s="50"/>
      <c r="PLT15" s="50"/>
      <c r="PLU15" s="50"/>
      <c r="PLV15" s="50"/>
      <c r="PLW15" s="50"/>
      <c r="PLX15" s="50"/>
      <c r="PLY15" s="50"/>
      <c r="PLZ15" s="50"/>
      <c r="PMA15" s="50"/>
      <c r="PMB15" s="50"/>
      <c r="PMC15" s="50"/>
      <c r="PMD15" s="50"/>
      <c r="PME15" s="50"/>
      <c r="PMF15" s="50"/>
      <c r="PMG15" s="50"/>
      <c r="PMH15" s="50"/>
      <c r="PMI15" s="50"/>
      <c r="PMJ15" s="50"/>
      <c r="PMK15" s="50"/>
      <c r="PML15" s="50"/>
      <c r="PMM15" s="50"/>
      <c r="PMN15" s="50"/>
      <c r="PMO15" s="50"/>
      <c r="PMP15" s="50"/>
      <c r="PMQ15" s="50"/>
      <c r="PMR15" s="50"/>
      <c r="PMS15" s="50"/>
      <c r="PMT15" s="50"/>
      <c r="PMU15" s="50"/>
      <c r="PMV15" s="50"/>
      <c r="PMW15" s="50"/>
      <c r="PMX15" s="50"/>
      <c r="PMY15" s="50"/>
      <c r="PMZ15" s="50"/>
      <c r="PNA15" s="50"/>
      <c r="PNB15" s="50"/>
      <c r="PNC15" s="50"/>
      <c r="PND15" s="50"/>
      <c r="PNE15" s="50"/>
      <c r="PNF15" s="50"/>
      <c r="PNG15" s="50"/>
      <c r="PNH15" s="50"/>
      <c r="PNI15" s="50"/>
      <c r="PNJ15" s="50"/>
      <c r="PNK15" s="50"/>
      <c r="PNL15" s="50"/>
      <c r="PNM15" s="50"/>
      <c r="PNN15" s="50"/>
      <c r="PNO15" s="50"/>
      <c r="PNP15" s="50"/>
      <c r="PNQ15" s="50"/>
      <c r="PNR15" s="50"/>
      <c r="PNS15" s="50"/>
      <c r="PNT15" s="50"/>
      <c r="PNU15" s="50"/>
      <c r="PNV15" s="50"/>
      <c r="PNW15" s="50"/>
      <c r="PNX15" s="50"/>
      <c r="PNY15" s="50"/>
      <c r="PNZ15" s="50"/>
      <c r="POA15" s="50"/>
      <c r="POB15" s="50"/>
      <c r="POC15" s="50"/>
      <c r="POD15" s="50"/>
      <c r="POE15" s="50"/>
      <c r="POF15" s="50"/>
      <c r="POG15" s="50"/>
      <c r="POH15" s="50"/>
      <c r="POI15" s="50"/>
      <c r="POJ15" s="50"/>
      <c r="POK15" s="50"/>
      <c r="POL15" s="50"/>
      <c r="POM15" s="50"/>
      <c r="PON15" s="50"/>
      <c r="POO15" s="50"/>
      <c r="POP15" s="50"/>
      <c r="POQ15" s="50"/>
      <c r="POR15" s="50"/>
      <c r="POS15" s="50"/>
      <c r="POT15" s="50"/>
      <c r="POU15" s="50"/>
      <c r="POV15" s="50"/>
      <c r="POW15" s="50"/>
      <c r="POX15" s="50"/>
      <c r="POY15" s="50"/>
      <c r="POZ15" s="50"/>
      <c r="PPA15" s="50"/>
      <c r="PPB15" s="50"/>
      <c r="PPC15" s="50"/>
      <c r="PPD15" s="50"/>
      <c r="PPE15" s="50"/>
      <c r="PPF15" s="50"/>
      <c r="PPG15" s="50"/>
      <c r="PPH15" s="50"/>
      <c r="PPI15" s="50"/>
      <c r="PPJ15" s="50"/>
      <c r="PPK15" s="50"/>
      <c r="PPL15" s="50"/>
      <c r="PPM15" s="50"/>
      <c r="PPN15" s="50"/>
      <c r="PPO15" s="50"/>
      <c r="PPP15" s="50"/>
      <c r="PPQ15" s="50"/>
      <c r="PPR15" s="50"/>
      <c r="PPS15" s="50"/>
      <c r="PPT15" s="50"/>
      <c r="PPU15" s="50"/>
      <c r="PPV15" s="50"/>
      <c r="PPW15" s="50"/>
      <c r="PPX15" s="50"/>
      <c r="PPY15" s="50"/>
      <c r="PPZ15" s="50"/>
      <c r="PQA15" s="50"/>
      <c r="PQB15" s="50"/>
      <c r="PQC15" s="50"/>
      <c r="PQD15" s="50"/>
      <c r="PQE15" s="50"/>
      <c r="PQF15" s="50"/>
      <c r="PQG15" s="50"/>
      <c r="PQH15" s="50"/>
      <c r="PQI15" s="50"/>
      <c r="PQJ15" s="50"/>
      <c r="PQK15" s="50"/>
      <c r="PQL15" s="50"/>
      <c r="PQM15" s="50"/>
      <c r="PQN15" s="50"/>
      <c r="PQO15" s="50"/>
      <c r="PQP15" s="50"/>
      <c r="PQQ15" s="50"/>
      <c r="PQR15" s="50"/>
      <c r="PQS15" s="50"/>
      <c r="PQT15" s="50"/>
      <c r="PQU15" s="50"/>
      <c r="PQV15" s="50"/>
      <c r="PQW15" s="50"/>
      <c r="PQX15" s="50"/>
      <c r="PQY15" s="50"/>
      <c r="PQZ15" s="50"/>
      <c r="PRA15" s="50"/>
      <c r="PRB15" s="50"/>
      <c r="PRC15" s="50"/>
      <c r="PRD15" s="50"/>
      <c r="PRE15" s="50"/>
      <c r="PRF15" s="50"/>
      <c r="PRG15" s="50"/>
      <c r="PRH15" s="50"/>
      <c r="PRI15" s="50"/>
      <c r="PRJ15" s="50"/>
      <c r="PRK15" s="50"/>
      <c r="PRL15" s="50"/>
      <c r="PRM15" s="50"/>
      <c r="PRN15" s="50"/>
      <c r="PRO15" s="50"/>
      <c r="PRP15" s="50"/>
      <c r="PRQ15" s="50"/>
      <c r="PRR15" s="50"/>
      <c r="PRS15" s="50"/>
      <c r="PRT15" s="50"/>
      <c r="PRU15" s="50"/>
      <c r="PRV15" s="50"/>
      <c r="PRW15" s="50"/>
      <c r="PRX15" s="50"/>
      <c r="PRY15" s="50"/>
      <c r="PRZ15" s="50"/>
      <c r="PSA15" s="50"/>
      <c r="PSB15" s="50"/>
      <c r="PSC15" s="50"/>
      <c r="PSD15" s="50"/>
      <c r="PSE15" s="50"/>
      <c r="PSF15" s="50"/>
      <c r="PSG15" s="50"/>
      <c r="PSH15" s="50"/>
      <c r="PSI15" s="50"/>
      <c r="PSJ15" s="50"/>
      <c r="PSK15" s="50"/>
      <c r="PSL15" s="50"/>
      <c r="PSM15" s="50"/>
      <c r="PSN15" s="50"/>
      <c r="PSO15" s="50"/>
      <c r="PSP15" s="50"/>
      <c r="PSQ15" s="50"/>
      <c r="PSR15" s="50"/>
      <c r="PSS15" s="50"/>
      <c r="PST15" s="50"/>
      <c r="PSU15" s="50"/>
      <c r="PSV15" s="50"/>
      <c r="PSW15" s="50"/>
      <c r="PSX15" s="50"/>
      <c r="PSY15" s="50"/>
      <c r="PSZ15" s="50"/>
      <c r="PTA15" s="50"/>
      <c r="PTB15" s="50"/>
      <c r="PTC15" s="50"/>
      <c r="PTD15" s="50"/>
      <c r="PTE15" s="50"/>
      <c r="PTF15" s="50"/>
      <c r="PTG15" s="50"/>
      <c r="PTH15" s="50"/>
      <c r="PTI15" s="50"/>
      <c r="PTJ15" s="50"/>
      <c r="PTK15" s="50"/>
      <c r="PTL15" s="50"/>
      <c r="PTM15" s="50"/>
      <c r="PTN15" s="50"/>
      <c r="PTO15" s="50"/>
      <c r="PTP15" s="50"/>
      <c r="PTQ15" s="50"/>
      <c r="PTR15" s="50"/>
      <c r="PTS15" s="50"/>
      <c r="PTT15" s="50"/>
      <c r="PTU15" s="50"/>
      <c r="PTV15" s="50"/>
      <c r="PTW15" s="50"/>
      <c r="PTX15" s="50"/>
      <c r="PTY15" s="50"/>
      <c r="PTZ15" s="50"/>
      <c r="PUA15" s="50"/>
      <c r="PUB15" s="50"/>
      <c r="PUC15" s="50"/>
      <c r="PUD15" s="50"/>
      <c r="PUE15" s="50"/>
      <c r="PUF15" s="50"/>
      <c r="PUG15" s="50"/>
      <c r="PUH15" s="50"/>
      <c r="PUI15" s="50"/>
      <c r="PUJ15" s="50"/>
      <c r="PUK15" s="50"/>
      <c r="PUL15" s="50"/>
      <c r="PUM15" s="50"/>
      <c r="PUN15" s="50"/>
      <c r="PUO15" s="50"/>
      <c r="PUP15" s="50"/>
      <c r="PUQ15" s="50"/>
      <c r="PUR15" s="50"/>
      <c r="PUS15" s="50"/>
      <c r="PUT15" s="50"/>
      <c r="PUU15" s="50"/>
      <c r="PUV15" s="50"/>
      <c r="PUW15" s="50"/>
      <c r="PUX15" s="50"/>
      <c r="PUY15" s="50"/>
      <c r="PUZ15" s="50"/>
      <c r="PVA15" s="50"/>
      <c r="PVB15" s="50"/>
      <c r="PVC15" s="50"/>
      <c r="PVD15" s="50"/>
      <c r="PVE15" s="50"/>
      <c r="PVF15" s="50"/>
      <c r="PVG15" s="50"/>
      <c r="PVH15" s="50"/>
      <c r="PVI15" s="50"/>
      <c r="PVJ15" s="50"/>
      <c r="PVK15" s="50"/>
      <c r="PVL15" s="50"/>
      <c r="PVM15" s="50"/>
      <c r="PVN15" s="50"/>
      <c r="PVO15" s="50"/>
      <c r="PVP15" s="50"/>
      <c r="PVQ15" s="50"/>
      <c r="PVR15" s="50"/>
      <c r="PVS15" s="50"/>
      <c r="PVT15" s="50"/>
      <c r="PVU15" s="50"/>
      <c r="PVV15" s="50"/>
      <c r="PVW15" s="50"/>
      <c r="PVX15" s="50"/>
      <c r="PVY15" s="50"/>
      <c r="PVZ15" s="50"/>
      <c r="PWA15" s="50"/>
      <c r="PWB15" s="50"/>
      <c r="PWC15" s="50"/>
      <c r="PWD15" s="50"/>
      <c r="PWE15" s="50"/>
      <c r="PWF15" s="50"/>
      <c r="PWG15" s="50"/>
      <c r="PWH15" s="50"/>
      <c r="PWI15" s="50"/>
      <c r="PWJ15" s="50"/>
      <c r="PWK15" s="50"/>
      <c r="PWL15" s="50"/>
      <c r="PWM15" s="50"/>
      <c r="PWN15" s="50"/>
      <c r="PWO15" s="50"/>
      <c r="PWP15" s="50"/>
      <c r="PWQ15" s="50"/>
      <c r="PWR15" s="50"/>
      <c r="PWS15" s="50"/>
      <c r="PWT15" s="50"/>
      <c r="PWU15" s="50"/>
      <c r="PWV15" s="50"/>
      <c r="PWW15" s="50"/>
      <c r="PWX15" s="50"/>
      <c r="PWY15" s="50"/>
      <c r="PWZ15" s="50"/>
      <c r="PXA15" s="50"/>
      <c r="PXB15" s="50"/>
      <c r="PXC15" s="50"/>
      <c r="PXD15" s="50"/>
      <c r="PXE15" s="50"/>
      <c r="PXF15" s="50"/>
      <c r="PXG15" s="50"/>
      <c r="PXH15" s="50"/>
      <c r="PXI15" s="50"/>
      <c r="PXJ15" s="50"/>
      <c r="PXK15" s="50"/>
      <c r="PXL15" s="50"/>
      <c r="PXM15" s="50"/>
      <c r="PXN15" s="50"/>
      <c r="PXO15" s="50"/>
      <c r="PXP15" s="50"/>
      <c r="PXQ15" s="50"/>
      <c r="PXR15" s="50"/>
      <c r="PXS15" s="50"/>
      <c r="PXT15" s="50"/>
      <c r="PXU15" s="50"/>
      <c r="PXV15" s="50"/>
      <c r="PXW15" s="50"/>
      <c r="PXX15" s="50"/>
      <c r="PXY15" s="50"/>
      <c r="PXZ15" s="50"/>
      <c r="PYA15" s="50"/>
      <c r="PYB15" s="50"/>
      <c r="PYC15" s="50"/>
      <c r="PYD15" s="50"/>
      <c r="PYE15" s="50"/>
      <c r="PYF15" s="50"/>
      <c r="PYG15" s="50"/>
      <c r="PYH15" s="50"/>
      <c r="PYI15" s="50"/>
      <c r="PYJ15" s="50"/>
      <c r="PYK15" s="50"/>
      <c r="PYL15" s="50"/>
      <c r="PYM15" s="50"/>
      <c r="PYN15" s="50"/>
      <c r="PYO15" s="50"/>
      <c r="PYP15" s="50"/>
      <c r="PYQ15" s="50"/>
      <c r="PYR15" s="50"/>
      <c r="PYS15" s="50"/>
      <c r="PYT15" s="50"/>
      <c r="PYU15" s="50"/>
      <c r="PYV15" s="50"/>
      <c r="PYW15" s="50"/>
      <c r="PYX15" s="50"/>
      <c r="PYY15" s="50"/>
      <c r="PYZ15" s="50"/>
      <c r="PZA15" s="50"/>
      <c r="PZB15" s="50"/>
      <c r="PZC15" s="50"/>
      <c r="PZD15" s="50"/>
      <c r="PZE15" s="50"/>
      <c r="PZF15" s="50"/>
      <c r="PZG15" s="50"/>
      <c r="PZH15" s="50"/>
      <c r="PZI15" s="50"/>
      <c r="PZJ15" s="50"/>
      <c r="PZK15" s="50"/>
      <c r="PZL15" s="50"/>
      <c r="PZM15" s="50"/>
      <c r="PZN15" s="50"/>
      <c r="PZO15" s="50"/>
      <c r="PZP15" s="50"/>
      <c r="PZQ15" s="50"/>
      <c r="PZR15" s="50"/>
      <c r="PZS15" s="50"/>
      <c r="PZT15" s="50"/>
      <c r="PZU15" s="50"/>
      <c r="PZV15" s="50"/>
      <c r="PZW15" s="50"/>
      <c r="PZX15" s="50"/>
      <c r="PZY15" s="50"/>
      <c r="PZZ15" s="50"/>
      <c r="QAA15" s="50"/>
      <c r="QAB15" s="50"/>
      <c r="QAC15" s="50"/>
      <c r="QAD15" s="50"/>
      <c r="QAE15" s="50"/>
      <c r="QAF15" s="50"/>
      <c r="QAG15" s="50"/>
      <c r="QAH15" s="50"/>
      <c r="QAI15" s="50"/>
      <c r="QAJ15" s="50"/>
      <c r="QAK15" s="50"/>
      <c r="QAL15" s="50"/>
      <c r="QAM15" s="50"/>
      <c r="QAN15" s="50"/>
      <c r="QAO15" s="50"/>
      <c r="QAP15" s="50"/>
      <c r="QAQ15" s="50"/>
      <c r="QAR15" s="50"/>
      <c r="QAS15" s="50"/>
      <c r="QAT15" s="50"/>
      <c r="QAU15" s="50"/>
      <c r="QAV15" s="50"/>
      <c r="QAW15" s="50"/>
      <c r="QAX15" s="50"/>
      <c r="QAY15" s="50"/>
      <c r="QAZ15" s="50"/>
      <c r="QBA15" s="50"/>
      <c r="QBB15" s="50"/>
      <c r="QBC15" s="50"/>
      <c r="QBD15" s="50"/>
      <c r="QBE15" s="50"/>
      <c r="QBF15" s="50"/>
      <c r="QBG15" s="50"/>
      <c r="QBH15" s="50"/>
      <c r="QBI15" s="50"/>
      <c r="QBJ15" s="50"/>
      <c r="QBK15" s="50"/>
      <c r="QBL15" s="50"/>
      <c r="QBM15" s="50"/>
      <c r="QBN15" s="50"/>
      <c r="QBO15" s="50"/>
      <c r="QBP15" s="50"/>
      <c r="QBQ15" s="50"/>
      <c r="QBR15" s="50"/>
      <c r="QBS15" s="50"/>
      <c r="QBT15" s="50"/>
      <c r="QBU15" s="50"/>
      <c r="QBV15" s="50"/>
      <c r="QBW15" s="50"/>
      <c r="QBX15" s="50"/>
      <c r="QBY15" s="50"/>
      <c r="QBZ15" s="50"/>
      <c r="QCA15" s="50"/>
      <c r="QCB15" s="50"/>
      <c r="QCC15" s="50"/>
      <c r="QCD15" s="50"/>
      <c r="QCE15" s="50"/>
      <c r="QCF15" s="50"/>
      <c r="QCG15" s="50"/>
      <c r="QCH15" s="50"/>
      <c r="QCI15" s="50"/>
      <c r="QCJ15" s="50"/>
      <c r="QCK15" s="50"/>
      <c r="QCL15" s="50"/>
      <c r="QCM15" s="50"/>
      <c r="QCN15" s="50"/>
      <c r="QCO15" s="50"/>
      <c r="QCP15" s="50"/>
      <c r="QCQ15" s="50"/>
      <c r="QCR15" s="50"/>
      <c r="QCS15" s="50"/>
      <c r="QCT15" s="50"/>
      <c r="QCU15" s="50"/>
      <c r="QCV15" s="50"/>
      <c r="QCW15" s="50"/>
      <c r="QCX15" s="50"/>
      <c r="QCY15" s="50"/>
      <c r="QCZ15" s="50"/>
      <c r="QDA15" s="50"/>
      <c r="QDB15" s="50"/>
      <c r="QDC15" s="50"/>
      <c r="QDD15" s="50"/>
      <c r="QDE15" s="50"/>
      <c r="QDF15" s="50"/>
      <c r="QDG15" s="50"/>
      <c r="QDH15" s="50"/>
      <c r="QDI15" s="50"/>
      <c r="QDJ15" s="50"/>
      <c r="QDK15" s="50"/>
      <c r="QDL15" s="50"/>
      <c r="QDM15" s="50"/>
      <c r="QDN15" s="50"/>
      <c r="QDO15" s="50"/>
      <c r="QDP15" s="50"/>
      <c r="QDQ15" s="50"/>
      <c r="QDR15" s="50"/>
      <c r="QDS15" s="50"/>
      <c r="QDT15" s="50"/>
      <c r="QDU15" s="50"/>
      <c r="QDV15" s="50"/>
      <c r="QDW15" s="50"/>
      <c r="QDX15" s="50"/>
      <c r="QDY15" s="50"/>
      <c r="QDZ15" s="50"/>
      <c r="QEA15" s="50"/>
      <c r="QEB15" s="50"/>
      <c r="QEC15" s="50"/>
      <c r="QED15" s="50"/>
      <c r="QEE15" s="50"/>
      <c r="QEF15" s="50"/>
      <c r="QEG15" s="50"/>
      <c r="QEH15" s="50"/>
      <c r="QEI15" s="50"/>
      <c r="QEJ15" s="50"/>
      <c r="QEK15" s="50"/>
      <c r="QEL15" s="50"/>
      <c r="QEM15" s="50"/>
      <c r="QEN15" s="50"/>
      <c r="QEO15" s="50"/>
      <c r="QEP15" s="50"/>
      <c r="QEQ15" s="50"/>
      <c r="QER15" s="50"/>
      <c r="QES15" s="50"/>
      <c r="QET15" s="50"/>
      <c r="QEU15" s="50"/>
      <c r="QEV15" s="50"/>
      <c r="QEW15" s="50"/>
      <c r="QEX15" s="50"/>
      <c r="QEY15" s="50"/>
      <c r="QEZ15" s="50"/>
      <c r="QFA15" s="50"/>
      <c r="QFB15" s="50"/>
      <c r="QFC15" s="50"/>
      <c r="QFD15" s="50"/>
      <c r="QFE15" s="50"/>
      <c r="QFF15" s="50"/>
      <c r="QFG15" s="50"/>
      <c r="QFH15" s="50"/>
      <c r="QFI15" s="50"/>
      <c r="QFJ15" s="50"/>
      <c r="QFK15" s="50"/>
      <c r="QFL15" s="50"/>
      <c r="QFM15" s="50"/>
      <c r="QFN15" s="50"/>
      <c r="QFO15" s="50"/>
      <c r="QFP15" s="50"/>
      <c r="QFQ15" s="50"/>
      <c r="QFR15" s="50"/>
      <c r="QFS15" s="50"/>
      <c r="QFT15" s="50"/>
      <c r="QFU15" s="50"/>
      <c r="QFV15" s="50"/>
      <c r="QFW15" s="50"/>
      <c r="QFX15" s="50"/>
      <c r="QFY15" s="50"/>
      <c r="QFZ15" s="50"/>
      <c r="QGA15" s="50"/>
      <c r="QGB15" s="50"/>
      <c r="QGC15" s="50"/>
      <c r="QGD15" s="50"/>
      <c r="QGE15" s="50"/>
      <c r="QGF15" s="50"/>
      <c r="QGG15" s="50"/>
      <c r="QGH15" s="50"/>
      <c r="QGI15" s="50"/>
      <c r="QGJ15" s="50"/>
      <c r="QGK15" s="50"/>
      <c r="QGL15" s="50"/>
      <c r="QGM15" s="50"/>
      <c r="QGN15" s="50"/>
      <c r="QGO15" s="50"/>
      <c r="QGP15" s="50"/>
      <c r="QGQ15" s="50"/>
      <c r="QGR15" s="50"/>
      <c r="QGS15" s="50"/>
      <c r="QGT15" s="50"/>
      <c r="QGU15" s="50"/>
      <c r="QGV15" s="50"/>
      <c r="QGW15" s="50"/>
      <c r="QGX15" s="50"/>
      <c r="QGY15" s="50"/>
      <c r="QGZ15" s="50"/>
      <c r="QHA15" s="50"/>
      <c r="QHB15" s="50"/>
      <c r="QHC15" s="50"/>
      <c r="QHD15" s="50"/>
      <c r="QHE15" s="50"/>
      <c r="QHF15" s="50"/>
      <c r="QHG15" s="50"/>
      <c r="QHH15" s="50"/>
      <c r="QHI15" s="50"/>
      <c r="QHJ15" s="50"/>
      <c r="QHK15" s="50"/>
      <c r="QHL15" s="50"/>
      <c r="QHM15" s="50"/>
      <c r="QHN15" s="50"/>
      <c r="QHO15" s="50"/>
      <c r="QHP15" s="50"/>
      <c r="QHQ15" s="50"/>
      <c r="QHR15" s="50"/>
      <c r="QHS15" s="50"/>
      <c r="QHT15" s="50"/>
      <c r="QHU15" s="50"/>
      <c r="QHV15" s="50"/>
      <c r="QHW15" s="50"/>
      <c r="QHX15" s="50"/>
      <c r="QHY15" s="50"/>
      <c r="QHZ15" s="50"/>
      <c r="QIA15" s="50"/>
      <c r="QIB15" s="50"/>
      <c r="QIC15" s="50"/>
      <c r="QID15" s="50"/>
      <c r="QIE15" s="50"/>
      <c r="QIF15" s="50"/>
      <c r="QIG15" s="50"/>
      <c r="QIH15" s="50"/>
      <c r="QII15" s="50"/>
      <c r="QIJ15" s="50"/>
      <c r="QIK15" s="50"/>
      <c r="QIL15" s="50"/>
      <c r="QIM15" s="50"/>
      <c r="QIN15" s="50"/>
      <c r="QIO15" s="50"/>
      <c r="QIP15" s="50"/>
      <c r="QIQ15" s="50"/>
      <c r="QIR15" s="50"/>
      <c r="QIS15" s="50"/>
      <c r="QIT15" s="50"/>
      <c r="QIU15" s="50"/>
      <c r="QIV15" s="50"/>
      <c r="QIW15" s="50"/>
      <c r="QIX15" s="50"/>
      <c r="QIY15" s="50"/>
      <c r="QIZ15" s="50"/>
      <c r="QJA15" s="50"/>
      <c r="QJB15" s="50"/>
      <c r="QJC15" s="50"/>
      <c r="QJD15" s="50"/>
      <c r="QJE15" s="50"/>
      <c r="QJF15" s="50"/>
      <c r="QJG15" s="50"/>
      <c r="QJH15" s="50"/>
      <c r="QJI15" s="50"/>
      <c r="QJJ15" s="50"/>
      <c r="QJK15" s="50"/>
      <c r="QJL15" s="50"/>
      <c r="QJM15" s="50"/>
      <c r="QJN15" s="50"/>
      <c r="QJO15" s="50"/>
      <c r="QJP15" s="50"/>
      <c r="QJQ15" s="50"/>
      <c r="QJR15" s="50"/>
      <c r="QJS15" s="50"/>
      <c r="QJT15" s="50"/>
      <c r="QJU15" s="50"/>
      <c r="QJV15" s="50"/>
      <c r="QJW15" s="50"/>
      <c r="QJX15" s="50"/>
      <c r="QJY15" s="50"/>
      <c r="QJZ15" s="50"/>
      <c r="QKA15" s="50"/>
      <c r="QKB15" s="50"/>
      <c r="QKC15" s="50"/>
      <c r="QKD15" s="50"/>
      <c r="QKE15" s="50"/>
      <c r="QKF15" s="50"/>
      <c r="QKG15" s="50"/>
      <c r="QKH15" s="50"/>
      <c r="QKI15" s="50"/>
      <c r="QKJ15" s="50"/>
      <c r="QKK15" s="50"/>
      <c r="QKL15" s="50"/>
      <c r="QKM15" s="50"/>
      <c r="QKN15" s="50"/>
      <c r="QKO15" s="50"/>
      <c r="QKP15" s="50"/>
      <c r="QKQ15" s="50"/>
      <c r="QKR15" s="50"/>
      <c r="QKS15" s="50"/>
      <c r="QKT15" s="50"/>
      <c r="QKU15" s="50"/>
      <c r="QKV15" s="50"/>
      <c r="QKW15" s="50"/>
      <c r="QKX15" s="50"/>
      <c r="QKY15" s="50"/>
      <c r="QKZ15" s="50"/>
      <c r="QLA15" s="50"/>
      <c r="QLB15" s="50"/>
      <c r="QLC15" s="50"/>
      <c r="QLD15" s="50"/>
      <c r="QLE15" s="50"/>
      <c r="QLF15" s="50"/>
      <c r="QLG15" s="50"/>
      <c r="QLH15" s="50"/>
      <c r="QLI15" s="50"/>
      <c r="QLJ15" s="50"/>
      <c r="QLK15" s="50"/>
      <c r="QLL15" s="50"/>
      <c r="QLM15" s="50"/>
      <c r="QLN15" s="50"/>
      <c r="QLO15" s="50"/>
      <c r="QLP15" s="50"/>
      <c r="QLQ15" s="50"/>
      <c r="QLR15" s="50"/>
      <c r="QLS15" s="50"/>
      <c r="QLT15" s="50"/>
      <c r="QLU15" s="50"/>
      <c r="QLV15" s="50"/>
      <c r="QLW15" s="50"/>
      <c r="QLX15" s="50"/>
      <c r="QLY15" s="50"/>
      <c r="QLZ15" s="50"/>
      <c r="QMA15" s="50"/>
      <c r="QMB15" s="50"/>
      <c r="QMC15" s="50"/>
      <c r="QMD15" s="50"/>
      <c r="QME15" s="50"/>
      <c r="QMF15" s="50"/>
      <c r="QMG15" s="50"/>
      <c r="QMH15" s="50"/>
      <c r="QMI15" s="50"/>
      <c r="QMJ15" s="50"/>
      <c r="QMK15" s="50"/>
      <c r="QML15" s="50"/>
      <c r="QMM15" s="50"/>
      <c r="QMN15" s="50"/>
      <c r="QMO15" s="50"/>
      <c r="QMP15" s="50"/>
      <c r="QMQ15" s="50"/>
      <c r="QMR15" s="50"/>
      <c r="QMS15" s="50"/>
      <c r="QMT15" s="50"/>
      <c r="QMU15" s="50"/>
      <c r="QMV15" s="50"/>
      <c r="QMW15" s="50"/>
      <c r="QMX15" s="50"/>
      <c r="QMY15" s="50"/>
      <c r="QMZ15" s="50"/>
      <c r="QNA15" s="50"/>
      <c r="QNB15" s="50"/>
      <c r="QNC15" s="50"/>
      <c r="QND15" s="50"/>
      <c r="QNE15" s="50"/>
      <c r="QNF15" s="50"/>
      <c r="QNG15" s="50"/>
      <c r="QNH15" s="50"/>
      <c r="QNI15" s="50"/>
      <c r="QNJ15" s="50"/>
      <c r="QNK15" s="50"/>
      <c r="QNL15" s="50"/>
      <c r="QNM15" s="50"/>
      <c r="QNN15" s="50"/>
      <c r="QNO15" s="50"/>
      <c r="QNP15" s="50"/>
      <c r="QNQ15" s="50"/>
      <c r="QNR15" s="50"/>
      <c r="QNS15" s="50"/>
      <c r="QNT15" s="50"/>
      <c r="QNU15" s="50"/>
      <c r="QNV15" s="50"/>
      <c r="QNW15" s="50"/>
      <c r="QNX15" s="50"/>
      <c r="QNY15" s="50"/>
      <c r="QNZ15" s="50"/>
      <c r="QOA15" s="50"/>
      <c r="QOB15" s="50"/>
      <c r="QOC15" s="50"/>
      <c r="QOD15" s="50"/>
      <c r="QOE15" s="50"/>
      <c r="QOF15" s="50"/>
      <c r="QOG15" s="50"/>
      <c r="QOH15" s="50"/>
      <c r="QOI15" s="50"/>
      <c r="QOJ15" s="50"/>
      <c r="QOK15" s="50"/>
      <c r="QOL15" s="50"/>
      <c r="QOM15" s="50"/>
      <c r="QON15" s="50"/>
      <c r="QOO15" s="50"/>
      <c r="QOP15" s="50"/>
      <c r="QOQ15" s="50"/>
      <c r="QOR15" s="50"/>
      <c r="QOS15" s="50"/>
      <c r="QOT15" s="50"/>
      <c r="QOU15" s="50"/>
      <c r="QOV15" s="50"/>
      <c r="QOW15" s="50"/>
      <c r="QOX15" s="50"/>
      <c r="QOY15" s="50"/>
      <c r="QOZ15" s="50"/>
      <c r="QPA15" s="50"/>
      <c r="QPB15" s="50"/>
      <c r="QPC15" s="50"/>
      <c r="QPD15" s="50"/>
      <c r="QPE15" s="50"/>
      <c r="QPF15" s="50"/>
      <c r="QPG15" s="50"/>
      <c r="QPH15" s="50"/>
      <c r="QPI15" s="50"/>
      <c r="QPJ15" s="50"/>
      <c r="QPK15" s="50"/>
      <c r="QPL15" s="50"/>
      <c r="QPM15" s="50"/>
      <c r="QPN15" s="50"/>
      <c r="QPO15" s="50"/>
      <c r="QPP15" s="50"/>
      <c r="QPQ15" s="50"/>
      <c r="QPR15" s="50"/>
      <c r="QPS15" s="50"/>
      <c r="QPT15" s="50"/>
      <c r="QPU15" s="50"/>
      <c r="QPV15" s="50"/>
      <c r="QPW15" s="50"/>
      <c r="QPX15" s="50"/>
      <c r="QPY15" s="50"/>
      <c r="QPZ15" s="50"/>
      <c r="QQA15" s="50"/>
      <c r="QQB15" s="50"/>
      <c r="QQC15" s="50"/>
      <c r="QQD15" s="50"/>
      <c r="QQE15" s="50"/>
      <c r="QQF15" s="50"/>
      <c r="QQG15" s="50"/>
      <c r="QQH15" s="50"/>
      <c r="QQI15" s="50"/>
      <c r="QQJ15" s="50"/>
      <c r="QQK15" s="50"/>
      <c r="QQL15" s="50"/>
      <c r="QQM15" s="50"/>
      <c r="QQN15" s="50"/>
      <c r="QQO15" s="50"/>
      <c r="QQP15" s="50"/>
      <c r="QQQ15" s="50"/>
      <c r="QQR15" s="50"/>
      <c r="QQS15" s="50"/>
      <c r="QQT15" s="50"/>
      <c r="QQU15" s="50"/>
      <c r="QQV15" s="50"/>
      <c r="QQW15" s="50"/>
      <c r="QQX15" s="50"/>
      <c r="QQY15" s="50"/>
      <c r="QQZ15" s="50"/>
      <c r="QRA15" s="50"/>
      <c r="QRB15" s="50"/>
      <c r="QRC15" s="50"/>
      <c r="QRD15" s="50"/>
      <c r="QRE15" s="50"/>
      <c r="QRF15" s="50"/>
      <c r="QRG15" s="50"/>
      <c r="QRH15" s="50"/>
      <c r="QRI15" s="50"/>
      <c r="QRJ15" s="50"/>
      <c r="QRK15" s="50"/>
      <c r="QRL15" s="50"/>
      <c r="QRM15" s="50"/>
      <c r="QRN15" s="50"/>
      <c r="QRO15" s="50"/>
      <c r="QRP15" s="50"/>
      <c r="QRQ15" s="50"/>
      <c r="QRR15" s="50"/>
      <c r="QRS15" s="50"/>
      <c r="QRT15" s="50"/>
      <c r="QRU15" s="50"/>
      <c r="QRV15" s="50"/>
      <c r="QRW15" s="50"/>
      <c r="QRX15" s="50"/>
      <c r="QRY15" s="50"/>
      <c r="QRZ15" s="50"/>
      <c r="QSA15" s="50"/>
      <c r="QSB15" s="50"/>
      <c r="QSC15" s="50"/>
      <c r="QSD15" s="50"/>
      <c r="QSE15" s="50"/>
      <c r="QSF15" s="50"/>
      <c r="QSG15" s="50"/>
      <c r="QSH15" s="50"/>
      <c r="QSI15" s="50"/>
      <c r="QSJ15" s="50"/>
      <c r="QSK15" s="50"/>
      <c r="QSL15" s="50"/>
      <c r="QSM15" s="50"/>
      <c r="QSN15" s="50"/>
      <c r="QSO15" s="50"/>
      <c r="QSP15" s="50"/>
      <c r="QSQ15" s="50"/>
      <c r="QSR15" s="50"/>
      <c r="QSS15" s="50"/>
      <c r="QST15" s="50"/>
      <c r="QSU15" s="50"/>
      <c r="QSV15" s="50"/>
      <c r="QSW15" s="50"/>
      <c r="QSX15" s="50"/>
      <c r="QSY15" s="50"/>
      <c r="QSZ15" s="50"/>
      <c r="QTA15" s="50"/>
      <c r="QTB15" s="50"/>
      <c r="QTC15" s="50"/>
      <c r="QTD15" s="50"/>
      <c r="QTE15" s="50"/>
      <c r="QTF15" s="50"/>
      <c r="QTG15" s="50"/>
      <c r="QTH15" s="50"/>
      <c r="QTI15" s="50"/>
      <c r="QTJ15" s="50"/>
      <c r="QTK15" s="50"/>
      <c r="QTL15" s="50"/>
      <c r="QTM15" s="50"/>
      <c r="QTN15" s="50"/>
      <c r="QTO15" s="50"/>
      <c r="QTP15" s="50"/>
      <c r="QTQ15" s="50"/>
      <c r="QTR15" s="50"/>
      <c r="QTS15" s="50"/>
      <c r="QTT15" s="50"/>
      <c r="QTU15" s="50"/>
      <c r="QTV15" s="50"/>
      <c r="QTW15" s="50"/>
      <c r="QTX15" s="50"/>
      <c r="QTY15" s="50"/>
      <c r="QTZ15" s="50"/>
      <c r="QUA15" s="50"/>
      <c r="QUB15" s="50"/>
      <c r="QUC15" s="50"/>
      <c r="QUD15" s="50"/>
      <c r="QUE15" s="50"/>
      <c r="QUF15" s="50"/>
      <c r="QUG15" s="50"/>
      <c r="QUH15" s="50"/>
      <c r="QUI15" s="50"/>
      <c r="QUJ15" s="50"/>
      <c r="QUK15" s="50"/>
      <c r="QUL15" s="50"/>
      <c r="QUM15" s="50"/>
      <c r="QUN15" s="50"/>
      <c r="QUO15" s="50"/>
      <c r="QUP15" s="50"/>
      <c r="QUQ15" s="50"/>
      <c r="QUR15" s="50"/>
      <c r="QUS15" s="50"/>
      <c r="QUT15" s="50"/>
      <c r="QUU15" s="50"/>
      <c r="QUV15" s="50"/>
      <c r="QUW15" s="50"/>
      <c r="QUX15" s="50"/>
      <c r="QUY15" s="50"/>
      <c r="QUZ15" s="50"/>
      <c r="QVA15" s="50"/>
      <c r="QVB15" s="50"/>
      <c r="QVC15" s="50"/>
      <c r="QVD15" s="50"/>
      <c r="QVE15" s="50"/>
      <c r="QVF15" s="50"/>
      <c r="QVG15" s="50"/>
      <c r="QVH15" s="50"/>
      <c r="QVI15" s="50"/>
      <c r="QVJ15" s="50"/>
      <c r="QVK15" s="50"/>
      <c r="QVL15" s="50"/>
      <c r="QVM15" s="50"/>
      <c r="QVN15" s="50"/>
      <c r="QVO15" s="50"/>
      <c r="QVP15" s="50"/>
      <c r="QVQ15" s="50"/>
      <c r="QVR15" s="50"/>
      <c r="QVS15" s="50"/>
      <c r="QVT15" s="50"/>
      <c r="QVU15" s="50"/>
      <c r="QVV15" s="50"/>
      <c r="QVW15" s="50"/>
      <c r="QVX15" s="50"/>
      <c r="QVY15" s="50"/>
      <c r="QVZ15" s="50"/>
      <c r="QWA15" s="50"/>
      <c r="QWB15" s="50"/>
      <c r="QWC15" s="50"/>
      <c r="QWD15" s="50"/>
      <c r="QWE15" s="50"/>
      <c r="QWF15" s="50"/>
      <c r="QWG15" s="50"/>
      <c r="QWH15" s="50"/>
      <c r="QWI15" s="50"/>
      <c r="QWJ15" s="50"/>
      <c r="QWK15" s="50"/>
      <c r="QWL15" s="50"/>
      <c r="QWM15" s="50"/>
      <c r="QWN15" s="50"/>
      <c r="QWO15" s="50"/>
      <c r="QWP15" s="50"/>
      <c r="QWQ15" s="50"/>
      <c r="QWR15" s="50"/>
      <c r="QWS15" s="50"/>
      <c r="QWT15" s="50"/>
      <c r="QWU15" s="50"/>
      <c r="QWV15" s="50"/>
      <c r="QWW15" s="50"/>
      <c r="QWX15" s="50"/>
      <c r="QWY15" s="50"/>
      <c r="QWZ15" s="50"/>
      <c r="QXA15" s="50"/>
      <c r="QXB15" s="50"/>
      <c r="QXC15" s="50"/>
      <c r="QXD15" s="50"/>
      <c r="QXE15" s="50"/>
      <c r="QXF15" s="50"/>
      <c r="QXG15" s="50"/>
      <c r="QXH15" s="50"/>
      <c r="QXI15" s="50"/>
      <c r="QXJ15" s="50"/>
      <c r="QXK15" s="50"/>
      <c r="QXL15" s="50"/>
      <c r="QXM15" s="50"/>
      <c r="QXN15" s="50"/>
      <c r="QXO15" s="50"/>
      <c r="QXP15" s="50"/>
      <c r="QXQ15" s="50"/>
      <c r="QXR15" s="50"/>
      <c r="QXS15" s="50"/>
      <c r="QXT15" s="50"/>
      <c r="QXU15" s="50"/>
      <c r="QXV15" s="50"/>
      <c r="QXW15" s="50"/>
      <c r="QXX15" s="50"/>
      <c r="QXY15" s="50"/>
      <c r="QXZ15" s="50"/>
      <c r="QYA15" s="50"/>
      <c r="QYB15" s="50"/>
      <c r="QYC15" s="50"/>
      <c r="QYD15" s="50"/>
      <c r="QYE15" s="50"/>
      <c r="QYF15" s="50"/>
      <c r="QYG15" s="50"/>
      <c r="QYH15" s="50"/>
      <c r="QYI15" s="50"/>
      <c r="QYJ15" s="50"/>
      <c r="QYK15" s="50"/>
      <c r="QYL15" s="50"/>
      <c r="QYM15" s="50"/>
      <c r="QYN15" s="50"/>
      <c r="QYO15" s="50"/>
      <c r="QYP15" s="50"/>
      <c r="QYQ15" s="50"/>
      <c r="QYR15" s="50"/>
      <c r="QYS15" s="50"/>
      <c r="QYT15" s="50"/>
      <c r="QYU15" s="50"/>
      <c r="QYV15" s="50"/>
      <c r="QYW15" s="50"/>
      <c r="QYX15" s="50"/>
      <c r="QYY15" s="50"/>
      <c r="QYZ15" s="50"/>
      <c r="QZA15" s="50"/>
      <c r="QZB15" s="50"/>
      <c r="QZC15" s="50"/>
      <c r="QZD15" s="50"/>
      <c r="QZE15" s="50"/>
      <c r="QZF15" s="50"/>
      <c r="QZG15" s="50"/>
      <c r="QZH15" s="50"/>
      <c r="QZI15" s="50"/>
      <c r="QZJ15" s="50"/>
      <c r="QZK15" s="50"/>
      <c r="QZL15" s="50"/>
      <c r="QZM15" s="50"/>
      <c r="QZN15" s="50"/>
      <c r="QZO15" s="50"/>
      <c r="QZP15" s="50"/>
      <c r="QZQ15" s="50"/>
      <c r="QZR15" s="50"/>
      <c r="QZS15" s="50"/>
      <c r="QZT15" s="50"/>
      <c r="QZU15" s="50"/>
      <c r="QZV15" s="50"/>
      <c r="QZW15" s="50"/>
      <c r="QZX15" s="50"/>
      <c r="QZY15" s="50"/>
      <c r="QZZ15" s="50"/>
      <c r="RAA15" s="50"/>
      <c r="RAB15" s="50"/>
      <c r="RAC15" s="50"/>
      <c r="RAD15" s="50"/>
      <c r="RAE15" s="50"/>
      <c r="RAF15" s="50"/>
      <c r="RAG15" s="50"/>
      <c r="RAH15" s="50"/>
      <c r="RAI15" s="50"/>
      <c r="RAJ15" s="50"/>
      <c r="RAK15" s="50"/>
      <c r="RAL15" s="50"/>
      <c r="RAM15" s="50"/>
      <c r="RAN15" s="50"/>
      <c r="RAO15" s="50"/>
      <c r="RAP15" s="50"/>
      <c r="RAQ15" s="50"/>
      <c r="RAR15" s="50"/>
      <c r="RAS15" s="50"/>
      <c r="RAT15" s="50"/>
      <c r="RAU15" s="50"/>
      <c r="RAV15" s="50"/>
      <c r="RAW15" s="50"/>
      <c r="RAX15" s="50"/>
      <c r="RAY15" s="50"/>
      <c r="RAZ15" s="50"/>
      <c r="RBA15" s="50"/>
      <c r="RBB15" s="50"/>
      <c r="RBC15" s="50"/>
      <c r="RBD15" s="50"/>
      <c r="RBE15" s="50"/>
      <c r="RBF15" s="50"/>
      <c r="RBG15" s="50"/>
      <c r="RBH15" s="50"/>
      <c r="RBI15" s="50"/>
      <c r="RBJ15" s="50"/>
      <c r="RBK15" s="50"/>
      <c r="RBL15" s="50"/>
      <c r="RBM15" s="50"/>
      <c r="RBN15" s="50"/>
      <c r="RBO15" s="50"/>
      <c r="RBP15" s="50"/>
      <c r="RBQ15" s="50"/>
      <c r="RBR15" s="50"/>
      <c r="RBS15" s="50"/>
      <c r="RBT15" s="50"/>
      <c r="RBU15" s="50"/>
      <c r="RBV15" s="50"/>
      <c r="RBW15" s="50"/>
      <c r="RBX15" s="50"/>
      <c r="RBY15" s="50"/>
      <c r="RBZ15" s="50"/>
      <c r="RCA15" s="50"/>
      <c r="RCB15" s="50"/>
      <c r="RCC15" s="50"/>
      <c r="RCD15" s="50"/>
      <c r="RCE15" s="50"/>
      <c r="RCF15" s="50"/>
      <c r="RCG15" s="50"/>
      <c r="RCH15" s="50"/>
      <c r="RCI15" s="50"/>
      <c r="RCJ15" s="50"/>
      <c r="RCK15" s="50"/>
      <c r="RCL15" s="50"/>
      <c r="RCM15" s="50"/>
      <c r="RCN15" s="50"/>
      <c r="RCO15" s="50"/>
      <c r="RCP15" s="50"/>
      <c r="RCQ15" s="50"/>
      <c r="RCR15" s="50"/>
      <c r="RCS15" s="50"/>
      <c r="RCT15" s="50"/>
      <c r="RCU15" s="50"/>
      <c r="RCV15" s="50"/>
      <c r="RCW15" s="50"/>
      <c r="RCX15" s="50"/>
      <c r="RCY15" s="50"/>
      <c r="RCZ15" s="50"/>
      <c r="RDA15" s="50"/>
      <c r="RDB15" s="50"/>
      <c r="RDC15" s="50"/>
      <c r="RDD15" s="50"/>
      <c r="RDE15" s="50"/>
      <c r="RDF15" s="50"/>
      <c r="RDG15" s="50"/>
      <c r="RDH15" s="50"/>
      <c r="RDI15" s="50"/>
      <c r="RDJ15" s="50"/>
      <c r="RDK15" s="50"/>
      <c r="RDL15" s="50"/>
      <c r="RDM15" s="50"/>
      <c r="RDN15" s="50"/>
      <c r="RDO15" s="50"/>
      <c r="RDP15" s="50"/>
      <c r="RDQ15" s="50"/>
      <c r="RDR15" s="50"/>
      <c r="RDS15" s="50"/>
      <c r="RDT15" s="50"/>
      <c r="RDU15" s="50"/>
      <c r="RDV15" s="50"/>
      <c r="RDW15" s="50"/>
      <c r="RDX15" s="50"/>
      <c r="RDY15" s="50"/>
      <c r="RDZ15" s="50"/>
      <c r="REA15" s="50"/>
      <c r="REB15" s="50"/>
      <c r="REC15" s="50"/>
      <c r="RED15" s="50"/>
      <c r="REE15" s="50"/>
      <c r="REF15" s="50"/>
      <c r="REG15" s="50"/>
      <c r="REH15" s="50"/>
      <c r="REI15" s="50"/>
      <c r="REJ15" s="50"/>
      <c r="REK15" s="50"/>
      <c r="REL15" s="50"/>
      <c r="REM15" s="50"/>
      <c r="REN15" s="50"/>
      <c r="REO15" s="50"/>
      <c r="REP15" s="50"/>
      <c r="REQ15" s="50"/>
      <c r="RER15" s="50"/>
      <c r="RES15" s="50"/>
      <c r="RET15" s="50"/>
      <c r="REU15" s="50"/>
      <c r="REV15" s="50"/>
      <c r="REW15" s="50"/>
      <c r="REX15" s="50"/>
      <c r="REY15" s="50"/>
      <c r="REZ15" s="50"/>
      <c r="RFA15" s="50"/>
      <c r="RFB15" s="50"/>
      <c r="RFC15" s="50"/>
      <c r="RFD15" s="50"/>
      <c r="RFE15" s="50"/>
      <c r="RFF15" s="50"/>
      <c r="RFG15" s="50"/>
      <c r="RFH15" s="50"/>
      <c r="RFI15" s="50"/>
      <c r="RFJ15" s="50"/>
      <c r="RFK15" s="50"/>
      <c r="RFL15" s="50"/>
      <c r="RFM15" s="50"/>
      <c r="RFN15" s="50"/>
      <c r="RFO15" s="50"/>
      <c r="RFP15" s="50"/>
      <c r="RFQ15" s="50"/>
      <c r="RFR15" s="50"/>
      <c r="RFS15" s="50"/>
      <c r="RFT15" s="50"/>
      <c r="RFU15" s="50"/>
      <c r="RFV15" s="50"/>
      <c r="RFW15" s="50"/>
      <c r="RFX15" s="50"/>
      <c r="RFY15" s="50"/>
      <c r="RFZ15" s="50"/>
      <c r="RGA15" s="50"/>
      <c r="RGB15" s="50"/>
      <c r="RGC15" s="50"/>
      <c r="RGD15" s="50"/>
      <c r="RGE15" s="50"/>
      <c r="RGF15" s="50"/>
      <c r="RGG15" s="50"/>
      <c r="RGH15" s="50"/>
      <c r="RGI15" s="50"/>
      <c r="RGJ15" s="50"/>
      <c r="RGK15" s="50"/>
      <c r="RGL15" s="50"/>
      <c r="RGM15" s="50"/>
      <c r="RGN15" s="50"/>
      <c r="RGO15" s="50"/>
      <c r="RGP15" s="50"/>
      <c r="RGQ15" s="50"/>
      <c r="RGR15" s="50"/>
      <c r="RGS15" s="50"/>
      <c r="RGT15" s="50"/>
      <c r="RGU15" s="50"/>
      <c r="RGV15" s="50"/>
      <c r="RGW15" s="50"/>
      <c r="RGX15" s="50"/>
      <c r="RGY15" s="50"/>
      <c r="RGZ15" s="50"/>
      <c r="RHA15" s="50"/>
      <c r="RHB15" s="50"/>
      <c r="RHC15" s="50"/>
      <c r="RHD15" s="50"/>
      <c r="RHE15" s="50"/>
      <c r="RHF15" s="50"/>
      <c r="RHG15" s="50"/>
      <c r="RHH15" s="50"/>
      <c r="RHI15" s="50"/>
      <c r="RHJ15" s="50"/>
      <c r="RHK15" s="50"/>
      <c r="RHL15" s="50"/>
      <c r="RHM15" s="50"/>
      <c r="RHN15" s="50"/>
      <c r="RHO15" s="50"/>
      <c r="RHP15" s="50"/>
      <c r="RHQ15" s="50"/>
      <c r="RHR15" s="50"/>
      <c r="RHS15" s="50"/>
      <c r="RHT15" s="50"/>
      <c r="RHU15" s="50"/>
      <c r="RHV15" s="50"/>
      <c r="RHW15" s="50"/>
      <c r="RHX15" s="50"/>
      <c r="RHY15" s="50"/>
      <c r="RHZ15" s="50"/>
      <c r="RIA15" s="50"/>
      <c r="RIB15" s="50"/>
      <c r="RIC15" s="50"/>
      <c r="RID15" s="50"/>
      <c r="RIE15" s="50"/>
      <c r="RIF15" s="50"/>
      <c r="RIG15" s="50"/>
      <c r="RIH15" s="50"/>
      <c r="RII15" s="50"/>
      <c r="RIJ15" s="50"/>
      <c r="RIK15" s="50"/>
      <c r="RIL15" s="50"/>
      <c r="RIM15" s="50"/>
      <c r="RIN15" s="50"/>
      <c r="RIO15" s="50"/>
      <c r="RIP15" s="50"/>
      <c r="RIQ15" s="50"/>
      <c r="RIR15" s="50"/>
      <c r="RIS15" s="50"/>
      <c r="RIT15" s="50"/>
      <c r="RIU15" s="50"/>
      <c r="RIV15" s="50"/>
      <c r="RIW15" s="50"/>
      <c r="RIX15" s="50"/>
      <c r="RIY15" s="50"/>
      <c r="RIZ15" s="50"/>
      <c r="RJA15" s="50"/>
      <c r="RJB15" s="50"/>
      <c r="RJC15" s="50"/>
      <c r="RJD15" s="50"/>
      <c r="RJE15" s="50"/>
      <c r="RJF15" s="50"/>
      <c r="RJG15" s="50"/>
      <c r="RJH15" s="50"/>
      <c r="RJI15" s="50"/>
      <c r="RJJ15" s="50"/>
      <c r="RJK15" s="50"/>
      <c r="RJL15" s="50"/>
      <c r="RJM15" s="50"/>
      <c r="RJN15" s="50"/>
      <c r="RJO15" s="50"/>
      <c r="RJP15" s="50"/>
      <c r="RJQ15" s="50"/>
      <c r="RJR15" s="50"/>
      <c r="RJS15" s="50"/>
      <c r="RJT15" s="50"/>
      <c r="RJU15" s="50"/>
      <c r="RJV15" s="50"/>
      <c r="RJW15" s="50"/>
      <c r="RJX15" s="50"/>
      <c r="RJY15" s="50"/>
      <c r="RJZ15" s="50"/>
      <c r="RKA15" s="50"/>
      <c r="RKB15" s="50"/>
      <c r="RKC15" s="50"/>
      <c r="RKD15" s="50"/>
      <c r="RKE15" s="50"/>
      <c r="RKF15" s="50"/>
      <c r="RKG15" s="50"/>
      <c r="RKH15" s="50"/>
      <c r="RKI15" s="50"/>
      <c r="RKJ15" s="50"/>
      <c r="RKK15" s="50"/>
      <c r="RKL15" s="50"/>
      <c r="RKM15" s="50"/>
      <c r="RKN15" s="50"/>
      <c r="RKO15" s="50"/>
      <c r="RKP15" s="50"/>
      <c r="RKQ15" s="50"/>
      <c r="RKR15" s="50"/>
      <c r="RKS15" s="50"/>
      <c r="RKT15" s="50"/>
      <c r="RKU15" s="50"/>
      <c r="RKV15" s="50"/>
      <c r="RKW15" s="50"/>
      <c r="RKX15" s="50"/>
      <c r="RKY15" s="50"/>
      <c r="RKZ15" s="50"/>
      <c r="RLA15" s="50"/>
      <c r="RLB15" s="50"/>
      <c r="RLC15" s="50"/>
      <c r="RLD15" s="50"/>
      <c r="RLE15" s="50"/>
      <c r="RLF15" s="50"/>
      <c r="RLG15" s="50"/>
      <c r="RLH15" s="50"/>
      <c r="RLI15" s="50"/>
      <c r="RLJ15" s="50"/>
      <c r="RLK15" s="50"/>
      <c r="RLL15" s="50"/>
      <c r="RLM15" s="50"/>
      <c r="RLN15" s="50"/>
      <c r="RLO15" s="50"/>
      <c r="RLP15" s="50"/>
      <c r="RLQ15" s="50"/>
      <c r="RLR15" s="50"/>
      <c r="RLS15" s="50"/>
      <c r="RLT15" s="50"/>
      <c r="RLU15" s="50"/>
      <c r="RLV15" s="50"/>
      <c r="RLW15" s="50"/>
      <c r="RLX15" s="50"/>
      <c r="RLY15" s="50"/>
      <c r="RLZ15" s="50"/>
      <c r="RMA15" s="50"/>
      <c r="RMB15" s="50"/>
      <c r="RMC15" s="50"/>
      <c r="RMD15" s="50"/>
      <c r="RME15" s="50"/>
      <c r="RMF15" s="50"/>
      <c r="RMG15" s="50"/>
      <c r="RMH15" s="50"/>
      <c r="RMI15" s="50"/>
      <c r="RMJ15" s="50"/>
      <c r="RMK15" s="50"/>
      <c r="RML15" s="50"/>
      <c r="RMM15" s="50"/>
      <c r="RMN15" s="50"/>
      <c r="RMO15" s="50"/>
      <c r="RMP15" s="50"/>
      <c r="RMQ15" s="50"/>
      <c r="RMR15" s="50"/>
      <c r="RMS15" s="50"/>
      <c r="RMT15" s="50"/>
      <c r="RMU15" s="50"/>
      <c r="RMV15" s="50"/>
      <c r="RMW15" s="50"/>
      <c r="RMX15" s="50"/>
      <c r="RMY15" s="50"/>
      <c r="RMZ15" s="50"/>
      <c r="RNA15" s="50"/>
      <c r="RNB15" s="50"/>
      <c r="RNC15" s="50"/>
      <c r="RND15" s="50"/>
      <c r="RNE15" s="50"/>
      <c r="RNF15" s="50"/>
      <c r="RNG15" s="50"/>
      <c r="RNH15" s="50"/>
      <c r="RNI15" s="50"/>
      <c r="RNJ15" s="50"/>
      <c r="RNK15" s="50"/>
      <c r="RNL15" s="50"/>
      <c r="RNM15" s="50"/>
      <c r="RNN15" s="50"/>
      <c r="RNO15" s="50"/>
      <c r="RNP15" s="50"/>
      <c r="RNQ15" s="50"/>
      <c r="RNR15" s="50"/>
      <c r="RNS15" s="50"/>
      <c r="RNT15" s="50"/>
      <c r="RNU15" s="50"/>
      <c r="RNV15" s="50"/>
      <c r="RNW15" s="50"/>
      <c r="RNX15" s="50"/>
      <c r="RNY15" s="50"/>
      <c r="RNZ15" s="50"/>
      <c r="ROA15" s="50"/>
      <c r="ROB15" s="50"/>
      <c r="ROC15" s="50"/>
      <c r="ROD15" s="50"/>
      <c r="ROE15" s="50"/>
      <c r="ROF15" s="50"/>
      <c r="ROG15" s="50"/>
      <c r="ROH15" s="50"/>
      <c r="ROI15" s="50"/>
      <c r="ROJ15" s="50"/>
      <c r="ROK15" s="50"/>
      <c r="ROL15" s="50"/>
      <c r="ROM15" s="50"/>
      <c r="RON15" s="50"/>
      <c r="ROO15" s="50"/>
      <c r="ROP15" s="50"/>
      <c r="ROQ15" s="50"/>
      <c r="ROR15" s="50"/>
      <c r="ROS15" s="50"/>
      <c r="ROT15" s="50"/>
      <c r="ROU15" s="50"/>
      <c r="ROV15" s="50"/>
      <c r="ROW15" s="50"/>
      <c r="ROX15" s="50"/>
      <c r="ROY15" s="50"/>
      <c r="ROZ15" s="50"/>
      <c r="RPA15" s="50"/>
      <c r="RPB15" s="50"/>
      <c r="RPC15" s="50"/>
      <c r="RPD15" s="50"/>
      <c r="RPE15" s="50"/>
      <c r="RPF15" s="50"/>
      <c r="RPG15" s="50"/>
      <c r="RPH15" s="50"/>
      <c r="RPI15" s="50"/>
      <c r="RPJ15" s="50"/>
      <c r="RPK15" s="50"/>
      <c r="RPL15" s="50"/>
      <c r="RPM15" s="50"/>
      <c r="RPN15" s="50"/>
      <c r="RPO15" s="50"/>
      <c r="RPP15" s="50"/>
      <c r="RPQ15" s="50"/>
      <c r="RPR15" s="50"/>
      <c r="RPS15" s="50"/>
      <c r="RPT15" s="50"/>
      <c r="RPU15" s="50"/>
      <c r="RPV15" s="50"/>
      <c r="RPW15" s="50"/>
      <c r="RPX15" s="50"/>
      <c r="RPY15" s="50"/>
      <c r="RPZ15" s="50"/>
      <c r="RQA15" s="50"/>
      <c r="RQB15" s="50"/>
      <c r="RQC15" s="50"/>
      <c r="RQD15" s="50"/>
      <c r="RQE15" s="50"/>
      <c r="RQF15" s="50"/>
      <c r="RQG15" s="50"/>
      <c r="RQH15" s="50"/>
      <c r="RQI15" s="50"/>
      <c r="RQJ15" s="50"/>
      <c r="RQK15" s="50"/>
      <c r="RQL15" s="50"/>
      <c r="RQM15" s="50"/>
      <c r="RQN15" s="50"/>
      <c r="RQO15" s="50"/>
      <c r="RQP15" s="50"/>
      <c r="RQQ15" s="50"/>
      <c r="RQR15" s="50"/>
      <c r="RQS15" s="50"/>
      <c r="RQT15" s="50"/>
      <c r="RQU15" s="50"/>
      <c r="RQV15" s="50"/>
      <c r="RQW15" s="50"/>
      <c r="RQX15" s="50"/>
      <c r="RQY15" s="50"/>
      <c r="RQZ15" s="50"/>
      <c r="RRA15" s="50"/>
      <c r="RRB15" s="50"/>
      <c r="RRC15" s="50"/>
      <c r="RRD15" s="50"/>
      <c r="RRE15" s="50"/>
      <c r="RRF15" s="50"/>
      <c r="RRG15" s="50"/>
      <c r="RRH15" s="50"/>
      <c r="RRI15" s="50"/>
      <c r="RRJ15" s="50"/>
      <c r="RRK15" s="50"/>
      <c r="RRL15" s="50"/>
      <c r="RRM15" s="50"/>
      <c r="RRN15" s="50"/>
      <c r="RRO15" s="50"/>
      <c r="RRP15" s="50"/>
      <c r="RRQ15" s="50"/>
      <c r="RRR15" s="50"/>
      <c r="RRS15" s="50"/>
      <c r="RRT15" s="50"/>
      <c r="RRU15" s="50"/>
      <c r="RRV15" s="50"/>
      <c r="RRW15" s="50"/>
      <c r="RRX15" s="50"/>
      <c r="RRY15" s="50"/>
      <c r="RRZ15" s="50"/>
      <c r="RSA15" s="50"/>
      <c r="RSB15" s="50"/>
      <c r="RSC15" s="50"/>
      <c r="RSD15" s="50"/>
      <c r="RSE15" s="50"/>
      <c r="RSF15" s="50"/>
      <c r="RSG15" s="50"/>
      <c r="RSH15" s="50"/>
      <c r="RSI15" s="50"/>
      <c r="RSJ15" s="50"/>
      <c r="RSK15" s="50"/>
      <c r="RSL15" s="50"/>
      <c r="RSM15" s="50"/>
      <c r="RSN15" s="50"/>
      <c r="RSO15" s="50"/>
      <c r="RSP15" s="50"/>
      <c r="RSQ15" s="50"/>
      <c r="RSR15" s="50"/>
      <c r="RSS15" s="50"/>
      <c r="RST15" s="50"/>
      <c r="RSU15" s="50"/>
      <c r="RSV15" s="50"/>
      <c r="RSW15" s="50"/>
      <c r="RSX15" s="50"/>
      <c r="RSY15" s="50"/>
      <c r="RSZ15" s="50"/>
      <c r="RTA15" s="50"/>
      <c r="RTB15" s="50"/>
      <c r="RTC15" s="50"/>
      <c r="RTD15" s="50"/>
      <c r="RTE15" s="50"/>
      <c r="RTF15" s="50"/>
      <c r="RTG15" s="50"/>
      <c r="RTH15" s="50"/>
      <c r="RTI15" s="50"/>
      <c r="RTJ15" s="50"/>
      <c r="RTK15" s="50"/>
      <c r="RTL15" s="50"/>
      <c r="RTM15" s="50"/>
      <c r="RTN15" s="50"/>
      <c r="RTO15" s="50"/>
      <c r="RTP15" s="50"/>
      <c r="RTQ15" s="50"/>
      <c r="RTR15" s="50"/>
      <c r="RTS15" s="50"/>
      <c r="RTT15" s="50"/>
      <c r="RTU15" s="50"/>
      <c r="RTV15" s="50"/>
      <c r="RTW15" s="50"/>
      <c r="RTX15" s="50"/>
      <c r="RTY15" s="50"/>
      <c r="RTZ15" s="50"/>
      <c r="RUA15" s="50"/>
      <c r="RUB15" s="50"/>
      <c r="RUC15" s="50"/>
      <c r="RUD15" s="50"/>
      <c r="RUE15" s="50"/>
      <c r="RUF15" s="50"/>
      <c r="RUG15" s="50"/>
      <c r="RUH15" s="50"/>
      <c r="RUI15" s="50"/>
      <c r="RUJ15" s="50"/>
      <c r="RUK15" s="50"/>
      <c r="RUL15" s="50"/>
      <c r="RUM15" s="50"/>
      <c r="RUN15" s="50"/>
      <c r="RUO15" s="50"/>
      <c r="RUP15" s="50"/>
      <c r="RUQ15" s="50"/>
      <c r="RUR15" s="50"/>
      <c r="RUS15" s="50"/>
      <c r="RUT15" s="50"/>
      <c r="RUU15" s="50"/>
      <c r="RUV15" s="50"/>
      <c r="RUW15" s="50"/>
      <c r="RUX15" s="50"/>
      <c r="RUY15" s="50"/>
      <c r="RUZ15" s="50"/>
      <c r="RVA15" s="50"/>
      <c r="RVB15" s="50"/>
      <c r="RVC15" s="50"/>
      <c r="RVD15" s="50"/>
      <c r="RVE15" s="50"/>
      <c r="RVF15" s="50"/>
      <c r="RVG15" s="50"/>
      <c r="RVH15" s="50"/>
      <c r="RVI15" s="50"/>
      <c r="RVJ15" s="50"/>
      <c r="RVK15" s="50"/>
      <c r="RVL15" s="50"/>
      <c r="RVM15" s="50"/>
      <c r="RVN15" s="50"/>
      <c r="RVO15" s="50"/>
      <c r="RVP15" s="50"/>
      <c r="RVQ15" s="50"/>
      <c r="RVR15" s="50"/>
      <c r="RVS15" s="50"/>
      <c r="RVT15" s="50"/>
      <c r="RVU15" s="50"/>
      <c r="RVV15" s="50"/>
      <c r="RVW15" s="50"/>
      <c r="RVX15" s="50"/>
      <c r="RVY15" s="50"/>
      <c r="RVZ15" s="50"/>
      <c r="RWA15" s="50"/>
      <c r="RWB15" s="50"/>
      <c r="RWC15" s="50"/>
      <c r="RWD15" s="50"/>
      <c r="RWE15" s="50"/>
      <c r="RWF15" s="50"/>
      <c r="RWG15" s="50"/>
      <c r="RWH15" s="50"/>
      <c r="RWI15" s="50"/>
      <c r="RWJ15" s="50"/>
      <c r="RWK15" s="50"/>
      <c r="RWL15" s="50"/>
      <c r="RWM15" s="50"/>
      <c r="RWN15" s="50"/>
      <c r="RWO15" s="50"/>
      <c r="RWP15" s="50"/>
      <c r="RWQ15" s="50"/>
      <c r="RWR15" s="50"/>
      <c r="RWS15" s="50"/>
      <c r="RWT15" s="50"/>
      <c r="RWU15" s="50"/>
      <c r="RWV15" s="50"/>
      <c r="RWW15" s="50"/>
      <c r="RWX15" s="50"/>
      <c r="RWY15" s="50"/>
      <c r="RWZ15" s="50"/>
      <c r="RXA15" s="50"/>
      <c r="RXB15" s="50"/>
      <c r="RXC15" s="50"/>
      <c r="RXD15" s="50"/>
      <c r="RXE15" s="50"/>
      <c r="RXF15" s="50"/>
      <c r="RXG15" s="50"/>
      <c r="RXH15" s="50"/>
      <c r="RXI15" s="50"/>
      <c r="RXJ15" s="50"/>
      <c r="RXK15" s="50"/>
      <c r="RXL15" s="50"/>
      <c r="RXM15" s="50"/>
      <c r="RXN15" s="50"/>
      <c r="RXO15" s="50"/>
      <c r="RXP15" s="50"/>
      <c r="RXQ15" s="50"/>
      <c r="RXR15" s="50"/>
      <c r="RXS15" s="50"/>
      <c r="RXT15" s="50"/>
      <c r="RXU15" s="50"/>
      <c r="RXV15" s="50"/>
      <c r="RXW15" s="50"/>
      <c r="RXX15" s="50"/>
      <c r="RXY15" s="50"/>
      <c r="RXZ15" s="50"/>
      <c r="RYA15" s="50"/>
      <c r="RYB15" s="50"/>
      <c r="RYC15" s="50"/>
      <c r="RYD15" s="50"/>
      <c r="RYE15" s="50"/>
      <c r="RYF15" s="50"/>
      <c r="RYG15" s="50"/>
      <c r="RYH15" s="50"/>
      <c r="RYI15" s="50"/>
      <c r="RYJ15" s="50"/>
      <c r="RYK15" s="50"/>
      <c r="RYL15" s="50"/>
      <c r="RYM15" s="50"/>
      <c r="RYN15" s="50"/>
      <c r="RYO15" s="50"/>
      <c r="RYP15" s="50"/>
      <c r="RYQ15" s="50"/>
      <c r="RYR15" s="50"/>
      <c r="RYS15" s="50"/>
      <c r="RYT15" s="50"/>
      <c r="RYU15" s="50"/>
      <c r="RYV15" s="50"/>
      <c r="RYW15" s="50"/>
      <c r="RYX15" s="50"/>
      <c r="RYY15" s="50"/>
      <c r="RYZ15" s="50"/>
      <c r="RZA15" s="50"/>
      <c r="RZB15" s="50"/>
      <c r="RZC15" s="50"/>
      <c r="RZD15" s="50"/>
      <c r="RZE15" s="50"/>
      <c r="RZF15" s="50"/>
      <c r="RZG15" s="50"/>
      <c r="RZH15" s="50"/>
      <c r="RZI15" s="50"/>
      <c r="RZJ15" s="50"/>
      <c r="RZK15" s="50"/>
      <c r="RZL15" s="50"/>
      <c r="RZM15" s="50"/>
      <c r="RZN15" s="50"/>
      <c r="RZO15" s="50"/>
      <c r="RZP15" s="50"/>
      <c r="RZQ15" s="50"/>
      <c r="RZR15" s="50"/>
      <c r="RZS15" s="50"/>
      <c r="RZT15" s="50"/>
      <c r="RZU15" s="50"/>
      <c r="RZV15" s="50"/>
      <c r="RZW15" s="50"/>
      <c r="RZX15" s="50"/>
      <c r="RZY15" s="50"/>
      <c r="RZZ15" s="50"/>
      <c r="SAA15" s="50"/>
      <c r="SAB15" s="50"/>
      <c r="SAC15" s="50"/>
      <c r="SAD15" s="50"/>
      <c r="SAE15" s="50"/>
      <c r="SAF15" s="50"/>
      <c r="SAG15" s="50"/>
      <c r="SAH15" s="50"/>
      <c r="SAI15" s="50"/>
      <c r="SAJ15" s="50"/>
      <c r="SAK15" s="50"/>
      <c r="SAL15" s="50"/>
      <c r="SAM15" s="50"/>
      <c r="SAN15" s="50"/>
      <c r="SAO15" s="50"/>
      <c r="SAP15" s="50"/>
      <c r="SAQ15" s="50"/>
      <c r="SAR15" s="50"/>
      <c r="SAS15" s="50"/>
      <c r="SAT15" s="50"/>
      <c r="SAU15" s="50"/>
      <c r="SAV15" s="50"/>
      <c r="SAW15" s="50"/>
      <c r="SAX15" s="50"/>
      <c r="SAY15" s="50"/>
      <c r="SAZ15" s="50"/>
      <c r="SBA15" s="50"/>
      <c r="SBB15" s="50"/>
      <c r="SBC15" s="50"/>
      <c r="SBD15" s="50"/>
      <c r="SBE15" s="50"/>
      <c r="SBF15" s="50"/>
      <c r="SBG15" s="50"/>
      <c r="SBH15" s="50"/>
      <c r="SBI15" s="50"/>
      <c r="SBJ15" s="50"/>
      <c r="SBK15" s="50"/>
      <c r="SBL15" s="50"/>
      <c r="SBM15" s="50"/>
      <c r="SBN15" s="50"/>
      <c r="SBO15" s="50"/>
      <c r="SBP15" s="50"/>
      <c r="SBQ15" s="50"/>
      <c r="SBR15" s="50"/>
      <c r="SBS15" s="50"/>
      <c r="SBT15" s="50"/>
      <c r="SBU15" s="50"/>
      <c r="SBV15" s="50"/>
      <c r="SBW15" s="50"/>
      <c r="SBX15" s="50"/>
      <c r="SBY15" s="50"/>
      <c r="SBZ15" s="50"/>
      <c r="SCA15" s="50"/>
      <c r="SCB15" s="50"/>
      <c r="SCC15" s="50"/>
      <c r="SCD15" s="50"/>
      <c r="SCE15" s="50"/>
      <c r="SCF15" s="50"/>
      <c r="SCG15" s="50"/>
      <c r="SCH15" s="50"/>
      <c r="SCI15" s="50"/>
      <c r="SCJ15" s="50"/>
      <c r="SCK15" s="50"/>
      <c r="SCL15" s="50"/>
      <c r="SCM15" s="50"/>
      <c r="SCN15" s="50"/>
      <c r="SCO15" s="50"/>
      <c r="SCP15" s="50"/>
      <c r="SCQ15" s="50"/>
      <c r="SCR15" s="50"/>
      <c r="SCS15" s="50"/>
      <c r="SCT15" s="50"/>
      <c r="SCU15" s="50"/>
      <c r="SCV15" s="50"/>
      <c r="SCW15" s="50"/>
      <c r="SCX15" s="50"/>
      <c r="SCY15" s="50"/>
      <c r="SCZ15" s="50"/>
      <c r="SDA15" s="50"/>
      <c r="SDB15" s="50"/>
      <c r="SDC15" s="50"/>
      <c r="SDD15" s="50"/>
      <c r="SDE15" s="50"/>
      <c r="SDF15" s="50"/>
      <c r="SDG15" s="50"/>
      <c r="SDH15" s="50"/>
      <c r="SDI15" s="50"/>
      <c r="SDJ15" s="50"/>
      <c r="SDK15" s="50"/>
      <c r="SDL15" s="50"/>
      <c r="SDM15" s="50"/>
      <c r="SDN15" s="50"/>
      <c r="SDO15" s="50"/>
      <c r="SDP15" s="50"/>
      <c r="SDQ15" s="50"/>
      <c r="SDR15" s="50"/>
      <c r="SDS15" s="50"/>
      <c r="SDT15" s="50"/>
      <c r="SDU15" s="50"/>
      <c r="SDV15" s="50"/>
      <c r="SDW15" s="50"/>
      <c r="SDX15" s="50"/>
      <c r="SDY15" s="50"/>
      <c r="SDZ15" s="50"/>
      <c r="SEA15" s="50"/>
      <c r="SEB15" s="50"/>
      <c r="SEC15" s="50"/>
      <c r="SED15" s="50"/>
      <c r="SEE15" s="50"/>
      <c r="SEF15" s="50"/>
      <c r="SEG15" s="50"/>
      <c r="SEH15" s="50"/>
      <c r="SEI15" s="50"/>
      <c r="SEJ15" s="50"/>
      <c r="SEK15" s="50"/>
      <c r="SEL15" s="50"/>
      <c r="SEM15" s="50"/>
      <c r="SEN15" s="50"/>
      <c r="SEO15" s="50"/>
      <c r="SEP15" s="50"/>
      <c r="SEQ15" s="50"/>
      <c r="SER15" s="50"/>
      <c r="SES15" s="50"/>
      <c r="SET15" s="50"/>
      <c r="SEU15" s="50"/>
      <c r="SEV15" s="50"/>
      <c r="SEW15" s="50"/>
      <c r="SEX15" s="50"/>
      <c r="SEY15" s="50"/>
      <c r="SEZ15" s="50"/>
      <c r="SFA15" s="50"/>
      <c r="SFB15" s="50"/>
      <c r="SFC15" s="50"/>
      <c r="SFD15" s="50"/>
      <c r="SFE15" s="50"/>
      <c r="SFF15" s="50"/>
      <c r="SFG15" s="50"/>
      <c r="SFH15" s="50"/>
      <c r="SFI15" s="50"/>
      <c r="SFJ15" s="50"/>
      <c r="SFK15" s="50"/>
      <c r="SFL15" s="50"/>
      <c r="SFM15" s="50"/>
      <c r="SFN15" s="50"/>
      <c r="SFO15" s="50"/>
      <c r="SFP15" s="50"/>
      <c r="SFQ15" s="50"/>
      <c r="SFR15" s="50"/>
      <c r="SFS15" s="50"/>
      <c r="SFT15" s="50"/>
      <c r="SFU15" s="50"/>
      <c r="SFV15" s="50"/>
      <c r="SFW15" s="50"/>
      <c r="SFX15" s="50"/>
      <c r="SFY15" s="50"/>
      <c r="SFZ15" s="50"/>
      <c r="SGA15" s="50"/>
      <c r="SGB15" s="50"/>
      <c r="SGC15" s="50"/>
      <c r="SGD15" s="50"/>
      <c r="SGE15" s="50"/>
      <c r="SGF15" s="50"/>
      <c r="SGG15" s="50"/>
      <c r="SGH15" s="50"/>
      <c r="SGI15" s="50"/>
      <c r="SGJ15" s="50"/>
      <c r="SGK15" s="50"/>
      <c r="SGL15" s="50"/>
      <c r="SGM15" s="50"/>
      <c r="SGN15" s="50"/>
      <c r="SGO15" s="50"/>
      <c r="SGP15" s="50"/>
      <c r="SGQ15" s="50"/>
      <c r="SGR15" s="50"/>
      <c r="SGS15" s="50"/>
      <c r="SGT15" s="50"/>
      <c r="SGU15" s="50"/>
      <c r="SGV15" s="50"/>
      <c r="SGW15" s="50"/>
      <c r="SGX15" s="50"/>
      <c r="SGY15" s="50"/>
      <c r="SGZ15" s="50"/>
      <c r="SHA15" s="50"/>
      <c r="SHB15" s="50"/>
      <c r="SHC15" s="50"/>
      <c r="SHD15" s="50"/>
      <c r="SHE15" s="50"/>
      <c r="SHF15" s="50"/>
      <c r="SHG15" s="50"/>
      <c r="SHH15" s="50"/>
      <c r="SHI15" s="50"/>
      <c r="SHJ15" s="50"/>
      <c r="SHK15" s="50"/>
      <c r="SHL15" s="50"/>
      <c r="SHM15" s="50"/>
      <c r="SHN15" s="50"/>
      <c r="SHO15" s="50"/>
      <c r="SHP15" s="50"/>
      <c r="SHQ15" s="50"/>
      <c r="SHR15" s="50"/>
      <c r="SHS15" s="50"/>
      <c r="SHT15" s="50"/>
      <c r="SHU15" s="50"/>
      <c r="SHV15" s="50"/>
      <c r="SHW15" s="50"/>
      <c r="SHX15" s="50"/>
      <c r="SHY15" s="50"/>
      <c r="SHZ15" s="50"/>
      <c r="SIA15" s="50"/>
      <c r="SIB15" s="50"/>
      <c r="SIC15" s="50"/>
      <c r="SID15" s="50"/>
      <c r="SIE15" s="50"/>
      <c r="SIF15" s="50"/>
      <c r="SIG15" s="50"/>
      <c r="SIH15" s="50"/>
      <c r="SII15" s="50"/>
      <c r="SIJ15" s="50"/>
      <c r="SIK15" s="50"/>
      <c r="SIL15" s="50"/>
      <c r="SIM15" s="50"/>
      <c r="SIN15" s="50"/>
      <c r="SIO15" s="50"/>
      <c r="SIP15" s="50"/>
      <c r="SIQ15" s="50"/>
      <c r="SIR15" s="50"/>
      <c r="SIS15" s="50"/>
      <c r="SIT15" s="50"/>
      <c r="SIU15" s="50"/>
      <c r="SIV15" s="50"/>
      <c r="SIW15" s="50"/>
      <c r="SIX15" s="50"/>
      <c r="SIY15" s="50"/>
      <c r="SIZ15" s="50"/>
      <c r="SJA15" s="50"/>
      <c r="SJB15" s="50"/>
      <c r="SJC15" s="50"/>
      <c r="SJD15" s="50"/>
      <c r="SJE15" s="50"/>
      <c r="SJF15" s="50"/>
      <c r="SJG15" s="50"/>
      <c r="SJH15" s="50"/>
      <c r="SJI15" s="50"/>
      <c r="SJJ15" s="50"/>
      <c r="SJK15" s="50"/>
      <c r="SJL15" s="50"/>
      <c r="SJM15" s="50"/>
      <c r="SJN15" s="50"/>
      <c r="SJO15" s="50"/>
      <c r="SJP15" s="50"/>
      <c r="SJQ15" s="50"/>
      <c r="SJR15" s="50"/>
      <c r="SJS15" s="50"/>
      <c r="SJT15" s="50"/>
      <c r="SJU15" s="50"/>
      <c r="SJV15" s="50"/>
      <c r="SJW15" s="50"/>
      <c r="SJX15" s="50"/>
      <c r="SJY15" s="50"/>
      <c r="SJZ15" s="50"/>
      <c r="SKA15" s="50"/>
      <c r="SKB15" s="50"/>
      <c r="SKC15" s="50"/>
      <c r="SKD15" s="50"/>
      <c r="SKE15" s="50"/>
      <c r="SKF15" s="50"/>
      <c r="SKG15" s="50"/>
      <c r="SKH15" s="50"/>
      <c r="SKI15" s="50"/>
      <c r="SKJ15" s="50"/>
      <c r="SKK15" s="50"/>
      <c r="SKL15" s="50"/>
      <c r="SKM15" s="50"/>
      <c r="SKN15" s="50"/>
      <c r="SKO15" s="50"/>
      <c r="SKP15" s="50"/>
      <c r="SKQ15" s="50"/>
      <c r="SKR15" s="50"/>
      <c r="SKS15" s="50"/>
      <c r="SKT15" s="50"/>
      <c r="SKU15" s="50"/>
      <c r="SKV15" s="50"/>
      <c r="SKW15" s="50"/>
      <c r="SKX15" s="50"/>
      <c r="SKY15" s="50"/>
      <c r="SKZ15" s="50"/>
      <c r="SLA15" s="50"/>
      <c r="SLB15" s="50"/>
      <c r="SLC15" s="50"/>
      <c r="SLD15" s="50"/>
      <c r="SLE15" s="50"/>
      <c r="SLF15" s="50"/>
      <c r="SLG15" s="50"/>
      <c r="SLH15" s="50"/>
      <c r="SLI15" s="50"/>
      <c r="SLJ15" s="50"/>
      <c r="SLK15" s="50"/>
      <c r="SLL15" s="50"/>
      <c r="SLM15" s="50"/>
      <c r="SLN15" s="50"/>
      <c r="SLO15" s="50"/>
      <c r="SLP15" s="50"/>
      <c r="SLQ15" s="50"/>
      <c r="SLR15" s="50"/>
      <c r="SLS15" s="50"/>
      <c r="SLT15" s="50"/>
      <c r="SLU15" s="50"/>
      <c r="SLV15" s="50"/>
      <c r="SLW15" s="50"/>
      <c r="SLX15" s="50"/>
      <c r="SLY15" s="50"/>
      <c r="SLZ15" s="50"/>
      <c r="SMA15" s="50"/>
      <c r="SMB15" s="50"/>
      <c r="SMC15" s="50"/>
      <c r="SMD15" s="50"/>
      <c r="SME15" s="50"/>
      <c r="SMF15" s="50"/>
      <c r="SMG15" s="50"/>
      <c r="SMH15" s="50"/>
      <c r="SMI15" s="50"/>
      <c r="SMJ15" s="50"/>
      <c r="SMK15" s="50"/>
      <c r="SML15" s="50"/>
      <c r="SMM15" s="50"/>
      <c r="SMN15" s="50"/>
      <c r="SMO15" s="50"/>
      <c r="SMP15" s="50"/>
      <c r="SMQ15" s="50"/>
      <c r="SMR15" s="50"/>
      <c r="SMS15" s="50"/>
      <c r="SMT15" s="50"/>
      <c r="SMU15" s="50"/>
      <c r="SMV15" s="50"/>
      <c r="SMW15" s="50"/>
      <c r="SMX15" s="50"/>
      <c r="SMY15" s="50"/>
      <c r="SMZ15" s="50"/>
      <c r="SNA15" s="50"/>
      <c r="SNB15" s="50"/>
      <c r="SNC15" s="50"/>
      <c r="SND15" s="50"/>
      <c r="SNE15" s="50"/>
      <c r="SNF15" s="50"/>
      <c r="SNG15" s="50"/>
      <c r="SNH15" s="50"/>
      <c r="SNI15" s="50"/>
      <c r="SNJ15" s="50"/>
      <c r="SNK15" s="50"/>
      <c r="SNL15" s="50"/>
      <c r="SNM15" s="50"/>
      <c r="SNN15" s="50"/>
      <c r="SNO15" s="50"/>
      <c r="SNP15" s="50"/>
      <c r="SNQ15" s="50"/>
      <c r="SNR15" s="50"/>
      <c r="SNS15" s="50"/>
      <c r="SNT15" s="50"/>
      <c r="SNU15" s="50"/>
      <c r="SNV15" s="50"/>
      <c r="SNW15" s="50"/>
      <c r="SNX15" s="50"/>
      <c r="SNY15" s="50"/>
      <c r="SNZ15" s="50"/>
      <c r="SOA15" s="50"/>
      <c r="SOB15" s="50"/>
      <c r="SOC15" s="50"/>
      <c r="SOD15" s="50"/>
      <c r="SOE15" s="50"/>
      <c r="SOF15" s="50"/>
      <c r="SOG15" s="50"/>
      <c r="SOH15" s="50"/>
      <c r="SOI15" s="50"/>
      <c r="SOJ15" s="50"/>
      <c r="SOK15" s="50"/>
      <c r="SOL15" s="50"/>
      <c r="SOM15" s="50"/>
      <c r="SON15" s="50"/>
      <c r="SOO15" s="50"/>
      <c r="SOP15" s="50"/>
      <c r="SOQ15" s="50"/>
      <c r="SOR15" s="50"/>
      <c r="SOS15" s="50"/>
      <c r="SOT15" s="50"/>
      <c r="SOU15" s="50"/>
      <c r="SOV15" s="50"/>
      <c r="SOW15" s="50"/>
      <c r="SOX15" s="50"/>
      <c r="SOY15" s="50"/>
      <c r="SOZ15" s="50"/>
      <c r="SPA15" s="50"/>
      <c r="SPB15" s="50"/>
      <c r="SPC15" s="50"/>
      <c r="SPD15" s="50"/>
      <c r="SPE15" s="50"/>
      <c r="SPF15" s="50"/>
      <c r="SPG15" s="50"/>
      <c r="SPH15" s="50"/>
      <c r="SPI15" s="50"/>
      <c r="SPJ15" s="50"/>
      <c r="SPK15" s="50"/>
      <c r="SPL15" s="50"/>
      <c r="SPM15" s="50"/>
      <c r="SPN15" s="50"/>
      <c r="SPO15" s="50"/>
      <c r="SPP15" s="50"/>
      <c r="SPQ15" s="50"/>
      <c r="SPR15" s="50"/>
      <c r="SPS15" s="50"/>
      <c r="SPT15" s="50"/>
      <c r="SPU15" s="50"/>
      <c r="SPV15" s="50"/>
      <c r="SPW15" s="50"/>
      <c r="SPX15" s="50"/>
      <c r="SPY15" s="50"/>
      <c r="SPZ15" s="50"/>
      <c r="SQA15" s="50"/>
      <c r="SQB15" s="50"/>
      <c r="SQC15" s="50"/>
      <c r="SQD15" s="50"/>
      <c r="SQE15" s="50"/>
      <c r="SQF15" s="50"/>
      <c r="SQG15" s="50"/>
      <c r="SQH15" s="50"/>
      <c r="SQI15" s="50"/>
      <c r="SQJ15" s="50"/>
      <c r="SQK15" s="50"/>
      <c r="SQL15" s="50"/>
      <c r="SQM15" s="50"/>
      <c r="SQN15" s="50"/>
      <c r="SQO15" s="50"/>
      <c r="SQP15" s="50"/>
      <c r="SQQ15" s="50"/>
      <c r="SQR15" s="50"/>
      <c r="SQS15" s="50"/>
      <c r="SQT15" s="50"/>
      <c r="SQU15" s="50"/>
      <c r="SQV15" s="50"/>
      <c r="SQW15" s="50"/>
      <c r="SQX15" s="50"/>
      <c r="SQY15" s="50"/>
      <c r="SQZ15" s="50"/>
      <c r="SRA15" s="50"/>
      <c r="SRB15" s="50"/>
      <c r="SRC15" s="50"/>
      <c r="SRD15" s="50"/>
      <c r="SRE15" s="50"/>
      <c r="SRF15" s="50"/>
      <c r="SRG15" s="50"/>
      <c r="SRH15" s="50"/>
      <c r="SRI15" s="50"/>
      <c r="SRJ15" s="50"/>
      <c r="SRK15" s="50"/>
      <c r="SRL15" s="50"/>
      <c r="SRM15" s="50"/>
      <c r="SRN15" s="50"/>
      <c r="SRO15" s="50"/>
      <c r="SRP15" s="50"/>
      <c r="SRQ15" s="50"/>
      <c r="SRR15" s="50"/>
      <c r="SRS15" s="50"/>
      <c r="SRT15" s="50"/>
      <c r="SRU15" s="50"/>
      <c r="SRV15" s="50"/>
      <c r="SRW15" s="50"/>
      <c r="SRX15" s="50"/>
      <c r="SRY15" s="50"/>
      <c r="SRZ15" s="50"/>
      <c r="SSA15" s="50"/>
      <c r="SSB15" s="50"/>
      <c r="SSC15" s="50"/>
      <c r="SSD15" s="50"/>
      <c r="SSE15" s="50"/>
      <c r="SSF15" s="50"/>
      <c r="SSG15" s="50"/>
      <c r="SSH15" s="50"/>
      <c r="SSI15" s="50"/>
      <c r="SSJ15" s="50"/>
      <c r="SSK15" s="50"/>
      <c r="SSL15" s="50"/>
      <c r="SSM15" s="50"/>
      <c r="SSN15" s="50"/>
      <c r="SSO15" s="50"/>
      <c r="SSP15" s="50"/>
      <c r="SSQ15" s="50"/>
      <c r="SSR15" s="50"/>
      <c r="SSS15" s="50"/>
      <c r="SST15" s="50"/>
      <c r="SSU15" s="50"/>
      <c r="SSV15" s="50"/>
      <c r="SSW15" s="50"/>
      <c r="SSX15" s="50"/>
      <c r="SSY15" s="50"/>
      <c r="SSZ15" s="50"/>
      <c r="STA15" s="50"/>
      <c r="STB15" s="50"/>
      <c r="STC15" s="50"/>
      <c r="STD15" s="50"/>
      <c r="STE15" s="50"/>
      <c r="STF15" s="50"/>
      <c r="STG15" s="50"/>
      <c r="STH15" s="50"/>
      <c r="STI15" s="50"/>
      <c r="STJ15" s="50"/>
      <c r="STK15" s="50"/>
      <c r="STL15" s="50"/>
      <c r="STM15" s="50"/>
      <c r="STN15" s="50"/>
      <c r="STO15" s="50"/>
      <c r="STP15" s="50"/>
      <c r="STQ15" s="50"/>
      <c r="STR15" s="50"/>
      <c r="STS15" s="50"/>
      <c r="STT15" s="50"/>
      <c r="STU15" s="50"/>
      <c r="STV15" s="50"/>
      <c r="STW15" s="50"/>
      <c r="STX15" s="50"/>
      <c r="STY15" s="50"/>
      <c r="STZ15" s="50"/>
      <c r="SUA15" s="50"/>
      <c r="SUB15" s="50"/>
      <c r="SUC15" s="50"/>
      <c r="SUD15" s="50"/>
      <c r="SUE15" s="50"/>
      <c r="SUF15" s="50"/>
      <c r="SUG15" s="50"/>
      <c r="SUH15" s="50"/>
      <c r="SUI15" s="50"/>
      <c r="SUJ15" s="50"/>
      <c r="SUK15" s="50"/>
      <c r="SUL15" s="50"/>
      <c r="SUM15" s="50"/>
      <c r="SUN15" s="50"/>
      <c r="SUO15" s="50"/>
      <c r="SUP15" s="50"/>
      <c r="SUQ15" s="50"/>
      <c r="SUR15" s="50"/>
      <c r="SUS15" s="50"/>
      <c r="SUT15" s="50"/>
      <c r="SUU15" s="50"/>
      <c r="SUV15" s="50"/>
      <c r="SUW15" s="50"/>
      <c r="SUX15" s="50"/>
      <c r="SUY15" s="50"/>
      <c r="SUZ15" s="50"/>
      <c r="SVA15" s="50"/>
      <c r="SVB15" s="50"/>
      <c r="SVC15" s="50"/>
      <c r="SVD15" s="50"/>
      <c r="SVE15" s="50"/>
      <c r="SVF15" s="50"/>
      <c r="SVG15" s="50"/>
      <c r="SVH15" s="50"/>
      <c r="SVI15" s="50"/>
      <c r="SVJ15" s="50"/>
      <c r="SVK15" s="50"/>
      <c r="SVL15" s="50"/>
      <c r="SVM15" s="50"/>
      <c r="SVN15" s="50"/>
      <c r="SVO15" s="50"/>
      <c r="SVP15" s="50"/>
      <c r="SVQ15" s="50"/>
      <c r="SVR15" s="50"/>
      <c r="SVS15" s="50"/>
      <c r="SVT15" s="50"/>
      <c r="SVU15" s="50"/>
      <c r="SVV15" s="50"/>
      <c r="SVW15" s="50"/>
      <c r="SVX15" s="50"/>
      <c r="SVY15" s="50"/>
      <c r="SVZ15" s="50"/>
      <c r="SWA15" s="50"/>
      <c r="SWB15" s="50"/>
      <c r="SWC15" s="50"/>
      <c r="SWD15" s="50"/>
      <c r="SWE15" s="50"/>
      <c r="SWF15" s="50"/>
      <c r="SWG15" s="50"/>
      <c r="SWH15" s="50"/>
      <c r="SWI15" s="50"/>
      <c r="SWJ15" s="50"/>
      <c r="SWK15" s="50"/>
      <c r="SWL15" s="50"/>
      <c r="SWM15" s="50"/>
      <c r="SWN15" s="50"/>
      <c r="SWO15" s="50"/>
      <c r="SWP15" s="50"/>
      <c r="SWQ15" s="50"/>
      <c r="SWR15" s="50"/>
      <c r="SWS15" s="50"/>
      <c r="SWT15" s="50"/>
      <c r="SWU15" s="50"/>
      <c r="SWV15" s="50"/>
      <c r="SWW15" s="50"/>
      <c r="SWX15" s="50"/>
      <c r="SWY15" s="50"/>
      <c r="SWZ15" s="50"/>
      <c r="SXA15" s="50"/>
      <c r="SXB15" s="50"/>
      <c r="SXC15" s="50"/>
      <c r="SXD15" s="50"/>
      <c r="SXE15" s="50"/>
      <c r="SXF15" s="50"/>
      <c r="SXG15" s="50"/>
      <c r="SXH15" s="50"/>
      <c r="SXI15" s="50"/>
      <c r="SXJ15" s="50"/>
      <c r="SXK15" s="50"/>
      <c r="SXL15" s="50"/>
      <c r="SXM15" s="50"/>
      <c r="SXN15" s="50"/>
      <c r="SXO15" s="50"/>
      <c r="SXP15" s="50"/>
      <c r="SXQ15" s="50"/>
      <c r="SXR15" s="50"/>
      <c r="SXS15" s="50"/>
      <c r="SXT15" s="50"/>
      <c r="SXU15" s="50"/>
      <c r="SXV15" s="50"/>
      <c r="SXW15" s="50"/>
      <c r="SXX15" s="50"/>
      <c r="SXY15" s="50"/>
      <c r="SXZ15" s="50"/>
      <c r="SYA15" s="50"/>
      <c r="SYB15" s="50"/>
      <c r="SYC15" s="50"/>
      <c r="SYD15" s="50"/>
      <c r="SYE15" s="50"/>
      <c r="SYF15" s="50"/>
      <c r="SYG15" s="50"/>
      <c r="SYH15" s="50"/>
      <c r="SYI15" s="50"/>
      <c r="SYJ15" s="50"/>
      <c r="SYK15" s="50"/>
      <c r="SYL15" s="50"/>
      <c r="SYM15" s="50"/>
      <c r="SYN15" s="50"/>
      <c r="SYO15" s="50"/>
      <c r="SYP15" s="50"/>
      <c r="SYQ15" s="50"/>
      <c r="SYR15" s="50"/>
      <c r="SYS15" s="50"/>
      <c r="SYT15" s="50"/>
      <c r="SYU15" s="50"/>
      <c r="SYV15" s="50"/>
      <c r="SYW15" s="50"/>
      <c r="SYX15" s="50"/>
      <c r="SYY15" s="50"/>
      <c r="SYZ15" s="50"/>
      <c r="SZA15" s="50"/>
      <c r="SZB15" s="50"/>
      <c r="SZC15" s="50"/>
      <c r="SZD15" s="50"/>
      <c r="SZE15" s="50"/>
      <c r="SZF15" s="50"/>
      <c r="SZG15" s="50"/>
      <c r="SZH15" s="50"/>
      <c r="SZI15" s="50"/>
      <c r="SZJ15" s="50"/>
      <c r="SZK15" s="50"/>
      <c r="SZL15" s="50"/>
      <c r="SZM15" s="50"/>
      <c r="SZN15" s="50"/>
      <c r="SZO15" s="50"/>
      <c r="SZP15" s="50"/>
      <c r="SZQ15" s="50"/>
      <c r="SZR15" s="50"/>
      <c r="SZS15" s="50"/>
      <c r="SZT15" s="50"/>
      <c r="SZU15" s="50"/>
      <c r="SZV15" s="50"/>
      <c r="SZW15" s="50"/>
      <c r="SZX15" s="50"/>
      <c r="SZY15" s="50"/>
      <c r="SZZ15" s="50"/>
      <c r="TAA15" s="50"/>
      <c r="TAB15" s="50"/>
      <c r="TAC15" s="50"/>
      <c r="TAD15" s="50"/>
      <c r="TAE15" s="50"/>
      <c r="TAF15" s="50"/>
      <c r="TAG15" s="50"/>
      <c r="TAH15" s="50"/>
      <c r="TAI15" s="50"/>
      <c r="TAJ15" s="50"/>
      <c r="TAK15" s="50"/>
      <c r="TAL15" s="50"/>
      <c r="TAM15" s="50"/>
      <c r="TAN15" s="50"/>
      <c r="TAO15" s="50"/>
      <c r="TAP15" s="50"/>
      <c r="TAQ15" s="50"/>
      <c r="TAR15" s="50"/>
      <c r="TAS15" s="50"/>
      <c r="TAT15" s="50"/>
      <c r="TAU15" s="50"/>
      <c r="TAV15" s="50"/>
      <c r="TAW15" s="50"/>
      <c r="TAX15" s="50"/>
      <c r="TAY15" s="50"/>
      <c r="TAZ15" s="50"/>
      <c r="TBA15" s="50"/>
      <c r="TBB15" s="50"/>
      <c r="TBC15" s="50"/>
      <c r="TBD15" s="50"/>
      <c r="TBE15" s="50"/>
      <c r="TBF15" s="50"/>
      <c r="TBG15" s="50"/>
      <c r="TBH15" s="50"/>
      <c r="TBI15" s="50"/>
      <c r="TBJ15" s="50"/>
      <c r="TBK15" s="50"/>
      <c r="TBL15" s="50"/>
      <c r="TBM15" s="50"/>
      <c r="TBN15" s="50"/>
      <c r="TBO15" s="50"/>
      <c r="TBP15" s="50"/>
      <c r="TBQ15" s="50"/>
      <c r="TBR15" s="50"/>
      <c r="TBS15" s="50"/>
      <c r="TBT15" s="50"/>
      <c r="TBU15" s="50"/>
      <c r="TBV15" s="50"/>
      <c r="TBW15" s="50"/>
      <c r="TBX15" s="50"/>
      <c r="TBY15" s="50"/>
      <c r="TBZ15" s="50"/>
      <c r="TCA15" s="50"/>
      <c r="TCB15" s="50"/>
      <c r="TCC15" s="50"/>
      <c r="TCD15" s="50"/>
      <c r="TCE15" s="50"/>
      <c r="TCF15" s="50"/>
      <c r="TCG15" s="50"/>
      <c r="TCH15" s="50"/>
      <c r="TCI15" s="50"/>
      <c r="TCJ15" s="50"/>
      <c r="TCK15" s="50"/>
      <c r="TCL15" s="50"/>
      <c r="TCM15" s="50"/>
      <c r="TCN15" s="50"/>
      <c r="TCO15" s="50"/>
      <c r="TCP15" s="50"/>
      <c r="TCQ15" s="50"/>
      <c r="TCR15" s="50"/>
      <c r="TCS15" s="50"/>
      <c r="TCT15" s="50"/>
      <c r="TCU15" s="50"/>
      <c r="TCV15" s="50"/>
      <c r="TCW15" s="50"/>
      <c r="TCX15" s="50"/>
      <c r="TCY15" s="50"/>
      <c r="TCZ15" s="50"/>
      <c r="TDA15" s="50"/>
      <c r="TDB15" s="50"/>
      <c r="TDC15" s="50"/>
      <c r="TDD15" s="50"/>
      <c r="TDE15" s="50"/>
      <c r="TDF15" s="50"/>
      <c r="TDG15" s="50"/>
      <c r="TDH15" s="50"/>
      <c r="TDI15" s="50"/>
      <c r="TDJ15" s="50"/>
      <c r="TDK15" s="50"/>
      <c r="TDL15" s="50"/>
      <c r="TDM15" s="50"/>
      <c r="TDN15" s="50"/>
      <c r="TDO15" s="50"/>
      <c r="TDP15" s="50"/>
      <c r="TDQ15" s="50"/>
      <c r="TDR15" s="50"/>
      <c r="TDS15" s="50"/>
      <c r="TDT15" s="50"/>
      <c r="TDU15" s="50"/>
      <c r="TDV15" s="50"/>
      <c r="TDW15" s="50"/>
      <c r="TDX15" s="50"/>
      <c r="TDY15" s="50"/>
      <c r="TDZ15" s="50"/>
      <c r="TEA15" s="50"/>
      <c r="TEB15" s="50"/>
      <c r="TEC15" s="50"/>
      <c r="TED15" s="50"/>
      <c r="TEE15" s="50"/>
      <c r="TEF15" s="50"/>
      <c r="TEG15" s="50"/>
      <c r="TEH15" s="50"/>
      <c r="TEI15" s="50"/>
      <c r="TEJ15" s="50"/>
      <c r="TEK15" s="50"/>
      <c r="TEL15" s="50"/>
      <c r="TEM15" s="50"/>
      <c r="TEN15" s="50"/>
      <c r="TEO15" s="50"/>
      <c r="TEP15" s="50"/>
      <c r="TEQ15" s="50"/>
      <c r="TER15" s="50"/>
      <c r="TES15" s="50"/>
      <c r="TET15" s="50"/>
      <c r="TEU15" s="50"/>
      <c r="TEV15" s="50"/>
      <c r="TEW15" s="50"/>
      <c r="TEX15" s="50"/>
      <c r="TEY15" s="50"/>
      <c r="TEZ15" s="50"/>
      <c r="TFA15" s="50"/>
      <c r="TFB15" s="50"/>
      <c r="TFC15" s="50"/>
      <c r="TFD15" s="50"/>
      <c r="TFE15" s="50"/>
      <c r="TFF15" s="50"/>
      <c r="TFG15" s="50"/>
      <c r="TFH15" s="50"/>
      <c r="TFI15" s="50"/>
      <c r="TFJ15" s="50"/>
      <c r="TFK15" s="50"/>
      <c r="TFL15" s="50"/>
      <c r="TFM15" s="50"/>
      <c r="TFN15" s="50"/>
      <c r="TFO15" s="50"/>
      <c r="TFP15" s="50"/>
      <c r="TFQ15" s="50"/>
      <c r="TFR15" s="50"/>
      <c r="TFS15" s="50"/>
      <c r="TFT15" s="50"/>
      <c r="TFU15" s="50"/>
      <c r="TFV15" s="50"/>
      <c r="TFW15" s="50"/>
      <c r="TFX15" s="50"/>
      <c r="TFY15" s="50"/>
      <c r="TFZ15" s="50"/>
      <c r="TGA15" s="50"/>
      <c r="TGB15" s="50"/>
      <c r="TGC15" s="50"/>
      <c r="TGD15" s="50"/>
      <c r="TGE15" s="50"/>
      <c r="TGF15" s="50"/>
      <c r="TGG15" s="50"/>
      <c r="TGH15" s="50"/>
      <c r="TGI15" s="50"/>
      <c r="TGJ15" s="50"/>
      <c r="TGK15" s="50"/>
      <c r="TGL15" s="50"/>
      <c r="TGM15" s="50"/>
      <c r="TGN15" s="50"/>
      <c r="TGO15" s="50"/>
      <c r="TGP15" s="50"/>
      <c r="TGQ15" s="50"/>
      <c r="TGR15" s="50"/>
      <c r="TGS15" s="50"/>
      <c r="TGT15" s="50"/>
      <c r="TGU15" s="50"/>
      <c r="TGV15" s="50"/>
      <c r="TGW15" s="50"/>
      <c r="TGX15" s="50"/>
      <c r="TGY15" s="50"/>
      <c r="TGZ15" s="50"/>
      <c r="THA15" s="50"/>
      <c r="THB15" s="50"/>
      <c r="THC15" s="50"/>
      <c r="THD15" s="50"/>
      <c r="THE15" s="50"/>
      <c r="THF15" s="50"/>
      <c r="THG15" s="50"/>
      <c r="THH15" s="50"/>
      <c r="THI15" s="50"/>
      <c r="THJ15" s="50"/>
      <c r="THK15" s="50"/>
      <c r="THL15" s="50"/>
      <c r="THM15" s="50"/>
      <c r="THN15" s="50"/>
      <c r="THO15" s="50"/>
      <c r="THP15" s="50"/>
      <c r="THQ15" s="50"/>
      <c r="THR15" s="50"/>
      <c r="THS15" s="50"/>
      <c r="THT15" s="50"/>
      <c r="THU15" s="50"/>
      <c r="THV15" s="50"/>
      <c r="THW15" s="50"/>
      <c r="THX15" s="50"/>
      <c r="THY15" s="50"/>
      <c r="THZ15" s="50"/>
      <c r="TIA15" s="50"/>
      <c r="TIB15" s="50"/>
      <c r="TIC15" s="50"/>
      <c r="TID15" s="50"/>
      <c r="TIE15" s="50"/>
      <c r="TIF15" s="50"/>
      <c r="TIG15" s="50"/>
      <c r="TIH15" s="50"/>
      <c r="TII15" s="50"/>
      <c r="TIJ15" s="50"/>
      <c r="TIK15" s="50"/>
      <c r="TIL15" s="50"/>
      <c r="TIM15" s="50"/>
      <c r="TIN15" s="50"/>
      <c r="TIO15" s="50"/>
      <c r="TIP15" s="50"/>
      <c r="TIQ15" s="50"/>
      <c r="TIR15" s="50"/>
      <c r="TIS15" s="50"/>
      <c r="TIT15" s="50"/>
      <c r="TIU15" s="50"/>
      <c r="TIV15" s="50"/>
      <c r="TIW15" s="50"/>
      <c r="TIX15" s="50"/>
      <c r="TIY15" s="50"/>
      <c r="TIZ15" s="50"/>
      <c r="TJA15" s="50"/>
      <c r="TJB15" s="50"/>
      <c r="TJC15" s="50"/>
      <c r="TJD15" s="50"/>
      <c r="TJE15" s="50"/>
      <c r="TJF15" s="50"/>
      <c r="TJG15" s="50"/>
      <c r="TJH15" s="50"/>
      <c r="TJI15" s="50"/>
      <c r="TJJ15" s="50"/>
      <c r="TJK15" s="50"/>
      <c r="TJL15" s="50"/>
      <c r="TJM15" s="50"/>
      <c r="TJN15" s="50"/>
      <c r="TJO15" s="50"/>
      <c r="TJP15" s="50"/>
      <c r="TJQ15" s="50"/>
      <c r="TJR15" s="50"/>
      <c r="TJS15" s="50"/>
      <c r="TJT15" s="50"/>
      <c r="TJU15" s="50"/>
      <c r="TJV15" s="50"/>
      <c r="TJW15" s="50"/>
      <c r="TJX15" s="50"/>
      <c r="TJY15" s="50"/>
      <c r="TJZ15" s="50"/>
      <c r="TKA15" s="50"/>
      <c r="TKB15" s="50"/>
      <c r="TKC15" s="50"/>
      <c r="TKD15" s="50"/>
      <c r="TKE15" s="50"/>
      <c r="TKF15" s="50"/>
      <c r="TKG15" s="50"/>
      <c r="TKH15" s="50"/>
      <c r="TKI15" s="50"/>
      <c r="TKJ15" s="50"/>
      <c r="TKK15" s="50"/>
      <c r="TKL15" s="50"/>
      <c r="TKM15" s="50"/>
      <c r="TKN15" s="50"/>
      <c r="TKO15" s="50"/>
      <c r="TKP15" s="50"/>
      <c r="TKQ15" s="50"/>
      <c r="TKR15" s="50"/>
      <c r="TKS15" s="50"/>
      <c r="TKT15" s="50"/>
      <c r="TKU15" s="50"/>
      <c r="TKV15" s="50"/>
      <c r="TKW15" s="50"/>
      <c r="TKX15" s="50"/>
      <c r="TKY15" s="50"/>
      <c r="TKZ15" s="50"/>
      <c r="TLA15" s="50"/>
      <c r="TLB15" s="50"/>
      <c r="TLC15" s="50"/>
      <c r="TLD15" s="50"/>
      <c r="TLE15" s="50"/>
      <c r="TLF15" s="50"/>
      <c r="TLG15" s="50"/>
      <c r="TLH15" s="50"/>
      <c r="TLI15" s="50"/>
      <c r="TLJ15" s="50"/>
      <c r="TLK15" s="50"/>
      <c r="TLL15" s="50"/>
      <c r="TLM15" s="50"/>
      <c r="TLN15" s="50"/>
      <c r="TLO15" s="50"/>
      <c r="TLP15" s="50"/>
      <c r="TLQ15" s="50"/>
      <c r="TLR15" s="50"/>
      <c r="TLS15" s="50"/>
      <c r="TLT15" s="50"/>
      <c r="TLU15" s="50"/>
      <c r="TLV15" s="50"/>
      <c r="TLW15" s="50"/>
      <c r="TLX15" s="50"/>
      <c r="TLY15" s="50"/>
      <c r="TLZ15" s="50"/>
      <c r="TMA15" s="50"/>
      <c r="TMB15" s="50"/>
      <c r="TMC15" s="50"/>
      <c r="TMD15" s="50"/>
      <c r="TME15" s="50"/>
      <c r="TMF15" s="50"/>
      <c r="TMG15" s="50"/>
      <c r="TMH15" s="50"/>
      <c r="TMI15" s="50"/>
      <c r="TMJ15" s="50"/>
      <c r="TMK15" s="50"/>
      <c r="TML15" s="50"/>
      <c r="TMM15" s="50"/>
      <c r="TMN15" s="50"/>
      <c r="TMO15" s="50"/>
      <c r="TMP15" s="50"/>
      <c r="TMQ15" s="50"/>
      <c r="TMR15" s="50"/>
      <c r="TMS15" s="50"/>
      <c r="TMT15" s="50"/>
      <c r="TMU15" s="50"/>
      <c r="TMV15" s="50"/>
      <c r="TMW15" s="50"/>
      <c r="TMX15" s="50"/>
      <c r="TMY15" s="50"/>
      <c r="TMZ15" s="50"/>
      <c r="TNA15" s="50"/>
      <c r="TNB15" s="50"/>
      <c r="TNC15" s="50"/>
      <c r="TND15" s="50"/>
      <c r="TNE15" s="50"/>
      <c r="TNF15" s="50"/>
      <c r="TNG15" s="50"/>
      <c r="TNH15" s="50"/>
      <c r="TNI15" s="50"/>
      <c r="TNJ15" s="50"/>
      <c r="TNK15" s="50"/>
      <c r="TNL15" s="50"/>
      <c r="TNM15" s="50"/>
      <c r="TNN15" s="50"/>
      <c r="TNO15" s="50"/>
      <c r="TNP15" s="50"/>
      <c r="TNQ15" s="50"/>
      <c r="TNR15" s="50"/>
      <c r="TNS15" s="50"/>
      <c r="TNT15" s="50"/>
      <c r="TNU15" s="50"/>
      <c r="TNV15" s="50"/>
      <c r="TNW15" s="50"/>
      <c r="TNX15" s="50"/>
      <c r="TNY15" s="50"/>
      <c r="TNZ15" s="50"/>
      <c r="TOA15" s="50"/>
      <c r="TOB15" s="50"/>
      <c r="TOC15" s="50"/>
      <c r="TOD15" s="50"/>
      <c r="TOE15" s="50"/>
      <c r="TOF15" s="50"/>
      <c r="TOG15" s="50"/>
      <c r="TOH15" s="50"/>
      <c r="TOI15" s="50"/>
      <c r="TOJ15" s="50"/>
      <c r="TOK15" s="50"/>
      <c r="TOL15" s="50"/>
      <c r="TOM15" s="50"/>
      <c r="TON15" s="50"/>
      <c r="TOO15" s="50"/>
      <c r="TOP15" s="50"/>
      <c r="TOQ15" s="50"/>
      <c r="TOR15" s="50"/>
      <c r="TOS15" s="50"/>
      <c r="TOT15" s="50"/>
      <c r="TOU15" s="50"/>
      <c r="TOV15" s="50"/>
      <c r="TOW15" s="50"/>
      <c r="TOX15" s="50"/>
      <c r="TOY15" s="50"/>
      <c r="TOZ15" s="50"/>
      <c r="TPA15" s="50"/>
      <c r="TPB15" s="50"/>
      <c r="TPC15" s="50"/>
      <c r="TPD15" s="50"/>
      <c r="TPE15" s="50"/>
      <c r="TPF15" s="50"/>
      <c r="TPG15" s="50"/>
      <c r="TPH15" s="50"/>
      <c r="TPI15" s="50"/>
      <c r="TPJ15" s="50"/>
      <c r="TPK15" s="50"/>
      <c r="TPL15" s="50"/>
      <c r="TPM15" s="50"/>
      <c r="TPN15" s="50"/>
      <c r="TPO15" s="50"/>
      <c r="TPP15" s="50"/>
      <c r="TPQ15" s="50"/>
      <c r="TPR15" s="50"/>
      <c r="TPS15" s="50"/>
      <c r="TPT15" s="50"/>
      <c r="TPU15" s="50"/>
      <c r="TPV15" s="50"/>
      <c r="TPW15" s="50"/>
      <c r="TPX15" s="50"/>
      <c r="TPY15" s="50"/>
      <c r="TPZ15" s="50"/>
      <c r="TQA15" s="50"/>
      <c r="TQB15" s="50"/>
      <c r="TQC15" s="50"/>
      <c r="TQD15" s="50"/>
      <c r="TQE15" s="50"/>
      <c r="TQF15" s="50"/>
      <c r="TQG15" s="50"/>
      <c r="TQH15" s="50"/>
      <c r="TQI15" s="50"/>
      <c r="TQJ15" s="50"/>
      <c r="TQK15" s="50"/>
      <c r="TQL15" s="50"/>
      <c r="TQM15" s="50"/>
      <c r="TQN15" s="50"/>
      <c r="TQO15" s="50"/>
      <c r="TQP15" s="50"/>
      <c r="TQQ15" s="50"/>
      <c r="TQR15" s="50"/>
      <c r="TQS15" s="50"/>
      <c r="TQT15" s="50"/>
      <c r="TQU15" s="50"/>
      <c r="TQV15" s="50"/>
      <c r="TQW15" s="50"/>
      <c r="TQX15" s="50"/>
      <c r="TQY15" s="50"/>
      <c r="TQZ15" s="50"/>
      <c r="TRA15" s="50"/>
      <c r="TRB15" s="50"/>
      <c r="TRC15" s="50"/>
      <c r="TRD15" s="50"/>
      <c r="TRE15" s="50"/>
      <c r="TRF15" s="50"/>
      <c r="TRG15" s="50"/>
      <c r="TRH15" s="50"/>
      <c r="TRI15" s="50"/>
      <c r="TRJ15" s="50"/>
      <c r="TRK15" s="50"/>
      <c r="TRL15" s="50"/>
      <c r="TRM15" s="50"/>
      <c r="TRN15" s="50"/>
      <c r="TRO15" s="50"/>
      <c r="TRP15" s="50"/>
      <c r="TRQ15" s="50"/>
      <c r="TRR15" s="50"/>
      <c r="TRS15" s="50"/>
      <c r="TRT15" s="50"/>
      <c r="TRU15" s="50"/>
      <c r="TRV15" s="50"/>
      <c r="TRW15" s="50"/>
      <c r="TRX15" s="50"/>
      <c r="TRY15" s="50"/>
      <c r="TRZ15" s="50"/>
      <c r="TSA15" s="50"/>
      <c r="TSB15" s="50"/>
      <c r="TSC15" s="50"/>
      <c r="TSD15" s="50"/>
      <c r="TSE15" s="50"/>
      <c r="TSF15" s="50"/>
      <c r="TSG15" s="50"/>
      <c r="TSH15" s="50"/>
      <c r="TSI15" s="50"/>
      <c r="TSJ15" s="50"/>
      <c r="TSK15" s="50"/>
      <c r="TSL15" s="50"/>
      <c r="TSM15" s="50"/>
      <c r="TSN15" s="50"/>
      <c r="TSO15" s="50"/>
      <c r="TSP15" s="50"/>
      <c r="TSQ15" s="50"/>
      <c r="TSR15" s="50"/>
      <c r="TSS15" s="50"/>
      <c r="TST15" s="50"/>
      <c r="TSU15" s="50"/>
      <c r="TSV15" s="50"/>
      <c r="TSW15" s="50"/>
      <c r="TSX15" s="50"/>
      <c r="TSY15" s="50"/>
      <c r="TSZ15" s="50"/>
      <c r="TTA15" s="50"/>
      <c r="TTB15" s="50"/>
      <c r="TTC15" s="50"/>
      <c r="TTD15" s="50"/>
      <c r="TTE15" s="50"/>
      <c r="TTF15" s="50"/>
      <c r="TTG15" s="50"/>
      <c r="TTH15" s="50"/>
      <c r="TTI15" s="50"/>
      <c r="TTJ15" s="50"/>
      <c r="TTK15" s="50"/>
      <c r="TTL15" s="50"/>
      <c r="TTM15" s="50"/>
      <c r="TTN15" s="50"/>
      <c r="TTO15" s="50"/>
      <c r="TTP15" s="50"/>
      <c r="TTQ15" s="50"/>
      <c r="TTR15" s="50"/>
      <c r="TTS15" s="50"/>
      <c r="TTT15" s="50"/>
      <c r="TTU15" s="50"/>
      <c r="TTV15" s="50"/>
      <c r="TTW15" s="50"/>
      <c r="TTX15" s="50"/>
      <c r="TTY15" s="50"/>
      <c r="TTZ15" s="50"/>
      <c r="TUA15" s="50"/>
      <c r="TUB15" s="50"/>
      <c r="TUC15" s="50"/>
      <c r="TUD15" s="50"/>
      <c r="TUE15" s="50"/>
      <c r="TUF15" s="50"/>
      <c r="TUG15" s="50"/>
      <c r="TUH15" s="50"/>
      <c r="TUI15" s="50"/>
      <c r="TUJ15" s="50"/>
      <c r="TUK15" s="50"/>
      <c r="TUL15" s="50"/>
      <c r="TUM15" s="50"/>
      <c r="TUN15" s="50"/>
      <c r="TUO15" s="50"/>
      <c r="TUP15" s="50"/>
      <c r="TUQ15" s="50"/>
      <c r="TUR15" s="50"/>
      <c r="TUS15" s="50"/>
      <c r="TUT15" s="50"/>
      <c r="TUU15" s="50"/>
      <c r="TUV15" s="50"/>
      <c r="TUW15" s="50"/>
      <c r="TUX15" s="50"/>
      <c r="TUY15" s="50"/>
      <c r="TUZ15" s="50"/>
      <c r="TVA15" s="50"/>
      <c r="TVB15" s="50"/>
      <c r="TVC15" s="50"/>
      <c r="TVD15" s="50"/>
      <c r="TVE15" s="50"/>
      <c r="TVF15" s="50"/>
      <c r="TVG15" s="50"/>
      <c r="TVH15" s="50"/>
      <c r="TVI15" s="50"/>
      <c r="TVJ15" s="50"/>
      <c r="TVK15" s="50"/>
      <c r="TVL15" s="50"/>
      <c r="TVM15" s="50"/>
      <c r="TVN15" s="50"/>
      <c r="TVO15" s="50"/>
      <c r="TVP15" s="50"/>
      <c r="TVQ15" s="50"/>
      <c r="TVR15" s="50"/>
      <c r="TVS15" s="50"/>
      <c r="TVT15" s="50"/>
      <c r="TVU15" s="50"/>
      <c r="TVV15" s="50"/>
      <c r="TVW15" s="50"/>
      <c r="TVX15" s="50"/>
      <c r="TVY15" s="50"/>
      <c r="TVZ15" s="50"/>
      <c r="TWA15" s="50"/>
      <c r="TWB15" s="50"/>
      <c r="TWC15" s="50"/>
      <c r="TWD15" s="50"/>
      <c r="TWE15" s="50"/>
      <c r="TWF15" s="50"/>
      <c r="TWG15" s="50"/>
      <c r="TWH15" s="50"/>
      <c r="TWI15" s="50"/>
      <c r="TWJ15" s="50"/>
      <c r="TWK15" s="50"/>
      <c r="TWL15" s="50"/>
      <c r="TWM15" s="50"/>
      <c r="TWN15" s="50"/>
      <c r="TWO15" s="50"/>
      <c r="TWP15" s="50"/>
      <c r="TWQ15" s="50"/>
      <c r="TWR15" s="50"/>
      <c r="TWS15" s="50"/>
      <c r="TWT15" s="50"/>
      <c r="TWU15" s="50"/>
      <c r="TWV15" s="50"/>
      <c r="TWW15" s="50"/>
      <c r="TWX15" s="50"/>
      <c r="TWY15" s="50"/>
      <c r="TWZ15" s="50"/>
      <c r="TXA15" s="50"/>
      <c r="TXB15" s="50"/>
      <c r="TXC15" s="50"/>
      <c r="TXD15" s="50"/>
      <c r="TXE15" s="50"/>
      <c r="TXF15" s="50"/>
      <c r="TXG15" s="50"/>
      <c r="TXH15" s="50"/>
      <c r="TXI15" s="50"/>
      <c r="TXJ15" s="50"/>
      <c r="TXK15" s="50"/>
      <c r="TXL15" s="50"/>
      <c r="TXM15" s="50"/>
      <c r="TXN15" s="50"/>
      <c r="TXO15" s="50"/>
      <c r="TXP15" s="50"/>
      <c r="TXQ15" s="50"/>
      <c r="TXR15" s="50"/>
      <c r="TXS15" s="50"/>
      <c r="TXT15" s="50"/>
      <c r="TXU15" s="50"/>
      <c r="TXV15" s="50"/>
      <c r="TXW15" s="50"/>
      <c r="TXX15" s="50"/>
      <c r="TXY15" s="50"/>
      <c r="TXZ15" s="50"/>
      <c r="TYA15" s="50"/>
      <c r="TYB15" s="50"/>
      <c r="TYC15" s="50"/>
      <c r="TYD15" s="50"/>
      <c r="TYE15" s="50"/>
      <c r="TYF15" s="50"/>
      <c r="TYG15" s="50"/>
      <c r="TYH15" s="50"/>
      <c r="TYI15" s="50"/>
      <c r="TYJ15" s="50"/>
      <c r="TYK15" s="50"/>
      <c r="TYL15" s="50"/>
      <c r="TYM15" s="50"/>
      <c r="TYN15" s="50"/>
      <c r="TYO15" s="50"/>
      <c r="TYP15" s="50"/>
      <c r="TYQ15" s="50"/>
      <c r="TYR15" s="50"/>
      <c r="TYS15" s="50"/>
      <c r="TYT15" s="50"/>
      <c r="TYU15" s="50"/>
      <c r="TYV15" s="50"/>
      <c r="TYW15" s="50"/>
      <c r="TYX15" s="50"/>
      <c r="TYY15" s="50"/>
      <c r="TYZ15" s="50"/>
      <c r="TZA15" s="50"/>
      <c r="TZB15" s="50"/>
      <c r="TZC15" s="50"/>
      <c r="TZD15" s="50"/>
      <c r="TZE15" s="50"/>
      <c r="TZF15" s="50"/>
      <c r="TZG15" s="50"/>
      <c r="TZH15" s="50"/>
      <c r="TZI15" s="50"/>
      <c r="TZJ15" s="50"/>
      <c r="TZK15" s="50"/>
      <c r="TZL15" s="50"/>
      <c r="TZM15" s="50"/>
      <c r="TZN15" s="50"/>
      <c r="TZO15" s="50"/>
      <c r="TZP15" s="50"/>
      <c r="TZQ15" s="50"/>
      <c r="TZR15" s="50"/>
      <c r="TZS15" s="50"/>
      <c r="TZT15" s="50"/>
      <c r="TZU15" s="50"/>
      <c r="TZV15" s="50"/>
      <c r="TZW15" s="50"/>
      <c r="TZX15" s="50"/>
      <c r="TZY15" s="50"/>
      <c r="TZZ15" s="50"/>
      <c r="UAA15" s="50"/>
      <c r="UAB15" s="50"/>
      <c r="UAC15" s="50"/>
      <c r="UAD15" s="50"/>
      <c r="UAE15" s="50"/>
      <c r="UAF15" s="50"/>
      <c r="UAG15" s="50"/>
      <c r="UAH15" s="50"/>
      <c r="UAI15" s="50"/>
      <c r="UAJ15" s="50"/>
      <c r="UAK15" s="50"/>
      <c r="UAL15" s="50"/>
      <c r="UAM15" s="50"/>
      <c r="UAN15" s="50"/>
      <c r="UAO15" s="50"/>
      <c r="UAP15" s="50"/>
      <c r="UAQ15" s="50"/>
      <c r="UAR15" s="50"/>
      <c r="UAS15" s="50"/>
      <c r="UAT15" s="50"/>
      <c r="UAU15" s="50"/>
      <c r="UAV15" s="50"/>
      <c r="UAW15" s="50"/>
      <c r="UAX15" s="50"/>
      <c r="UAY15" s="50"/>
      <c r="UAZ15" s="50"/>
      <c r="UBA15" s="50"/>
      <c r="UBB15" s="50"/>
      <c r="UBC15" s="50"/>
      <c r="UBD15" s="50"/>
      <c r="UBE15" s="50"/>
      <c r="UBF15" s="50"/>
      <c r="UBG15" s="50"/>
      <c r="UBH15" s="50"/>
      <c r="UBI15" s="50"/>
      <c r="UBJ15" s="50"/>
      <c r="UBK15" s="50"/>
      <c r="UBL15" s="50"/>
      <c r="UBM15" s="50"/>
      <c r="UBN15" s="50"/>
      <c r="UBO15" s="50"/>
      <c r="UBP15" s="50"/>
      <c r="UBQ15" s="50"/>
      <c r="UBR15" s="50"/>
      <c r="UBS15" s="50"/>
      <c r="UBT15" s="50"/>
      <c r="UBU15" s="50"/>
      <c r="UBV15" s="50"/>
      <c r="UBW15" s="50"/>
      <c r="UBX15" s="50"/>
      <c r="UBY15" s="50"/>
      <c r="UBZ15" s="50"/>
      <c r="UCA15" s="50"/>
      <c r="UCB15" s="50"/>
      <c r="UCC15" s="50"/>
      <c r="UCD15" s="50"/>
      <c r="UCE15" s="50"/>
      <c r="UCF15" s="50"/>
      <c r="UCG15" s="50"/>
      <c r="UCH15" s="50"/>
      <c r="UCI15" s="50"/>
      <c r="UCJ15" s="50"/>
      <c r="UCK15" s="50"/>
      <c r="UCL15" s="50"/>
      <c r="UCM15" s="50"/>
      <c r="UCN15" s="50"/>
      <c r="UCO15" s="50"/>
      <c r="UCP15" s="50"/>
      <c r="UCQ15" s="50"/>
      <c r="UCR15" s="50"/>
      <c r="UCS15" s="50"/>
      <c r="UCT15" s="50"/>
      <c r="UCU15" s="50"/>
      <c r="UCV15" s="50"/>
      <c r="UCW15" s="50"/>
      <c r="UCX15" s="50"/>
      <c r="UCY15" s="50"/>
      <c r="UCZ15" s="50"/>
      <c r="UDA15" s="50"/>
      <c r="UDB15" s="50"/>
      <c r="UDC15" s="50"/>
      <c r="UDD15" s="50"/>
      <c r="UDE15" s="50"/>
      <c r="UDF15" s="50"/>
      <c r="UDG15" s="50"/>
      <c r="UDH15" s="50"/>
      <c r="UDI15" s="50"/>
      <c r="UDJ15" s="50"/>
      <c r="UDK15" s="50"/>
      <c r="UDL15" s="50"/>
      <c r="UDM15" s="50"/>
      <c r="UDN15" s="50"/>
      <c r="UDO15" s="50"/>
      <c r="UDP15" s="50"/>
      <c r="UDQ15" s="50"/>
      <c r="UDR15" s="50"/>
      <c r="UDS15" s="50"/>
      <c r="UDT15" s="50"/>
      <c r="UDU15" s="50"/>
      <c r="UDV15" s="50"/>
      <c r="UDW15" s="50"/>
      <c r="UDX15" s="50"/>
      <c r="UDY15" s="50"/>
      <c r="UDZ15" s="50"/>
      <c r="UEA15" s="50"/>
      <c r="UEB15" s="50"/>
      <c r="UEC15" s="50"/>
      <c r="UED15" s="50"/>
      <c r="UEE15" s="50"/>
      <c r="UEF15" s="50"/>
      <c r="UEG15" s="50"/>
      <c r="UEH15" s="50"/>
      <c r="UEI15" s="50"/>
      <c r="UEJ15" s="50"/>
      <c r="UEK15" s="50"/>
      <c r="UEL15" s="50"/>
      <c r="UEM15" s="50"/>
      <c r="UEN15" s="50"/>
      <c r="UEO15" s="50"/>
      <c r="UEP15" s="50"/>
      <c r="UEQ15" s="50"/>
      <c r="UER15" s="50"/>
      <c r="UES15" s="50"/>
      <c r="UET15" s="50"/>
      <c r="UEU15" s="50"/>
      <c r="UEV15" s="50"/>
      <c r="UEW15" s="50"/>
      <c r="UEX15" s="50"/>
      <c r="UEY15" s="50"/>
      <c r="UEZ15" s="50"/>
      <c r="UFA15" s="50"/>
      <c r="UFB15" s="50"/>
      <c r="UFC15" s="50"/>
      <c r="UFD15" s="50"/>
      <c r="UFE15" s="50"/>
      <c r="UFF15" s="50"/>
      <c r="UFG15" s="50"/>
      <c r="UFH15" s="50"/>
      <c r="UFI15" s="50"/>
      <c r="UFJ15" s="50"/>
      <c r="UFK15" s="50"/>
      <c r="UFL15" s="50"/>
      <c r="UFM15" s="50"/>
      <c r="UFN15" s="50"/>
      <c r="UFO15" s="50"/>
      <c r="UFP15" s="50"/>
      <c r="UFQ15" s="50"/>
      <c r="UFR15" s="50"/>
      <c r="UFS15" s="50"/>
      <c r="UFT15" s="50"/>
      <c r="UFU15" s="50"/>
      <c r="UFV15" s="50"/>
      <c r="UFW15" s="50"/>
      <c r="UFX15" s="50"/>
      <c r="UFY15" s="50"/>
      <c r="UFZ15" s="50"/>
      <c r="UGA15" s="50"/>
      <c r="UGB15" s="50"/>
      <c r="UGC15" s="50"/>
      <c r="UGD15" s="50"/>
      <c r="UGE15" s="50"/>
      <c r="UGF15" s="50"/>
      <c r="UGG15" s="50"/>
      <c r="UGH15" s="50"/>
      <c r="UGI15" s="50"/>
      <c r="UGJ15" s="50"/>
      <c r="UGK15" s="50"/>
      <c r="UGL15" s="50"/>
      <c r="UGM15" s="50"/>
      <c r="UGN15" s="50"/>
      <c r="UGO15" s="50"/>
      <c r="UGP15" s="50"/>
      <c r="UGQ15" s="50"/>
      <c r="UGR15" s="50"/>
      <c r="UGS15" s="50"/>
      <c r="UGT15" s="50"/>
      <c r="UGU15" s="50"/>
      <c r="UGV15" s="50"/>
      <c r="UGW15" s="50"/>
      <c r="UGX15" s="50"/>
      <c r="UGY15" s="50"/>
      <c r="UGZ15" s="50"/>
      <c r="UHA15" s="50"/>
      <c r="UHB15" s="50"/>
      <c r="UHC15" s="50"/>
      <c r="UHD15" s="50"/>
      <c r="UHE15" s="50"/>
      <c r="UHF15" s="50"/>
      <c r="UHG15" s="50"/>
      <c r="UHH15" s="50"/>
      <c r="UHI15" s="50"/>
      <c r="UHJ15" s="50"/>
      <c r="UHK15" s="50"/>
      <c r="UHL15" s="50"/>
      <c r="UHM15" s="50"/>
      <c r="UHN15" s="50"/>
      <c r="UHO15" s="50"/>
      <c r="UHP15" s="50"/>
      <c r="UHQ15" s="50"/>
      <c r="UHR15" s="50"/>
      <c r="UHS15" s="50"/>
      <c r="UHT15" s="50"/>
      <c r="UHU15" s="50"/>
      <c r="UHV15" s="50"/>
      <c r="UHW15" s="50"/>
      <c r="UHX15" s="50"/>
      <c r="UHY15" s="50"/>
      <c r="UHZ15" s="50"/>
      <c r="UIA15" s="50"/>
      <c r="UIB15" s="50"/>
      <c r="UIC15" s="50"/>
      <c r="UID15" s="50"/>
      <c r="UIE15" s="50"/>
      <c r="UIF15" s="50"/>
      <c r="UIG15" s="50"/>
      <c r="UIH15" s="50"/>
      <c r="UII15" s="50"/>
      <c r="UIJ15" s="50"/>
      <c r="UIK15" s="50"/>
      <c r="UIL15" s="50"/>
      <c r="UIM15" s="50"/>
      <c r="UIN15" s="50"/>
      <c r="UIO15" s="50"/>
      <c r="UIP15" s="50"/>
      <c r="UIQ15" s="50"/>
      <c r="UIR15" s="50"/>
      <c r="UIS15" s="50"/>
      <c r="UIT15" s="50"/>
      <c r="UIU15" s="50"/>
      <c r="UIV15" s="50"/>
      <c r="UIW15" s="50"/>
      <c r="UIX15" s="50"/>
      <c r="UIY15" s="50"/>
      <c r="UIZ15" s="50"/>
      <c r="UJA15" s="50"/>
      <c r="UJB15" s="50"/>
      <c r="UJC15" s="50"/>
      <c r="UJD15" s="50"/>
      <c r="UJE15" s="50"/>
      <c r="UJF15" s="50"/>
      <c r="UJG15" s="50"/>
      <c r="UJH15" s="50"/>
      <c r="UJI15" s="50"/>
      <c r="UJJ15" s="50"/>
      <c r="UJK15" s="50"/>
      <c r="UJL15" s="50"/>
      <c r="UJM15" s="50"/>
      <c r="UJN15" s="50"/>
      <c r="UJO15" s="50"/>
      <c r="UJP15" s="50"/>
      <c r="UJQ15" s="50"/>
      <c r="UJR15" s="50"/>
      <c r="UJS15" s="50"/>
      <c r="UJT15" s="50"/>
      <c r="UJU15" s="50"/>
      <c r="UJV15" s="50"/>
      <c r="UJW15" s="50"/>
      <c r="UJX15" s="50"/>
      <c r="UJY15" s="50"/>
      <c r="UJZ15" s="50"/>
      <c r="UKA15" s="50"/>
      <c r="UKB15" s="50"/>
      <c r="UKC15" s="50"/>
      <c r="UKD15" s="50"/>
      <c r="UKE15" s="50"/>
      <c r="UKF15" s="50"/>
      <c r="UKG15" s="50"/>
      <c r="UKH15" s="50"/>
      <c r="UKI15" s="50"/>
      <c r="UKJ15" s="50"/>
      <c r="UKK15" s="50"/>
      <c r="UKL15" s="50"/>
      <c r="UKM15" s="50"/>
      <c r="UKN15" s="50"/>
      <c r="UKO15" s="50"/>
      <c r="UKP15" s="50"/>
      <c r="UKQ15" s="50"/>
      <c r="UKR15" s="50"/>
      <c r="UKS15" s="50"/>
      <c r="UKT15" s="50"/>
      <c r="UKU15" s="50"/>
      <c r="UKV15" s="50"/>
      <c r="UKW15" s="50"/>
      <c r="UKX15" s="50"/>
      <c r="UKY15" s="50"/>
      <c r="UKZ15" s="50"/>
      <c r="ULA15" s="50"/>
      <c r="ULB15" s="50"/>
      <c r="ULC15" s="50"/>
      <c r="ULD15" s="50"/>
      <c r="ULE15" s="50"/>
      <c r="ULF15" s="50"/>
      <c r="ULG15" s="50"/>
      <c r="ULH15" s="50"/>
      <c r="ULI15" s="50"/>
      <c r="ULJ15" s="50"/>
      <c r="ULK15" s="50"/>
      <c r="ULL15" s="50"/>
      <c r="ULM15" s="50"/>
      <c r="ULN15" s="50"/>
      <c r="ULO15" s="50"/>
      <c r="ULP15" s="50"/>
      <c r="ULQ15" s="50"/>
      <c r="ULR15" s="50"/>
      <c r="ULS15" s="50"/>
      <c r="ULT15" s="50"/>
      <c r="ULU15" s="50"/>
      <c r="ULV15" s="50"/>
      <c r="ULW15" s="50"/>
      <c r="ULX15" s="50"/>
      <c r="ULY15" s="50"/>
      <c r="ULZ15" s="50"/>
      <c r="UMA15" s="50"/>
      <c r="UMB15" s="50"/>
      <c r="UMC15" s="50"/>
      <c r="UMD15" s="50"/>
      <c r="UME15" s="50"/>
      <c r="UMF15" s="50"/>
      <c r="UMG15" s="50"/>
      <c r="UMH15" s="50"/>
      <c r="UMI15" s="50"/>
      <c r="UMJ15" s="50"/>
      <c r="UMK15" s="50"/>
      <c r="UML15" s="50"/>
      <c r="UMM15" s="50"/>
      <c r="UMN15" s="50"/>
      <c r="UMO15" s="50"/>
      <c r="UMP15" s="50"/>
      <c r="UMQ15" s="50"/>
      <c r="UMR15" s="50"/>
      <c r="UMS15" s="50"/>
      <c r="UMT15" s="50"/>
      <c r="UMU15" s="50"/>
      <c r="UMV15" s="50"/>
      <c r="UMW15" s="50"/>
      <c r="UMX15" s="50"/>
      <c r="UMY15" s="50"/>
      <c r="UMZ15" s="50"/>
      <c r="UNA15" s="50"/>
      <c r="UNB15" s="50"/>
      <c r="UNC15" s="50"/>
      <c r="UND15" s="50"/>
      <c r="UNE15" s="50"/>
      <c r="UNF15" s="50"/>
      <c r="UNG15" s="50"/>
      <c r="UNH15" s="50"/>
      <c r="UNI15" s="50"/>
      <c r="UNJ15" s="50"/>
      <c r="UNK15" s="50"/>
      <c r="UNL15" s="50"/>
      <c r="UNM15" s="50"/>
      <c r="UNN15" s="50"/>
      <c r="UNO15" s="50"/>
      <c r="UNP15" s="50"/>
      <c r="UNQ15" s="50"/>
      <c r="UNR15" s="50"/>
      <c r="UNS15" s="50"/>
      <c r="UNT15" s="50"/>
      <c r="UNU15" s="50"/>
      <c r="UNV15" s="50"/>
      <c r="UNW15" s="50"/>
      <c r="UNX15" s="50"/>
      <c r="UNY15" s="50"/>
      <c r="UNZ15" s="50"/>
      <c r="UOA15" s="50"/>
      <c r="UOB15" s="50"/>
      <c r="UOC15" s="50"/>
      <c r="UOD15" s="50"/>
      <c r="UOE15" s="50"/>
      <c r="UOF15" s="50"/>
      <c r="UOG15" s="50"/>
      <c r="UOH15" s="50"/>
      <c r="UOI15" s="50"/>
      <c r="UOJ15" s="50"/>
      <c r="UOK15" s="50"/>
      <c r="UOL15" s="50"/>
      <c r="UOM15" s="50"/>
      <c r="UON15" s="50"/>
      <c r="UOO15" s="50"/>
      <c r="UOP15" s="50"/>
      <c r="UOQ15" s="50"/>
      <c r="UOR15" s="50"/>
      <c r="UOS15" s="50"/>
      <c r="UOT15" s="50"/>
      <c r="UOU15" s="50"/>
      <c r="UOV15" s="50"/>
      <c r="UOW15" s="50"/>
      <c r="UOX15" s="50"/>
      <c r="UOY15" s="50"/>
      <c r="UOZ15" s="50"/>
      <c r="UPA15" s="50"/>
      <c r="UPB15" s="50"/>
      <c r="UPC15" s="50"/>
      <c r="UPD15" s="50"/>
      <c r="UPE15" s="50"/>
      <c r="UPF15" s="50"/>
      <c r="UPG15" s="50"/>
      <c r="UPH15" s="50"/>
      <c r="UPI15" s="50"/>
      <c r="UPJ15" s="50"/>
      <c r="UPK15" s="50"/>
      <c r="UPL15" s="50"/>
      <c r="UPM15" s="50"/>
      <c r="UPN15" s="50"/>
      <c r="UPO15" s="50"/>
      <c r="UPP15" s="50"/>
      <c r="UPQ15" s="50"/>
      <c r="UPR15" s="50"/>
      <c r="UPS15" s="50"/>
      <c r="UPT15" s="50"/>
      <c r="UPU15" s="50"/>
      <c r="UPV15" s="50"/>
      <c r="UPW15" s="50"/>
      <c r="UPX15" s="50"/>
      <c r="UPY15" s="50"/>
      <c r="UPZ15" s="50"/>
      <c r="UQA15" s="50"/>
      <c r="UQB15" s="50"/>
      <c r="UQC15" s="50"/>
      <c r="UQD15" s="50"/>
      <c r="UQE15" s="50"/>
      <c r="UQF15" s="50"/>
      <c r="UQG15" s="50"/>
      <c r="UQH15" s="50"/>
      <c r="UQI15" s="50"/>
      <c r="UQJ15" s="50"/>
      <c r="UQK15" s="50"/>
      <c r="UQL15" s="50"/>
      <c r="UQM15" s="50"/>
      <c r="UQN15" s="50"/>
      <c r="UQO15" s="50"/>
      <c r="UQP15" s="50"/>
      <c r="UQQ15" s="50"/>
      <c r="UQR15" s="50"/>
      <c r="UQS15" s="50"/>
      <c r="UQT15" s="50"/>
      <c r="UQU15" s="50"/>
      <c r="UQV15" s="50"/>
      <c r="UQW15" s="50"/>
      <c r="UQX15" s="50"/>
      <c r="UQY15" s="50"/>
      <c r="UQZ15" s="50"/>
      <c r="URA15" s="50"/>
      <c r="URB15" s="50"/>
      <c r="URC15" s="50"/>
      <c r="URD15" s="50"/>
      <c r="URE15" s="50"/>
      <c r="URF15" s="50"/>
      <c r="URG15" s="50"/>
      <c r="URH15" s="50"/>
      <c r="URI15" s="50"/>
      <c r="URJ15" s="50"/>
      <c r="URK15" s="50"/>
      <c r="URL15" s="50"/>
      <c r="URM15" s="50"/>
      <c r="URN15" s="50"/>
      <c r="URO15" s="50"/>
      <c r="URP15" s="50"/>
      <c r="URQ15" s="50"/>
      <c r="URR15" s="50"/>
      <c r="URS15" s="50"/>
      <c r="URT15" s="50"/>
      <c r="URU15" s="50"/>
      <c r="URV15" s="50"/>
      <c r="URW15" s="50"/>
      <c r="URX15" s="50"/>
      <c r="URY15" s="50"/>
      <c r="URZ15" s="50"/>
      <c r="USA15" s="50"/>
      <c r="USB15" s="50"/>
      <c r="USC15" s="50"/>
      <c r="USD15" s="50"/>
      <c r="USE15" s="50"/>
      <c r="USF15" s="50"/>
      <c r="USG15" s="50"/>
      <c r="USH15" s="50"/>
      <c r="USI15" s="50"/>
      <c r="USJ15" s="50"/>
      <c r="USK15" s="50"/>
      <c r="USL15" s="50"/>
      <c r="USM15" s="50"/>
      <c r="USN15" s="50"/>
      <c r="USO15" s="50"/>
      <c r="USP15" s="50"/>
      <c r="USQ15" s="50"/>
      <c r="USR15" s="50"/>
      <c r="USS15" s="50"/>
      <c r="UST15" s="50"/>
      <c r="USU15" s="50"/>
      <c r="USV15" s="50"/>
      <c r="USW15" s="50"/>
      <c r="USX15" s="50"/>
      <c r="USY15" s="50"/>
      <c r="USZ15" s="50"/>
      <c r="UTA15" s="50"/>
      <c r="UTB15" s="50"/>
      <c r="UTC15" s="50"/>
      <c r="UTD15" s="50"/>
      <c r="UTE15" s="50"/>
      <c r="UTF15" s="50"/>
      <c r="UTG15" s="50"/>
      <c r="UTH15" s="50"/>
      <c r="UTI15" s="50"/>
      <c r="UTJ15" s="50"/>
      <c r="UTK15" s="50"/>
      <c r="UTL15" s="50"/>
      <c r="UTM15" s="50"/>
      <c r="UTN15" s="50"/>
      <c r="UTO15" s="50"/>
      <c r="UTP15" s="50"/>
      <c r="UTQ15" s="50"/>
      <c r="UTR15" s="50"/>
      <c r="UTS15" s="50"/>
      <c r="UTT15" s="50"/>
      <c r="UTU15" s="50"/>
      <c r="UTV15" s="50"/>
      <c r="UTW15" s="50"/>
      <c r="UTX15" s="50"/>
      <c r="UTY15" s="50"/>
      <c r="UTZ15" s="50"/>
      <c r="UUA15" s="50"/>
      <c r="UUB15" s="50"/>
      <c r="UUC15" s="50"/>
      <c r="UUD15" s="50"/>
      <c r="UUE15" s="50"/>
      <c r="UUF15" s="50"/>
      <c r="UUG15" s="50"/>
      <c r="UUH15" s="50"/>
      <c r="UUI15" s="50"/>
      <c r="UUJ15" s="50"/>
      <c r="UUK15" s="50"/>
      <c r="UUL15" s="50"/>
      <c r="UUM15" s="50"/>
      <c r="UUN15" s="50"/>
      <c r="UUO15" s="50"/>
      <c r="UUP15" s="50"/>
      <c r="UUQ15" s="50"/>
      <c r="UUR15" s="50"/>
      <c r="UUS15" s="50"/>
      <c r="UUT15" s="50"/>
      <c r="UUU15" s="50"/>
      <c r="UUV15" s="50"/>
      <c r="UUW15" s="50"/>
      <c r="UUX15" s="50"/>
      <c r="UUY15" s="50"/>
      <c r="UUZ15" s="50"/>
      <c r="UVA15" s="50"/>
      <c r="UVB15" s="50"/>
      <c r="UVC15" s="50"/>
      <c r="UVD15" s="50"/>
      <c r="UVE15" s="50"/>
      <c r="UVF15" s="50"/>
      <c r="UVG15" s="50"/>
      <c r="UVH15" s="50"/>
      <c r="UVI15" s="50"/>
      <c r="UVJ15" s="50"/>
      <c r="UVK15" s="50"/>
      <c r="UVL15" s="50"/>
      <c r="UVM15" s="50"/>
      <c r="UVN15" s="50"/>
      <c r="UVO15" s="50"/>
      <c r="UVP15" s="50"/>
      <c r="UVQ15" s="50"/>
      <c r="UVR15" s="50"/>
      <c r="UVS15" s="50"/>
      <c r="UVT15" s="50"/>
      <c r="UVU15" s="50"/>
      <c r="UVV15" s="50"/>
      <c r="UVW15" s="50"/>
      <c r="UVX15" s="50"/>
      <c r="UVY15" s="50"/>
      <c r="UVZ15" s="50"/>
      <c r="UWA15" s="50"/>
      <c r="UWB15" s="50"/>
      <c r="UWC15" s="50"/>
      <c r="UWD15" s="50"/>
      <c r="UWE15" s="50"/>
      <c r="UWF15" s="50"/>
      <c r="UWG15" s="50"/>
      <c r="UWH15" s="50"/>
      <c r="UWI15" s="50"/>
      <c r="UWJ15" s="50"/>
      <c r="UWK15" s="50"/>
      <c r="UWL15" s="50"/>
      <c r="UWM15" s="50"/>
      <c r="UWN15" s="50"/>
      <c r="UWO15" s="50"/>
      <c r="UWP15" s="50"/>
      <c r="UWQ15" s="50"/>
      <c r="UWR15" s="50"/>
      <c r="UWS15" s="50"/>
      <c r="UWT15" s="50"/>
      <c r="UWU15" s="50"/>
      <c r="UWV15" s="50"/>
      <c r="UWW15" s="50"/>
      <c r="UWX15" s="50"/>
      <c r="UWY15" s="50"/>
      <c r="UWZ15" s="50"/>
      <c r="UXA15" s="50"/>
      <c r="UXB15" s="50"/>
      <c r="UXC15" s="50"/>
      <c r="UXD15" s="50"/>
      <c r="UXE15" s="50"/>
      <c r="UXF15" s="50"/>
      <c r="UXG15" s="50"/>
      <c r="UXH15" s="50"/>
      <c r="UXI15" s="50"/>
      <c r="UXJ15" s="50"/>
      <c r="UXK15" s="50"/>
      <c r="UXL15" s="50"/>
      <c r="UXM15" s="50"/>
      <c r="UXN15" s="50"/>
      <c r="UXO15" s="50"/>
      <c r="UXP15" s="50"/>
      <c r="UXQ15" s="50"/>
      <c r="UXR15" s="50"/>
      <c r="UXS15" s="50"/>
      <c r="UXT15" s="50"/>
      <c r="UXU15" s="50"/>
      <c r="UXV15" s="50"/>
      <c r="UXW15" s="50"/>
      <c r="UXX15" s="50"/>
      <c r="UXY15" s="50"/>
      <c r="UXZ15" s="50"/>
      <c r="UYA15" s="50"/>
      <c r="UYB15" s="50"/>
      <c r="UYC15" s="50"/>
      <c r="UYD15" s="50"/>
      <c r="UYE15" s="50"/>
      <c r="UYF15" s="50"/>
      <c r="UYG15" s="50"/>
      <c r="UYH15" s="50"/>
      <c r="UYI15" s="50"/>
      <c r="UYJ15" s="50"/>
      <c r="UYK15" s="50"/>
      <c r="UYL15" s="50"/>
      <c r="UYM15" s="50"/>
      <c r="UYN15" s="50"/>
      <c r="UYO15" s="50"/>
      <c r="UYP15" s="50"/>
      <c r="UYQ15" s="50"/>
      <c r="UYR15" s="50"/>
      <c r="UYS15" s="50"/>
      <c r="UYT15" s="50"/>
      <c r="UYU15" s="50"/>
      <c r="UYV15" s="50"/>
      <c r="UYW15" s="50"/>
      <c r="UYX15" s="50"/>
      <c r="UYY15" s="50"/>
      <c r="UYZ15" s="50"/>
      <c r="UZA15" s="50"/>
      <c r="UZB15" s="50"/>
      <c r="UZC15" s="50"/>
      <c r="UZD15" s="50"/>
      <c r="UZE15" s="50"/>
      <c r="UZF15" s="50"/>
      <c r="UZG15" s="50"/>
      <c r="UZH15" s="50"/>
      <c r="UZI15" s="50"/>
      <c r="UZJ15" s="50"/>
      <c r="UZK15" s="50"/>
      <c r="UZL15" s="50"/>
      <c r="UZM15" s="50"/>
      <c r="UZN15" s="50"/>
      <c r="UZO15" s="50"/>
      <c r="UZP15" s="50"/>
      <c r="UZQ15" s="50"/>
      <c r="UZR15" s="50"/>
      <c r="UZS15" s="50"/>
      <c r="UZT15" s="50"/>
      <c r="UZU15" s="50"/>
      <c r="UZV15" s="50"/>
      <c r="UZW15" s="50"/>
      <c r="UZX15" s="50"/>
      <c r="UZY15" s="50"/>
      <c r="UZZ15" s="50"/>
      <c r="VAA15" s="50"/>
      <c r="VAB15" s="50"/>
      <c r="VAC15" s="50"/>
      <c r="VAD15" s="50"/>
      <c r="VAE15" s="50"/>
      <c r="VAF15" s="50"/>
      <c r="VAG15" s="50"/>
      <c r="VAH15" s="50"/>
      <c r="VAI15" s="50"/>
      <c r="VAJ15" s="50"/>
      <c r="VAK15" s="50"/>
      <c r="VAL15" s="50"/>
      <c r="VAM15" s="50"/>
      <c r="VAN15" s="50"/>
      <c r="VAO15" s="50"/>
      <c r="VAP15" s="50"/>
      <c r="VAQ15" s="50"/>
      <c r="VAR15" s="50"/>
      <c r="VAS15" s="50"/>
      <c r="VAT15" s="50"/>
      <c r="VAU15" s="50"/>
      <c r="VAV15" s="50"/>
      <c r="VAW15" s="50"/>
      <c r="VAX15" s="50"/>
      <c r="VAY15" s="50"/>
      <c r="VAZ15" s="50"/>
      <c r="VBA15" s="50"/>
      <c r="VBB15" s="50"/>
      <c r="VBC15" s="50"/>
      <c r="VBD15" s="50"/>
      <c r="VBE15" s="50"/>
      <c r="VBF15" s="50"/>
      <c r="VBG15" s="50"/>
      <c r="VBH15" s="50"/>
      <c r="VBI15" s="50"/>
      <c r="VBJ15" s="50"/>
      <c r="VBK15" s="50"/>
      <c r="VBL15" s="50"/>
      <c r="VBM15" s="50"/>
      <c r="VBN15" s="50"/>
      <c r="VBO15" s="50"/>
      <c r="VBP15" s="50"/>
      <c r="VBQ15" s="50"/>
      <c r="VBR15" s="50"/>
      <c r="VBS15" s="50"/>
      <c r="VBT15" s="50"/>
      <c r="VBU15" s="50"/>
      <c r="VBV15" s="50"/>
      <c r="VBW15" s="50"/>
      <c r="VBX15" s="50"/>
      <c r="VBY15" s="50"/>
      <c r="VBZ15" s="50"/>
      <c r="VCA15" s="50"/>
      <c r="VCB15" s="50"/>
      <c r="VCC15" s="50"/>
      <c r="VCD15" s="50"/>
      <c r="VCE15" s="50"/>
      <c r="VCF15" s="50"/>
      <c r="VCG15" s="50"/>
      <c r="VCH15" s="50"/>
      <c r="VCI15" s="50"/>
      <c r="VCJ15" s="50"/>
      <c r="VCK15" s="50"/>
      <c r="VCL15" s="50"/>
      <c r="VCM15" s="50"/>
      <c r="VCN15" s="50"/>
      <c r="VCO15" s="50"/>
      <c r="VCP15" s="50"/>
      <c r="VCQ15" s="50"/>
      <c r="VCR15" s="50"/>
      <c r="VCS15" s="50"/>
      <c r="VCT15" s="50"/>
      <c r="VCU15" s="50"/>
      <c r="VCV15" s="50"/>
      <c r="VCW15" s="50"/>
      <c r="VCX15" s="50"/>
      <c r="VCY15" s="50"/>
      <c r="VCZ15" s="50"/>
      <c r="VDA15" s="50"/>
      <c r="VDB15" s="50"/>
      <c r="VDC15" s="50"/>
      <c r="VDD15" s="50"/>
      <c r="VDE15" s="50"/>
      <c r="VDF15" s="50"/>
      <c r="VDG15" s="50"/>
      <c r="VDH15" s="50"/>
      <c r="VDI15" s="50"/>
      <c r="VDJ15" s="50"/>
      <c r="VDK15" s="50"/>
      <c r="VDL15" s="50"/>
      <c r="VDM15" s="50"/>
      <c r="VDN15" s="50"/>
      <c r="VDO15" s="50"/>
      <c r="VDP15" s="50"/>
      <c r="VDQ15" s="50"/>
      <c r="VDR15" s="50"/>
      <c r="VDS15" s="50"/>
      <c r="VDT15" s="50"/>
      <c r="VDU15" s="50"/>
      <c r="VDV15" s="50"/>
      <c r="VDW15" s="50"/>
      <c r="VDX15" s="50"/>
      <c r="VDY15" s="50"/>
      <c r="VDZ15" s="50"/>
      <c r="VEA15" s="50"/>
      <c r="VEB15" s="50"/>
      <c r="VEC15" s="50"/>
      <c r="VED15" s="50"/>
      <c r="VEE15" s="50"/>
      <c r="VEF15" s="50"/>
      <c r="VEG15" s="50"/>
      <c r="VEH15" s="50"/>
      <c r="VEI15" s="50"/>
      <c r="VEJ15" s="50"/>
      <c r="VEK15" s="50"/>
      <c r="VEL15" s="50"/>
      <c r="VEM15" s="50"/>
      <c r="VEN15" s="50"/>
      <c r="VEO15" s="50"/>
      <c r="VEP15" s="50"/>
      <c r="VEQ15" s="50"/>
      <c r="VER15" s="50"/>
      <c r="VES15" s="50"/>
      <c r="VET15" s="50"/>
      <c r="VEU15" s="50"/>
      <c r="VEV15" s="50"/>
      <c r="VEW15" s="50"/>
      <c r="VEX15" s="50"/>
      <c r="VEY15" s="50"/>
      <c r="VEZ15" s="50"/>
      <c r="VFA15" s="50"/>
      <c r="VFB15" s="50"/>
      <c r="VFC15" s="50"/>
      <c r="VFD15" s="50"/>
      <c r="VFE15" s="50"/>
      <c r="VFF15" s="50"/>
      <c r="VFG15" s="50"/>
      <c r="VFH15" s="50"/>
      <c r="VFI15" s="50"/>
      <c r="VFJ15" s="50"/>
      <c r="VFK15" s="50"/>
      <c r="VFL15" s="50"/>
      <c r="VFM15" s="50"/>
      <c r="VFN15" s="50"/>
      <c r="VFO15" s="50"/>
      <c r="VFP15" s="50"/>
      <c r="VFQ15" s="50"/>
      <c r="VFR15" s="50"/>
      <c r="VFS15" s="50"/>
      <c r="VFT15" s="50"/>
      <c r="VFU15" s="50"/>
      <c r="VFV15" s="50"/>
      <c r="VFW15" s="50"/>
      <c r="VFX15" s="50"/>
      <c r="VFY15" s="50"/>
      <c r="VFZ15" s="50"/>
      <c r="VGA15" s="50"/>
      <c r="VGB15" s="50"/>
      <c r="VGC15" s="50"/>
      <c r="VGD15" s="50"/>
      <c r="VGE15" s="50"/>
      <c r="VGF15" s="50"/>
      <c r="VGG15" s="50"/>
      <c r="VGH15" s="50"/>
      <c r="VGI15" s="50"/>
      <c r="VGJ15" s="50"/>
      <c r="VGK15" s="50"/>
      <c r="VGL15" s="50"/>
      <c r="VGM15" s="50"/>
      <c r="VGN15" s="50"/>
      <c r="VGO15" s="50"/>
      <c r="VGP15" s="50"/>
      <c r="VGQ15" s="50"/>
      <c r="VGR15" s="50"/>
      <c r="VGS15" s="50"/>
      <c r="VGT15" s="50"/>
      <c r="VGU15" s="50"/>
      <c r="VGV15" s="50"/>
      <c r="VGW15" s="50"/>
      <c r="VGX15" s="50"/>
      <c r="VGY15" s="50"/>
      <c r="VGZ15" s="50"/>
      <c r="VHA15" s="50"/>
      <c r="VHB15" s="50"/>
      <c r="VHC15" s="50"/>
      <c r="VHD15" s="50"/>
      <c r="VHE15" s="50"/>
      <c r="VHF15" s="50"/>
      <c r="VHG15" s="50"/>
      <c r="VHH15" s="50"/>
      <c r="VHI15" s="50"/>
      <c r="VHJ15" s="50"/>
      <c r="VHK15" s="50"/>
      <c r="VHL15" s="50"/>
      <c r="VHM15" s="50"/>
      <c r="VHN15" s="50"/>
      <c r="VHO15" s="50"/>
      <c r="VHP15" s="50"/>
      <c r="VHQ15" s="50"/>
      <c r="VHR15" s="50"/>
      <c r="VHS15" s="50"/>
      <c r="VHT15" s="50"/>
      <c r="VHU15" s="50"/>
      <c r="VHV15" s="50"/>
      <c r="VHW15" s="50"/>
      <c r="VHX15" s="50"/>
      <c r="VHY15" s="50"/>
      <c r="VHZ15" s="50"/>
      <c r="VIA15" s="50"/>
      <c r="VIB15" s="50"/>
      <c r="VIC15" s="50"/>
      <c r="VID15" s="50"/>
      <c r="VIE15" s="50"/>
      <c r="VIF15" s="50"/>
      <c r="VIG15" s="50"/>
      <c r="VIH15" s="50"/>
      <c r="VII15" s="50"/>
      <c r="VIJ15" s="50"/>
      <c r="VIK15" s="50"/>
      <c r="VIL15" s="50"/>
      <c r="VIM15" s="50"/>
      <c r="VIN15" s="50"/>
      <c r="VIO15" s="50"/>
      <c r="VIP15" s="50"/>
      <c r="VIQ15" s="50"/>
      <c r="VIR15" s="50"/>
      <c r="VIS15" s="50"/>
      <c r="VIT15" s="50"/>
      <c r="VIU15" s="50"/>
      <c r="VIV15" s="50"/>
      <c r="VIW15" s="50"/>
      <c r="VIX15" s="50"/>
      <c r="VIY15" s="50"/>
      <c r="VIZ15" s="50"/>
      <c r="VJA15" s="50"/>
      <c r="VJB15" s="50"/>
      <c r="VJC15" s="50"/>
      <c r="VJD15" s="50"/>
      <c r="VJE15" s="50"/>
      <c r="VJF15" s="50"/>
      <c r="VJG15" s="50"/>
      <c r="VJH15" s="50"/>
      <c r="VJI15" s="50"/>
      <c r="VJJ15" s="50"/>
      <c r="VJK15" s="50"/>
      <c r="VJL15" s="50"/>
      <c r="VJM15" s="50"/>
      <c r="VJN15" s="50"/>
      <c r="VJO15" s="50"/>
      <c r="VJP15" s="50"/>
      <c r="VJQ15" s="50"/>
      <c r="VJR15" s="50"/>
      <c r="VJS15" s="50"/>
      <c r="VJT15" s="50"/>
      <c r="VJU15" s="50"/>
      <c r="VJV15" s="50"/>
      <c r="VJW15" s="50"/>
      <c r="VJX15" s="50"/>
      <c r="VJY15" s="50"/>
      <c r="VJZ15" s="50"/>
      <c r="VKA15" s="50"/>
      <c r="VKB15" s="50"/>
      <c r="VKC15" s="50"/>
      <c r="VKD15" s="50"/>
      <c r="VKE15" s="50"/>
      <c r="VKF15" s="50"/>
      <c r="VKG15" s="50"/>
      <c r="VKH15" s="50"/>
      <c r="VKI15" s="50"/>
      <c r="VKJ15" s="50"/>
      <c r="VKK15" s="50"/>
      <c r="VKL15" s="50"/>
      <c r="VKM15" s="50"/>
      <c r="VKN15" s="50"/>
      <c r="VKO15" s="50"/>
      <c r="VKP15" s="50"/>
      <c r="VKQ15" s="50"/>
      <c r="VKR15" s="50"/>
      <c r="VKS15" s="50"/>
      <c r="VKT15" s="50"/>
      <c r="VKU15" s="50"/>
      <c r="VKV15" s="50"/>
      <c r="VKW15" s="50"/>
      <c r="VKX15" s="50"/>
      <c r="VKY15" s="50"/>
      <c r="VKZ15" s="50"/>
      <c r="VLA15" s="50"/>
      <c r="VLB15" s="50"/>
      <c r="VLC15" s="50"/>
      <c r="VLD15" s="50"/>
      <c r="VLE15" s="50"/>
      <c r="VLF15" s="50"/>
      <c r="VLG15" s="50"/>
      <c r="VLH15" s="50"/>
      <c r="VLI15" s="50"/>
      <c r="VLJ15" s="50"/>
      <c r="VLK15" s="50"/>
      <c r="VLL15" s="50"/>
      <c r="VLM15" s="50"/>
      <c r="VLN15" s="50"/>
      <c r="VLO15" s="50"/>
      <c r="VLP15" s="50"/>
      <c r="VLQ15" s="50"/>
      <c r="VLR15" s="50"/>
      <c r="VLS15" s="50"/>
      <c r="VLT15" s="50"/>
      <c r="VLU15" s="50"/>
      <c r="VLV15" s="50"/>
      <c r="VLW15" s="50"/>
      <c r="VLX15" s="50"/>
      <c r="VLY15" s="50"/>
      <c r="VLZ15" s="50"/>
      <c r="VMA15" s="50"/>
      <c r="VMB15" s="50"/>
      <c r="VMC15" s="50"/>
      <c r="VMD15" s="50"/>
      <c r="VME15" s="50"/>
      <c r="VMF15" s="50"/>
      <c r="VMG15" s="50"/>
      <c r="VMH15" s="50"/>
      <c r="VMI15" s="50"/>
      <c r="VMJ15" s="50"/>
      <c r="VMK15" s="50"/>
      <c r="VML15" s="50"/>
      <c r="VMM15" s="50"/>
      <c r="VMN15" s="50"/>
      <c r="VMO15" s="50"/>
      <c r="VMP15" s="50"/>
      <c r="VMQ15" s="50"/>
      <c r="VMR15" s="50"/>
      <c r="VMS15" s="50"/>
      <c r="VMT15" s="50"/>
      <c r="VMU15" s="50"/>
      <c r="VMV15" s="50"/>
      <c r="VMW15" s="50"/>
      <c r="VMX15" s="50"/>
      <c r="VMY15" s="50"/>
      <c r="VMZ15" s="50"/>
      <c r="VNA15" s="50"/>
      <c r="VNB15" s="50"/>
      <c r="VNC15" s="50"/>
      <c r="VND15" s="50"/>
      <c r="VNE15" s="50"/>
      <c r="VNF15" s="50"/>
      <c r="VNG15" s="50"/>
      <c r="VNH15" s="50"/>
      <c r="VNI15" s="50"/>
      <c r="VNJ15" s="50"/>
      <c r="VNK15" s="50"/>
      <c r="VNL15" s="50"/>
      <c r="VNM15" s="50"/>
      <c r="VNN15" s="50"/>
      <c r="VNO15" s="50"/>
      <c r="VNP15" s="50"/>
      <c r="VNQ15" s="50"/>
      <c r="VNR15" s="50"/>
      <c r="VNS15" s="50"/>
      <c r="VNT15" s="50"/>
      <c r="VNU15" s="50"/>
      <c r="VNV15" s="50"/>
      <c r="VNW15" s="50"/>
      <c r="VNX15" s="50"/>
      <c r="VNY15" s="50"/>
      <c r="VNZ15" s="50"/>
      <c r="VOA15" s="50"/>
      <c r="VOB15" s="50"/>
      <c r="VOC15" s="50"/>
      <c r="VOD15" s="50"/>
      <c r="VOE15" s="50"/>
      <c r="VOF15" s="50"/>
      <c r="VOG15" s="50"/>
      <c r="VOH15" s="50"/>
      <c r="VOI15" s="50"/>
      <c r="VOJ15" s="50"/>
      <c r="VOK15" s="50"/>
      <c r="VOL15" s="50"/>
      <c r="VOM15" s="50"/>
      <c r="VON15" s="50"/>
      <c r="VOO15" s="50"/>
      <c r="VOP15" s="50"/>
      <c r="VOQ15" s="50"/>
      <c r="VOR15" s="50"/>
      <c r="VOS15" s="50"/>
      <c r="VOT15" s="50"/>
      <c r="VOU15" s="50"/>
      <c r="VOV15" s="50"/>
      <c r="VOW15" s="50"/>
      <c r="VOX15" s="50"/>
      <c r="VOY15" s="50"/>
      <c r="VOZ15" s="50"/>
      <c r="VPA15" s="50"/>
      <c r="VPB15" s="50"/>
      <c r="VPC15" s="50"/>
      <c r="VPD15" s="50"/>
      <c r="VPE15" s="50"/>
      <c r="VPF15" s="50"/>
      <c r="VPG15" s="50"/>
      <c r="VPH15" s="50"/>
      <c r="VPI15" s="50"/>
      <c r="VPJ15" s="50"/>
      <c r="VPK15" s="50"/>
      <c r="VPL15" s="50"/>
      <c r="VPM15" s="50"/>
      <c r="VPN15" s="50"/>
      <c r="VPO15" s="50"/>
      <c r="VPP15" s="50"/>
      <c r="VPQ15" s="50"/>
      <c r="VPR15" s="50"/>
      <c r="VPS15" s="50"/>
      <c r="VPT15" s="50"/>
      <c r="VPU15" s="50"/>
      <c r="VPV15" s="50"/>
      <c r="VPW15" s="50"/>
      <c r="VPX15" s="50"/>
      <c r="VPY15" s="50"/>
      <c r="VPZ15" s="50"/>
      <c r="VQA15" s="50"/>
      <c r="VQB15" s="50"/>
      <c r="VQC15" s="50"/>
      <c r="VQD15" s="50"/>
      <c r="VQE15" s="50"/>
      <c r="VQF15" s="50"/>
      <c r="VQG15" s="50"/>
      <c r="VQH15" s="50"/>
      <c r="VQI15" s="50"/>
      <c r="VQJ15" s="50"/>
      <c r="VQK15" s="50"/>
      <c r="VQL15" s="50"/>
      <c r="VQM15" s="50"/>
      <c r="VQN15" s="50"/>
      <c r="VQO15" s="50"/>
      <c r="VQP15" s="50"/>
      <c r="VQQ15" s="50"/>
      <c r="VQR15" s="50"/>
      <c r="VQS15" s="50"/>
      <c r="VQT15" s="50"/>
      <c r="VQU15" s="50"/>
      <c r="VQV15" s="50"/>
      <c r="VQW15" s="50"/>
      <c r="VQX15" s="50"/>
      <c r="VQY15" s="50"/>
      <c r="VQZ15" s="50"/>
      <c r="VRA15" s="50"/>
      <c r="VRB15" s="50"/>
      <c r="VRC15" s="50"/>
      <c r="VRD15" s="50"/>
      <c r="VRE15" s="50"/>
      <c r="VRF15" s="50"/>
      <c r="VRG15" s="50"/>
      <c r="VRH15" s="50"/>
      <c r="VRI15" s="50"/>
      <c r="VRJ15" s="50"/>
      <c r="VRK15" s="50"/>
      <c r="VRL15" s="50"/>
      <c r="VRM15" s="50"/>
      <c r="VRN15" s="50"/>
      <c r="VRO15" s="50"/>
      <c r="VRP15" s="50"/>
      <c r="VRQ15" s="50"/>
      <c r="VRR15" s="50"/>
      <c r="VRS15" s="50"/>
      <c r="VRT15" s="50"/>
      <c r="VRU15" s="50"/>
      <c r="VRV15" s="50"/>
      <c r="VRW15" s="50"/>
      <c r="VRX15" s="50"/>
      <c r="VRY15" s="50"/>
      <c r="VRZ15" s="50"/>
      <c r="VSA15" s="50"/>
      <c r="VSB15" s="50"/>
      <c r="VSC15" s="50"/>
      <c r="VSD15" s="50"/>
      <c r="VSE15" s="50"/>
      <c r="VSF15" s="50"/>
      <c r="VSG15" s="50"/>
      <c r="VSH15" s="50"/>
      <c r="VSI15" s="50"/>
      <c r="VSJ15" s="50"/>
      <c r="VSK15" s="50"/>
      <c r="VSL15" s="50"/>
      <c r="VSM15" s="50"/>
      <c r="VSN15" s="50"/>
      <c r="VSO15" s="50"/>
      <c r="VSP15" s="50"/>
      <c r="VSQ15" s="50"/>
      <c r="VSR15" s="50"/>
      <c r="VSS15" s="50"/>
      <c r="VST15" s="50"/>
      <c r="VSU15" s="50"/>
      <c r="VSV15" s="50"/>
      <c r="VSW15" s="50"/>
      <c r="VSX15" s="50"/>
      <c r="VSY15" s="50"/>
      <c r="VSZ15" s="50"/>
      <c r="VTA15" s="50"/>
      <c r="VTB15" s="50"/>
      <c r="VTC15" s="50"/>
      <c r="VTD15" s="50"/>
      <c r="VTE15" s="50"/>
      <c r="VTF15" s="50"/>
      <c r="VTG15" s="50"/>
      <c r="VTH15" s="50"/>
      <c r="VTI15" s="50"/>
      <c r="VTJ15" s="50"/>
      <c r="VTK15" s="50"/>
      <c r="VTL15" s="50"/>
      <c r="VTM15" s="50"/>
      <c r="VTN15" s="50"/>
      <c r="VTO15" s="50"/>
      <c r="VTP15" s="50"/>
      <c r="VTQ15" s="50"/>
      <c r="VTR15" s="50"/>
      <c r="VTS15" s="50"/>
      <c r="VTT15" s="50"/>
      <c r="VTU15" s="50"/>
      <c r="VTV15" s="50"/>
      <c r="VTW15" s="50"/>
      <c r="VTX15" s="50"/>
      <c r="VTY15" s="50"/>
      <c r="VTZ15" s="50"/>
      <c r="VUA15" s="50"/>
      <c r="VUB15" s="50"/>
      <c r="VUC15" s="50"/>
      <c r="VUD15" s="50"/>
      <c r="VUE15" s="50"/>
      <c r="VUF15" s="50"/>
      <c r="VUG15" s="50"/>
      <c r="VUH15" s="50"/>
      <c r="VUI15" s="50"/>
      <c r="VUJ15" s="50"/>
      <c r="VUK15" s="50"/>
      <c r="VUL15" s="50"/>
      <c r="VUM15" s="50"/>
      <c r="VUN15" s="50"/>
      <c r="VUO15" s="50"/>
      <c r="VUP15" s="50"/>
      <c r="VUQ15" s="50"/>
      <c r="VUR15" s="50"/>
      <c r="VUS15" s="50"/>
      <c r="VUT15" s="50"/>
      <c r="VUU15" s="50"/>
      <c r="VUV15" s="50"/>
      <c r="VUW15" s="50"/>
      <c r="VUX15" s="50"/>
      <c r="VUY15" s="50"/>
      <c r="VUZ15" s="50"/>
      <c r="VVA15" s="50"/>
      <c r="VVB15" s="50"/>
      <c r="VVC15" s="50"/>
      <c r="VVD15" s="50"/>
      <c r="VVE15" s="50"/>
      <c r="VVF15" s="50"/>
      <c r="VVG15" s="50"/>
      <c r="VVH15" s="50"/>
      <c r="VVI15" s="50"/>
      <c r="VVJ15" s="50"/>
      <c r="VVK15" s="50"/>
      <c r="VVL15" s="50"/>
      <c r="VVM15" s="50"/>
      <c r="VVN15" s="50"/>
      <c r="VVO15" s="50"/>
      <c r="VVP15" s="50"/>
      <c r="VVQ15" s="50"/>
      <c r="VVR15" s="50"/>
      <c r="VVS15" s="50"/>
      <c r="VVT15" s="50"/>
      <c r="VVU15" s="50"/>
      <c r="VVV15" s="50"/>
      <c r="VVW15" s="50"/>
      <c r="VVX15" s="50"/>
      <c r="VVY15" s="50"/>
      <c r="VVZ15" s="50"/>
      <c r="VWA15" s="50"/>
      <c r="VWB15" s="50"/>
      <c r="VWC15" s="50"/>
      <c r="VWD15" s="50"/>
      <c r="VWE15" s="50"/>
      <c r="VWF15" s="50"/>
      <c r="VWG15" s="50"/>
      <c r="VWH15" s="50"/>
      <c r="VWI15" s="50"/>
      <c r="VWJ15" s="50"/>
      <c r="VWK15" s="50"/>
      <c r="VWL15" s="50"/>
      <c r="VWM15" s="50"/>
      <c r="VWN15" s="50"/>
      <c r="VWO15" s="50"/>
      <c r="VWP15" s="50"/>
      <c r="VWQ15" s="50"/>
      <c r="VWR15" s="50"/>
      <c r="VWS15" s="50"/>
      <c r="VWT15" s="50"/>
      <c r="VWU15" s="50"/>
      <c r="VWV15" s="50"/>
      <c r="VWW15" s="50"/>
      <c r="VWX15" s="50"/>
      <c r="VWY15" s="50"/>
      <c r="VWZ15" s="50"/>
      <c r="VXA15" s="50"/>
      <c r="VXB15" s="50"/>
      <c r="VXC15" s="50"/>
      <c r="VXD15" s="50"/>
      <c r="VXE15" s="50"/>
      <c r="VXF15" s="50"/>
      <c r="VXG15" s="50"/>
      <c r="VXH15" s="50"/>
      <c r="VXI15" s="50"/>
      <c r="VXJ15" s="50"/>
      <c r="VXK15" s="50"/>
      <c r="VXL15" s="50"/>
      <c r="VXM15" s="50"/>
      <c r="VXN15" s="50"/>
      <c r="VXO15" s="50"/>
      <c r="VXP15" s="50"/>
      <c r="VXQ15" s="50"/>
      <c r="VXR15" s="50"/>
      <c r="VXS15" s="50"/>
      <c r="VXT15" s="50"/>
      <c r="VXU15" s="50"/>
      <c r="VXV15" s="50"/>
      <c r="VXW15" s="50"/>
      <c r="VXX15" s="50"/>
      <c r="VXY15" s="50"/>
      <c r="VXZ15" s="50"/>
      <c r="VYA15" s="50"/>
      <c r="VYB15" s="50"/>
      <c r="VYC15" s="50"/>
      <c r="VYD15" s="50"/>
      <c r="VYE15" s="50"/>
      <c r="VYF15" s="50"/>
      <c r="VYG15" s="50"/>
      <c r="VYH15" s="50"/>
      <c r="VYI15" s="50"/>
      <c r="VYJ15" s="50"/>
      <c r="VYK15" s="50"/>
      <c r="VYL15" s="50"/>
      <c r="VYM15" s="50"/>
      <c r="VYN15" s="50"/>
      <c r="VYO15" s="50"/>
      <c r="VYP15" s="50"/>
      <c r="VYQ15" s="50"/>
      <c r="VYR15" s="50"/>
      <c r="VYS15" s="50"/>
      <c r="VYT15" s="50"/>
      <c r="VYU15" s="50"/>
      <c r="VYV15" s="50"/>
      <c r="VYW15" s="50"/>
      <c r="VYX15" s="50"/>
      <c r="VYY15" s="50"/>
      <c r="VYZ15" s="50"/>
      <c r="VZA15" s="50"/>
      <c r="VZB15" s="50"/>
      <c r="VZC15" s="50"/>
      <c r="VZD15" s="50"/>
      <c r="VZE15" s="50"/>
      <c r="VZF15" s="50"/>
      <c r="VZG15" s="50"/>
      <c r="VZH15" s="50"/>
      <c r="VZI15" s="50"/>
      <c r="VZJ15" s="50"/>
      <c r="VZK15" s="50"/>
      <c r="VZL15" s="50"/>
      <c r="VZM15" s="50"/>
      <c r="VZN15" s="50"/>
      <c r="VZO15" s="50"/>
      <c r="VZP15" s="50"/>
      <c r="VZQ15" s="50"/>
      <c r="VZR15" s="50"/>
      <c r="VZS15" s="50"/>
      <c r="VZT15" s="50"/>
      <c r="VZU15" s="50"/>
      <c r="VZV15" s="50"/>
      <c r="VZW15" s="50"/>
      <c r="VZX15" s="50"/>
      <c r="VZY15" s="50"/>
      <c r="VZZ15" s="50"/>
      <c r="WAA15" s="50"/>
      <c r="WAB15" s="50"/>
      <c r="WAC15" s="50"/>
      <c r="WAD15" s="50"/>
      <c r="WAE15" s="50"/>
      <c r="WAF15" s="50"/>
      <c r="WAG15" s="50"/>
      <c r="WAH15" s="50"/>
      <c r="WAI15" s="50"/>
      <c r="WAJ15" s="50"/>
      <c r="WAK15" s="50"/>
      <c r="WAL15" s="50"/>
      <c r="WAM15" s="50"/>
      <c r="WAN15" s="50"/>
      <c r="WAO15" s="50"/>
      <c r="WAP15" s="50"/>
      <c r="WAQ15" s="50"/>
      <c r="WAR15" s="50"/>
      <c r="WAS15" s="50"/>
      <c r="WAT15" s="50"/>
      <c r="WAU15" s="50"/>
      <c r="WAV15" s="50"/>
      <c r="WAW15" s="50"/>
      <c r="WAX15" s="50"/>
      <c r="WAY15" s="50"/>
      <c r="WAZ15" s="50"/>
      <c r="WBA15" s="50"/>
      <c r="WBB15" s="50"/>
      <c r="WBC15" s="50"/>
      <c r="WBD15" s="50"/>
      <c r="WBE15" s="50"/>
      <c r="WBF15" s="50"/>
      <c r="WBG15" s="50"/>
      <c r="WBH15" s="50"/>
      <c r="WBI15" s="50"/>
      <c r="WBJ15" s="50"/>
      <c r="WBK15" s="50"/>
      <c r="WBL15" s="50"/>
      <c r="WBM15" s="50"/>
      <c r="WBN15" s="50"/>
      <c r="WBO15" s="50"/>
      <c r="WBP15" s="50"/>
      <c r="WBQ15" s="50"/>
      <c r="WBR15" s="50"/>
      <c r="WBS15" s="50"/>
      <c r="WBT15" s="50"/>
      <c r="WBU15" s="50"/>
      <c r="WBV15" s="50"/>
      <c r="WBW15" s="50"/>
      <c r="WBX15" s="50"/>
      <c r="WBY15" s="50"/>
      <c r="WBZ15" s="50"/>
      <c r="WCA15" s="50"/>
      <c r="WCB15" s="50"/>
      <c r="WCC15" s="50"/>
      <c r="WCD15" s="50"/>
      <c r="WCE15" s="50"/>
      <c r="WCF15" s="50"/>
      <c r="WCG15" s="50"/>
      <c r="WCH15" s="50"/>
      <c r="WCI15" s="50"/>
      <c r="WCJ15" s="50"/>
      <c r="WCK15" s="50"/>
      <c r="WCL15" s="50"/>
      <c r="WCM15" s="50"/>
      <c r="WCN15" s="50"/>
      <c r="WCO15" s="50"/>
      <c r="WCP15" s="50"/>
      <c r="WCQ15" s="50"/>
      <c r="WCR15" s="50"/>
      <c r="WCS15" s="50"/>
      <c r="WCT15" s="50"/>
      <c r="WCU15" s="50"/>
      <c r="WCV15" s="50"/>
      <c r="WCW15" s="50"/>
      <c r="WCX15" s="50"/>
      <c r="WCY15" s="50"/>
      <c r="WCZ15" s="50"/>
      <c r="WDA15" s="50"/>
      <c r="WDB15" s="50"/>
      <c r="WDC15" s="50"/>
      <c r="WDD15" s="50"/>
      <c r="WDE15" s="50"/>
      <c r="WDF15" s="50"/>
      <c r="WDG15" s="50"/>
      <c r="WDH15" s="50"/>
      <c r="WDI15" s="50"/>
      <c r="WDJ15" s="50"/>
      <c r="WDK15" s="50"/>
      <c r="WDL15" s="50"/>
      <c r="WDM15" s="50"/>
      <c r="WDN15" s="50"/>
      <c r="WDO15" s="50"/>
      <c r="WDP15" s="50"/>
      <c r="WDQ15" s="50"/>
      <c r="WDR15" s="50"/>
      <c r="WDS15" s="50"/>
      <c r="WDT15" s="50"/>
      <c r="WDU15" s="50"/>
      <c r="WDV15" s="50"/>
      <c r="WDW15" s="50"/>
      <c r="WDX15" s="50"/>
      <c r="WDY15" s="50"/>
      <c r="WDZ15" s="50"/>
      <c r="WEA15" s="50"/>
      <c r="WEB15" s="50"/>
      <c r="WEC15" s="50"/>
      <c r="WED15" s="50"/>
      <c r="WEE15" s="50"/>
      <c r="WEF15" s="50"/>
      <c r="WEG15" s="50"/>
      <c r="WEH15" s="50"/>
      <c r="WEI15" s="50"/>
      <c r="WEJ15" s="50"/>
      <c r="WEK15" s="50"/>
      <c r="WEL15" s="50"/>
      <c r="WEM15" s="50"/>
      <c r="WEN15" s="50"/>
      <c r="WEO15" s="50"/>
      <c r="WEP15" s="50"/>
      <c r="WEQ15" s="50"/>
      <c r="WER15" s="50"/>
      <c r="WES15" s="50"/>
      <c r="WET15" s="50"/>
      <c r="WEU15" s="50"/>
      <c r="WEV15" s="50"/>
      <c r="WEW15" s="50"/>
      <c r="WEX15" s="50"/>
      <c r="WEY15" s="50"/>
      <c r="WEZ15" s="50"/>
      <c r="WFA15" s="50"/>
      <c r="WFB15" s="50"/>
      <c r="WFC15" s="50"/>
      <c r="WFD15" s="50"/>
      <c r="WFE15" s="50"/>
      <c r="WFF15" s="50"/>
      <c r="WFG15" s="50"/>
      <c r="WFH15" s="50"/>
      <c r="WFI15" s="50"/>
      <c r="WFJ15" s="50"/>
      <c r="WFK15" s="50"/>
      <c r="WFL15" s="50"/>
      <c r="WFM15" s="50"/>
      <c r="WFN15" s="50"/>
      <c r="WFO15" s="50"/>
      <c r="WFP15" s="50"/>
      <c r="WFQ15" s="50"/>
      <c r="WFR15" s="50"/>
      <c r="WFS15" s="50"/>
      <c r="WFT15" s="50"/>
      <c r="WFU15" s="50"/>
      <c r="WFV15" s="50"/>
      <c r="WFW15" s="50"/>
      <c r="WFX15" s="50"/>
      <c r="WFY15" s="50"/>
      <c r="WFZ15" s="50"/>
      <c r="WGA15" s="50"/>
      <c r="WGB15" s="50"/>
      <c r="WGC15" s="50"/>
      <c r="WGD15" s="50"/>
      <c r="WGE15" s="50"/>
      <c r="WGF15" s="50"/>
      <c r="WGG15" s="50"/>
      <c r="WGH15" s="50"/>
      <c r="WGI15" s="50"/>
      <c r="WGJ15" s="50"/>
      <c r="WGK15" s="50"/>
      <c r="WGL15" s="50"/>
      <c r="WGM15" s="50"/>
      <c r="WGN15" s="50"/>
      <c r="WGO15" s="50"/>
      <c r="WGP15" s="50"/>
      <c r="WGQ15" s="50"/>
      <c r="WGR15" s="50"/>
      <c r="WGS15" s="50"/>
      <c r="WGT15" s="50"/>
      <c r="WGU15" s="50"/>
      <c r="WGV15" s="50"/>
      <c r="WGW15" s="50"/>
      <c r="WGX15" s="50"/>
      <c r="WGY15" s="50"/>
      <c r="WGZ15" s="50"/>
      <c r="WHA15" s="50"/>
      <c r="WHB15" s="50"/>
      <c r="WHC15" s="50"/>
      <c r="WHD15" s="50"/>
      <c r="WHE15" s="50"/>
      <c r="WHF15" s="50"/>
      <c r="WHG15" s="50"/>
      <c r="WHH15" s="50"/>
      <c r="WHI15" s="50"/>
      <c r="WHJ15" s="50"/>
      <c r="WHK15" s="50"/>
      <c r="WHL15" s="50"/>
      <c r="WHM15" s="50"/>
      <c r="WHN15" s="50"/>
      <c r="WHO15" s="50"/>
      <c r="WHP15" s="50"/>
      <c r="WHQ15" s="50"/>
      <c r="WHR15" s="50"/>
      <c r="WHS15" s="50"/>
      <c r="WHT15" s="50"/>
      <c r="WHU15" s="50"/>
      <c r="WHV15" s="50"/>
      <c r="WHW15" s="50"/>
      <c r="WHX15" s="50"/>
      <c r="WHY15" s="50"/>
      <c r="WHZ15" s="50"/>
      <c r="WIA15" s="50"/>
      <c r="WIB15" s="50"/>
      <c r="WIC15" s="50"/>
      <c r="WID15" s="50"/>
      <c r="WIE15" s="50"/>
      <c r="WIF15" s="50"/>
      <c r="WIG15" s="50"/>
      <c r="WIH15" s="50"/>
      <c r="WII15" s="50"/>
      <c r="WIJ15" s="50"/>
      <c r="WIK15" s="50"/>
      <c r="WIL15" s="50"/>
      <c r="WIM15" s="50"/>
      <c r="WIN15" s="50"/>
      <c r="WIO15" s="50"/>
      <c r="WIP15" s="50"/>
      <c r="WIQ15" s="50"/>
      <c r="WIR15" s="50"/>
      <c r="WIS15" s="50"/>
      <c r="WIT15" s="50"/>
      <c r="WIU15" s="50"/>
      <c r="WIV15" s="50"/>
      <c r="WIW15" s="50"/>
      <c r="WIX15" s="50"/>
      <c r="WIY15" s="50"/>
      <c r="WIZ15" s="50"/>
      <c r="WJA15" s="50"/>
      <c r="WJB15" s="50"/>
      <c r="WJC15" s="50"/>
      <c r="WJD15" s="50"/>
      <c r="WJE15" s="50"/>
      <c r="WJF15" s="50"/>
      <c r="WJG15" s="50"/>
      <c r="WJH15" s="50"/>
      <c r="WJI15" s="50"/>
      <c r="WJJ15" s="50"/>
      <c r="WJK15" s="50"/>
      <c r="WJL15" s="50"/>
      <c r="WJM15" s="50"/>
      <c r="WJN15" s="50"/>
      <c r="WJO15" s="50"/>
      <c r="WJP15" s="50"/>
      <c r="WJQ15" s="50"/>
      <c r="WJR15" s="50"/>
      <c r="WJS15" s="50"/>
      <c r="WJT15" s="50"/>
      <c r="WJU15" s="50"/>
      <c r="WJV15" s="50"/>
      <c r="WJW15" s="50"/>
      <c r="WJX15" s="50"/>
      <c r="WJY15" s="50"/>
      <c r="WJZ15" s="50"/>
      <c r="WKA15" s="50"/>
      <c r="WKB15" s="50"/>
      <c r="WKC15" s="50"/>
      <c r="WKD15" s="50"/>
      <c r="WKE15" s="50"/>
      <c r="WKF15" s="50"/>
      <c r="WKG15" s="50"/>
      <c r="WKH15" s="50"/>
      <c r="WKI15" s="50"/>
      <c r="WKJ15" s="50"/>
      <c r="WKK15" s="50"/>
      <c r="WKL15" s="50"/>
      <c r="WKM15" s="50"/>
      <c r="WKN15" s="50"/>
      <c r="WKO15" s="50"/>
      <c r="WKP15" s="50"/>
      <c r="WKQ15" s="50"/>
      <c r="WKR15" s="50"/>
      <c r="WKS15" s="50"/>
      <c r="WKT15" s="50"/>
      <c r="WKU15" s="50"/>
      <c r="WKV15" s="50"/>
      <c r="WKW15" s="50"/>
      <c r="WKX15" s="50"/>
      <c r="WKY15" s="50"/>
      <c r="WKZ15" s="50"/>
      <c r="WLA15" s="50"/>
      <c r="WLB15" s="50"/>
      <c r="WLC15" s="50"/>
      <c r="WLD15" s="50"/>
      <c r="WLE15" s="50"/>
      <c r="WLF15" s="50"/>
      <c r="WLG15" s="50"/>
      <c r="WLH15" s="50"/>
      <c r="WLI15" s="50"/>
      <c r="WLJ15" s="50"/>
      <c r="WLK15" s="50"/>
      <c r="WLL15" s="50"/>
      <c r="WLM15" s="50"/>
      <c r="WLN15" s="50"/>
      <c r="WLO15" s="50"/>
      <c r="WLP15" s="50"/>
      <c r="WLQ15" s="50"/>
      <c r="WLR15" s="50"/>
      <c r="WLS15" s="50"/>
      <c r="WLT15" s="50"/>
      <c r="WLU15" s="50"/>
      <c r="WLV15" s="50"/>
      <c r="WLW15" s="50"/>
      <c r="WLX15" s="50"/>
      <c r="WLY15" s="50"/>
      <c r="WLZ15" s="50"/>
      <c r="WMA15" s="50"/>
      <c r="WMB15" s="50"/>
      <c r="WMC15" s="50"/>
      <c r="WMD15" s="50"/>
      <c r="WME15" s="50"/>
      <c r="WMF15" s="50"/>
      <c r="WMG15" s="50"/>
      <c r="WMH15" s="50"/>
      <c r="WMI15" s="50"/>
      <c r="WMJ15" s="50"/>
      <c r="WMK15" s="50"/>
      <c r="WML15" s="50"/>
      <c r="WMM15" s="50"/>
      <c r="WMN15" s="50"/>
      <c r="WMO15" s="50"/>
      <c r="WMP15" s="50"/>
      <c r="WMQ15" s="50"/>
      <c r="WMR15" s="50"/>
      <c r="WMS15" s="50"/>
      <c r="WMT15" s="50"/>
      <c r="WMU15" s="50"/>
      <c r="WMV15" s="50"/>
      <c r="WMW15" s="50"/>
      <c r="WMX15" s="50"/>
      <c r="WMY15" s="50"/>
      <c r="WMZ15" s="50"/>
      <c r="WNA15" s="50"/>
      <c r="WNB15" s="50"/>
      <c r="WNC15" s="50"/>
      <c r="WND15" s="50"/>
      <c r="WNE15" s="50"/>
      <c r="WNF15" s="50"/>
      <c r="WNG15" s="50"/>
      <c r="WNH15" s="50"/>
      <c r="WNI15" s="50"/>
      <c r="WNJ15" s="50"/>
      <c r="WNK15" s="50"/>
      <c r="WNL15" s="50"/>
      <c r="WNM15" s="50"/>
      <c r="WNN15" s="50"/>
      <c r="WNO15" s="50"/>
      <c r="WNP15" s="50"/>
      <c r="WNQ15" s="50"/>
      <c r="WNR15" s="50"/>
      <c r="WNS15" s="50"/>
      <c r="WNT15" s="50"/>
      <c r="WNU15" s="50"/>
      <c r="WNV15" s="50"/>
      <c r="WNW15" s="50"/>
      <c r="WNX15" s="50"/>
      <c r="WNY15" s="50"/>
      <c r="WNZ15" s="50"/>
      <c r="WOA15" s="50"/>
      <c r="WOB15" s="50"/>
      <c r="WOC15" s="50"/>
      <c r="WOD15" s="50"/>
      <c r="WOE15" s="50"/>
      <c r="WOF15" s="50"/>
      <c r="WOG15" s="50"/>
      <c r="WOH15" s="50"/>
      <c r="WOI15" s="50"/>
      <c r="WOJ15" s="50"/>
      <c r="WOK15" s="50"/>
      <c r="WOL15" s="50"/>
      <c r="WOM15" s="50"/>
      <c r="WON15" s="50"/>
      <c r="WOO15" s="50"/>
      <c r="WOP15" s="50"/>
      <c r="WOQ15" s="50"/>
      <c r="WOR15" s="50"/>
      <c r="WOS15" s="50"/>
      <c r="WOT15" s="50"/>
      <c r="WOU15" s="50"/>
      <c r="WOV15" s="50"/>
      <c r="WOW15" s="50"/>
      <c r="WOX15" s="50"/>
      <c r="WOY15" s="50"/>
      <c r="WOZ15" s="50"/>
      <c r="WPA15" s="50"/>
      <c r="WPB15" s="50"/>
      <c r="WPC15" s="50"/>
      <c r="WPD15" s="50"/>
      <c r="WPE15" s="50"/>
      <c r="WPF15" s="50"/>
      <c r="WPG15" s="50"/>
      <c r="WPH15" s="50"/>
      <c r="WPI15" s="50"/>
      <c r="WPJ15" s="50"/>
      <c r="WPK15" s="50"/>
      <c r="WPL15" s="50"/>
      <c r="WPM15" s="50"/>
      <c r="WPN15" s="50"/>
      <c r="WPO15" s="50"/>
      <c r="WPP15" s="50"/>
      <c r="WPQ15" s="50"/>
      <c r="WPR15" s="50"/>
      <c r="WPS15" s="50"/>
      <c r="WPT15" s="50"/>
      <c r="WPU15" s="50"/>
      <c r="WPV15" s="50"/>
      <c r="WPW15" s="50"/>
      <c r="WPX15" s="50"/>
      <c r="WPY15" s="50"/>
      <c r="WPZ15" s="50"/>
      <c r="WQA15" s="50"/>
      <c r="WQB15" s="50"/>
      <c r="WQC15" s="50"/>
      <c r="WQD15" s="50"/>
      <c r="WQE15" s="50"/>
      <c r="WQF15" s="50"/>
      <c r="WQG15" s="50"/>
      <c r="WQH15" s="50"/>
      <c r="WQI15" s="50"/>
      <c r="WQJ15" s="50"/>
      <c r="WQK15" s="50"/>
      <c r="WQL15" s="50"/>
      <c r="WQM15" s="50"/>
      <c r="WQN15" s="50"/>
      <c r="WQO15" s="50"/>
      <c r="WQP15" s="50"/>
      <c r="WQQ15" s="50"/>
      <c r="WQR15" s="50"/>
      <c r="WQS15" s="50"/>
      <c r="WQT15" s="50"/>
      <c r="WQU15" s="50"/>
      <c r="WQV15" s="50"/>
      <c r="WQW15" s="50"/>
      <c r="WQX15" s="50"/>
      <c r="WQY15" s="50"/>
      <c r="WQZ15" s="50"/>
      <c r="WRA15" s="50"/>
      <c r="WRB15" s="50"/>
      <c r="WRC15" s="50"/>
      <c r="WRD15" s="50"/>
      <c r="WRE15" s="50"/>
      <c r="WRF15" s="50"/>
      <c r="WRG15" s="50"/>
      <c r="WRH15" s="50"/>
      <c r="WRI15" s="50"/>
      <c r="WRJ15" s="50"/>
      <c r="WRK15" s="50"/>
      <c r="WRL15" s="50"/>
      <c r="WRM15" s="50"/>
      <c r="WRN15" s="50"/>
      <c r="WRO15" s="50"/>
      <c r="WRP15" s="50"/>
      <c r="WRQ15" s="50"/>
      <c r="WRR15" s="50"/>
      <c r="WRS15" s="50"/>
      <c r="WRT15" s="50"/>
      <c r="WRU15" s="50"/>
      <c r="WRV15" s="50"/>
      <c r="WRW15" s="50"/>
      <c r="WRX15" s="50"/>
      <c r="WRY15" s="50"/>
      <c r="WRZ15" s="50"/>
      <c r="WSA15" s="50"/>
      <c r="WSB15" s="50"/>
      <c r="WSC15" s="50"/>
      <c r="WSD15" s="50"/>
      <c r="WSE15" s="50"/>
      <c r="WSF15" s="50"/>
      <c r="WSG15" s="50"/>
      <c r="WSH15" s="50"/>
      <c r="WSI15" s="50"/>
      <c r="WSJ15" s="50"/>
      <c r="WSK15" s="50"/>
      <c r="WSL15" s="50"/>
      <c r="WSM15" s="50"/>
      <c r="WSN15" s="50"/>
      <c r="WSO15" s="50"/>
      <c r="WSP15" s="50"/>
      <c r="WSQ15" s="50"/>
      <c r="WSR15" s="50"/>
      <c r="WSS15" s="50"/>
      <c r="WST15" s="50"/>
      <c r="WSU15" s="50"/>
      <c r="WSV15" s="50"/>
      <c r="WSW15" s="50"/>
      <c r="WSX15" s="50"/>
      <c r="WSY15" s="50"/>
      <c r="WSZ15" s="50"/>
      <c r="WTA15" s="50"/>
      <c r="WTB15" s="50"/>
      <c r="WTC15" s="50"/>
      <c r="WTD15" s="50"/>
      <c r="WTE15" s="50"/>
      <c r="WTF15" s="50"/>
      <c r="WTG15" s="50"/>
      <c r="WTH15" s="50"/>
      <c r="WTI15" s="50"/>
      <c r="WTJ15" s="50"/>
      <c r="WTK15" s="50"/>
      <c r="WTL15" s="50"/>
      <c r="WTM15" s="50"/>
      <c r="WTN15" s="50"/>
      <c r="WTO15" s="50"/>
      <c r="WTP15" s="50"/>
      <c r="WTQ15" s="50"/>
      <c r="WTR15" s="50"/>
      <c r="WTS15" s="50"/>
      <c r="WTT15" s="50"/>
      <c r="WTU15" s="50"/>
      <c r="WTV15" s="50"/>
      <c r="WTW15" s="50"/>
      <c r="WTX15" s="50"/>
      <c r="WTY15" s="50"/>
      <c r="WTZ15" s="50"/>
      <c r="WUA15" s="50"/>
      <c r="WUB15" s="50"/>
      <c r="WUC15" s="50"/>
      <c r="WUD15" s="50"/>
      <c r="WUE15" s="50"/>
      <c r="WUF15" s="50"/>
      <c r="WUG15" s="50"/>
      <c r="WUH15" s="50"/>
      <c r="WUI15" s="50"/>
      <c r="WUJ15" s="50"/>
      <c r="WUK15" s="50"/>
      <c r="WUL15" s="50"/>
      <c r="WUM15" s="50"/>
      <c r="WUN15" s="50"/>
      <c r="WUO15" s="50"/>
      <c r="WUP15" s="50"/>
      <c r="WUQ15" s="50"/>
      <c r="WUR15" s="50"/>
      <c r="WUS15" s="50"/>
      <c r="WUT15" s="50"/>
      <c r="WUU15" s="50"/>
      <c r="WUV15" s="50"/>
      <c r="WUW15" s="50"/>
      <c r="WUX15" s="50"/>
      <c r="WUY15" s="50"/>
      <c r="WUZ15" s="50"/>
      <c r="WVA15" s="50"/>
      <c r="WVB15" s="50"/>
      <c r="WVC15" s="50"/>
      <c r="WVD15" s="50"/>
      <c r="WVE15" s="50"/>
      <c r="WVF15" s="50"/>
      <c r="WVG15" s="50"/>
      <c r="WVH15" s="50"/>
      <c r="WVI15" s="50"/>
      <c r="WVJ15" s="50"/>
      <c r="WVK15" s="50"/>
      <c r="WVL15" s="50"/>
      <c r="WVM15" s="50"/>
      <c r="WVN15" s="50"/>
      <c r="WVO15" s="50"/>
      <c r="WVP15" s="50"/>
      <c r="WVQ15" s="50"/>
      <c r="WVR15" s="50"/>
      <c r="WVS15" s="50"/>
      <c r="WVT15" s="50"/>
      <c r="WVU15" s="50"/>
      <c r="WVV15" s="50"/>
      <c r="WVW15" s="50"/>
      <c r="WVX15" s="50"/>
      <c r="WVY15" s="50"/>
      <c r="WVZ15" s="50"/>
      <c r="WWA15" s="50"/>
      <c r="WWB15" s="50"/>
      <c r="WWC15" s="50"/>
      <c r="WWD15" s="50"/>
      <c r="WWE15" s="50"/>
      <c r="WWF15" s="50"/>
      <c r="WWG15" s="50"/>
      <c r="WWH15" s="50"/>
      <c r="WWI15" s="50"/>
      <c r="WWJ15" s="50"/>
      <c r="WWK15" s="50"/>
      <c r="WWL15" s="50"/>
      <c r="WWM15" s="50"/>
      <c r="WWN15" s="50"/>
      <c r="WWO15" s="50"/>
      <c r="WWP15" s="50"/>
      <c r="WWQ15" s="50"/>
      <c r="WWR15" s="50"/>
      <c r="WWS15" s="50"/>
      <c r="WWT15" s="50"/>
      <c r="WWU15" s="50"/>
      <c r="WWV15" s="50"/>
      <c r="WWW15" s="50"/>
      <c r="WWX15" s="50"/>
      <c r="WWY15" s="50"/>
      <c r="WWZ15" s="50"/>
      <c r="WXA15" s="50"/>
      <c r="WXB15" s="50"/>
      <c r="WXC15" s="50"/>
      <c r="WXD15" s="50"/>
      <c r="WXE15" s="50"/>
      <c r="WXF15" s="50"/>
      <c r="WXG15" s="50"/>
      <c r="WXH15" s="50"/>
      <c r="WXI15" s="50"/>
      <c r="WXJ15" s="50"/>
      <c r="WXK15" s="50"/>
      <c r="WXL15" s="50"/>
      <c r="WXM15" s="50"/>
      <c r="WXN15" s="50"/>
      <c r="WXO15" s="50"/>
      <c r="WXP15" s="50"/>
      <c r="WXQ15" s="50"/>
      <c r="WXR15" s="50"/>
      <c r="WXS15" s="50"/>
      <c r="WXT15" s="50"/>
      <c r="WXU15" s="50"/>
      <c r="WXV15" s="50"/>
      <c r="WXW15" s="50"/>
      <c r="WXX15" s="50"/>
      <c r="WXY15" s="50"/>
      <c r="WXZ15" s="50"/>
      <c r="WYA15" s="50"/>
      <c r="WYB15" s="50"/>
      <c r="WYC15" s="50"/>
      <c r="WYD15" s="50"/>
      <c r="WYE15" s="50"/>
      <c r="WYF15" s="50"/>
      <c r="WYG15" s="50"/>
      <c r="WYH15" s="50"/>
      <c r="WYI15" s="50"/>
      <c r="WYJ15" s="50"/>
      <c r="WYK15" s="50"/>
      <c r="WYL15" s="50"/>
      <c r="WYM15" s="50"/>
      <c r="WYN15" s="50"/>
      <c r="WYO15" s="50"/>
      <c r="WYP15" s="50"/>
      <c r="WYQ15" s="50"/>
      <c r="WYR15" s="50"/>
      <c r="WYS15" s="50"/>
      <c r="WYT15" s="50"/>
      <c r="WYU15" s="50"/>
      <c r="WYV15" s="50"/>
      <c r="WYW15" s="50"/>
      <c r="WYX15" s="50"/>
      <c r="WYY15" s="50"/>
      <c r="WYZ15" s="50"/>
      <c r="WZA15" s="50"/>
      <c r="WZB15" s="50"/>
      <c r="WZC15" s="50"/>
      <c r="WZD15" s="50"/>
      <c r="WZE15" s="50"/>
      <c r="WZF15" s="50"/>
      <c r="WZG15" s="50"/>
      <c r="WZH15" s="50"/>
      <c r="WZI15" s="50"/>
      <c r="WZJ15" s="50"/>
      <c r="WZK15" s="50"/>
      <c r="WZL15" s="50"/>
      <c r="WZM15" s="50"/>
      <c r="WZN15" s="50"/>
      <c r="WZO15" s="50"/>
      <c r="WZP15" s="50"/>
      <c r="WZQ15" s="50"/>
      <c r="WZR15" s="50"/>
      <c r="WZS15" s="50"/>
      <c r="WZT15" s="50"/>
      <c r="WZU15" s="50"/>
      <c r="WZV15" s="50"/>
      <c r="WZW15" s="50"/>
      <c r="WZX15" s="50"/>
      <c r="WZY15" s="50"/>
      <c r="WZZ15" s="50"/>
      <c r="XAA15" s="50"/>
      <c r="XAB15" s="50"/>
      <c r="XAC15" s="50"/>
      <c r="XAD15" s="50"/>
      <c r="XAE15" s="50"/>
      <c r="XAF15" s="50"/>
      <c r="XAG15" s="50"/>
      <c r="XAH15" s="50"/>
      <c r="XAI15" s="50"/>
      <c r="XAJ15" s="50"/>
      <c r="XAK15" s="50"/>
      <c r="XAL15" s="50"/>
      <c r="XAM15" s="50"/>
      <c r="XAN15" s="50"/>
      <c r="XAO15" s="50"/>
      <c r="XAP15" s="50"/>
      <c r="XAQ15" s="50"/>
      <c r="XAR15" s="50"/>
      <c r="XAS15" s="50"/>
      <c r="XAT15" s="50"/>
      <c r="XAU15" s="50"/>
      <c r="XAV15" s="50"/>
      <c r="XAW15" s="50"/>
      <c r="XAX15" s="50"/>
      <c r="XAY15" s="50"/>
      <c r="XAZ15" s="50"/>
      <c r="XBA15" s="50"/>
      <c r="XBB15" s="50"/>
      <c r="XBC15" s="50"/>
      <c r="XBD15" s="50"/>
      <c r="XBE15" s="50"/>
      <c r="XBF15" s="50"/>
      <c r="XBG15" s="50"/>
      <c r="XBH15" s="50"/>
      <c r="XBI15" s="50"/>
      <c r="XBJ15" s="50"/>
      <c r="XBK15" s="50"/>
      <c r="XBL15" s="50"/>
      <c r="XBM15" s="50"/>
      <c r="XBN15" s="50"/>
      <c r="XBO15" s="50"/>
      <c r="XBP15" s="50"/>
      <c r="XBQ15" s="50"/>
      <c r="XBR15" s="50"/>
      <c r="XBS15" s="50"/>
      <c r="XBT15" s="50"/>
      <c r="XBU15" s="50"/>
      <c r="XBV15" s="50"/>
      <c r="XBW15" s="50"/>
      <c r="XBX15" s="50"/>
      <c r="XBY15" s="50"/>
      <c r="XBZ15" s="50"/>
      <c r="XCA15" s="50"/>
      <c r="XCB15" s="50"/>
      <c r="XCC15" s="50"/>
      <c r="XCD15" s="50"/>
      <c r="XCE15" s="50"/>
      <c r="XCF15" s="50"/>
      <c r="XCG15" s="50"/>
      <c r="XCH15" s="50"/>
      <c r="XCI15" s="50"/>
      <c r="XCJ15" s="50"/>
      <c r="XCK15" s="50"/>
      <c r="XCL15" s="50"/>
      <c r="XCM15" s="50"/>
      <c r="XCN15" s="50"/>
      <c r="XCO15" s="50"/>
      <c r="XCP15" s="50"/>
      <c r="XCQ15" s="50"/>
      <c r="XCR15" s="50"/>
      <c r="XCS15" s="50"/>
      <c r="XCT15" s="50"/>
      <c r="XCU15" s="50"/>
      <c r="XCV15" s="50"/>
      <c r="XCW15" s="50"/>
      <c r="XCX15" s="50"/>
      <c r="XCY15" s="50"/>
      <c r="XCZ15" s="50"/>
      <c r="XDA15" s="50"/>
      <c r="XDB15" s="50"/>
      <c r="XDC15" s="50"/>
      <c r="XDD15" s="50"/>
      <c r="XDE15" s="50"/>
      <c r="XDF15" s="50"/>
      <c r="XDG15" s="50"/>
      <c r="XDH15" s="50"/>
      <c r="XDI15" s="50"/>
      <c r="XDJ15" s="50"/>
      <c r="XDK15" s="50"/>
      <c r="XDL15" s="50"/>
      <c r="XDM15" s="50"/>
      <c r="XDN15" s="50"/>
      <c r="XDO15" s="50"/>
      <c r="XDP15" s="50"/>
      <c r="XDQ15" s="50"/>
      <c r="XDR15" s="50"/>
      <c r="XDS15" s="50"/>
      <c r="XDT15" s="50"/>
      <c r="XDU15" s="50"/>
      <c r="XDV15" s="50"/>
      <c r="XDW15" s="50"/>
      <c r="XDX15" s="50"/>
      <c r="XDY15" s="50"/>
      <c r="XDZ15" s="50"/>
      <c r="XEA15" s="50"/>
      <c r="XEB15" s="50"/>
      <c r="XEC15" s="50"/>
      <c r="XED15" s="50"/>
      <c r="XEE15" s="50"/>
      <c r="XEF15" s="50"/>
      <c r="XEG15" s="50"/>
      <c r="XEH15" s="50"/>
      <c r="XEI15" s="50"/>
      <c r="XEJ15" s="50"/>
      <c r="XEK15" s="50"/>
      <c r="XEL15" s="50"/>
      <c r="XEM15" s="50"/>
      <c r="XEN15" s="50"/>
      <c r="XEO15" s="50"/>
      <c r="XEP15" s="50"/>
      <c r="XEQ15" s="50"/>
      <c r="XER15" s="50"/>
      <c r="XES15" s="50"/>
      <c r="XET15" s="50"/>
      <c r="XEU15" s="50"/>
      <c r="XEV15" s="50"/>
      <c r="XEW15" s="50"/>
      <c r="XEX15" s="50"/>
      <c r="XEY15" s="50"/>
      <c r="XEZ15" s="50"/>
      <c r="XFA15" s="50"/>
      <c r="XFB15" s="50"/>
      <c r="XFC15" s="50"/>
      <c r="XFD15" s="50"/>
    </row>
    <row r="16" spans="1:16384" s="16" customFormat="1">
      <c r="A16" s="20"/>
      <c r="B16" s="19"/>
      <c r="C16" s="19"/>
      <c r="D16" s="18"/>
      <c r="E16" s="16" t="s">
        <v>270</v>
      </c>
      <c r="F16" s="16" t="s">
        <v>272</v>
      </c>
    </row>
    <row r="20" spans="1:1" s="2" customFormat="1">
      <c r="A20" s="12" t="s">
        <v>121</v>
      </c>
    </row>
  </sheetData>
  <conditionalFormatting sqref="F13:F14">
    <cfRule type="cellIs" dxfId="10" priority="21" stopIfTrue="1" operator="notEqual">
      <formula>0</formula>
    </cfRule>
    <cfRule type="cellIs" dxfId="9" priority="22" stopIfTrue="1" operator="equal">
      <formula>""</formula>
    </cfRule>
  </conditionalFormatting>
  <conditionalFormatting sqref="F9">
    <cfRule type="cellIs" dxfId="8" priority="19" stopIfTrue="1" operator="notEqual">
      <formula>0</formula>
    </cfRule>
    <cfRule type="cellIs" dxfId="7" priority="20" stopIfTrue="1" operator="equal">
      <formula>""</formula>
    </cfRule>
  </conditionalFormatting>
  <conditionalFormatting sqref="J3:AA3">
    <cfRule type="cellIs" dxfId="6" priority="9" operator="equal">
      <formula>"Post-Fcst"</formula>
    </cfRule>
    <cfRule type="cellIs" dxfId="5" priority="10" operator="equal">
      <formula>"Forecast"</formula>
    </cfRule>
    <cfRule type="cellIs" dxfId="4" priority="11"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2">
    <cfRule type="cellIs" dxfId="1" priority="5" stopIfTrue="1" operator="notEqual">
      <formula>0</formula>
    </cfRule>
    <cfRule type="cellIs" dxfId="0"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88"/>
  <sheetViews>
    <sheetView zoomScale="90" zoomScaleNormal="90" workbookViewId="0"/>
  </sheetViews>
  <sheetFormatPr defaultColWidth="0" defaultRowHeight="12.5" zeroHeight="1"/>
  <cols>
    <col min="1" max="4" width="2.54296875" customWidth="1"/>
    <col min="5" max="5" width="9.1796875" customWidth="1"/>
    <col min="6" max="6" width="34.453125" customWidth="1"/>
    <col min="7" max="8" width="9.1796875" customWidth="1"/>
    <col min="9" max="9" width="94.1796875" customWidth="1"/>
    <col min="10" max="16383" width="9.1796875" hidden="1"/>
    <col min="16384" max="16384" width="12.453125" hidden="1" customWidth="1"/>
  </cols>
  <sheetData>
    <row r="1" spans="1:16384" s="126" customFormat="1" ht="25">
      <c r="A1" s="121" t="str">
        <f ca="1" xml:space="preserve"> RIGHT(CELL("filename", $A$1), LEN(CELL("filename", $A$1)) - SEARCH("]", CELL("filename", $A$1)))</f>
        <v>Model formatting</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P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c r="ME1" s="125"/>
      <c r="MF1" s="125"/>
      <c r="MG1" s="125"/>
      <c r="MH1" s="125"/>
      <c r="MI1" s="125"/>
      <c r="MJ1" s="125"/>
      <c r="MK1" s="125"/>
      <c r="ML1" s="125"/>
      <c r="MM1" s="125"/>
      <c r="MN1" s="125"/>
      <c r="MO1" s="125"/>
      <c r="MP1" s="125"/>
      <c r="MQ1" s="125"/>
      <c r="MR1" s="125"/>
      <c r="MS1" s="125"/>
      <c r="MT1" s="125"/>
      <c r="MU1" s="125"/>
      <c r="MV1" s="125"/>
      <c r="MW1" s="125"/>
      <c r="MX1" s="125"/>
      <c r="MY1" s="125"/>
      <c r="MZ1" s="125"/>
      <c r="NA1" s="125"/>
      <c r="NB1" s="125"/>
      <c r="NC1" s="125"/>
      <c r="ND1" s="125"/>
      <c r="NE1" s="125"/>
      <c r="NF1" s="125"/>
      <c r="NG1" s="125"/>
      <c r="NH1" s="125"/>
      <c r="NI1" s="125"/>
      <c r="NJ1" s="125"/>
      <c r="NK1" s="125"/>
      <c r="NL1" s="125"/>
      <c r="NM1" s="125"/>
      <c r="NN1" s="125"/>
      <c r="NO1" s="125"/>
      <c r="NP1" s="125"/>
      <c r="NQ1" s="125"/>
      <c r="NR1" s="125"/>
      <c r="NS1" s="125"/>
      <c r="NT1" s="125"/>
      <c r="NU1" s="125"/>
      <c r="NV1" s="125"/>
      <c r="NW1" s="125"/>
      <c r="NX1" s="125"/>
      <c r="NY1" s="125"/>
      <c r="NZ1" s="125"/>
      <c r="OA1" s="125"/>
      <c r="OB1" s="125"/>
      <c r="OC1" s="125"/>
      <c r="OD1" s="125"/>
      <c r="OE1" s="125"/>
      <c r="OF1" s="125"/>
      <c r="OG1" s="125"/>
      <c r="OH1" s="125"/>
      <c r="OI1" s="125"/>
      <c r="OJ1" s="125"/>
      <c r="OK1" s="125"/>
      <c r="OL1" s="125"/>
      <c r="OM1" s="125"/>
      <c r="ON1" s="125"/>
      <c r="OO1" s="125"/>
      <c r="OP1" s="125"/>
      <c r="OQ1" s="125"/>
      <c r="OR1" s="125"/>
      <c r="OS1" s="125"/>
      <c r="OT1" s="125"/>
      <c r="OU1" s="125"/>
      <c r="OV1" s="125"/>
      <c r="OW1" s="125"/>
      <c r="OX1" s="125"/>
      <c r="OY1" s="125"/>
      <c r="OZ1" s="125"/>
      <c r="PA1" s="125"/>
      <c r="PB1" s="125"/>
      <c r="PC1" s="125"/>
      <c r="PD1" s="125"/>
      <c r="PE1" s="125"/>
      <c r="PF1" s="125"/>
      <c r="PG1" s="125"/>
      <c r="PH1" s="125"/>
      <c r="PI1" s="125"/>
      <c r="PJ1" s="125"/>
      <c r="PK1" s="125"/>
      <c r="PL1" s="125"/>
      <c r="PM1" s="125"/>
      <c r="PN1" s="125"/>
      <c r="PO1" s="125"/>
      <c r="PP1" s="125"/>
      <c r="PQ1" s="125"/>
      <c r="PR1" s="125"/>
      <c r="PS1" s="125"/>
      <c r="PT1" s="125"/>
      <c r="PU1" s="125"/>
      <c r="PV1" s="125"/>
      <c r="PW1" s="125"/>
      <c r="PX1" s="125"/>
      <c r="PY1" s="125"/>
      <c r="PZ1" s="125"/>
      <c r="QA1" s="125"/>
      <c r="QB1" s="125"/>
      <c r="QC1" s="125"/>
      <c r="QD1" s="125"/>
      <c r="QE1" s="125"/>
      <c r="QF1" s="125"/>
      <c r="QG1" s="125"/>
      <c r="QH1" s="125"/>
      <c r="QI1" s="125"/>
      <c r="QJ1" s="125"/>
      <c r="QK1" s="125"/>
      <c r="QL1" s="125"/>
      <c r="QM1" s="125"/>
      <c r="QN1" s="125"/>
      <c r="QO1" s="125"/>
      <c r="QP1" s="125"/>
      <c r="QQ1" s="125"/>
      <c r="QR1" s="125"/>
      <c r="QS1" s="125"/>
      <c r="QT1" s="125"/>
      <c r="QU1" s="125"/>
      <c r="QV1" s="125"/>
      <c r="QW1" s="125"/>
      <c r="QX1" s="125"/>
      <c r="QY1" s="125"/>
      <c r="QZ1" s="125"/>
      <c r="RA1" s="125"/>
      <c r="RB1" s="125"/>
      <c r="RC1" s="125"/>
      <c r="RD1" s="125"/>
      <c r="RE1" s="125"/>
      <c r="RF1" s="125"/>
      <c r="RG1" s="125"/>
      <c r="RH1" s="125"/>
      <c r="RI1" s="125"/>
      <c r="RJ1" s="125"/>
      <c r="RK1" s="125"/>
      <c r="RL1" s="125"/>
      <c r="RM1" s="125"/>
      <c r="RN1" s="125"/>
      <c r="RO1" s="125"/>
      <c r="RP1" s="125"/>
      <c r="RQ1" s="125"/>
      <c r="RR1" s="125"/>
      <c r="RS1" s="125"/>
      <c r="RT1" s="125"/>
      <c r="RU1" s="125"/>
      <c r="RV1" s="125"/>
      <c r="RW1" s="125"/>
      <c r="RX1" s="125"/>
      <c r="RY1" s="125"/>
      <c r="RZ1" s="125"/>
      <c r="SA1" s="125"/>
      <c r="SB1" s="125"/>
      <c r="SC1" s="125"/>
      <c r="SD1" s="125"/>
      <c r="SE1" s="125"/>
      <c r="SF1" s="125"/>
      <c r="SG1" s="125"/>
      <c r="SH1" s="125"/>
      <c r="SI1" s="125"/>
      <c r="SJ1" s="125"/>
      <c r="SK1" s="125"/>
      <c r="SL1" s="125"/>
      <c r="SM1" s="125"/>
      <c r="SN1" s="125"/>
      <c r="SO1" s="125"/>
      <c r="SP1" s="125"/>
      <c r="SQ1" s="125"/>
      <c r="SR1" s="125"/>
      <c r="SS1" s="125"/>
      <c r="ST1" s="125"/>
      <c r="SU1" s="125"/>
      <c r="SV1" s="125"/>
      <c r="SW1" s="125"/>
      <c r="SX1" s="125"/>
      <c r="SY1" s="125"/>
      <c r="SZ1" s="125"/>
      <c r="TA1" s="125"/>
      <c r="TB1" s="125"/>
      <c r="TC1" s="125"/>
      <c r="TD1" s="125"/>
      <c r="TE1" s="125"/>
      <c r="TF1" s="125"/>
      <c r="TG1" s="125"/>
      <c r="TH1" s="125"/>
      <c r="TI1" s="125"/>
      <c r="TJ1" s="125"/>
      <c r="TK1" s="125"/>
      <c r="TL1" s="125"/>
      <c r="TM1" s="125"/>
      <c r="TN1" s="125"/>
      <c r="TO1" s="125"/>
      <c r="TP1" s="125"/>
      <c r="TQ1" s="125"/>
      <c r="TR1" s="125"/>
      <c r="TS1" s="125"/>
      <c r="TT1" s="125"/>
      <c r="TU1" s="125"/>
      <c r="TV1" s="125"/>
      <c r="TW1" s="125"/>
      <c r="TX1" s="125"/>
      <c r="TY1" s="125"/>
      <c r="TZ1" s="125"/>
      <c r="UA1" s="125"/>
      <c r="UB1" s="125"/>
      <c r="UC1" s="125"/>
      <c r="UD1" s="125"/>
      <c r="UE1" s="125"/>
      <c r="UF1" s="125"/>
      <c r="UG1" s="125"/>
      <c r="UH1" s="125"/>
      <c r="UI1" s="125"/>
      <c r="UJ1" s="125"/>
      <c r="UK1" s="125"/>
      <c r="UL1" s="125"/>
      <c r="UM1" s="125"/>
      <c r="UN1" s="125"/>
      <c r="UO1" s="125"/>
      <c r="UP1" s="125"/>
      <c r="UQ1" s="125"/>
      <c r="UR1" s="125"/>
      <c r="US1" s="125"/>
      <c r="UT1" s="125"/>
      <c r="UU1" s="125"/>
      <c r="UV1" s="125"/>
      <c r="UW1" s="125"/>
      <c r="UX1" s="125"/>
      <c r="UY1" s="125"/>
      <c r="UZ1" s="125"/>
      <c r="VA1" s="125"/>
      <c r="VB1" s="125"/>
      <c r="VC1" s="125"/>
      <c r="VD1" s="125"/>
      <c r="VE1" s="125"/>
      <c r="VF1" s="125"/>
      <c r="VG1" s="125"/>
      <c r="VH1" s="125"/>
      <c r="VI1" s="125"/>
      <c r="VJ1" s="125"/>
      <c r="VK1" s="125"/>
      <c r="VL1" s="125"/>
      <c r="VM1" s="125"/>
      <c r="VN1" s="125"/>
      <c r="VO1" s="125"/>
      <c r="VP1" s="125"/>
      <c r="VQ1" s="125"/>
      <c r="VR1" s="125"/>
      <c r="VS1" s="125"/>
      <c r="VT1" s="125"/>
      <c r="VU1" s="125"/>
      <c r="VV1" s="125"/>
      <c r="VW1" s="125"/>
      <c r="VX1" s="125"/>
      <c r="VY1" s="125"/>
      <c r="VZ1" s="125"/>
      <c r="WA1" s="125"/>
      <c r="WB1" s="125"/>
      <c r="WC1" s="125"/>
      <c r="WD1" s="125"/>
      <c r="WE1" s="125"/>
      <c r="WF1" s="125"/>
      <c r="WG1" s="125"/>
      <c r="WH1" s="125"/>
      <c r="WI1" s="125"/>
      <c r="WJ1" s="125"/>
      <c r="WK1" s="125"/>
      <c r="WL1" s="125"/>
      <c r="WM1" s="125"/>
      <c r="WN1" s="125"/>
      <c r="WO1" s="125"/>
      <c r="WP1" s="125"/>
      <c r="WQ1" s="125"/>
      <c r="WR1" s="125"/>
      <c r="WS1" s="125"/>
      <c r="WT1" s="125"/>
      <c r="WU1" s="125"/>
      <c r="WV1" s="125"/>
      <c r="WW1" s="125"/>
      <c r="WX1" s="125"/>
      <c r="WY1" s="125"/>
      <c r="WZ1" s="125"/>
      <c r="XA1" s="125"/>
      <c r="XB1" s="125"/>
      <c r="XC1" s="125"/>
      <c r="XD1" s="125"/>
      <c r="XE1" s="125"/>
      <c r="XF1" s="125"/>
      <c r="XG1" s="125"/>
      <c r="XH1" s="125"/>
      <c r="XI1" s="125"/>
      <c r="XJ1" s="125"/>
      <c r="XK1" s="125"/>
      <c r="XL1" s="125"/>
      <c r="XM1" s="125"/>
      <c r="XN1" s="125"/>
      <c r="XO1" s="125"/>
      <c r="XP1" s="125"/>
      <c r="XQ1" s="125"/>
      <c r="XR1" s="125"/>
      <c r="XS1" s="125"/>
      <c r="XT1" s="125"/>
      <c r="XU1" s="125"/>
      <c r="XV1" s="125"/>
      <c r="XW1" s="125"/>
      <c r="XX1" s="125"/>
      <c r="XY1" s="125"/>
      <c r="XZ1" s="125"/>
      <c r="YA1" s="125"/>
      <c r="YB1" s="125"/>
      <c r="YC1" s="125"/>
      <c r="YD1" s="125"/>
      <c r="YE1" s="125"/>
      <c r="YF1" s="125"/>
      <c r="YG1" s="125"/>
      <c r="YH1" s="125"/>
      <c r="YI1" s="125"/>
      <c r="YJ1" s="125"/>
      <c r="YK1" s="125"/>
      <c r="YL1" s="125"/>
      <c r="YM1" s="125"/>
      <c r="YN1" s="125"/>
      <c r="YO1" s="125"/>
      <c r="YP1" s="125"/>
      <c r="YQ1" s="125"/>
      <c r="YR1" s="125"/>
      <c r="YS1" s="125"/>
      <c r="YT1" s="125"/>
      <c r="YU1" s="125"/>
      <c r="YV1" s="125"/>
      <c r="YW1" s="125"/>
      <c r="YX1" s="125"/>
      <c r="YY1" s="125"/>
      <c r="YZ1" s="125"/>
      <c r="ZA1" s="125"/>
      <c r="ZB1" s="125"/>
      <c r="ZC1" s="125"/>
      <c r="ZD1" s="125"/>
      <c r="ZE1" s="125"/>
      <c r="ZF1" s="125"/>
      <c r="ZG1" s="125"/>
      <c r="ZH1" s="125"/>
      <c r="ZI1" s="125"/>
      <c r="ZJ1" s="125"/>
      <c r="ZK1" s="125"/>
      <c r="ZL1" s="125"/>
      <c r="ZM1" s="125"/>
      <c r="ZN1" s="125"/>
      <c r="ZO1" s="125"/>
      <c r="ZP1" s="125"/>
      <c r="ZQ1" s="125"/>
      <c r="ZR1" s="125"/>
      <c r="ZS1" s="125"/>
      <c r="ZT1" s="125"/>
      <c r="ZU1" s="125"/>
      <c r="ZV1" s="125"/>
      <c r="ZW1" s="125"/>
      <c r="ZX1" s="125"/>
      <c r="ZY1" s="125"/>
      <c r="ZZ1" s="125"/>
      <c r="AAA1" s="125"/>
      <c r="AAB1" s="125"/>
      <c r="AAC1" s="125"/>
      <c r="AAD1" s="125"/>
      <c r="AAE1" s="125"/>
      <c r="AAF1" s="125"/>
      <c r="AAG1" s="125"/>
      <c r="AAH1" s="125"/>
      <c r="AAI1" s="125"/>
      <c r="AAJ1" s="125"/>
      <c r="AAK1" s="125"/>
      <c r="AAL1" s="125"/>
      <c r="AAM1" s="125"/>
      <c r="AAN1" s="125"/>
      <c r="AAO1" s="125"/>
      <c r="AAP1" s="125"/>
      <c r="AAQ1" s="125"/>
      <c r="AAR1" s="125"/>
      <c r="AAS1" s="125"/>
      <c r="AAT1" s="125"/>
      <c r="AAU1" s="125"/>
      <c r="AAV1" s="125"/>
      <c r="AAW1" s="125"/>
      <c r="AAX1" s="125"/>
      <c r="AAY1" s="125"/>
      <c r="AAZ1" s="125"/>
      <c r="ABA1" s="125"/>
      <c r="ABB1" s="125"/>
      <c r="ABC1" s="125"/>
      <c r="ABD1" s="125"/>
      <c r="ABE1" s="125"/>
      <c r="ABF1" s="125"/>
      <c r="ABG1" s="125"/>
      <c r="ABH1" s="125"/>
      <c r="ABI1" s="125"/>
      <c r="ABJ1" s="125"/>
      <c r="ABK1" s="125"/>
      <c r="ABL1" s="125"/>
      <c r="ABM1" s="125"/>
      <c r="ABN1" s="125"/>
      <c r="ABO1" s="125"/>
      <c r="ABP1" s="125"/>
      <c r="ABQ1" s="125"/>
      <c r="ABR1" s="125"/>
      <c r="ABS1" s="125"/>
      <c r="ABT1" s="125"/>
      <c r="ABU1" s="125"/>
      <c r="ABV1" s="125"/>
      <c r="ABW1" s="125"/>
      <c r="ABX1" s="125"/>
      <c r="ABY1" s="125"/>
      <c r="ABZ1" s="125"/>
      <c r="ACA1" s="125"/>
      <c r="ACB1" s="125"/>
      <c r="ACC1" s="125"/>
      <c r="ACD1" s="125"/>
      <c r="ACE1" s="125"/>
      <c r="ACF1" s="125"/>
      <c r="ACG1" s="125"/>
      <c r="ACH1" s="125"/>
      <c r="ACI1" s="125"/>
      <c r="ACJ1" s="125"/>
      <c r="ACK1" s="125"/>
      <c r="ACL1" s="125"/>
      <c r="ACM1" s="125"/>
      <c r="ACN1" s="125"/>
      <c r="ACO1" s="125"/>
      <c r="ACP1" s="125"/>
      <c r="ACQ1" s="125"/>
      <c r="ACR1" s="125"/>
      <c r="ACS1" s="125"/>
      <c r="ACT1" s="125"/>
      <c r="ACU1" s="125"/>
      <c r="ACV1" s="125"/>
      <c r="ACW1" s="125"/>
      <c r="ACX1" s="125"/>
      <c r="ACY1" s="125"/>
      <c r="ACZ1" s="125"/>
      <c r="ADA1" s="125"/>
      <c r="ADB1" s="125"/>
      <c r="ADC1" s="125"/>
      <c r="ADD1" s="125"/>
      <c r="ADE1" s="125"/>
      <c r="ADF1" s="125"/>
      <c r="ADG1" s="125"/>
      <c r="ADH1" s="125"/>
      <c r="ADI1" s="125"/>
      <c r="ADJ1" s="125"/>
      <c r="ADK1" s="125"/>
      <c r="ADL1" s="125"/>
      <c r="ADM1" s="125"/>
      <c r="ADN1" s="125"/>
      <c r="ADO1" s="125"/>
      <c r="ADP1" s="125"/>
      <c r="ADQ1" s="125"/>
      <c r="ADR1" s="125"/>
      <c r="ADS1" s="125"/>
      <c r="ADT1" s="125"/>
      <c r="ADU1" s="125"/>
      <c r="ADV1" s="125"/>
      <c r="ADW1" s="125"/>
      <c r="ADX1" s="125"/>
      <c r="ADY1" s="125"/>
      <c r="ADZ1" s="125"/>
      <c r="AEA1" s="125"/>
      <c r="AEB1" s="125"/>
      <c r="AEC1" s="125"/>
      <c r="AED1" s="125"/>
      <c r="AEE1" s="125"/>
      <c r="AEF1" s="125"/>
      <c r="AEG1" s="125"/>
      <c r="AEH1" s="125"/>
      <c r="AEI1" s="125"/>
      <c r="AEJ1" s="125"/>
      <c r="AEK1" s="125"/>
      <c r="AEL1" s="125"/>
      <c r="AEM1" s="125"/>
      <c r="AEN1" s="125"/>
      <c r="AEO1" s="125"/>
      <c r="AEP1" s="125"/>
      <c r="AEQ1" s="125"/>
      <c r="AER1" s="125"/>
      <c r="AES1" s="125"/>
      <c r="AET1" s="125"/>
      <c r="AEU1" s="125"/>
      <c r="AEV1" s="125"/>
      <c r="AEW1" s="125"/>
      <c r="AEX1" s="125"/>
      <c r="AEY1" s="125"/>
      <c r="AEZ1" s="125"/>
      <c r="AFA1" s="125"/>
      <c r="AFB1" s="125"/>
      <c r="AFC1" s="125"/>
      <c r="AFD1" s="125"/>
      <c r="AFE1" s="125"/>
      <c r="AFF1" s="125"/>
      <c r="AFG1" s="125"/>
      <c r="AFH1" s="125"/>
      <c r="AFI1" s="125"/>
      <c r="AFJ1" s="125"/>
      <c r="AFK1" s="125"/>
      <c r="AFL1" s="125"/>
      <c r="AFM1" s="125"/>
      <c r="AFN1" s="125"/>
      <c r="AFO1" s="125"/>
      <c r="AFP1" s="125"/>
      <c r="AFQ1" s="125"/>
      <c r="AFR1" s="125"/>
      <c r="AFS1" s="125"/>
      <c r="AFT1" s="125"/>
      <c r="AFU1" s="125"/>
      <c r="AFV1" s="125"/>
      <c r="AFW1" s="125"/>
      <c r="AFX1" s="125"/>
      <c r="AFY1" s="125"/>
      <c r="AFZ1" s="125"/>
      <c r="AGA1" s="125"/>
      <c r="AGB1" s="125"/>
      <c r="AGC1" s="125"/>
      <c r="AGD1" s="125"/>
      <c r="AGE1" s="125"/>
      <c r="AGF1" s="125"/>
      <c r="AGG1" s="125"/>
      <c r="AGH1" s="125"/>
      <c r="AGI1" s="125"/>
      <c r="AGJ1" s="125"/>
      <c r="AGK1" s="125"/>
      <c r="AGL1" s="125"/>
      <c r="AGM1" s="125"/>
      <c r="AGN1" s="125"/>
      <c r="AGO1" s="125"/>
      <c r="AGP1" s="125"/>
      <c r="AGQ1" s="125"/>
      <c r="AGR1" s="125"/>
      <c r="AGS1" s="125"/>
      <c r="AGT1" s="125"/>
      <c r="AGU1" s="125"/>
      <c r="AGV1" s="125"/>
      <c r="AGW1" s="125"/>
      <c r="AGX1" s="125"/>
      <c r="AGY1" s="125"/>
      <c r="AGZ1" s="125"/>
      <c r="AHA1" s="125"/>
      <c r="AHB1" s="125"/>
      <c r="AHC1" s="125"/>
      <c r="AHD1" s="125"/>
      <c r="AHE1" s="125"/>
      <c r="AHF1" s="125"/>
      <c r="AHG1" s="125"/>
      <c r="AHH1" s="125"/>
      <c r="AHI1" s="125"/>
      <c r="AHJ1" s="125"/>
      <c r="AHK1" s="125"/>
      <c r="AHL1" s="125"/>
      <c r="AHM1" s="125"/>
      <c r="AHN1" s="125"/>
      <c r="AHO1" s="125"/>
      <c r="AHP1" s="125"/>
      <c r="AHQ1" s="125"/>
      <c r="AHR1" s="125"/>
      <c r="AHS1" s="125"/>
      <c r="AHT1" s="125"/>
      <c r="AHU1" s="125"/>
      <c r="AHV1" s="125"/>
      <c r="AHW1" s="125"/>
      <c r="AHX1" s="125"/>
      <c r="AHY1" s="125"/>
      <c r="AHZ1" s="125"/>
      <c r="AIA1" s="125"/>
      <c r="AIB1" s="125"/>
      <c r="AIC1" s="125"/>
      <c r="AID1" s="125"/>
      <c r="AIE1" s="125"/>
      <c r="AIF1" s="125"/>
      <c r="AIG1" s="125"/>
      <c r="AIH1" s="125"/>
      <c r="AII1" s="125"/>
      <c r="AIJ1" s="125"/>
      <c r="AIK1" s="125"/>
      <c r="AIL1" s="125"/>
      <c r="AIM1" s="125"/>
      <c r="AIN1" s="125"/>
      <c r="AIO1" s="125"/>
      <c r="AIP1" s="125"/>
      <c r="AIQ1" s="125"/>
      <c r="AIR1" s="125"/>
      <c r="AIS1" s="125"/>
      <c r="AIT1" s="125"/>
      <c r="AIU1" s="125"/>
      <c r="AIV1" s="125"/>
      <c r="AIW1" s="125"/>
      <c r="AIX1" s="125"/>
      <c r="AIY1" s="125"/>
      <c r="AIZ1" s="125"/>
      <c r="AJA1" s="125"/>
      <c r="AJB1" s="125"/>
      <c r="AJC1" s="125"/>
      <c r="AJD1" s="125"/>
      <c r="AJE1" s="125"/>
      <c r="AJF1" s="125"/>
      <c r="AJG1" s="125"/>
      <c r="AJH1" s="125"/>
      <c r="AJI1" s="125"/>
      <c r="AJJ1" s="125"/>
      <c r="AJK1" s="125"/>
      <c r="AJL1" s="125"/>
      <c r="AJM1" s="125"/>
      <c r="AJN1" s="125"/>
      <c r="AJO1" s="125"/>
      <c r="AJP1" s="125"/>
      <c r="AJQ1" s="125"/>
      <c r="AJR1" s="125"/>
      <c r="AJS1" s="125"/>
      <c r="AJT1" s="125"/>
      <c r="AJU1" s="125"/>
      <c r="AJV1" s="125"/>
      <c r="AJW1" s="125"/>
      <c r="AJX1" s="125"/>
      <c r="AJY1" s="125"/>
      <c r="AJZ1" s="125"/>
      <c r="AKA1" s="125"/>
      <c r="AKB1" s="125"/>
      <c r="AKC1" s="125"/>
      <c r="AKD1" s="125"/>
      <c r="AKE1" s="125"/>
      <c r="AKF1" s="125"/>
      <c r="AKG1" s="125"/>
      <c r="AKH1" s="125"/>
      <c r="AKI1" s="125"/>
      <c r="AKJ1" s="125"/>
      <c r="AKK1" s="125"/>
      <c r="AKL1" s="125"/>
      <c r="AKM1" s="125"/>
      <c r="AKN1" s="125"/>
      <c r="AKO1" s="125"/>
      <c r="AKP1" s="125"/>
      <c r="AKQ1" s="125"/>
      <c r="AKR1" s="125"/>
      <c r="AKS1" s="125"/>
      <c r="AKT1" s="125"/>
      <c r="AKU1" s="125"/>
      <c r="AKV1" s="125"/>
      <c r="AKW1" s="125"/>
      <c r="AKX1" s="125"/>
      <c r="AKY1" s="125"/>
      <c r="AKZ1" s="125"/>
      <c r="ALA1" s="125"/>
      <c r="ALB1" s="125"/>
      <c r="ALC1" s="125"/>
      <c r="ALD1" s="125"/>
      <c r="ALE1" s="125"/>
      <c r="ALF1" s="125"/>
      <c r="ALG1" s="125"/>
      <c r="ALH1" s="125"/>
      <c r="ALI1" s="125"/>
      <c r="ALJ1" s="125"/>
      <c r="ALK1" s="125"/>
      <c r="ALL1" s="125"/>
      <c r="ALM1" s="125"/>
      <c r="ALN1" s="125"/>
      <c r="ALO1" s="125"/>
      <c r="ALP1" s="125"/>
      <c r="ALQ1" s="125"/>
      <c r="ALR1" s="125"/>
      <c r="ALS1" s="125"/>
      <c r="ALT1" s="125"/>
      <c r="ALU1" s="125"/>
      <c r="ALV1" s="125"/>
      <c r="ALW1" s="125"/>
      <c r="ALX1" s="125"/>
      <c r="ALY1" s="125"/>
      <c r="ALZ1" s="125"/>
      <c r="AMA1" s="125"/>
      <c r="AMB1" s="125"/>
      <c r="AMC1" s="125"/>
      <c r="AMD1" s="125"/>
      <c r="AME1" s="125"/>
      <c r="AMF1" s="125"/>
      <c r="AMG1" s="125"/>
      <c r="AMH1" s="125"/>
      <c r="AMI1" s="125"/>
      <c r="AMJ1" s="125"/>
      <c r="AMK1" s="125"/>
      <c r="AML1" s="125"/>
      <c r="AMM1" s="125"/>
      <c r="AMN1" s="125"/>
      <c r="AMO1" s="125"/>
      <c r="AMP1" s="125"/>
      <c r="AMQ1" s="125"/>
      <c r="AMR1" s="125"/>
      <c r="AMS1" s="125"/>
      <c r="AMT1" s="125"/>
      <c r="AMU1" s="125"/>
      <c r="AMV1" s="125"/>
      <c r="AMW1" s="125"/>
      <c r="AMX1" s="125"/>
      <c r="AMY1" s="125"/>
      <c r="AMZ1" s="125"/>
      <c r="ANA1" s="125"/>
      <c r="ANB1" s="125"/>
      <c r="ANC1" s="125"/>
      <c r="AND1" s="125"/>
      <c r="ANE1" s="125"/>
      <c r="ANF1" s="125"/>
      <c r="ANG1" s="125"/>
      <c r="ANH1" s="125"/>
      <c r="ANI1" s="125"/>
      <c r="ANJ1" s="125"/>
      <c r="ANK1" s="125"/>
      <c r="ANL1" s="125"/>
      <c r="ANM1" s="125"/>
      <c r="ANN1" s="125"/>
      <c r="ANO1" s="125"/>
      <c r="ANP1" s="125"/>
      <c r="ANQ1" s="125"/>
      <c r="ANR1" s="125"/>
      <c r="ANS1" s="125"/>
      <c r="ANT1" s="125"/>
      <c r="ANU1" s="125"/>
      <c r="ANV1" s="125"/>
      <c r="ANW1" s="125"/>
      <c r="ANX1" s="125"/>
      <c r="ANY1" s="125"/>
      <c r="ANZ1" s="125"/>
      <c r="AOA1" s="125"/>
      <c r="AOB1" s="125"/>
      <c r="AOC1" s="125"/>
      <c r="AOD1" s="125"/>
      <c r="AOE1" s="125"/>
      <c r="AOF1" s="125"/>
      <c r="AOG1" s="125"/>
      <c r="AOH1" s="125"/>
      <c r="AOI1" s="125"/>
      <c r="AOJ1" s="125"/>
      <c r="AOK1" s="125"/>
      <c r="AOL1" s="125"/>
      <c r="AOM1" s="125"/>
      <c r="AON1" s="125"/>
      <c r="AOO1" s="125"/>
      <c r="AOP1" s="125"/>
      <c r="AOQ1" s="125"/>
      <c r="AOR1" s="125"/>
      <c r="AOS1" s="125"/>
      <c r="AOT1" s="125"/>
      <c r="AOU1" s="125"/>
      <c r="AOV1" s="125"/>
      <c r="AOW1" s="125"/>
      <c r="AOX1" s="125"/>
      <c r="AOY1" s="125"/>
      <c r="AOZ1" s="125"/>
      <c r="APA1" s="125"/>
      <c r="APB1" s="125"/>
      <c r="APC1" s="125"/>
      <c r="APD1" s="125"/>
      <c r="APE1" s="125"/>
      <c r="APF1" s="125"/>
      <c r="APG1" s="125"/>
      <c r="APH1" s="125"/>
      <c r="API1" s="125"/>
      <c r="APJ1" s="125"/>
      <c r="APK1" s="125"/>
      <c r="APL1" s="125"/>
      <c r="APM1" s="125"/>
      <c r="APN1" s="125"/>
      <c r="APO1" s="125"/>
      <c r="APP1" s="125"/>
      <c r="APQ1" s="125"/>
      <c r="APR1" s="125"/>
      <c r="APS1" s="125"/>
      <c r="APT1" s="125"/>
      <c r="APU1" s="125"/>
      <c r="APV1" s="125"/>
      <c r="APW1" s="125"/>
      <c r="APX1" s="125"/>
      <c r="APY1" s="125"/>
      <c r="APZ1" s="125"/>
      <c r="AQA1" s="125"/>
      <c r="AQB1" s="125"/>
      <c r="AQC1" s="125"/>
      <c r="AQD1" s="125"/>
      <c r="AQE1" s="125"/>
      <c r="AQF1" s="125"/>
      <c r="AQG1" s="125"/>
      <c r="AQH1" s="125"/>
      <c r="AQI1" s="125"/>
      <c r="AQJ1" s="125"/>
      <c r="AQK1" s="125"/>
      <c r="AQL1" s="125"/>
      <c r="AQM1" s="125"/>
      <c r="AQN1" s="125"/>
      <c r="AQO1" s="125"/>
      <c r="AQP1" s="125"/>
      <c r="AQQ1" s="125"/>
      <c r="AQR1" s="125"/>
      <c r="AQS1" s="125"/>
      <c r="AQT1" s="125"/>
      <c r="AQU1" s="125"/>
      <c r="AQV1" s="125"/>
      <c r="AQW1" s="125"/>
      <c r="AQX1" s="125"/>
      <c r="AQY1" s="125"/>
      <c r="AQZ1" s="125"/>
      <c r="ARA1" s="125"/>
      <c r="ARB1" s="125"/>
      <c r="ARC1" s="125"/>
      <c r="ARD1" s="125"/>
      <c r="ARE1" s="125"/>
      <c r="ARF1" s="125"/>
      <c r="ARG1" s="125"/>
      <c r="ARH1" s="125"/>
      <c r="ARI1" s="125"/>
      <c r="ARJ1" s="125"/>
      <c r="ARK1" s="125"/>
      <c r="ARL1" s="125"/>
      <c r="ARM1" s="125"/>
      <c r="ARN1" s="125"/>
      <c r="ARO1" s="125"/>
      <c r="ARP1" s="125"/>
      <c r="ARQ1" s="125"/>
      <c r="ARR1" s="125"/>
      <c r="ARS1" s="125"/>
      <c r="ART1" s="125"/>
      <c r="ARU1" s="125"/>
      <c r="ARV1" s="125"/>
      <c r="ARW1" s="125"/>
      <c r="ARX1" s="125"/>
      <c r="ARY1" s="125"/>
      <c r="ARZ1" s="125"/>
      <c r="ASA1" s="125"/>
      <c r="ASB1" s="125"/>
      <c r="ASC1" s="125"/>
      <c r="ASD1" s="125"/>
      <c r="ASE1" s="125"/>
      <c r="ASF1" s="125"/>
      <c r="ASG1" s="125"/>
      <c r="ASH1" s="125"/>
      <c r="ASI1" s="125"/>
      <c r="ASJ1" s="125"/>
      <c r="ASK1" s="125"/>
      <c r="ASL1" s="125"/>
      <c r="ASM1" s="125"/>
      <c r="ASN1" s="125"/>
      <c r="ASO1" s="125"/>
      <c r="ASP1" s="125"/>
      <c r="ASQ1" s="125"/>
      <c r="ASR1" s="125"/>
      <c r="ASS1" s="125"/>
      <c r="AST1" s="125"/>
      <c r="ASU1" s="125"/>
      <c r="ASV1" s="125"/>
      <c r="ASW1" s="125"/>
      <c r="ASX1" s="125"/>
      <c r="ASY1" s="125"/>
      <c r="ASZ1" s="125"/>
      <c r="ATA1" s="125"/>
      <c r="ATB1" s="125"/>
      <c r="ATC1" s="125"/>
      <c r="ATD1" s="125"/>
      <c r="ATE1" s="125"/>
      <c r="ATF1" s="125"/>
      <c r="ATG1" s="125"/>
      <c r="ATH1" s="125"/>
      <c r="ATI1" s="125"/>
      <c r="ATJ1" s="125"/>
      <c r="ATK1" s="125"/>
      <c r="ATL1" s="125"/>
      <c r="ATM1" s="125"/>
      <c r="ATN1" s="125"/>
      <c r="ATO1" s="125"/>
      <c r="ATP1" s="125"/>
      <c r="ATQ1" s="125"/>
      <c r="ATR1" s="125"/>
      <c r="ATS1" s="125"/>
      <c r="ATT1" s="125"/>
      <c r="ATU1" s="125"/>
      <c r="ATV1" s="125"/>
      <c r="ATW1" s="125"/>
      <c r="ATX1" s="125"/>
      <c r="ATY1" s="125"/>
      <c r="ATZ1" s="125"/>
      <c r="AUA1" s="125"/>
      <c r="AUB1" s="125"/>
      <c r="AUC1" s="125"/>
      <c r="AUD1" s="125"/>
      <c r="AUE1" s="125"/>
      <c r="AUF1" s="125"/>
      <c r="AUG1" s="125"/>
      <c r="AUH1" s="125"/>
      <c r="AUI1" s="125"/>
      <c r="AUJ1" s="125"/>
      <c r="AUK1" s="125"/>
      <c r="AUL1" s="125"/>
      <c r="AUM1" s="125"/>
      <c r="AUN1" s="125"/>
      <c r="AUO1" s="125"/>
      <c r="AUP1" s="125"/>
      <c r="AUQ1" s="125"/>
      <c r="AUR1" s="125"/>
      <c r="AUS1" s="125"/>
      <c r="AUT1" s="125"/>
      <c r="AUU1" s="125"/>
      <c r="AUV1" s="125"/>
      <c r="AUW1" s="125"/>
      <c r="AUX1" s="125"/>
      <c r="AUY1" s="125"/>
      <c r="AUZ1" s="125"/>
      <c r="AVA1" s="125"/>
      <c r="AVB1" s="125"/>
      <c r="AVC1" s="125"/>
      <c r="AVD1" s="125"/>
      <c r="AVE1" s="125"/>
      <c r="AVF1" s="125"/>
      <c r="AVG1" s="125"/>
      <c r="AVH1" s="125"/>
      <c r="AVI1" s="125"/>
      <c r="AVJ1" s="125"/>
      <c r="AVK1" s="125"/>
      <c r="AVL1" s="125"/>
      <c r="AVM1" s="125"/>
      <c r="AVN1" s="125"/>
      <c r="AVO1" s="125"/>
      <c r="AVP1" s="125"/>
      <c r="AVQ1" s="125"/>
      <c r="AVR1" s="125"/>
      <c r="AVS1" s="125"/>
      <c r="AVT1" s="125"/>
      <c r="AVU1" s="125"/>
      <c r="AVV1" s="125"/>
      <c r="AVW1" s="125"/>
      <c r="AVX1" s="125"/>
      <c r="AVY1" s="125"/>
      <c r="AVZ1" s="125"/>
      <c r="AWA1" s="125"/>
      <c r="AWB1" s="125"/>
      <c r="AWC1" s="125"/>
      <c r="AWD1" s="125"/>
      <c r="AWE1" s="125"/>
      <c r="AWF1" s="125"/>
      <c r="AWG1" s="125"/>
      <c r="AWH1" s="125"/>
      <c r="AWI1" s="125"/>
      <c r="AWJ1" s="125"/>
      <c r="AWK1" s="125"/>
      <c r="AWL1" s="125"/>
      <c r="AWM1" s="125"/>
      <c r="AWN1" s="125"/>
      <c r="AWO1" s="125"/>
      <c r="AWP1" s="125"/>
      <c r="AWQ1" s="125"/>
      <c r="AWR1" s="125"/>
      <c r="AWS1" s="125"/>
      <c r="AWT1" s="125"/>
      <c r="AWU1" s="125"/>
      <c r="AWV1" s="125"/>
      <c r="AWW1" s="125"/>
      <c r="AWX1" s="125"/>
      <c r="AWY1" s="125"/>
      <c r="AWZ1" s="125"/>
      <c r="AXA1" s="125"/>
      <c r="AXB1" s="125"/>
      <c r="AXC1" s="125"/>
      <c r="AXD1" s="125"/>
      <c r="AXE1" s="125"/>
      <c r="AXF1" s="125"/>
      <c r="AXG1" s="125"/>
      <c r="AXH1" s="125"/>
      <c r="AXI1" s="125"/>
      <c r="AXJ1" s="125"/>
      <c r="AXK1" s="125"/>
      <c r="AXL1" s="125"/>
      <c r="AXM1" s="125"/>
      <c r="AXN1" s="125"/>
      <c r="AXO1" s="125"/>
      <c r="AXP1" s="125"/>
      <c r="AXQ1" s="125"/>
      <c r="AXR1" s="125"/>
      <c r="AXS1" s="125"/>
      <c r="AXT1" s="125"/>
      <c r="AXU1" s="125"/>
      <c r="AXV1" s="125"/>
      <c r="AXW1" s="125"/>
      <c r="AXX1" s="125"/>
      <c r="AXY1" s="125"/>
      <c r="AXZ1" s="125"/>
      <c r="AYA1" s="125"/>
      <c r="AYB1" s="125"/>
      <c r="AYC1" s="125"/>
      <c r="AYD1" s="125"/>
      <c r="AYE1" s="125"/>
      <c r="AYF1" s="125"/>
      <c r="AYG1" s="125"/>
      <c r="AYH1" s="125"/>
      <c r="AYI1" s="125"/>
      <c r="AYJ1" s="125"/>
      <c r="AYK1" s="125"/>
      <c r="AYL1" s="125"/>
      <c r="AYM1" s="125"/>
      <c r="AYN1" s="125"/>
      <c r="AYO1" s="125"/>
      <c r="AYP1" s="125"/>
      <c r="AYQ1" s="125"/>
      <c r="AYR1" s="125"/>
      <c r="AYS1" s="125"/>
      <c r="AYT1" s="125"/>
      <c r="AYU1" s="125"/>
      <c r="AYV1" s="125"/>
      <c r="AYW1" s="125"/>
      <c r="AYX1" s="125"/>
      <c r="AYY1" s="125"/>
      <c r="AYZ1" s="125"/>
      <c r="AZA1" s="125"/>
      <c r="AZB1" s="125"/>
      <c r="AZC1" s="125"/>
      <c r="AZD1" s="125"/>
      <c r="AZE1" s="125"/>
      <c r="AZF1" s="125"/>
      <c r="AZG1" s="125"/>
      <c r="AZH1" s="125"/>
      <c r="AZI1" s="125"/>
      <c r="AZJ1" s="125"/>
      <c r="AZK1" s="125"/>
      <c r="AZL1" s="125"/>
      <c r="AZM1" s="125"/>
      <c r="AZN1" s="125"/>
      <c r="AZO1" s="125"/>
      <c r="AZP1" s="125"/>
      <c r="AZQ1" s="125"/>
      <c r="AZR1" s="125"/>
      <c r="AZS1" s="125"/>
      <c r="AZT1" s="125"/>
      <c r="AZU1" s="125"/>
      <c r="AZV1" s="125"/>
      <c r="AZW1" s="125"/>
      <c r="AZX1" s="125"/>
      <c r="AZY1" s="125"/>
      <c r="AZZ1" s="125"/>
      <c r="BAA1" s="125"/>
      <c r="BAB1" s="125"/>
      <c r="BAC1" s="125"/>
      <c r="BAD1" s="125"/>
      <c r="BAE1" s="125"/>
      <c r="BAF1" s="125"/>
      <c r="BAG1" s="125"/>
      <c r="BAH1" s="125"/>
      <c r="BAI1" s="125"/>
      <c r="BAJ1" s="125"/>
      <c r="BAK1" s="125"/>
      <c r="BAL1" s="125"/>
      <c r="BAM1" s="125"/>
      <c r="BAN1" s="125"/>
      <c r="BAO1" s="125"/>
      <c r="BAP1" s="125"/>
      <c r="BAQ1" s="125"/>
      <c r="BAR1" s="125"/>
      <c r="BAS1" s="125"/>
      <c r="BAT1" s="125"/>
      <c r="BAU1" s="125"/>
      <c r="BAV1" s="125"/>
      <c r="BAW1" s="125"/>
      <c r="BAX1" s="125"/>
      <c r="BAY1" s="125"/>
      <c r="BAZ1" s="125"/>
      <c r="BBA1" s="125"/>
      <c r="BBB1" s="125"/>
      <c r="BBC1" s="125"/>
      <c r="BBD1" s="125"/>
      <c r="BBE1" s="125"/>
      <c r="BBF1" s="125"/>
      <c r="BBG1" s="125"/>
      <c r="BBH1" s="125"/>
      <c r="BBI1" s="125"/>
      <c r="BBJ1" s="125"/>
      <c r="BBK1" s="125"/>
      <c r="BBL1" s="125"/>
      <c r="BBM1" s="125"/>
      <c r="BBN1" s="125"/>
      <c r="BBO1" s="125"/>
      <c r="BBP1" s="125"/>
      <c r="BBQ1" s="125"/>
      <c r="BBR1" s="125"/>
      <c r="BBS1" s="125"/>
      <c r="BBT1" s="125"/>
      <c r="BBU1" s="125"/>
      <c r="BBV1" s="125"/>
      <c r="BBW1" s="125"/>
      <c r="BBX1" s="125"/>
      <c r="BBY1" s="125"/>
      <c r="BBZ1" s="125"/>
      <c r="BCA1" s="125"/>
      <c r="BCB1" s="125"/>
      <c r="BCC1" s="125"/>
      <c r="BCD1" s="125"/>
      <c r="BCE1" s="125"/>
      <c r="BCF1" s="125"/>
      <c r="BCG1" s="125"/>
      <c r="BCH1" s="125"/>
      <c r="BCI1" s="125"/>
      <c r="BCJ1" s="125"/>
      <c r="BCK1" s="125"/>
      <c r="BCL1" s="125"/>
      <c r="BCM1" s="125"/>
      <c r="BCN1" s="125"/>
      <c r="BCO1" s="125"/>
      <c r="BCP1" s="125"/>
      <c r="BCQ1" s="125"/>
      <c r="BCR1" s="125"/>
      <c r="BCS1" s="125"/>
      <c r="BCT1" s="125"/>
      <c r="BCU1" s="125"/>
      <c r="BCV1" s="125"/>
      <c r="BCW1" s="125"/>
      <c r="BCX1" s="125"/>
      <c r="BCY1" s="125"/>
      <c r="BCZ1" s="125"/>
      <c r="BDA1" s="125"/>
      <c r="BDB1" s="125"/>
      <c r="BDC1" s="125"/>
      <c r="BDD1" s="125"/>
      <c r="BDE1" s="125"/>
      <c r="BDF1" s="125"/>
      <c r="BDG1" s="125"/>
      <c r="BDH1" s="125"/>
      <c r="BDI1" s="125"/>
      <c r="BDJ1" s="125"/>
      <c r="BDK1" s="125"/>
      <c r="BDL1" s="125"/>
      <c r="BDM1" s="125"/>
      <c r="BDN1" s="125"/>
      <c r="BDO1" s="125"/>
      <c r="BDP1" s="125"/>
      <c r="BDQ1" s="125"/>
      <c r="BDR1" s="125"/>
      <c r="BDS1" s="125"/>
      <c r="BDT1" s="125"/>
      <c r="BDU1" s="125"/>
      <c r="BDV1" s="125"/>
      <c r="BDW1" s="125"/>
      <c r="BDX1" s="125"/>
      <c r="BDY1" s="125"/>
      <c r="BDZ1" s="125"/>
      <c r="BEA1" s="125"/>
      <c r="BEB1" s="125"/>
      <c r="BEC1" s="125"/>
      <c r="BED1" s="125"/>
      <c r="BEE1" s="125"/>
      <c r="BEF1" s="125"/>
      <c r="BEG1" s="125"/>
      <c r="BEH1" s="125"/>
      <c r="BEI1" s="125"/>
      <c r="BEJ1" s="125"/>
      <c r="BEK1" s="125"/>
      <c r="BEL1" s="125"/>
      <c r="BEM1" s="125"/>
      <c r="BEN1" s="125"/>
      <c r="BEO1" s="125"/>
      <c r="BEP1" s="125"/>
      <c r="BEQ1" s="125"/>
      <c r="BER1" s="125"/>
      <c r="BES1" s="125"/>
      <c r="BET1" s="125"/>
      <c r="BEU1" s="125"/>
      <c r="BEV1" s="125"/>
      <c r="BEW1" s="125"/>
      <c r="BEX1" s="125"/>
      <c r="BEY1" s="125"/>
      <c r="BEZ1" s="125"/>
      <c r="BFA1" s="125"/>
      <c r="BFB1" s="125"/>
      <c r="BFC1" s="125"/>
      <c r="BFD1" s="125"/>
      <c r="BFE1" s="125"/>
      <c r="BFF1" s="125"/>
      <c r="BFG1" s="125"/>
      <c r="BFH1" s="125"/>
      <c r="BFI1" s="125"/>
      <c r="BFJ1" s="125"/>
      <c r="BFK1" s="125"/>
      <c r="BFL1" s="125"/>
      <c r="BFM1" s="125"/>
      <c r="BFN1" s="125"/>
      <c r="BFO1" s="125"/>
      <c r="BFP1" s="125"/>
      <c r="BFQ1" s="125"/>
      <c r="BFR1" s="125"/>
      <c r="BFS1" s="125"/>
      <c r="BFT1" s="125"/>
      <c r="BFU1" s="125"/>
      <c r="BFV1" s="125"/>
      <c r="BFW1" s="125"/>
      <c r="BFX1" s="125"/>
      <c r="BFY1" s="125"/>
      <c r="BFZ1" s="125"/>
      <c r="BGA1" s="125"/>
      <c r="BGB1" s="125"/>
      <c r="BGC1" s="125"/>
      <c r="BGD1" s="125"/>
      <c r="BGE1" s="125"/>
      <c r="BGF1" s="125"/>
      <c r="BGG1" s="125"/>
      <c r="BGH1" s="125"/>
      <c r="BGI1" s="125"/>
      <c r="BGJ1" s="125"/>
      <c r="BGK1" s="125"/>
      <c r="BGL1" s="125"/>
      <c r="BGM1" s="125"/>
      <c r="BGN1" s="125"/>
      <c r="BGO1" s="125"/>
      <c r="BGP1" s="125"/>
      <c r="BGQ1" s="125"/>
      <c r="BGR1" s="125"/>
      <c r="BGS1" s="125"/>
      <c r="BGT1" s="125"/>
      <c r="BGU1" s="125"/>
      <c r="BGV1" s="125"/>
      <c r="BGW1" s="125"/>
      <c r="BGX1" s="125"/>
      <c r="BGY1" s="125"/>
      <c r="BGZ1" s="125"/>
      <c r="BHA1" s="125"/>
      <c r="BHB1" s="125"/>
      <c r="BHC1" s="125"/>
      <c r="BHD1" s="125"/>
      <c r="BHE1" s="125"/>
      <c r="BHF1" s="125"/>
      <c r="BHG1" s="125"/>
      <c r="BHH1" s="125"/>
      <c r="BHI1" s="125"/>
      <c r="BHJ1" s="125"/>
      <c r="BHK1" s="125"/>
      <c r="BHL1" s="125"/>
      <c r="BHM1" s="125"/>
      <c r="BHN1" s="125"/>
      <c r="BHO1" s="125"/>
      <c r="BHP1" s="125"/>
      <c r="BHQ1" s="125"/>
      <c r="BHR1" s="125"/>
      <c r="BHS1" s="125"/>
      <c r="BHT1" s="125"/>
      <c r="BHU1" s="125"/>
      <c r="BHV1" s="125"/>
      <c r="BHW1" s="125"/>
      <c r="BHX1" s="125"/>
      <c r="BHY1" s="125"/>
      <c r="BHZ1" s="125"/>
      <c r="BIA1" s="125"/>
      <c r="BIB1" s="125"/>
      <c r="BIC1" s="125"/>
      <c r="BID1" s="125"/>
      <c r="BIE1" s="125"/>
      <c r="BIF1" s="125"/>
      <c r="BIG1" s="125"/>
      <c r="BIH1" s="125"/>
      <c r="BII1" s="125"/>
      <c r="BIJ1" s="125"/>
      <c r="BIK1" s="125"/>
      <c r="BIL1" s="125"/>
      <c r="BIM1" s="125"/>
      <c r="BIN1" s="125"/>
      <c r="BIO1" s="125"/>
      <c r="BIP1" s="125"/>
      <c r="BIQ1" s="125"/>
      <c r="BIR1" s="125"/>
      <c r="BIS1" s="125"/>
      <c r="BIT1" s="125"/>
      <c r="BIU1" s="125"/>
      <c r="BIV1" s="125"/>
      <c r="BIW1" s="125"/>
      <c r="BIX1" s="125"/>
      <c r="BIY1" s="125"/>
      <c r="BIZ1" s="125"/>
      <c r="BJA1" s="125"/>
      <c r="BJB1" s="125"/>
      <c r="BJC1" s="125"/>
      <c r="BJD1" s="125"/>
      <c r="BJE1" s="125"/>
      <c r="BJF1" s="125"/>
      <c r="BJG1" s="125"/>
      <c r="BJH1" s="125"/>
      <c r="BJI1" s="125"/>
      <c r="BJJ1" s="125"/>
      <c r="BJK1" s="125"/>
      <c r="BJL1" s="125"/>
      <c r="BJM1" s="125"/>
      <c r="BJN1" s="125"/>
      <c r="BJO1" s="125"/>
      <c r="BJP1" s="125"/>
      <c r="BJQ1" s="125"/>
      <c r="BJR1" s="125"/>
      <c r="BJS1" s="125"/>
      <c r="BJT1" s="125"/>
      <c r="BJU1" s="125"/>
      <c r="BJV1" s="125"/>
      <c r="BJW1" s="125"/>
      <c r="BJX1" s="125"/>
      <c r="BJY1" s="125"/>
      <c r="BJZ1" s="125"/>
      <c r="BKA1" s="125"/>
      <c r="BKB1" s="125"/>
      <c r="BKC1" s="125"/>
      <c r="BKD1" s="125"/>
      <c r="BKE1" s="125"/>
      <c r="BKF1" s="125"/>
      <c r="BKG1" s="125"/>
      <c r="BKH1" s="125"/>
      <c r="BKI1" s="125"/>
      <c r="BKJ1" s="125"/>
      <c r="BKK1" s="125"/>
      <c r="BKL1" s="125"/>
      <c r="BKM1" s="125"/>
      <c r="BKN1" s="125"/>
      <c r="BKO1" s="125"/>
      <c r="BKP1" s="125"/>
      <c r="BKQ1" s="125"/>
      <c r="BKR1" s="125"/>
      <c r="BKS1" s="125"/>
      <c r="BKT1" s="125"/>
      <c r="BKU1" s="125"/>
      <c r="BKV1" s="125"/>
      <c r="BKW1" s="125"/>
      <c r="BKX1" s="125"/>
      <c r="BKY1" s="125"/>
      <c r="BKZ1" s="125"/>
      <c r="BLA1" s="125"/>
      <c r="BLB1" s="125"/>
      <c r="BLC1" s="125"/>
      <c r="BLD1" s="125"/>
      <c r="BLE1" s="125"/>
      <c r="BLF1" s="125"/>
      <c r="BLG1" s="125"/>
      <c r="BLH1" s="125"/>
      <c r="BLI1" s="125"/>
      <c r="BLJ1" s="125"/>
      <c r="BLK1" s="125"/>
      <c r="BLL1" s="125"/>
      <c r="BLM1" s="125"/>
      <c r="BLN1" s="125"/>
      <c r="BLO1" s="125"/>
      <c r="BLP1" s="125"/>
      <c r="BLQ1" s="125"/>
      <c r="BLR1" s="125"/>
      <c r="BLS1" s="125"/>
      <c r="BLT1" s="125"/>
      <c r="BLU1" s="125"/>
      <c r="BLV1" s="125"/>
      <c r="BLW1" s="125"/>
      <c r="BLX1" s="125"/>
      <c r="BLY1" s="125"/>
      <c r="BLZ1" s="125"/>
      <c r="BMA1" s="125"/>
      <c r="BMB1" s="125"/>
      <c r="BMC1" s="125"/>
      <c r="BMD1" s="125"/>
      <c r="BME1" s="125"/>
      <c r="BMF1" s="125"/>
      <c r="BMG1" s="125"/>
      <c r="BMH1" s="125"/>
      <c r="BMI1" s="125"/>
      <c r="BMJ1" s="125"/>
      <c r="BMK1" s="125"/>
      <c r="BML1" s="125"/>
      <c r="BMM1" s="125"/>
      <c r="BMN1" s="125"/>
      <c r="BMO1" s="125"/>
      <c r="BMP1" s="125"/>
      <c r="BMQ1" s="125"/>
      <c r="BMR1" s="125"/>
      <c r="BMS1" s="125"/>
      <c r="BMT1" s="125"/>
      <c r="BMU1" s="125"/>
      <c r="BMV1" s="125"/>
      <c r="BMW1" s="125"/>
      <c r="BMX1" s="125"/>
      <c r="BMY1" s="125"/>
      <c r="BMZ1" s="125"/>
      <c r="BNA1" s="125"/>
      <c r="BNB1" s="125"/>
      <c r="BNC1" s="125"/>
      <c r="BND1" s="125"/>
      <c r="BNE1" s="125"/>
      <c r="BNF1" s="125"/>
      <c r="BNG1" s="125"/>
      <c r="BNH1" s="125"/>
      <c r="BNI1" s="125"/>
      <c r="BNJ1" s="125"/>
      <c r="BNK1" s="125"/>
      <c r="BNL1" s="125"/>
      <c r="BNM1" s="125"/>
      <c r="BNN1" s="125"/>
      <c r="BNO1" s="125"/>
      <c r="BNP1" s="125"/>
      <c r="BNQ1" s="125"/>
      <c r="BNR1" s="125"/>
      <c r="BNS1" s="125"/>
      <c r="BNT1" s="125"/>
      <c r="BNU1" s="125"/>
      <c r="BNV1" s="125"/>
      <c r="BNW1" s="125"/>
      <c r="BNX1" s="125"/>
      <c r="BNY1" s="125"/>
      <c r="BNZ1" s="125"/>
      <c r="BOA1" s="125"/>
      <c r="BOB1" s="125"/>
      <c r="BOC1" s="125"/>
      <c r="BOD1" s="125"/>
      <c r="BOE1" s="125"/>
      <c r="BOF1" s="125"/>
      <c r="BOG1" s="125"/>
      <c r="BOH1" s="125"/>
      <c r="BOI1" s="125"/>
      <c r="BOJ1" s="125"/>
      <c r="BOK1" s="125"/>
      <c r="BOL1" s="125"/>
      <c r="BOM1" s="125"/>
      <c r="BON1" s="125"/>
      <c r="BOO1" s="125"/>
      <c r="BOP1" s="125"/>
      <c r="BOQ1" s="125"/>
      <c r="BOR1" s="125"/>
      <c r="BOS1" s="125"/>
      <c r="BOT1" s="125"/>
      <c r="BOU1" s="125"/>
      <c r="BOV1" s="125"/>
      <c r="BOW1" s="125"/>
      <c r="BOX1" s="125"/>
      <c r="BOY1" s="125"/>
      <c r="BOZ1" s="125"/>
      <c r="BPA1" s="125"/>
      <c r="BPB1" s="125"/>
      <c r="BPC1" s="125"/>
      <c r="BPD1" s="125"/>
      <c r="BPE1" s="125"/>
      <c r="BPF1" s="125"/>
      <c r="BPG1" s="125"/>
      <c r="BPH1" s="125"/>
      <c r="BPI1" s="125"/>
      <c r="BPJ1" s="125"/>
      <c r="BPK1" s="125"/>
      <c r="BPL1" s="125"/>
      <c r="BPM1" s="125"/>
      <c r="BPN1" s="125"/>
      <c r="BPO1" s="125"/>
      <c r="BPP1" s="125"/>
      <c r="BPQ1" s="125"/>
      <c r="BPR1" s="125"/>
      <c r="BPS1" s="125"/>
      <c r="BPT1" s="125"/>
      <c r="BPU1" s="125"/>
      <c r="BPV1" s="125"/>
      <c r="BPW1" s="125"/>
      <c r="BPX1" s="125"/>
      <c r="BPY1" s="125"/>
      <c r="BPZ1" s="125"/>
      <c r="BQA1" s="125"/>
      <c r="BQB1" s="125"/>
      <c r="BQC1" s="125"/>
      <c r="BQD1" s="125"/>
      <c r="BQE1" s="125"/>
      <c r="BQF1" s="125"/>
      <c r="BQG1" s="125"/>
      <c r="BQH1" s="125"/>
      <c r="BQI1" s="125"/>
      <c r="BQJ1" s="125"/>
      <c r="BQK1" s="125"/>
      <c r="BQL1" s="125"/>
      <c r="BQM1" s="125"/>
      <c r="BQN1" s="125"/>
      <c r="BQO1" s="125"/>
      <c r="BQP1" s="125"/>
      <c r="BQQ1" s="125"/>
      <c r="BQR1" s="125"/>
      <c r="BQS1" s="125"/>
      <c r="BQT1" s="125"/>
      <c r="BQU1" s="125"/>
      <c r="BQV1" s="125"/>
      <c r="BQW1" s="125"/>
      <c r="BQX1" s="125"/>
      <c r="BQY1" s="125"/>
      <c r="BQZ1" s="125"/>
      <c r="BRA1" s="125"/>
      <c r="BRB1" s="125"/>
      <c r="BRC1" s="125"/>
      <c r="BRD1" s="125"/>
      <c r="BRE1" s="125"/>
      <c r="BRF1" s="125"/>
      <c r="BRG1" s="125"/>
      <c r="BRH1" s="125"/>
      <c r="BRI1" s="125"/>
      <c r="BRJ1" s="125"/>
      <c r="BRK1" s="125"/>
      <c r="BRL1" s="125"/>
      <c r="BRM1" s="125"/>
      <c r="BRN1" s="125"/>
      <c r="BRO1" s="125"/>
      <c r="BRP1" s="125"/>
      <c r="BRQ1" s="125"/>
      <c r="BRR1" s="125"/>
      <c r="BRS1" s="125"/>
      <c r="BRT1" s="125"/>
      <c r="BRU1" s="125"/>
      <c r="BRV1" s="125"/>
      <c r="BRW1" s="125"/>
      <c r="BRX1" s="125"/>
      <c r="BRY1" s="125"/>
      <c r="BRZ1" s="125"/>
      <c r="BSA1" s="125"/>
      <c r="BSB1" s="125"/>
      <c r="BSC1" s="125"/>
      <c r="BSD1" s="125"/>
      <c r="BSE1" s="125"/>
      <c r="BSF1" s="125"/>
      <c r="BSG1" s="125"/>
      <c r="BSH1" s="125"/>
      <c r="BSI1" s="125"/>
      <c r="BSJ1" s="125"/>
      <c r="BSK1" s="125"/>
      <c r="BSL1" s="125"/>
      <c r="BSM1" s="125"/>
      <c r="BSN1" s="125"/>
      <c r="BSO1" s="125"/>
      <c r="BSP1" s="125"/>
      <c r="BSQ1" s="125"/>
      <c r="BSR1" s="125"/>
      <c r="BSS1" s="125"/>
      <c r="BST1" s="125"/>
      <c r="BSU1" s="125"/>
      <c r="BSV1" s="125"/>
      <c r="BSW1" s="125"/>
      <c r="BSX1" s="125"/>
      <c r="BSY1" s="125"/>
      <c r="BSZ1" s="125"/>
      <c r="BTA1" s="125"/>
      <c r="BTB1" s="125"/>
      <c r="BTC1" s="125"/>
      <c r="BTD1" s="125"/>
      <c r="BTE1" s="125"/>
      <c r="BTF1" s="125"/>
      <c r="BTG1" s="125"/>
      <c r="BTH1" s="125"/>
      <c r="BTI1" s="125"/>
      <c r="BTJ1" s="125"/>
      <c r="BTK1" s="125"/>
      <c r="BTL1" s="125"/>
      <c r="BTM1" s="125"/>
      <c r="BTN1" s="125"/>
      <c r="BTO1" s="125"/>
      <c r="BTP1" s="125"/>
      <c r="BTQ1" s="125"/>
      <c r="BTR1" s="125"/>
      <c r="BTS1" s="125"/>
      <c r="BTT1" s="125"/>
      <c r="BTU1" s="125"/>
      <c r="BTV1" s="125"/>
      <c r="BTW1" s="125"/>
      <c r="BTX1" s="125"/>
      <c r="BTY1" s="125"/>
      <c r="BTZ1" s="125"/>
      <c r="BUA1" s="125"/>
      <c r="BUB1" s="125"/>
      <c r="BUC1" s="125"/>
      <c r="BUD1" s="125"/>
      <c r="BUE1" s="125"/>
      <c r="BUF1" s="125"/>
      <c r="BUG1" s="125"/>
      <c r="BUH1" s="125"/>
      <c r="BUI1" s="125"/>
      <c r="BUJ1" s="125"/>
      <c r="BUK1" s="125"/>
      <c r="BUL1" s="125"/>
      <c r="BUM1" s="125"/>
      <c r="BUN1" s="125"/>
      <c r="BUO1" s="125"/>
      <c r="BUP1" s="125"/>
      <c r="BUQ1" s="125"/>
      <c r="BUR1" s="125"/>
      <c r="BUS1" s="125"/>
      <c r="BUT1" s="125"/>
      <c r="BUU1" s="125"/>
      <c r="BUV1" s="125"/>
      <c r="BUW1" s="125"/>
      <c r="BUX1" s="125"/>
      <c r="BUY1" s="125"/>
      <c r="BUZ1" s="125"/>
      <c r="BVA1" s="125"/>
      <c r="BVB1" s="125"/>
      <c r="BVC1" s="125"/>
      <c r="BVD1" s="125"/>
      <c r="BVE1" s="125"/>
      <c r="BVF1" s="125"/>
      <c r="BVG1" s="125"/>
      <c r="BVH1" s="125"/>
      <c r="BVI1" s="125"/>
      <c r="BVJ1" s="125"/>
      <c r="BVK1" s="125"/>
      <c r="BVL1" s="125"/>
      <c r="BVM1" s="125"/>
      <c r="BVN1" s="125"/>
      <c r="BVO1" s="125"/>
      <c r="BVP1" s="125"/>
      <c r="BVQ1" s="125"/>
      <c r="BVR1" s="125"/>
      <c r="BVS1" s="125"/>
      <c r="BVT1" s="125"/>
      <c r="BVU1" s="125"/>
      <c r="BVV1" s="125"/>
      <c r="BVW1" s="125"/>
      <c r="BVX1" s="125"/>
      <c r="BVY1" s="125"/>
      <c r="BVZ1" s="125"/>
      <c r="BWA1" s="125"/>
      <c r="BWB1" s="125"/>
      <c r="BWC1" s="125"/>
      <c r="BWD1" s="125"/>
      <c r="BWE1" s="125"/>
      <c r="BWF1" s="125"/>
      <c r="BWG1" s="125"/>
      <c r="BWH1" s="125"/>
      <c r="BWI1" s="125"/>
      <c r="BWJ1" s="125"/>
      <c r="BWK1" s="125"/>
      <c r="BWL1" s="125"/>
      <c r="BWM1" s="125"/>
      <c r="BWN1" s="125"/>
      <c r="BWO1" s="125"/>
      <c r="BWP1" s="125"/>
      <c r="BWQ1" s="125"/>
      <c r="BWR1" s="125"/>
      <c r="BWS1" s="125"/>
      <c r="BWT1" s="125"/>
      <c r="BWU1" s="125"/>
      <c r="BWV1" s="125"/>
      <c r="BWW1" s="125"/>
      <c r="BWX1" s="125"/>
      <c r="BWY1" s="125"/>
      <c r="BWZ1" s="125"/>
      <c r="BXA1" s="125"/>
      <c r="BXB1" s="125"/>
      <c r="BXC1" s="125"/>
      <c r="BXD1" s="125"/>
      <c r="BXE1" s="125"/>
      <c r="BXF1" s="125"/>
      <c r="BXG1" s="125"/>
      <c r="BXH1" s="125"/>
      <c r="BXI1" s="125"/>
      <c r="BXJ1" s="125"/>
      <c r="BXK1" s="125"/>
      <c r="BXL1" s="125"/>
      <c r="BXM1" s="125"/>
      <c r="BXN1" s="125"/>
      <c r="BXO1" s="125"/>
      <c r="BXP1" s="125"/>
      <c r="BXQ1" s="125"/>
      <c r="BXR1" s="125"/>
      <c r="BXS1" s="125"/>
      <c r="BXT1" s="125"/>
      <c r="BXU1" s="125"/>
      <c r="BXV1" s="125"/>
      <c r="BXW1" s="125"/>
      <c r="BXX1" s="125"/>
      <c r="BXY1" s="125"/>
      <c r="BXZ1" s="125"/>
      <c r="BYA1" s="125"/>
      <c r="BYB1" s="125"/>
      <c r="BYC1" s="125"/>
      <c r="BYD1" s="125"/>
      <c r="BYE1" s="125"/>
      <c r="BYF1" s="125"/>
      <c r="BYG1" s="125"/>
      <c r="BYH1" s="125"/>
      <c r="BYI1" s="125"/>
      <c r="BYJ1" s="125"/>
      <c r="BYK1" s="125"/>
      <c r="BYL1" s="125"/>
      <c r="BYM1" s="125"/>
      <c r="BYN1" s="125"/>
      <c r="BYO1" s="125"/>
      <c r="BYP1" s="125"/>
      <c r="BYQ1" s="125"/>
      <c r="BYR1" s="125"/>
      <c r="BYS1" s="125"/>
      <c r="BYT1" s="125"/>
      <c r="BYU1" s="125"/>
      <c r="BYV1" s="125"/>
      <c r="BYW1" s="125"/>
      <c r="BYX1" s="125"/>
      <c r="BYY1" s="125"/>
      <c r="BYZ1" s="125"/>
      <c r="BZA1" s="125"/>
      <c r="BZB1" s="125"/>
      <c r="BZC1" s="125"/>
      <c r="BZD1" s="125"/>
      <c r="BZE1" s="125"/>
      <c r="BZF1" s="125"/>
      <c r="BZG1" s="125"/>
      <c r="BZH1" s="125"/>
      <c r="BZI1" s="125"/>
      <c r="BZJ1" s="125"/>
      <c r="BZK1" s="125"/>
      <c r="BZL1" s="125"/>
      <c r="BZM1" s="125"/>
      <c r="BZN1" s="125"/>
      <c r="BZO1" s="125"/>
      <c r="BZP1" s="125"/>
      <c r="BZQ1" s="125"/>
      <c r="BZR1" s="125"/>
      <c r="BZS1" s="125"/>
      <c r="BZT1" s="125"/>
      <c r="BZU1" s="125"/>
      <c r="BZV1" s="125"/>
      <c r="BZW1" s="125"/>
      <c r="BZX1" s="125"/>
      <c r="BZY1" s="125"/>
      <c r="BZZ1" s="125"/>
      <c r="CAA1" s="125"/>
      <c r="CAB1" s="125"/>
      <c r="CAC1" s="125"/>
      <c r="CAD1" s="125"/>
      <c r="CAE1" s="125"/>
      <c r="CAF1" s="125"/>
      <c r="CAG1" s="125"/>
      <c r="CAH1" s="125"/>
      <c r="CAI1" s="125"/>
      <c r="CAJ1" s="125"/>
      <c r="CAK1" s="125"/>
      <c r="CAL1" s="125"/>
      <c r="CAM1" s="125"/>
      <c r="CAN1" s="125"/>
      <c r="CAO1" s="125"/>
      <c r="CAP1" s="125"/>
      <c r="CAQ1" s="125"/>
      <c r="CAR1" s="125"/>
      <c r="CAS1" s="125"/>
      <c r="CAT1" s="125"/>
      <c r="CAU1" s="125"/>
      <c r="CAV1" s="125"/>
      <c r="CAW1" s="125"/>
      <c r="CAX1" s="125"/>
      <c r="CAY1" s="125"/>
      <c r="CAZ1" s="125"/>
      <c r="CBA1" s="125"/>
      <c r="CBB1" s="125"/>
      <c r="CBC1" s="125"/>
      <c r="CBD1" s="125"/>
      <c r="CBE1" s="125"/>
      <c r="CBF1" s="125"/>
      <c r="CBG1" s="125"/>
      <c r="CBH1" s="125"/>
      <c r="CBI1" s="125"/>
      <c r="CBJ1" s="125"/>
      <c r="CBK1" s="125"/>
      <c r="CBL1" s="125"/>
      <c r="CBM1" s="125"/>
      <c r="CBN1" s="125"/>
      <c r="CBO1" s="125"/>
      <c r="CBP1" s="125"/>
      <c r="CBQ1" s="125"/>
      <c r="CBR1" s="125"/>
      <c r="CBS1" s="125"/>
      <c r="CBT1" s="125"/>
      <c r="CBU1" s="125"/>
      <c r="CBV1" s="125"/>
      <c r="CBW1" s="125"/>
      <c r="CBX1" s="125"/>
      <c r="CBY1" s="125"/>
      <c r="CBZ1" s="125"/>
      <c r="CCA1" s="125"/>
      <c r="CCB1" s="125"/>
      <c r="CCC1" s="125"/>
      <c r="CCD1" s="125"/>
      <c r="CCE1" s="125"/>
      <c r="CCF1" s="125"/>
      <c r="CCG1" s="125"/>
      <c r="CCH1" s="125"/>
      <c r="CCI1" s="125"/>
      <c r="CCJ1" s="125"/>
      <c r="CCK1" s="125"/>
      <c r="CCL1" s="125"/>
      <c r="CCM1" s="125"/>
      <c r="CCN1" s="125"/>
      <c r="CCO1" s="125"/>
      <c r="CCP1" s="125"/>
      <c r="CCQ1" s="125"/>
      <c r="CCR1" s="125"/>
      <c r="CCS1" s="125"/>
      <c r="CCT1" s="125"/>
      <c r="CCU1" s="125"/>
      <c r="CCV1" s="125"/>
      <c r="CCW1" s="125"/>
      <c r="CCX1" s="125"/>
      <c r="CCY1" s="125"/>
      <c r="CCZ1" s="125"/>
      <c r="CDA1" s="125"/>
      <c r="CDB1" s="125"/>
      <c r="CDC1" s="125"/>
      <c r="CDD1" s="125"/>
      <c r="CDE1" s="125"/>
      <c r="CDF1" s="125"/>
      <c r="CDG1" s="125"/>
      <c r="CDH1" s="125"/>
      <c r="CDI1" s="125"/>
      <c r="CDJ1" s="125"/>
      <c r="CDK1" s="125"/>
      <c r="CDL1" s="125"/>
      <c r="CDM1" s="125"/>
      <c r="CDN1" s="125"/>
      <c r="CDO1" s="125"/>
      <c r="CDP1" s="125"/>
      <c r="CDQ1" s="125"/>
      <c r="CDR1" s="125"/>
      <c r="CDS1" s="125"/>
      <c r="CDT1" s="125"/>
      <c r="CDU1" s="125"/>
      <c r="CDV1" s="125"/>
      <c r="CDW1" s="125"/>
      <c r="CDX1" s="125"/>
      <c r="CDY1" s="125"/>
      <c r="CDZ1" s="125"/>
      <c r="CEA1" s="125"/>
      <c r="CEB1" s="125"/>
      <c r="CEC1" s="125"/>
      <c r="CED1" s="125"/>
      <c r="CEE1" s="125"/>
      <c r="CEF1" s="125"/>
      <c r="CEG1" s="125"/>
      <c r="CEH1" s="125"/>
      <c r="CEI1" s="125"/>
      <c r="CEJ1" s="125"/>
      <c r="CEK1" s="125"/>
      <c r="CEL1" s="125"/>
      <c r="CEM1" s="125"/>
      <c r="CEN1" s="125"/>
      <c r="CEO1" s="125"/>
      <c r="CEP1" s="125"/>
      <c r="CEQ1" s="125"/>
      <c r="CER1" s="125"/>
      <c r="CES1" s="125"/>
      <c r="CET1" s="125"/>
      <c r="CEU1" s="125"/>
      <c r="CEV1" s="125"/>
      <c r="CEW1" s="125"/>
      <c r="CEX1" s="125"/>
      <c r="CEY1" s="125"/>
      <c r="CEZ1" s="125"/>
      <c r="CFA1" s="125"/>
      <c r="CFB1" s="125"/>
      <c r="CFC1" s="125"/>
      <c r="CFD1" s="125"/>
      <c r="CFE1" s="125"/>
      <c r="CFF1" s="125"/>
      <c r="CFG1" s="125"/>
      <c r="CFH1" s="125"/>
      <c r="CFI1" s="125"/>
      <c r="CFJ1" s="125"/>
      <c r="CFK1" s="125"/>
      <c r="CFL1" s="125"/>
      <c r="CFM1" s="125"/>
      <c r="CFN1" s="125"/>
      <c r="CFO1" s="125"/>
      <c r="CFP1" s="125"/>
      <c r="CFQ1" s="125"/>
      <c r="CFR1" s="125"/>
      <c r="CFS1" s="125"/>
      <c r="CFT1" s="125"/>
      <c r="CFU1" s="125"/>
      <c r="CFV1" s="125"/>
      <c r="CFW1" s="125"/>
      <c r="CFX1" s="125"/>
      <c r="CFY1" s="125"/>
      <c r="CFZ1" s="125"/>
      <c r="CGA1" s="125"/>
      <c r="CGB1" s="125"/>
      <c r="CGC1" s="125"/>
      <c r="CGD1" s="125"/>
      <c r="CGE1" s="125"/>
      <c r="CGF1" s="125"/>
      <c r="CGG1" s="125"/>
      <c r="CGH1" s="125"/>
      <c r="CGI1" s="125"/>
      <c r="CGJ1" s="125"/>
      <c r="CGK1" s="125"/>
      <c r="CGL1" s="125"/>
      <c r="CGM1" s="125"/>
      <c r="CGN1" s="125"/>
      <c r="CGO1" s="125"/>
      <c r="CGP1" s="125"/>
      <c r="CGQ1" s="125"/>
      <c r="CGR1" s="125"/>
      <c r="CGS1" s="125"/>
      <c r="CGT1" s="125"/>
      <c r="CGU1" s="125"/>
      <c r="CGV1" s="125"/>
      <c r="CGW1" s="125"/>
      <c r="CGX1" s="125"/>
      <c r="CGY1" s="125"/>
      <c r="CGZ1" s="125"/>
      <c r="CHA1" s="125"/>
      <c r="CHB1" s="125"/>
      <c r="CHC1" s="125"/>
      <c r="CHD1" s="125"/>
      <c r="CHE1" s="125"/>
      <c r="CHF1" s="125"/>
      <c r="CHG1" s="125"/>
      <c r="CHH1" s="125"/>
      <c r="CHI1" s="125"/>
      <c r="CHJ1" s="125"/>
      <c r="CHK1" s="125"/>
      <c r="CHL1" s="125"/>
      <c r="CHM1" s="125"/>
      <c r="CHN1" s="125"/>
      <c r="CHO1" s="125"/>
      <c r="CHP1" s="125"/>
      <c r="CHQ1" s="125"/>
      <c r="CHR1" s="125"/>
      <c r="CHS1" s="125"/>
      <c r="CHT1" s="125"/>
      <c r="CHU1" s="125"/>
      <c r="CHV1" s="125"/>
      <c r="CHW1" s="125"/>
      <c r="CHX1" s="125"/>
      <c r="CHY1" s="125"/>
      <c r="CHZ1" s="125"/>
      <c r="CIA1" s="125"/>
      <c r="CIB1" s="125"/>
      <c r="CIC1" s="125"/>
      <c r="CID1" s="125"/>
      <c r="CIE1" s="125"/>
      <c r="CIF1" s="125"/>
      <c r="CIG1" s="125"/>
      <c r="CIH1" s="125"/>
      <c r="CII1" s="125"/>
      <c r="CIJ1" s="125"/>
      <c r="CIK1" s="125"/>
      <c r="CIL1" s="125"/>
      <c r="CIM1" s="125"/>
      <c r="CIN1" s="125"/>
      <c r="CIO1" s="125"/>
      <c r="CIP1" s="125"/>
      <c r="CIQ1" s="125"/>
      <c r="CIR1" s="125"/>
      <c r="CIS1" s="125"/>
      <c r="CIT1" s="125"/>
      <c r="CIU1" s="125"/>
      <c r="CIV1" s="125"/>
      <c r="CIW1" s="125"/>
      <c r="CIX1" s="125"/>
      <c r="CIY1" s="125"/>
      <c r="CIZ1" s="125"/>
      <c r="CJA1" s="125"/>
      <c r="CJB1" s="125"/>
      <c r="CJC1" s="125"/>
      <c r="CJD1" s="125"/>
      <c r="CJE1" s="125"/>
      <c r="CJF1" s="125"/>
      <c r="CJG1" s="125"/>
      <c r="CJH1" s="125"/>
      <c r="CJI1" s="125"/>
      <c r="CJJ1" s="125"/>
      <c r="CJK1" s="125"/>
      <c r="CJL1" s="125"/>
      <c r="CJM1" s="125"/>
      <c r="CJN1" s="125"/>
      <c r="CJO1" s="125"/>
      <c r="CJP1" s="125"/>
      <c r="CJQ1" s="125"/>
      <c r="CJR1" s="125"/>
      <c r="CJS1" s="125"/>
      <c r="CJT1" s="125"/>
      <c r="CJU1" s="125"/>
      <c r="CJV1" s="125"/>
      <c r="CJW1" s="125"/>
      <c r="CJX1" s="125"/>
      <c r="CJY1" s="125"/>
      <c r="CJZ1" s="125"/>
      <c r="CKA1" s="125"/>
      <c r="CKB1" s="125"/>
      <c r="CKC1" s="125"/>
      <c r="CKD1" s="125"/>
      <c r="CKE1" s="125"/>
      <c r="CKF1" s="125"/>
      <c r="CKG1" s="125"/>
      <c r="CKH1" s="125"/>
      <c r="CKI1" s="125"/>
      <c r="CKJ1" s="125"/>
      <c r="CKK1" s="125"/>
      <c r="CKL1" s="125"/>
      <c r="CKM1" s="125"/>
      <c r="CKN1" s="125"/>
      <c r="CKO1" s="125"/>
      <c r="CKP1" s="125"/>
      <c r="CKQ1" s="125"/>
      <c r="CKR1" s="125"/>
      <c r="CKS1" s="125"/>
      <c r="CKT1" s="125"/>
      <c r="CKU1" s="125"/>
      <c r="CKV1" s="125"/>
      <c r="CKW1" s="125"/>
      <c r="CKX1" s="125"/>
      <c r="CKY1" s="125"/>
      <c r="CKZ1" s="125"/>
      <c r="CLA1" s="125"/>
      <c r="CLB1" s="125"/>
      <c r="CLC1" s="125"/>
      <c r="CLD1" s="125"/>
      <c r="CLE1" s="125"/>
      <c r="CLF1" s="125"/>
      <c r="CLG1" s="125"/>
      <c r="CLH1" s="125"/>
      <c r="CLI1" s="125"/>
      <c r="CLJ1" s="125"/>
      <c r="CLK1" s="125"/>
      <c r="CLL1" s="125"/>
      <c r="CLM1" s="125"/>
      <c r="CLN1" s="125"/>
      <c r="CLO1" s="125"/>
      <c r="CLP1" s="125"/>
      <c r="CLQ1" s="125"/>
      <c r="CLR1" s="125"/>
      <c r="CLS1" s="125"/>
      <c r="CLT1" s="125"/>
      <c r="CLU1" s="125"/>
      <c r="CLV1" s="125"/>
      <c r="CLW1" s="125"/>
      <c r="CLX1" s="125"/>
      <c r="CLY1" s="125"/>
      <c r="CLZ1" s="125"/>
      <c r="CMA1" s="125"/>
      <c r="CMB1" s="125"/>
      <c r="CMC1" s="125"/>
      <c r="CMD1" s="125"/>
      <c r="CME1" s="125"/>
      <c r="CMF1" s="125"/>
      <c r="CMG1" s="125"/>
      <c r="CMH1" s="125"/>
      <c r="CMI1" s="125"/>
      <c r="CMJ1" s="125"/>
      <c r="CMK1" s="125"/>
      <c r="CML1" s="125"/>
      <c r="CMM1" s="125"/>
      <c r="CMN1" s="125"/>
      <c r="CMO1" s="125"/>
      <c r="CMP1" s="125"/>
      <c r="CMQ1" s="125"/>
      <c r="CMR1" s="125"/>
      <c r="CMS1" s="125"/>
      <c r="CMT1" s="125"/>
      <c r="CMU1" s="125"/>
      <c r="CMV1" s="125"/>
      <c r="CMW1" s="125"/>
      <c r="CMX1" s="125"/>
      <c r="CMY1" s="125"/>
      <c r="CMZ1" s="125"/>
      <c r="CNA1" s="125"/>
      <c r="CNB1" s="125"/>
      <c r="CNC1" s="125"/>
      <c r="CND1" s="125"/>
      <c r="CNE1" s="125"/>
      <c r="CNF1" s="125"/>
      <c r="CNG1" s="125"/>
      <c r="CNH1" s="125"/>
      <c r="CNI1" s="125"/>
      <c r="CNJ1" s="125"/>
      <c r="CNK1" s="125"/>
      <c r="CNL1" s="125"/>
      <c r="CNM1" s="125"/>
      <c r="CNN1" s="125"/>
      <c r="CNO1" s="125"/>
      <c r="CNP1" s="125"/>
      <c r="CNQ1" s="125"/>
      <c r="CNR1" s="125"/>
      <c r="CNS1" s="125"/>
      <c r="CNT1" s="125"/>
      <c r="CNU1" s="125"/>
      <c r="CNV1" s="125"/>
      <c r="CNW1" s="125"/>
      <c r="CNX1" s="125"/>
      <c r="CNY1" s="125"/>
      <c r="CNZ1" s="125"/>
      <c r="COA1" s="125"/>
      <c r="COB1" s="125"/>
      <c r="COC1" s="125"/>
      <c r="COD1" s="125"/>
      <c r="COE1" s="125"/>
      <c r="COF1" s="125"/>
      <c r="COG1" s="125"/>
      <c r="COH1" s="125"/>
      <c r="COI1" s="125"/>
      <c r="COJ1" s="125"/>
      <c r="COK1" s="125"/>
      <c r="COL1" s="125"/>
      <c r="COM1" s="125"/>
      <c r="CON1" s="125"/>
      <c r="COO1" s="125"/>
      <c r="COP1" s="125"/>
      <c r="COQ1" s="125"/>
      <c r="COR1" s="125"/>
      <c r="COS1" s="125"/>
      <c r="COT1" s="125"/>
      <c r="COU1" s="125"/>
      <c r="COV1" s="125"/>
      <c r="COW1" s="125"/>
      <c r="COX1" s="125"/>
      <c r="COY1" s="125"/>
      <c r="COZ1" s="125"/>
      <c r="CPA1" s="125"/>
      <c r="CPB1" s="125"/>
      <c r="CPC1" s="125"/>
      <c r="CPD1" s="125"/>
      <c r="CPE1" s="125"/>
      <c r="CPF1" s="125"/>
      <c r="CPG1" s="125"/>
      <c r="CPH1" s="125"/>
      <c r="CPI1" s="125"/>
      <c r="CPJ1" s="125"/>
      <c r="CPK1" s="125"/>
      <c r="CPL1" s="125"/>
      <c r="CPM1" s="125"/>
      <c r="CPN1" s="125"/>
      <c r="CPO1" s="125"/>
      <c r="CPP1" s="125"/>
      <c r="CPQ1" s="125"/>
      <c r="CPR1" s="125"/>
      <c r="CPS1" s="125"/>
      <c r="CPT1" s="125"/>
      <c r="CPU1" s="125"/>
      <c r="CPV1" s="125"/>
      <c r="CPW1" s="125"/>
      <c r="CPX1" s="125"/>
      <c r="CPY1" s="125"/>
      <c r="CPZ1" s="125"/>
      <c r="CQA1" s="125"/>
      <c r="CQB1" s="125"/>
      <c r="CQC1" s="125"/>
      <c r="CQD1" s="125"/>
      <c r="CQE1" s="125"/>
      <c r="CQF1" s="125"/>
      <c r="CQG1" s="125"/>
      <c r="CQH1" s="125"/>
      <c r="CQI1" s="125"/>
      <c r="CQJ1" s="125"/>
      <c r="CQK1" s="125"/>
      <c r="CQL1" s="125"/>
      <c r="CQM1" s="125"/>
      <c r="CQN1" s="125"/>
      <c r="CQO1" s="125"/>
      <c r="CQP1" s="125"/>
      <c r="CQQ1" s="125"/>
      <c r="CQR1" s="125"/>
      <c r="CQS1" s="125"/>
      <c r="CQT1" s="125"/>
      <c r="CQU1" s="125"/>
      <c r="CQV1" s="125"/>
      <c r="CQW1" s="125"/>
      <c r="CQX1" s="125"/>
      <c r="CQY1" s="125"/>
      <c r="CQZ1" s="125"/>
      <c r="CRA1" s="125"/>
      <c r="CRB1" s="125"/>
      <c r="CRC1" s="125"/>
      <c r="CRD1" s="125"/>
      <c r="CRE1" s="125"/>
      <c r="CRF1" s="125"/>
      <c r="CRG1" s="125"/>
      <c r="CRH1" s="125"/>
      <c r="CRI1" s="125"/>
      <c r="CRJ1" s="125"/>
      <c r="CRK1" s="125"/>
      <c r="CRL1" s="125"/>
      <c r="CRM1" s="125"/>
      <c r="CRN1" s="125"/>
      <c r="CRO1" s="125"/>
      <c r="CRP1" s="125"/>
      <c r="CRQ1" s="125"/>
      <c r="CRR1" s="125"/>
      <c r="CRS1" s="125"/>
      <c r="CRT1" s="125"/>
      <c r="CRU1" s="125"/>
      <c r="CRV1" s="125"/>
      <c r="CRW1" s="125"/>
      <c r="CRX1" s="125"/>
      <c r="CRY1" s="125"/>
      <c r="CRZ1" s="125"/>
      <c r="CSA1" s="125"/>
      <c r="CSB1" s="125"/>
      <c r="CSC1" s="125"/>
      <c r="CSD1" s="125"/>
      <c r="CSE1" s="125"/>
      <c r="CSF1" s="125"/>
      <c r="CSG1" s="125"/>
      <c r="CSH1" s="125"/>
      <c r="CSI1" s="125"/>
      <c r="CSJ1" s="125"/>
      <c r="CSK1" s="125"/>
      <c r="CSL1" s="125"/>
      <c r="CSM1" s="125"/>
      <c r="CSN1" s="125"/>
      <c r="CSO1" s="125"/>
      <c r="CSP1" s="125"/>
      <c r="CSQ1" s="125"/>
      <c r="CSR1" s="125"/>
      <c r="CSS1" s="125"/>
      <c r="CST1" s="125"/>
      <c r="CSU1" s="125"/>
      <c r="CSV1" s="125"/>
      <c r="CSW1" s="125"/>
      <c r="CSX1" s="125"/>
      <c r="CSY1" s="125"/>
      <c r="CSZ1" s="125"/>
      <c r="CTA1" s="125"/>
      <c r="CTB1" s="125"/>
      <c r="CTC1" s="125"/>
      <c r="CTD1" s="125"/>
      <c r="CTE1" s="125"/>
      <c r="CTF1" s="125"/>
      <c r="CTG1" s="125"/>
      <c r="CTH1" s="125"/>
      <c r="CTI1" s="125"/>
      <c r="CTJ1" s="125"/>
      <c r="CTK1" s="125"/>
      <c r="CTL1" s="125"/>
      <c r="CTM1" s="125"/>
      <c r="CTN1" s="125"/>
      <c r="CTO1" s="125"/>
      <c r="CTP1" s="125"/>
      <c r="CTQ1" s="125"/>
      <c r="CTR1" s="125"/>
      <c r="CTS1" s="125"/>
      <c r="CTT1" s="125"/>
      <c r="CTU1" s="125"/>
      <c r="CTV1" s="125"/>
      <c r="CTW1" s="125"/>
      <c r="CTX1" s="125"/>
      <c r="CTY1" s="125"/>
      <c r="CTZ1" s="125"/>
      <c r="CUA1" s="125"/>
      <c r="CUB1" s="125"/>
      <c r="CUC1" s="125"/>
      <c r="CUD1" s="125"/>
      <c r="CUE1" s="125"/>
      <c r="CUF1" s="125"/>
      <c r="CUG1" s="125"/>
      <c r="CUH1" s="125"/>
      <c r="CUI1" s="125"/>
      <c r="CUJ1" s="125"/>
      <c r="CUK1" s="125"/>
      <c r="CUL1" s="125"/>
      <c r="CUM1" s="125"/>
      <c r="CUN1" s="125"/>
      <c r="CUO1" s="125"/>
      <c r="CUP1" s="125"/>
      <c r="CUQ1" s="125"/>
      <c r="CUR1" s="125"/>
      <c r="CUS1" s="125"/>
      <c r="CUT1" s="125"/>
      <c r="CUU1" s="125"/>
      <c r="CUV1" s="125"/>
      <c r="CUW1" s="125"/>
      <c r="CUX1" s="125"/>
      <c r="CUY1" s="125"/>
      <c r="CUZ1" s="125"/>
      <c r="CVA1" s="125"/>
      <c r="CVB1" s="125"/>
      <c r="CVC1" s="125"/>
      <c r="CVD1" s="125"/>
      <c r="CVE1" s="125"/>
      <c r="CVF1" s="125"/>
      <c r="CVG1" s="125"/>
      <c r="CVH1" s="125"/>
      <c r="CVI1" s="125"/>
      <c r="CVJ1" s="125"/>
      <c r="CVK1" s="125"/>
      <c r="CVL1" s="125"/>
      <c r="CVM1" s="125"/>
      <c r="CVN1" s="125"/>
      <c r="CVO1" s="125"/>
      <c r="CVP1" s="125"/>
      <c r="CVQ1" s="125"/>
      <c r="CVR1" s="125"/>
      <c r="CVS1" s="125"/>
      <c r="CVT1" s="125"/>
      <c r="CVU1" s="125"/>
      <c r="CVV1" s="125"/>
      <c r="CVW1" s="125"/>
      <c r="CVX1" s="125"/>
      <c r="CVY1" s="125"/>
      <c r="CVZ1" s="125"/>
      <c r="CWA1" s="125"/>
      <c r="CWB1" s="125"/>
      <c r="CWC1" s="125"/>
      <c r="CWD1" s="125"/>
      <c r="CWE1" s="125"/>
      <c r="CWF1" s="125"/>
      <c r="CWG1" s="125"/>
      <c r="CWH1" s="125"/>
      <c r="CWI1" s="125"/>
      <c r="CWJ1" s="125"/>
      <c r="CWK1" s="125"/>
      <c r="CWL1" s="125"/>
      <c r="CWM1" s="125"/>
      <c r="CWN1" s="125"/>
      <c r="CWO1" s="125"/>
      <c r="CWP1" s="125"/>
      <c r="CWQ1" s="125"/>
      <c r="CWR1" s="125"/>
      <c r="CWS1" s="125"/>
      <c r="CWT1" s="125"/>
      <c r="CWU1" s="125"/>
      <c r="CWV1" s="125"/>
      <c r="CWW1" s="125"/>
      <c r="CWX1" s="125"/>
      <c r="CWY1" s="125"/>
      <c r="CWZ1" s="125"/>
      <c r="CXA1" s="125"/>
      <c r="CXB1" s="125"/>
      <c r="CXC1" s="125"/>
      <c r="CXD1" s="125"/>
      <c r="CXE1" s="125"/>
      <c r="CXF1" s="125"/>
      <c r="CXG1" s="125"/>
      <c r="CXH1" s="125"/>
      <c r="CXI1" s="125"/>
      <c r="CXJ1" s="125"/>
      <c r="CXK1" s="125"/>
      <c r="CXL1" s="125"/>
      <c r="CXM1" s="125"/>
      <c r="CXN1" s="125"/>
      <c r="CXO1" s="125"/>
      <c r="CXP1" s="125"/>
      <c r="CXQ1" s="125"/>
      <c r="CXR1" s="125"/>
      <c r="CXS1" s="125"/>
      <c r="CXT1" s="125"/>
      <c r="CXU1" s="125"/>
      <c r="CXV1" s="125"/>
      <c r="CXW1" s="125"/>
      <c r="CXX1" s="125"/>
      <c r="CXY1" s="125"/>
      <c r="CXZ1" s="125"/>
      <c r="CYA1" s="125"/>
      <c r="CYB1" s="125"/>
      <c r="CYC1" s="125"/>
      <c r="CYD1" s="125"/>
      <c r="CYE1" s="125"/>
      <c r="CYF1" s="125"/>
      <c r="CYG1" s="125"/>
      <c r="CYH1" s="125"/>
      <c r="CYI1" s="125"/>
      <c r="CYJ1" s="125"/>
      <c r="CYK1" s="125"/>
      <c r="CYL1" s="125"/>
      <c r="CYM1" s="125"/>
      <c r="CYN1" s="125"/>
      <c r="CYO1" s="125"/>
      <c r="CYP1" s="125"/>
      <c r="CYQ1" s="125"/>
      <c r="CYR1" s="125"/>
      <c r="CYS1" s="125"/>
      <c r="CYT1" s="125"/>
      <c r="CYU1" s="125"/>
      <c r="CYV1" s="125"/>
      <c r="CYW1" s="125"/>
      <c r="CYX1" s="125"/>
      <c r="CYY1" s="125"/>
      <c r="CYZ1" s="125"/>
      <c r="CZA1" s="125"/>
      <c r="CZB1" s="125"/>
      <c r="CZC1" s="125"/>
      <c r="CZD1" s="125"/>
      <c r="CZE1" s="125"/>
      <c r="CZF1" s="125"/>
      <c r="CZG1" s="125"/>
      <c r="CZH1" s="125"/>
      <c r="CZI1" s="125"/>
      <c r="CZJ1" s="125"/>
      <c r="CZK1" s="125"/>
      <c r="CZL1" s="125"/>
      <c r="CZM1" s="125"/>
      <c r="CZN1" s="125"/>
      <c r="CZO1" s="125"/>
      <c r="CZP1" s="125"/>
      <c r="CZQ1" s="125"/>
      <c r="CZR1" s="125"/>
      <c r="CZS1" s="125"/>
      <c r="CZT1" s="125"/>
      <c r="CZU1" s="125"/>
      <c r="CZV1" s="125"/>
      <c r="CZW1" s="125"/>
      <c r="CZX1" s="125"/>
      <c r="CZY1" s="125"/>
      <c r="CZZ1" s="125"/>
      <c r="DAA1" s="125"/>
      <c r="DAB1" s="125"/>
      <c r="DAC1" s="125"/>
      <c r="DAD1" s="125"/>
      <c r="DAE1" s="125"/>
      <c r="DAF1" s="125"/>
      <c r="DAG1" s="125"/>
      <c r="DAH1" s="125"/>
      <c r="DAI1" s="125"/>
      <c r="DAJ1" s="125"/>
      <c r="DAK1" s="125"/>
      <c r="DAL1" s="125"/>
      <c r="DAM1" s="125"/>
      <c r="DAN1" s="125"/>
      <c r="DAO1" s="125"/>
      <c r="DAP1" s="125"/>
      <c r="DAQ1" s="125"/>
      <c r="DAR1" s="125"/>
      <c r="DAS1" s="125"/>
      <c r="DAT1" s="125"/>
      <c r="DAU1" s="125"/>
      <c r="DAV1" s="125"/>
      <c r="DAW1" s="125"/>
      <c r="DAX1" s="125"/>
      <c r="DAY1" s="125"/>
      <c r="DAZ1" s="125"/>
      <c r="DBA1" s="125"/>
      <c r="DBB1" s="125"/>
      <c r="DBC1" s="125"/>
      <c r="DBD1" s="125"/>
      <c r="DBE1" s="125"/>
      <c r="DBF1" s="125"/>
      <c r="DBG1" s="125"/>
      <c r="DBH1" s="125"/>
      <c r="DBI1" s="125"/>
      <c r="DBJ1" s="125"/>
      <c r="DBK1" s="125"/>
      <c r="DBL1" s="125"/>
      <c r="DBM1" s="125"/>
      <c r="DBN1" s="125"/>
      <c r="DBO1" s="125"/>
      <c r="DBP1" s="125"/>
      <c r="DBQ1" s="125"/>
      <c r="DBR1" s="125"/>
      <c r="DBS1" s="125"/>
      <c r="DBT1" s="125"/>
      <c r="DBU1" s="125"/>
      <c r="DBV1" s="125"/>
      <c r="DBW1" s="125"/>
      <c r="DBX1" s="125"/>
      <c r="DBY1" s="125"/>
      <c r="DBZ1" s="125"/>
      <c r="DCA1" s="125"/>
      <c r="DCB1" s="125"/>
      <c r="DCC1" s="125"/>
      <c r="DCD1" s="125"/>
      <c r="DCE1" s="125"/>
      <c r="DCF1" s="125"/>
      <c r="DCG1" s="125"/>
      <c r="DCH1" s="125"/>
      <c r="DCI1" s="125"/>
      <c r="DCJ1" s="125"/>
      <c r="DCK1" s="125"/>
      <c r="DCL1" s="125"/>
      <c r="DCM1" s="125"/>
      <c r="DCN1" s="125"/>
      <c r="DCO1" s="125"/>
      <c r="DCP1" s="125"/>
      <c r="DCQ1" s="125"/>
      <c r="DCR1" s="125"/>
      <c r="DCS1" s="125"/>
      <c r="DCT1" s="125"/>
      <c r="DCU1" s="125"/>
      <c r="DCV1" s="125"/>
      <c r="DCW1" s="125"/>
      <c r="DCX1" s="125"/>
      <c r="DCY1" s="125"/>
      <c r="DCZ1" s="125"/>
      <c r="DDA1" s="125"/>
      <c r="DDB1" s="125"/>
      <c r="DDC1" s="125"/>
      <c r="DDD1" s="125"/>
      <c r="DDE1" s="125"/>
      <c r="DDF1" s="125"/>
      <c r="DDG1" s="125"/>
      <c r="DDH1" s="125"/>
      <c r="DDI1" s="125"/>
      <c r="DDJ1" s="125"/>
      <c r="DDK1" s="125"/>
      <c r="DDL1" s="125"/>
      <c r="DDM1" s="125"/>
      <c r="DDN1" s="125"/>
      <c r="DDO1" s="125"/>
      <c r="DDP1" s="125"/>
      <c r="DDQ1" s="125"/>
      <c r="DDR1" s="125"/>
      <c r="DDS1" s="125"/>
      <c r="DDT1" s="125"/>
      <c r="DDU1" s="125"/>
      <c r="DDV1" s="125"/>
      <c r="DDW1" s="125"/>
      <c r="DDX1" s="125"/>
      <c r="DDY1" s="125"/>
      <c r="DDZ1" s="125"/>
      <c r="DEA1" s="125"/>
      <c r="DEB1" s="125"/>
      <c r="DEC1" s="125"/>
      <c r="DED1" s="125"/>
      <c r="DEE1" s="125"/>
      <c r="DEF1" s="125"/>
      <c r="DEG1" s="125"/>
      <c r="DEH1" s="125"/>
      <c r="DEI1" s="125"/>
      <c r="DEJ1" s="125"/>
      <c r="DEK1" s="125"/>
      <c r="DEL1" s="125"/>
      <c r="DEM1" s="125"/>
      <c r="DEN1" s="125"/>
      <c r="DEO1" s="125"/>
      <c r="DEP1" s="125"/>
      <c r="DEQ1" s="125"/>
      <c r="DER1" s="125"/>
      <c r="DES1" s="125"/>
      <c r="DET1" s="125"/>
      <c r="DEU1" s="125"/>
      <c r="DEV1" s="125"/>
      <c r="DEW1" s="125"/>
      <c r="DEX1" s="125"/>
      <c r="DEY1" s="125"/>
      <c r="DEZ1" s="125"/>
      <c r="DFA1" s="125"/>
      <c r="DFB1" s="125"/>
      <c r="DFC1" s="125"/>
      <c r="DFD1" s="125"/>
      <c r="DFE1" s="125"/>
      <c r="DFF1" s="125"/>
      <c r="DFG1" s="125"/>
      <c r="DFH1" s="125"/>
      <c r="DFI1" s="125"/>
      <c r="DFJ1" s="125"/>
      <c r="DFK1" s="125"/>
      <c r="DFL1" s="125"/>
      <c r="DFM1" s="125"/>
      <c r="DFN1" s="125"/>
      <c r="DFO1" s="125"/>
      <c r="DFP1" s="125"/>
      <c r="DFQ1" s="125"/>
      <c r="DFR1" s="125"/>
      <c r="DFS1" s="125"/>
      <c r="DFT1" s="125"/>
      <c r="DFU1" s="125"/>
      <c r="DFV1" s="125"/>
      <c r="DFW1" s="125"/>
      <c r="DFX1" s="125"/>
      <c r="DFY1" s="125"/>
      <c r="DFZ1" s="125"/>
      <c r="DGA1" s="125"/>
      <c r="DGB1" s="125"/>
      <c r="DGC1" s="125"/>
      <c r="DGD1" s="125"/>
      <c r="DGE1" s="125"/>
      <c r="DGF1" s="125"/>
      <c r="DGG1" s="125"/>
      <c r="DGH1" s="125"/>
      <c r="DGI1" s="125"/>
      <c r="DGJ1" s="125"/>
      <c r="DGK1" s="125"/>
      <c r="DGL1" s="125"/>
      <c r="DGM1" s="125"/>
      <c r="DGN1" s="125"/>
      <c r="DGO1" s="125"/>
      <c r="DGP1" s="125"/>
      <c r="DGQ1" s="125"/>
      <c r="DGR1" s="125"/>
      <c r="DGS1" s="125"/>
      <c r="DGT1" s="125"/>
      <c r="DGU1" s="125"/>
      <c r="DGV1" s="125"/>
      <c r="DGW1" s="125"/>
      <c r="DGX1" s="125"/>
      <c r="DGY1" s="125"/>
      <c r="DGZ1" s="125"/>
      <c r="DHA1" s="125"/>
      <c r="DHB1" s="125"/>
      <c r="DHC1" s="125"/>
      <c r="DHD1" s="125"/>
      <c r="DHE1" s="125"/>
      <c r="DHF1" s="125"/>
      <c r="DHG1" s="125"/>
      <c r="DHH1" s="125"/>
      <c r="DHI1" s="125"/>
      <c r="DHJ1" s="125"/>
      <c r="DHK1" s="125"/>
      <c r="DHL1" s="125"/>
      <c r="DHM1" s="125"/>
      <c r="DHN1" s="125"/>
      <c r="DHO1" s="125"/>
      <c r="DHP1" s="125"/>
      <c r="DHQ1" s="125"/>
      <c r="DHR1" s="125"/>
      <c r="DHS1" s="125"/>
      <c r="DHT1" s="125"/>
      <c r="DHU1" s="125"/>
      <c r="DHV1" s="125"/>
      <c r="DHW1" s="125"/>
      <c r="DHX1" s="125"/>
      <c r="DHY1" s="125"/>
      <c r="DHZ1" s="125"/>
      <c r="DIA1" s="125"/>
      <c r="DIB1" s="125"/>
      <c r="DIC1" s="125"/>
      <c r="DID1" s="125"/>
      <c r="DIE1" s="125"/>
      <c r="DIF1" s="125"/>
      <c r="DIG1" s="125"/>
      <c r="DIH1" s="125"/>
      <c r="DII1" s="125"/>
      <c r="DIJ1" s="125"/>
      <c r="DIK1" s="125"/>
      <c r="DIL1" s="125"/>
      <c r="DIM1" s="125"/>
      <c r="DIN1" s="125"/>
      <c r="DIO1" s="125"/>
      <c r="DIP1" s="125"/>
      <c r="DIQ1" s="125"/>
      <c r="DIR1" s="125"/>
      <c r="DIS1" s="125"/>
      <c r="DIT1" s="125"/>
      <c r="DIU1" s="125"/>
      <c r="DIV1" s="125"/>
      <c r="DIW1" s="125"/>
      <c r="DIX1" s="125"/>
      <c r="DIY1" s="125"/>
      <c r="DIZ1" s="125"/>
      <c r="DJA1" s="125"/>
      <c r="DJB1" s="125"/>
      <c r="DJC1" s="125"/>
      <c r="DJD1" s="125"/>
      <c r="DJE1" s="125"/>
      <c r="DJF1" s="125"/>
      <c r="DJG1" s="125"/>
      <c r="DJH1" s="125"/>
      <c r="DJI1" s="125"/>
      <c r="DJJ1" s="125"/>
      <c r="DJK1" s="125"/>
      <c r="DJL1" s="125"/>
      <c r="DJM1" s="125"/>
      <c r="DJN1" s="125"/>
      <c r="DJO1" s="125"/>
      <c r="DJP1" s="125"/>
      <c r="DJQ1" s="125"/>
      <c r="DJR1" s="125"/>
      <c r="DJS1" s="125"/>
      <c r="DJT1" s="125"/>
      <c r="DJU1" s="125"/>
      <c r="DJV1" s="125"/>
      <c r="DJW1" s="125"/>
      <c r="DJX1" s="125"/>
      <c r="DJY1" s="125"/>
      <c r="DJZ1" s="125"/>
      <c r="DKA1" s="125"/>
      <c r="DKB1" s="125"/>
      <c r="DKC1" s="125"/>
      <c r="DKD1" s="125"/>
      <c r="DKE1" s="125"/>
      <c r="DKF1" s="125"/>
      <c r="DKG1" s="125"/>
      <c r="DKH1" s="125"/>
      <c r="DKI1" s="125"/>
      <c r="DKJ1" s="125"/>
      <c r="DKK1" s="125"/>
      <c r="DKL1" s="125"/>
      <c r="DKM1" s="125"/>
      <c r="DKN1" s="125"/>
      <c r="DKO1" s="125"/>
      <c r="DKP1" s="125"/>
      <c r="DKQ1" s="125"/>
      <c r="DKR1" s="125"/>
      <c r="DKS1" s="125"/>
      <c r="DKT1" s="125"/>
      <c r="DKU1" s="125"/>
      <c r="DKV1" s="125"/>
      <c r="DKW1" s="125"/>
      <c r="DKX1" s="125"/>
      <c r="DKY1" s="125"/>
      <c r="DKZ1" s="125"/>
      <c r="DLA1" s="125"/>
      <c r="DLB1" s="125"/>
      <c r="DLC1" s="125"/>
      <c r="DLD1" s="125"/>
      <c r="DLE1" s="125"/>
      <c r="DLF1" s="125"/>
      <c r="DLG1" s="125"/>
      <c r="DLH1" s="125"/>
      <c r="DLI1" s="125"/>
      <c r="DLJ1" s="125"/>
      <c r="DLK1" s="125"/>
      <c r="DLL1" s="125"/>
      <c r="DLM1" s="125"/>
      <c r="DLN1" s="125"/>
      <c r="DLO1" s="125"/>
      <c r="DLP1" s="125"/>
      <c r="DLQ1" s="125"/>
      <c r="DLR1" s="125"/>
      <c r="DLS1" s="125"/>
      <c r="DLT1" s="125"/>
      <c r="DLU1" s="125"/>
      <c r="DLV1" s="125"/>
      <c r="DLW1" s="125"/>
      <c r="DLX1" s="125"/>
      <c r="DLY1" s="125"/>
      <c r="DLZ1" s="125"/>
      <c r="DMA1" s="125"/>
      <c r="DMB1" s="125"/>
      <c r="DMC1" s="125"/>
      <c r="DMD1" s="125"/>
      <c r="DME1" s="125"/>
      <c r="DMF1" s="125"/>
      <c r="DMG1" s="125"/>
      <c r="DMH1" s="125"/>
      <c r="DMI1" s="125"/>
      <c r="DMJ1" s="125"/>
      <c r="DMK1" s="125"/>
      <c r="DML1" s="125"/>
      <c r="DMM1" s="125"/>
      <c r="DMN1" s="125"/>
      <c r="DMO1" s="125"/>
      <c r="DMP1" s="125"/>
      <c r="DMQ1" s="125"/>
      <c r="DMR1" s="125"/>
      <c r="DMS1" s="125"/>
      <c r="DMT1" s="125"/>
      <c r="DMU1" s="125"/>
      <c r="DMV1" s="125"/>
      <c r="DMW1" s="125"/>
      <c r="DMX1" s="125"/>
      <c r="DMY1" s="125"/>
      <c r="DMZ1" s="125"/>
      <c r="DNA1" s="125"/>
      <c r="DNB1" s="125"/>
      <c r="DNC1" s="125"/>
      <c r="DND1" s="125"/>
      <c r="DNE1" s="125"/>
      <c r="DNF1" s="125"/>
      <c r="DNG1" s="125"/>
      <c r="DNH1" s="125"/>
      <c r="DNI1" s="125"/>
      <c r="DNJ1" s="125"/>
      <c r="DNK1" s="125"/>
      <c r="DNL1" s="125"/>
      <c r="DNM1" s="125"/>
      <c r="DNN1" s="125"/>
      <c r="DNO1" s="125"/>
      <c r="DNP1" s="125"/>
      <c r="DNQ1" s="125"/>
      <c r="DNR1" s="125"/>
      <c r="DNS1" s="125"/>
      <c r="DNT1" s="125"/>
      <c r="DNU1" s="125"/>
      <c r="DNV1" s="125"/>
      <c r="DNW1" s="125"/>
      <c r="DNX1" s="125"/>
      <c r="DNY1" s="125"/>
      <c r="DNZ1" s="125"/>
      <c r="DOA1" s="125"/>
      <c r="DOB1" s="125"/>
      <c r="DOC1" s="125"/>
      <c r="DOD1" s="125"/>
      <c r="DOE1" s="125"/>
      <c r="DOF1" s="125"/>
      <c r="DOG1" s="125"/>
      <c r="DOH1" s="125"/>
      <c r="DOI1" s="125"/>
      <c r="DOJ1" s="125"/>
      <c r="DOK1" s="125"/>
      <c r="DOL1" s="125"/>
      <c r="DOM1" s="125"/>
      <c r="DON1" s="125"/>
      <c r="DOO1" s="125"/>
      <c r="DOP1" s="125"/>
      <c r="DOQ1" s="125"/>
      <c r="DOR1" s="125"/>
      <c r="DOS1" s="125"/>
      <c r="DOT1" s="125"/>
      <c r="DOU1" s="125"/>
      <c r="DOV1" s="125"/>
      <c r="DOW1" s="125"/>
      <c r="DOX1" s="125"/>
      <c r="DOY1" s="125"/>
      <c r="DOZ1" s="125"/>
      <c r="DPA1" s="125"/>
      <c r="DPB1" s="125"/>
      <c r="DPC1" s="125"/>
      <c r="DPD1" s="125"/>
      <c r="DPE1" s="125"/>
      <c r="DPF1" s="125"/>
      <c r="DPG1" s="125"/>
      <c r="DPH1" s="125"/>
      <c r="DPI1" s="125"/>
      <c r="DPJ1" s="125"/>
      <c r="DPK1" s="125"/>
      <c r="DPL1" s="125"/>
      <c r="DPM1" s="125"/>
      <c r="DPN1" s="125"/>
      <c r="DPO1" s="125"/>
      <c r="DPP1" s="125"/>
      <c r="DPQ1" s="125"/>
      <c r="DPR1" s="125"/>
      <c r="DPS1" s="125"/>
      <c r="DPT1" s="125"/>
      <c r="DPU1" s="125"/>
      <c r="DPV1" s="125"/>
      <c r="DPW1" s="125"/>
      <c r="DPX1" s="125"/>
      <c r="DPY1" s="125"/>
      <c r="DPZ1" s="125"/>
      <c r="DQA1" s="125"/>
      <c r="DQB1" s="125"/>
      <c r="DQC1" s="125"/>
      <c r="DQD1" s="125"/>
      <c r="DQE1" s="125"/>
      <c r="DQF1" s="125"/>
      <c r="DQG1" s="125"/>
      <c r="DQH1" s="125"/>
      <c r="DQI1" s="125"/>
      <c r="DQJ1" s="125"/>
      <c r="DQK1" s="125"/>
      <c r="DQL1" s="125"/>
      <c r="DQM1" s="125"/>
      <c r="DQN1" s="125"/>
      <c r="DQO1" s="125"/>
      <c r="DQP1" s="125"/>
      <c r="DQQ1" s="125"/>
      <c r="DQR1" s="125"/>
      <c r="DQS1" s="125"/>
      <c r="DQT1" s="125"/>
      <c r="DQU1" s="125"/>
      <c r="DQV1" s="125"/>
      <c r="DQW1" s="125"/>
      <c r="DQX1" s="125"/>
      <c r="DQY1" s="125"/>
      <c r="DQZ1" s="125"/>
      <c r="DRA1" s="125"/>
      <c r="DRB1" s="125"/>
      <c r="DRC1" s="125"/>
      <c r="DRD1" s="125"/>
      <c r="DRE1" s="125"/>
      <c r="DRF1" s="125"/>
      <c r="DRG1" s="125"/>
      <c r="DRH1" s="125"/>
      <c r="DRI1" s="125"/>
      <c r="DRJ1" s="125"/>
      <c r="DRK1" s="125"/>
      <c r="DRL1" s="125"/>
      <c r="DRM1" s="125"/>
      <c r="DRN1" s="125"/>
      <c r="DRO1" s="125"/>
      <c r="DRP1" s="125"/>
      <c r="DRQ1" s="125"/>
      <c r="DRR1" s="125"/>
      <c r="DRS1" s="125"/>
      <c r="DRT1" s="125"/>
      <c r="DRU1" s="125"/>
      <c r="DRV1" s="125"/>
      <c r="DRW1" s="125"/>
      <c r="DRX1" s="125"/>
      <c r="DRY1" s="125"/>
      <c r="DRZ1" s="125"/>
      <c r="DSA1" s="125"/>
      <c r="DSB1" s="125"/>
      <c r="DSC1" s="125"/>
      <c r="DSD1" s="125"/>
      <c r="DSE1" s="125"/>
      <c r="DSF1" s="125"/>
      <c r="DSG1" s="125"/>
      <c r="DSH1" s="125"/>
      <c r="DSI1" s="125"/>
      <c r="DSJ1" s="125"/>
      <c r="DSK1" s="125"/>
      <c r="DSL1" s="125"/>
      <c r="DSM1" s="125"/>
      <c r="DSN1" s="125"/>
      <c r="DSO1" s="125"/>
      <c r="DSP1" s="125"/>
      <c r="DSQ1" s="125"/>
      <c r="DSR1" s="125"/>
      <c r="DSS1" s="125"/>
      <c r="DST1" s="125"/>
      <c r="DSU1" s="125"/>
      <c r="DSV1" s="125"/>
      <c r="DSW1" s="125"/>
      <c r="DSX1" s="125"/>
      <c r="DSY1" s="125"/>
      <c r="DSZ1" s="125"/>
      <c r="DTA1" s="125"/>
      <c r="DTB1" s="125"/>
      <c r="DTC1" s="125"/>
      <c r="DTD1" s="125"/>
      <c r="DTE1" s="125"/>
      <c r="DTF1" s="125"/>
      <c r="DTG1" s="125"/>
      <c r="DTH1" s="125"/>
      <c r="DTI1" s="125"/>
      <c r="DTJ1" s="125"/>
      <c r="DTK1" s="125"/>
      <c r="DTL1" s="125"/>
      <c r="DTM1" s="125"/>
      <c r="DTN1" s="125"/>
      <c r="DTO1" s="125"/>
      <c r="DTP1" s="125"/>
      <c r="DTQ1" s="125"/>
      <c r="DTR1" s="125"/>
      <c r="DTS1" s="125"/>
      <c r="DTT1" s="125"/>
      <c r="DTU1" s="125"/>
      <c r="DTV1" s="125"/>
      <c r="DTW1" s="125"/>
      <c r="DTX1" s="125"/>
      <c r="DTY1" s="125"/>
      <c r="DTZ1" s="125"/>
      <c r="DUA1" s="125"/>
      <c r="DUB1" s="125"/>
      <c r="DUC1" s="125"/>
      <c r="DUD1" s="125"/>
      <c r="DUE1" s="125"/>
      <c r="DUF1" s="125"/>
      <c r="DUG1" s="125"/>
      <c r="DUH1" s="125"/>
      <c r="DUI1" s="125"/>
      <c r="DUJ1" s="125"/>
      <c r="DUK1" s="125"/>
      <c r="DUL1" s="125"/>
      <c r="DUM1" s="125"/>
      <c r="DUN1" s="125"/>
      <c r="DUO1" s="125"/>
      <c r="DUP1" s="125"/>
      <c r="DUQ1" s="125"/>
      <c r="DUR1" s="125"/>
      <c r="DUS1" s="125"/>
      <c r="DUT1" s="125"/>
      <c r="DUU1" s="125"/>
      <c r="DUV1" s="125"/>
      <c r="DUW1" s="125"/>
      <c r="DUX1" s="125"/>
      <c r="DUY1" s="125"/>
      <c r="DUZ1" s="125"/>
      <c r="DVA1" s="125"/>
      <c r="DVB1" s="125"/>
      <c r="DVC1" s="125"/>
      <c r="DVD1" s="125"/>
      <c r="DVE1" s="125"/>
      <c r="DVF1" s="125"/>
      <c r="DVG1" s="125"/>
      <c r="DVH1" s="125"/>
      <c r="DVI1" s="125"/>
      <c r="DVJ1" s="125"/>
      <c r="DVK1" s="125"/>
      <c r="DVL1" s="125"/>
      <c r="DVM1" s="125"/>
      <c r="DVN1" s="125"/>
      <c r="DVO1" s="125"/>
      <c r="DVP1" s="125"/>
      <c r="DVQ1" s="125"/>
      <c r="DVR1" s="125"/>
      <c r="DVS1" s="125"/>
      <c r="DVT1" s="125"/>
      <c r="DVU1" s="125"/>
      <c r="DVV1" s="125"/>
      <c r="DVW1" s="125"/>
      <c r="DVX1" s="125"/>
      <c r="DVY1" s="125"/>
      <c r="DVZ1" s="125"/>
      <c r="DWA1" s="125"/>
      <c r="DWB1" s="125"/>
      <c r="DWC1" s="125"/>
      <c r="DWD1" s="125"/>
      <c r="DWE1" s="125"/>
      <c r="DWF1" s="125"/>
      <c r="DWG1" s="125"/>
      <c r="DWH1" s="125"/>
      <c r="DWI1" s="125"/>
      <c r="DWJ1" s="125"/>
      <c r="DWK1" s="125"/>
      <c r="DWL1" s="125"/>
      <c r="DWM1" s="125"/>
      <c r="DWN1" s="125"/>
      <c r="DWO1" s="125"/>
      <c r="DWP1" s="125"/>
      <c r="DWQ1" s="125"/>
      <c r="DWR1" s="125"/>
      <c r="DWS1" s="125"/>
      <c r="DWT1" s="125"/>
      <c r="DWU1" s="125"/>
      <c r="DWV1" s="125"/>
      <c r="DWW1" s="125"/>
      <c r="DWX1" s="125"/>
      <c r="DWY1" s="125"/>
      <c r="DWZ1" s="125"/>
      <c r="DXA1" s="125"/>
      <c r="DXB1" s="125"/>
      <c r="DXC1" s="125"/>
      <c r="DXD1" s="125"/>
      <c r="DXE1" s="125"/>
      <c r="DXF1" s="125"/>
      <c r="DXG1" s="125"/>
      <c r="DXH1" s="125"/>
      <c r="DXI1" s="125"/>
      <c r="DXJ1" s="125"/>
      <c r="DXK1" s="125"/>
      <c r="DXL1" s="125"/>
      <c r="DXM1" s="125"/>
      <c r="DXN1" s="125"/>
      <c r="DXO1" s="125"/>
      <c r="DXP1" s="125"/>
      <c r="DXQ1" s="125"/>
      <c r="DXR1" s="125"/>
      <c r="DXS1" s="125"/>
      <c r="DXT1" s="125"/>
      <c r="DXU1" s="125"/>
      <c r="DXV1" s="125"/>
      <c r="DXW1" s="125"/>
      <c r="DXX1" s="125"/>
      <c r="DXY1" s="125"/>
      <c r="DXZ1" s="125"/>
      <c r="DYA1" s="125"/>
      <c r="DYB1" s="125"/>
      <c r="DYC1" s="125"/>
      <c r="DYD1" s="125"/>
      <c r="DYE1" s="125"/>
      <c r="DYF1" s="125"/>
      <c r="DYG1" s="125"/>
      <c r="DYH1" s="125"/>
      <c r="DYI1" s="125"/>
      <c r="DYJ1" s="125"/>
      <c r="DYK1" s="125"/>
      <c r="DYL1" s="125"/>
      <c r="DYM1" s="125"/>
      <c r="DYN1" s="125"/>
      <c r="DYO1" s="125"/>
      <c r="DYP1" s="125"/>
      <c r="DYQ1" s="125"/>
      <c r="DYR1" s="125"/>
      <c r="DYS1" s="125"/>
      <c r="DYT1" s="125"/>
      <c r="DYU1" s="125"/>
      <c r="DYV1" s="125"/>
      <c r="DYW1" s="125"/>
      <c r="DYX1" s="125"/>
      <c r="DYY1" s="125"/>
      <c r="DYZ1" s="125"/>
      <c r="DZA1" s="125"/>
      <c r="DZB1" s="125"/>
      <c r="DZC1" s="125"/>
      <c r="DZD1" s="125"/>
      <c r="DZE1" s="125"/>
      <c r="DZF1" s="125"/>
      <c r="DZG1" s="125"/>
      <c r="DZH1" s="125"/>
      <c r="DZI1" s="125"/>
      <c r="DZJ1" s="125"/>
      <c r="DZK1" s="125"/>
      <c r="DZL1" s="125"/>
      <c r="DZM1" s="125"/>
      <c r="DZN1" s="125"/>
      <c r="DZO1" s="125"/>
      <c r="DZP1" s="125"/>
      <c r="DZQ1" s="125"/>
      <c r="DZR1" s="125"/>
      <c r="DZS1" s="125"/>
      <c r="DZT1" s="125"/>
      <c r="DZU1" s="125"/>
      <c r="DZV1" s="125"/>
      <c r="DZW1" s="125"/>
      <c r="DZX1" s="125"/>
      <c r="DZY1" s="125"/>
      <c r="DZZ1" s="125"/>
      <c r="EAA1" s="125"/>
      <c r="EAB1" s="125"/>
      <c r="EAC1" s="125"/>
      <c r="EAD1" s="125"/>
      <c r="EAE1" s="125"/>
      <c r="EAF1" s="125"/>
      <c r="EAG1" s="125"/>
      <c r="EAH1" s="125"/>
      <c r="EAI1" s="125"/>
      <c r="EAJ1" s="125"/>
      <c r="EAK1" s="125"/>
      <c r="EAL1" s="125"/>
      <c r="EAM1" s="125"/>
      <c r="EAN1" s="125"/>
      <c r="EAO1" s="125"/>
      <c r="EAP1" s="125"/>
      <c r="EAQ1" s="125"/>
      <c r="EAR1" s="125"/>
      <c r="EAS1" s="125"/>
      <c r="EAT1" s="125"/>
      <c r="EAU1" s="125"/>
      <c r="EAV1" s="125"/>
      <c r="EAW1" s="125"/>
      <c r="EAX1" s="125"/>
      <c r="EAY1" s="125"/>
      <c r="EAZ1" s="125"/>
      <c r="EBA1" s="125"/>
      <c r="EBB1" s="125"/>
      <c r="EBC1" s="125"/>
      <c r="EBD1" s="125"/>
      <c r="EBE1" s="125"/>
      <c r="EBF1" s="125"/>
      <c r="EBG1" s="125"/>
      <c r="EBH1" s="125"/>
      <c r="EBI1" s="125"/>
      <c r="EBJ1" s="125"/>
      <c r="EBK1" s="125"/>
      <c r="EBL1" s="125"/>
      <c r="EBM1" s="125"/>
      <c r="EBN1" s="125"/>
      <c r="EBO1" s="125"/>
      <c r="EBP1" s="125"/>
      <c r="EBQ1" s="125"/>
      <c r="EBR1" s="125"/>
      <c r="EBS1" s="125"/>
      <c r="EBT1" s="125"/>
      <c r="EBU1" s="125"/>
      <c r="EBV1" s="125"/>
      <c r="EBW1" s="125"/>
      <c r="EBX1" s="125"/>
      <c r="EBY1" s="125"/>
      <c r="EBZ1" s="125"/>
      <c r="ECA1" s="125"/>
      <c r="ECB1" s="125"/>
      <c r="ECC1" s="125"/>
      <c r="ECD1" s="125"/>
      <c r="ECE1" s="125"/>
      <c r="ECF1" s="125"/>
      <c r="ECG1" s="125"/>
      <c r="ECH1" s="125"/>
      <c r="ECI1" s="125"/>
      <c r="ECJ1" s="125"/>
      <c r="ECK1" s="125"/>
      <c r="ECL1" s="125"/>
      <c r="ECM1" s="125"/>
      <c r="ECN1" s="125"/>
      <c r="ECO1" s="125"/>
      <c r="ECP1" s="125"/>
      <c r="ECQ1" s="125"/>
      <c r="ECR1" s="125"/>
      <c r="ECS1" s="125"/>
      <c r="ECT1" s="125"/>
      <c r="ECU1" s="125"/>
      <c r="ECV1" s="125"/>
      <c r="ECW1" s="125"/>
      <c r="ECX1" s="125"/>
      <c r="ECY1" s="125"/>
      <c r="ECZ1" s="125"/>
      <c r="EDA1" s="125"/>
      <c r="EDB1" s="125"/>
      <c r="EDC1" s="125"/>
      <c r="EDD1" s="125"/>
      <c r="EDE1" s="125"/>
      <c r="EDF1" s="125"/>
      <c r="EDG1" s="125"/>
      <c r="EDH1" s="125"/>
      <c r="EDI1" s="125"/>
      <c r="EDJ1" s="125"/>
      <c r="EDK1" s="125"/>
      <c r="EDL1" s="125"/>
      <c r="EDM1" s="125"/>
      <c r="EDN1" s="125"/>
      <c r="EDO1" s="125"/>
      <c r="EDP1" s="125"/>
      <c r="EDQ1" s="125"/>
      <c r="EDR1" s="125"/>
      <c r="EDS1" s="125"/>
      <c r="EDT1" s="125"/>
      <c r="EDU1" s="125"/>
      <c r="EDV1" s="125"/>
      <c r="EDW1" s="125"/>
      <c r="EDX1" s="125"/>
      <c r="EDY1" s="125"/>
      <c r="EDZ1" s="125"/>
      <c r="EEA1" s="125"/>
      <c r="EEB1" s="125"/>
      <c r="EEC1" s="125"/>
      <c r="EED1" s="125"/>
      <c r="EEE1" s="125"/>
      <c r="EEF1" s="125"/>
      <c r="EEG1" s="125"/>
      <c r="EEH1" s="125"/>
      <c r="EEI1" s="125"/>
      <c r="EEJ1" s="125"/>
      <c r="EEK1" s="125"/>
      <c r="EEL1" s="125"/>
      <c r="EEM1" s="125"/>
      <c r="EEN1" s="125"/>
      <c r="EEO1" s="125"/>
      <c r="EEP1" s="125"/>
      <c r="EEQ1" s="125"/>
      <c r="EER1" s="125"/>
      <c r="EES1" s="125"/>
      <c r="EET1" s="125"/>
      <c r="EEU1" s="125"/>
      <c r="EEV1" s="125"/>
      <c r="EEW1" s="125"/>
      <c r="EEX1" s="125"/>
      <c r="EEY1" s="125"/>
      <c r="EEZ1" s="125"/>
      <c r="EFA1" s="125"/>
      <c r="EFB1" s="125"/>
      <c r="EFC1" s="125"/>
      <c r="EFD1" s="125"/>
      <c r="EFE1" s="125"/>
      <c r="EFF1" s="125"/>
      <c r="EFG1" s="125"/>
      <c r="EFH1" s="125"/>
      <c r="EFI1" s="125"/>
      <c r="EFJ1" s="125"/>
      <c r="EFK1" s="125"/>
      <c r="EFL1" s="125"/>
      <c r="EFM1" s="125"/>
      <c r="EFN1" s="125"/>
      <c r="EFO1" s="125"/>
      <c r="EFP1" s="125"/>
      <c r="EFQ1" s="125"/>
      <c r="EFR1" s="125"/>
      <c r="EFS1" s="125"/>
      <c r="EFT1" s="125"/>
      <c r="EFU1" s="125"/>
      <c r="EFV1" s="125"/>
      <c r="EFW1" s="125"/>
      <c r="EFX1" s="125"/>
      <c r="EFY1" s="125"/>
      <c r="EFZ1" s="125"/>
      <c r="EGA1" s="125"/>
      <c r="EGB1" s="125"/>
      <c r="EGC1" s="125"/>
      <c r="EGD1" s="125"/>
      <c r="EGE1" s="125"/>
      <c r="EGF1" s="125"/>
      <c r="EGG1" s="125"/>
      <c r="EGH1" s="125"/>
      <c r="EGI1" s="125"/>
      <c r="EGJ1" s="125"/>
      <c r="EGK1" s="125"/>
      <c r="EGL1" s="125"/>
      <c r="EGM1" s="125"/>
      <c r="EGN1" s="125"/>
      <c r="EGO1" s="125"/>
      <c r="EGP1" s="125"/>
      <c r="EGQ1" s="125"/>
      <c r="EGR1" s="125"/>
      <c r="EGS1" s="125"/>
      <c r="EGT1" s="125"/>
      <c r="EGU1" s="125"/>
      <c r="EGV1" s="125"/>
      <c r="EGW1" s="125"/>
      <c r="EGX1" s="125"/>
      <c r="EGY1" s="125"/>
      <c r="EGZ1" s="125"/>
      <c r="EHA1" s="125"/>
      <c r="EHB1" s="125"/>
      <c r="EHC1" s="125"/>
      <c r="EHD1" s="125"/>
      <c r="EHE1" s="125"/>
      <c r="EHF1" s="125"/>
      <c r="EHG1" s="125"/>
      <c r="EHH1" s="125"/>
      <c r="EHI1" s="125"/>
      <c r="EHJ1" s="125"/>
      <c r="EHK1" s="125"/>
      <c r="EHL1" s="125"/>
      <c r="EHM1" s="125"/>
      <c r="EHN1" s="125"/>
      <c r="EHO1" s="125"/>
      <c r="EHP1" s="125"/>
      <c r="EHQ1" s="125"/>
      <c r="EHR1" s="125"/>
      <c r="EHS1" s="125"/>
      <c r="EHT1" s="125"/>
      <c r="EHU1" s="125"/>
      <c r="EHV1" s="125"/>
      <c r="EHW1" s="125"/>
      <c r="EHX1" s="125"/>
      <c r="EHY1" s="125"/>
      <c r="EHZ1" s="125"/>
      <c r="EIA1" s="125"/>
      <c r="EIB1" s="125"/>
      <c r="EIC1" s="125"/>
      <c r="EID1" s="125"/>
      <c r="EIE1" s="125"/>
      <c r="EIF1" s="125"/>
      <c r="EIG1" s="125"/>
      <c r="EIH1" s="125"/>
      <c r="EII1" s="125"/>
      <c r="EIJ1" s="125"/>
      <c r="EIK1" s="125"/>
      <c r="EIL1" s="125"/>
      <c r="EIM1" s="125"/>
      <c r="EIN1" s="125"/>
      <c r="EIO1" s="125"/>
      <c r="EIP1" s="125"/>
      <c r="EIQ1" s="125"/>
      <c r="EIR1" s="125"/>
      <c r="EIS1" s="125"/>
      <c r="EIT1" s="125"/>
      <c r="EIU1" s="125"/>
      <c r="EIV1" s="125"/>
      <c r="EIW1" s="125"/>
      <c r="EIX1" s="125"/>
      <c r="EIY1" s="125"/>
      <c r="EIZ1" s="125"/>
      <c r="EJA1" s="125"/>
      <c r="EJB1" s="125"/>
      <c r="EJC1" s="125"/>
      <c r="EJD1" s="125"/>
      <c r="EJE1" s="125"/>
      <c r="EJF1" s="125"/>
      <c r="EJG1" s="125"/>
      <c r="EJH1" s="125"/>
      <c r="EJI1" s="125"/>
      <c r="EJJ1" s="125"/>
      <c r="EJK1" s="125"/>
      <c r="EJL1" s="125"/>
      <c r="EJM1" s="125"/>
      <c r="EJN1" s="125"/>
      <c r="EJO1" s="125"/>
      <c r="EJP1" s="125"/>
      <c r="EJQ1" s="125"/>
      <c r="EJR1" s="125"/>
      <c r="EJS1" s="125"/>
      <c r="EJT1" s="125"/>
      <c r="EJU1" s="125"/>
      <c r="EJV1" s="125"/>
      <c r="EJW1" s="125"/>
      <c r="EJX1" s="125"/>
      <c r="EJY1" s="125"/>
      <c r="EJZ1" s="125"/>
      <c r="EKA1" s="125"/>
      <c r="EKB1" s="125"/>
      <c r="EKC1" s="125"/>
      <c r="EKD1" s="125"/>
      <c r="EKE1" s="125"/>
      <c r="EKF1" s="125"/>
      <c r="EKG1" s="125"/>
      <c r="EKH1" s="125"/>
      <c r="EKI1" s="125"/>
      <c r="EKJ1" s="125"/>
      <c r="EKK1" s="125"/>
      <c r="EKL1" s="125"/>
      <c r="EKM1" s="125"/>
      <c r="EKN1" s="125"/>
      <c r="EKO1" s="125"/>
      <c r="EKP1" s="125"/>
      <c r="EKQ1" s="125"/>
      <c r="EKR1" s="125"/>
      <c r="EKS1" s="125"/>
      <c r="EKT1" s="125"/>
      <c r="EKU1" s="125"/>
      <c r="EKV1" s="125"/>
      <c r="EKW1" s="125"/>
      <c r="EKX1" s="125"/>
      <c r="EKY1" s="125"/>
      <c r="EKZ1" s="125"/>
      <c r="ELA1" s="125"/>
      <c r="ELB1" s="125"/>
      <c r="ELC1" s="125"/>
      <c r="ELD1" s="125"/>
      <c r="ELE1" s="125"/>
      <c r="ELF1" s="125"/>
      <c r="ELG1" s="125"/>
      <c r="ELH1" s="125"/>
      <c r="ELI1" s="125"/>
      <c r="ELJ1" s="125"/>
      <c r="ELK1" s="125"/>
      <c r="ELL1" s="125"/>
      <c r="ELM1" s="125"/>
      <c r="ELN1" s="125"/>
      <c r="ELO1" s="125"/>
      <c r="ELP1" s="125"/>
      <c r="ELQ1" s="125"/>
      <c r="ELR1" s="125"/>
      <c r="ELS1" s="125"/>
      <c r="ELT1" s="125"/>
      <c r="ELU1" s="125"/>
      <c r="ELV1" s="125"/>
      <c r="ELW1" s="125"/>
      <c r="ELX1" s="125"/>
      <c r="ELY1" s="125"/>
      <c r="ELZ1" s="125"/>
      <c r="EMA1" s="125"/>
      <c r="EMB1" s="125"/>
      <c r="EMC1" s="125"/>
      <c r="EMD1" s="125"/>
      <c r="EME1" s="125"/>
      <c r="EMF1" s="125"/>
      <c r="EMG1" s="125"/>
      <c r="EMH1" s="125"/>
      <c r="EMI1" s="125"/>
      <c r="EMJ1" s="125"/>
      <c r="EMK1" s="125"/>
      <c r="EML1" s="125"/>
      <c r="EMM1" s="125"/>
      <c r="EMN1" s="125"/>
      <c r="EMO1" s="125"/>
      <c r="EMP1" s="125"/>
      <c r="EMQ1" s="125"/>
      <c r="EMR1" s="125"/>
      <c r="EMS1" s="125"/>
      <c r="EMT1" s="125"/>
      <c r="EMU1" s="125"/>
      <c r="EMV1" s="125"/>
      <c r="EMW1" s="125"/>
      <c r="EMX1" s="125"/>
      <c r="EMY1" s="125"/>
      <c r="EMZ1" s="125"/>
      <c r="ENA1" s="125"/>
      <c r="ENB1" s="125"/>
      <c r="ENC1" s="125"/>
      <c r="END1" s="125"/>
      <c r="ENE1" s="125"/>
      <c r="ENF1" s="125"/>
      <c r="ENG1" s="125"/>
      <c r="ENH1" s="125"/>
      <c r="ENI1" s="125"/>
      <c r="ENJ1" s="125"/>
      <c r="ENK1" s="125"/>
      <c r="ENL1" s="125"/>
      <c r="ENM1" s="125"/>
      <c r="ENN1" s="125"/>
      <c r="ENO1" s="125"/>
      <c r="ENP1" s="125"/>
      <c r="ENQ1" s="125"/>
      <c r="ENR1" s="125"/>
      <c r="ENS1" s="125"/>
      <c r="ENT1" s="125"/>
      <c r="ENU1" s="125"/>
      <c r="ENV1" s="125"/>
      <c r="ENW1" s="125"/>
      <c r="ENX1" s="125"/>
      <c r="ENY1" s="125"/>
      <c r="ENZ1" s="125"/>
      <c r="EOA1" s="125"/>
      <c r="EOB1" s="125"/>
      <c r="EOC1" s="125"/>
      <c r="EOD1" s="125"/>
      <c r="EOE1" s="125"/>
      <c r="EOF1" s="125"/>
      <c r="EOG1" s="125"/>
      <c r="EOH1" s="125"/>
      <c r="EOI1" s="125"/>
      <c r="EOJ1" s="125"/>
      <c r="EOK1" s="125"/>
      <c r="EOL1" s="125"/>
      <c r="EOM1" s="125"/>
      <c r="EON1" s="125"/>
      <c r="EOO1" s="125"/>
      <c r="EOP1" s="125"/>
      <c r="EOQ1" s="125"/>
      <c r="EOR1" s="125"/>
      <c r="EOS1" s="125"/>
      <c r="EOT1" s="125"/>
      <c r="EOU1" s="125"/>
      <c r="EOV1" s="125"/>
      <c r="EOW1" s="125"/>
      <c r="EOX1" s="125"/>
      <c r="EOY1" s="125"/>
      <c r="EOZ1" s="125"/>
      <c r="EPA1" s="125"/>
      <c r="EPB1" s="125"/>
      <c r="EPC1" s="125"/>
      <c r="EPD1" s="125"/>
      <c r="EPE1" s="125"/>
      <c r="EPF1" s="125"/>
      <c r="EPG1" s="125"/>
      <c r="EPH1" s="125"/>
      <c r="EPI1" s="125"/>
      <c r="EPJ1" s="125"/>
      <c r="EPK1" s="125"/>
      <c r="EPL1" s="125"/>
      <c r="EPM1" s="125"/>
      <c r="EPN1" s="125"/>
      <c r="EPO1" s="125"/>
      <c r="EPP1" s="125"/>
      <c r="EPQ1" s="125"/>
      <c r="EPR1" s="125"/>
      <c r="EPS1" s="125"/>
      <c r="EPT1" s="125"/>
      <c r="EPU1" s="125"/>
      <c r="EPV1" s="125"/>
      <c r="EPW1" s="125"/>
      <c r="EPX1" s="125"/>
      <c r="EPY1" s="125"/>
      <c r="EPZ1" s="125"/>
      <c r="EQA1" s="125"/>
      <c r="EQB1" s="125"/>
      <c r="EQC1" s="125"/>
      <c r="EQD1" s="125"/>
      <c r="EQE1" s="125"/>
      <c r="EQF1" s="125"/>
      <c r="EQG1" s="125"/>
      <c r="EQH1" s="125"/>
      <c r="EQI1" s="125"/>
      <c r="EQJ1" s="125"/>
      <c r="EQK1" s="125"/>
      <c r="EQL1" s="125"/>
      <c r="EQM1" s="125"/>
      <c r="EQN1" s="125"/>
      <c r="EQO1" s="125"/>
      <c r="EQP1" s="125"/>
      <c r="EQQ1" s="125"/>
      <c r="EQR1" s="125"/>
      <c r="EQS1" s="125"/>
      <c r="EQT1" s="125"/>
      <c r="EQU1" s="125"/>
      <c r="EQV1" s="125"/>
      <c r="EQW1" s="125"/>
      <c r="EQX1" s="125"/>
      <c r="EQY1" s="125"/>
      <c r="EQZ1" s="125"/>
      <c r="ERA1" s="125"/>
      <c r="ERB1" s="125"/>
      <c r="ERC1" s="125"/>
      <c r="ERD1" s="125"/>
      <c r="ERE1" s="125"/>
      <c r="ERF1" s="125"/>
      <c r="ERG1" s="125"/>
      <c r="ERH1" s="125"/>
      <c r="ERI1" s="125"/>
      <c r="ERJ1" s="125"/>
      <c r="ERK1" s="125"/>
      <c r="ERL1" s="125"/>
      <c r="ERM1" s="125"/>
      <c r="ERN1" s="125"/>
      <c r="ERO1" s="125"/>
      <c r="ERP1" s="125"/>
      <c r="ERQ1" s="125"/>
      <c r="ERR1" s="125"/>
      <c r="ERS1" s="125"/>
      <c r="ERT1" s="125"/>
      <c r="ERU1" s="125"/>
      <c r="ERV1" s="125"/>
      <c r="ERW1" s="125"/>
      <c r="ERX1" s="125"/>
      <c r="ERY1" s="125"/>
      <c r="ERZ1" s="125"/>
      <c r="ESA1" s="125"/>
      <c r="ESB1" s="125"/>
      <c r="ESC1" s="125"/>
      <c r="ESD1" s="125"/>
      <c r="ESE1" s="125"/>
      <c r="ESF1" s="125"/>
      <c r="ESG1" s="125"/>
      <c r="ESH1" s="125"/>
      <c r="ESI1" s="125"/>
      <c r="ESJ1" s="125"/>
      <c r="ESK1" s="125"/>
      <c r="ESL1" s="125"/>
      <c r="ESM1" s="125"/>
      <c r="ESN1" s="125"/>
      <c r="ESO1" s="125"/>
      <c r="ESP1" s="125"/>
      <c r="ESQ1" s="125"/>
      <c r="ESR1" s="125"/>
      <c r="ESS1" s="125"/>
      <c r="EST1" s="125"/>
      <c r="ESU1" s="125"/>
      <c r="ESV1" s="125"/>
      <c r="ESW1" s="125"/>
      <c r="ESX1" s="125"/>
      <c r="ESY1" s="125"/>
      <c r="ESZ1" s="125"/>
      <c r="ETA1" s="125"/>
      <c r="ETB1" s="125"/>
      <c r="ETC1" s="125"/>
      <c r="ETD1" s="125"/>
      <c r="ETE1" s="125"/>
      <c r="ETF1" s="125"/>
      <c r="ETG1" s="125"/>
      <c r="ETH1" s="125"/>
      <c r="ETI1" s="125"/>
      <c r="ETJ1" s="125"/>
      <c r="ETK1" s="125"/>
      <c r="ETL1" s="125"/>
      <c r="ETM1" s="125"/>
      <c r="ETN1" s="125"/>
      <c r="ETO1" s="125"/>
      <c r="ETP1" s="125"/>
      <c r="ETQ1" s="125"/>
      <c r="ETR1" s="125"/>
      <c r="ETS1" s="125"/>
      <c r="ETT1" s="125"/>
      <c r="ETU1" s="125"/>
      <c r="ETV1" s="125"/>
      <c r="ETW1" s="125"/>
      <c r="ETX1" s="125"/>
      <c r="ETY1" s="125"/>
      <c r="ETZ1" s="125"/>
      <c r="EUA1" s="125"/>
      <c r="EUB1" s="125"/>
      <c r="EUC1" s="125"/>
      <c r="EUD1" s="125"/>
      <c r="EUE1" s="125"/>
      <c r="EUF1" s="125"/>
      <c r="EUG1" s="125"/>
      <c r="EUH1" s="125"/>
      <c r="EUI1" s="125"/>
      <c r="EUJ1" s="125"/>
      <c r="EUK1" s="125"/>
      <c r="EUL1" s="125"/>
      <c r="EUM1" s="125"/>
      <c r="EUN1" s="125"/>
      <c r="EUO1" s="125"/>
      <c r="EUP1" s="125"/>
      <c r="EUQ1" s="125"/>
      <c r="EUR1" s="125"/>
      <c r="EUS1" s="125"/>
      <c r="EUT1" s="125"/>
      <c r="EUU1" s="125"/>
      <c r="EUV1" s="125"/>
      <c r="EUW1" s="125"/>
      <c r="EUX1" s="125"/>
      <c r="EUY1" s="125"/>
      <c r="EUZ1" s="125"/>
      <c r="EVA1" s="125"/>
      <c r="EVB1" s="125"/>
      <c r="EVC1" s="125"/>
      <c r="EVD1" s="125"/>
      <c r="EVE1" s="125"/>
      <c r="EVF1" s="125"/>
      <c r="EVG1" s="125"/>
      <c r="EVH1" s="125"/>
      <c r="EVI1" s="125"/>
      <c r="EVJ1" s="125"/>
      <c r="EVK1" s="125"/>
      <c r="EVL1" s="125"/>
      <c r="EVM1" s="125"/>
      <c r="EVN1" s="125"/>
      <c r="EVO1" s="125"/>
      <c r="EVP1" s="125"/>
      <c r="EVQ1" s="125"/>
      <c r="EVR1" s="125"/>
      <c r="EVS1" s="125"/>
      <c r="EVT1" s="125"/>
      <c r="EVU1" s="125"/>
      <c r="EVV1" s="125"/>
      <c r="EVW1" s="125"/>
      <c r="EVX1" s="125"/>
      <c r="EVY1" s="125"/>
      <c r="EVZ1" s="125"/>
      <c r="EWA1" s="125"/>
      <c r="EWB1" s="125"/>
      <c r="EWC1" s="125"/>
      <c r="EWD1" s="125"/>
      <c r="EWE1" s="125"/>
      <c r="EWF1" s="125"/>
      <c r="EWG1" s="125"/>
      <c r="EWH1" s="125"/>
      <c r="EWI1" s="125"/>
      <c r="EWJ1" s="125"/>
      <c r="EWK1" s="125"/>
      <c r="EWL1" s="125"/>
      <c r="EWM1" s="125"/>
      <c r="EWN1" s="125"/>
      <c r="EWO1" s="125"/>
      <c r="EWP1" s="125"/>
      <c r="EWQ1" s="125"/>
      <c r="EWR1" s="125"/>
      <c r="EWS1" s="125"/>
      <c r="EWT1" s="125"/>
      <c r="EWU1" s="125"/>
      <c r="EWV1" s="125"/>
      <c r="EWW1" s="125"/>
      <c r="EWX1" s="125"/>
      <c r="EWY1" s="125"/>
      <c r="EWZ1" s="125"/>
      <c r="EXA1" s="125"/>
      <c r="EXB1" s="125"/>
      <c r="EXC1" s="125"/>
      <c r="EXD1" s="125"/>
      <c r="EXE1" s="125"/>
      <c r="EXF1" s="125"/>
      <c r="EXG1" s="125"/>
      <c r="EXH1" s="125"/>
      <c r="EXI1" s="125"/>
      <c r="EXJ1" s="125"/>
      <c r="EXK1" s="125"/>
      <c r="EXL1" s="125"/>
      <c r="EXM1" s="125"/>
      <c r="EXN1" s="125"/>
      <c r="EXO1" s="125"/>
      <c r="EXP1" s="125"/>
      <c r="EXQ1" s="125"/>
      <c r="EXR1" s="125"/>
      <c r="EXS1" s="125"/>
      <c r="EXT1" s="125"/>
      <c r="EXU1" s="125"/>
      <c r="EXV1" s="125"/>
      <c r="EXW1" s="125"/>
      <c r="EXX1" s="125"/>
      <c r="EXY1" s="125"/>
      <c r="EXZ1" s="125"/>
      <c r="EYA1" s="125"/>
      <c r="EYB1" s="125"/>
      <c r="EYC1" s="125"/>
      <c r="EYD1" s="125"/>
      <c r="EYE1" s="125"/>
      <c r="EYF1" s="125"/>
      <c r="EYG1" s="125"/>
      <c r="EYH1" s="125"/>
      <c r="EYI1" s="125"/>
      <c r="EYJ1" s="125"/>
      <c r="EYK1" s="125"/>
      <c r="EYL1" s="125"/>
      <c r="EYM1" s="125"/>
      <c r="EYN1" s="125"/>
      <c r="EYO1" s="125"/>
      <c r="EYP1" s="125"/>
      <c r="EYQ1" s="125"/>
      <c r="EYR1" s="125"/>
      <c r="EYS1" s="125"/>
      <c r="EYT1" s="125"/>
      <c r="EYU1" s="125"/>
      <c r="EYV1" s="125"/>
      <c r="EYW1" s="125"/>
      <c r="EYX1" s="125"/>
      <c r="EYY1" s="125"/>
      <c r="EYZ1" s="125"/>
      <c r="EZA1" s="125"/>
      <c r="EZB1" s="125"/>
      <c r="EZC1" s="125"/>
      <c r="EZD1" s="125"/>
      <c r="EZE1" s="125"/>
      <c r="EZF1" s="125"/>
      <c r="EZG1" s="125"/>
      <c r="EZH1" s="125"/>
      <c r="EZI1" s="125"/>
      <c r="EZJ1" s="125"/>
      <c r="EZK1" s="125"/>
      <c r="EZL1" s="125"/>
      <c r="EZM1" s="125"/>
      <c r="EZN1" s="125"/>
      <c r="EZO1" s="125"/>
      <c r="EZP1" s="125"/>
      <c r="EZQ1" s="125"/>
      <c r="EZR1" s="125"/>
      <c r="EZS1" s="125"/>
      <c r="EZT1" s="125"/>
      <c r="EZU1" s="125"/>
      <c r="EZV1" s="125"/>
      <c r="EZW1" s="125"/>
      <c r="EZX1" s="125"/>
      <c r="EZY1" s="125"/>
      <c r="EZZ1" s="125"/>
      <c r="FAA1" s="125"/>
      <c r="FAB1" s="125"/>
      <c r="FAC1" s="125"/>
      <c r="FAD1" s="125"/>
      <c r="FAE1" s="125"/>
      <c r="FAF1" s="125"/>
      <c r="FAG1" s="125"/>
      <c r="FAH1" s="125"/>
      <c r="FAI1" s="125"/>
      <c r="FAJ1" s="125"/>
      <c r="FAK1" s="125"/>
      <c r="FAL1" s="125"/>
      <c r="FAM1" s="125"/>
      <c r="FAN1" s="125"/>
      <c r="FAO1" s="125"/>
      <c r="FAP1" s="125"/>
      <c r="FAQ1" s="125"/>
      <c r="FAR1" s="125"/>
      <c r="FAS1" s="125"/>
      <c r="FAT1" s="125"/>
      <c r="FAU1" s="125"/>
      <c r="FAV1" s="125"/>
      <c r="FAW1" s="125"/>
      <c r="FAX1" s="125"/>
      <c r="FAY1" s="125"/>
      <c r="FAZ1" s="125"/>
      <c r="FBA1" s="125"/>
      <c r="FBB1" s="125"/>
      <c r="FBC1" s="125"/>
      <c r="FBD1" s="125"/>
      <c r="FBE1" s="125"/>
      <c r="FBF1" s="125"/>
      <c r="FBG1" s="125"/>
      <c r="FBH1" s="125"/>
      <c r="FBI1" s="125"/>
      <c r="FBJ1" s="125"/>
      <c r="FBK1" s="125"/>
      <c r="FBL1" s="125"/>
      <c r="FBM1" s="125"/>
      <c r="FBN1" s="125"/>
      <c r="FBO1" s="125"/>
      <c r="FBP1" s="125"/>
      <c r="FBQ1" s="125"/>
      <c r="FBR1" s="125"/>
      <c r="FBS1" s="125"/>
      <c r="FBT1" s="125"/>
      <c r="FBU1" s="125"/>
      <c r="FBV1" s="125"/>
      <c r="FBW1" s="125"/>
      <c r="FBX1" s="125"/>
      <c r="FBY1" s="125"/>
      <c r="FBZ1" s="125"/>
      <c r="FCA1" s="125"/>
      <c r="FCB1" s="125"/>
      <c r="FCC1" s="125"/>
      <c r="FCD1" s="125"/>
      <c r="FCE1" s="125"/>
      <c r="FCF1" s="125"/>
      <c r="FCG1" s="125"/>
      <c r="FCH1" s="125"/>
      <c r="FCI1" s="125"/>
      <c r="FCJ1" s="125"/>
      <c r="FCK1" s="125"/>
      <c r="FCL1" s="125"/>
      <c r="FCM1" s="125"/>
      <c r="FCN1" s="125"/>
      <c r="FCO1" s="125"/>
      <c r="FCP1" s="125"/>
      <c r="FCQ1" s="125"/>
      <c r="FCR1" s="125"/>
      <c r="FCS1" s="125"/>
      <c r="FCT1" s="125"/>
      <c r="FCU1" s="125"/>
      <c r="FCV1" s="125"/>
      <c r="FCW1" s="125"/>
      <c r="FCX1" s="125"/>
      <c r="FCY1" s="125"/>
      <c r="FCZ1" s="125"/>
      <c r="FDA1" s="125"/>
      <c r="FDB1" s="125"/>
      <c r="FDC1" s="125"/>
      <c r="FDD1" s="125"/>
      <c r="FDE1" s="125"/>
      <c r="FDF1" s="125"/>
      <c r="FDG1" s="125"/>
      <c r="FDH1" s="125"/>
      <c r="FDI1" s="125"/>
      <c r="FDJ1" s="125"/>
      <c r="FDK1" s="125"/>
      <c r="FDL1" s="125"/>
      <c r="FDM1" s="125"/>
      <c r="FDN1" s="125"/>
      <c r="FDO1" s="125"/>
      <c r="FDP1" s="125"/>
      <c r="FDQ1" s="125"/>
      <c r="FDR1" s="125"/>
      <c r="FDS1" s="125"/>
      <c r="FDT1" s="125"/>
      <c r="FDU1" s="125"/>
      <c r="FDV1" s="125"/>
      <c r="FDW1" s="125"/>
      <c r="FDX1" s="125"/>
      <c r="FDY1" s="125"/>
      <c r="FDZ1" s="125"/>
      <c r="FEA1" s="125"/>
      <c r="FEB1" s="125"/>
      <c r="FEC1" s="125"/>
      <c r="FED1" s="125"/>
      <c r="FEE1" s="125"/>
      <c r="FEF1" s="125"/>
      <c r="FEG1" s="125"/>
      <c r="FEH1" s="125"/>
      <c r="FEI1" s="125"/>
      <c r="FEJ1" s="125"/>
      <c r="FEK1" s="125"/>
      <c r="FEL1" s="125"/>
      <c r="FEM1" s="125"/>
      <c r="FEN1" s="125"/>
      <c r="FEO1" s="125"/>
      <c r="FEP1" s="125"/>
      <c r="FEQ1" s="125"/>
      <c r="FER1" s="125"/>
      <c r="FES1" s="125"/>
      <c r="FET1" s="125"/>
      <c r="FEU1" s="125"/>
      <c r="FEV1" s="125"/>
      <c r="FEW1" s="125"/>
      <c r="FEX1" s="125"/>
      <c r="FEY1" s="125"/>
      <c r="FEZ1" s="125"/>
      <c r="FFA1" s="125"/>
      <c r="FFB1" s="125"/>
      <c r="FFC1" s="125"/>
      <c r="FFD1" s="125"/>
      <c r="FFE1" s="125"/>
      <c r="FFF1" s="125"/>
      <c r="FFG1" s="125"/>
      <c r="FFH1" s="125"/>
      <c r="FFI1" s="125"/>
      <c r="FFJ1" s="125"/>
      <c r="FFK1" s="125"/>
      <c r="FFL1" s="125"/>
      <c r="FFM1" s="125"/>
      <c r="FFN1" s="125"/>
      <c r="FFO1" s="125"/>
      <c r="FFP1" s="125"/>
      <c r="FFQ1" s="125"/>
      <c r="FFR1" s="125"/>
      <c r="FFS1" s="125"/>
      <c r="FFT1" s="125"/>
      <c r="FFU1" s="125"/>
      <c r="FFV1" s="125"/>
      <c r="FFW1" s="125"/>
      <c r="FFX1" s="125"/>
      <c r="FFY1" s="125"/>
      <c r="FFZ1" s="125"/>
      <c r="FGA1" s="125"/>
      <c r="FGB1" s="125"/>
      <c r="FGC1" s="125"/>
      <c r="FGD1" s="125"/>
      <c r="FGE1" s="125"/>
      <c r="FGF1" s="125"/>
      <c r="FGG1" s="125"/>
      <c r="FGH1" s="125"/>
      <c r="FGI1" s="125"/>
      <c r="FGJ1" s="125"/>
      <c r="FGK1" s="125"/>
      <c r="FGL1" s="125"/>
      <c r="FGM1" s="125"/>
      <c r="FGN1" s="125"/>
      <c r="FGO1" s="125"/>
      <c r="FGP1" s="125"/>
      <c r="FGQ1" s="125"/>
      <c r="FGR1" s="125"/>
      <c r="FGS1" s="125"/>
      <c r="FGT1" s="125"/>
      <c r="FGU1" s="125"/>
      <c r="FGV1" s="125"/>
      <c r="FGW1" s="125"/>
      <c r="FGX1" s="125"/>
      <c r="FGY1" s="125"/>
      <c r="FGZ1" s="125"/>
      <c r="FHA1" s="125"/>
      <c r="FHB1" s="125"/>
      <c r="FHC1" s="125"/>
      <c r="FHD1" s="125"/>
      <c r="FHE1" s="125"/>
      <c r="FHF1" s="125"/>
      <c r="FHG1" s="125"/>
      <c r="FHH1" s="125"/>
      <c r="FHI1" s="125"/>
      <c r="FHJ1" s="125"/>
      <c r="FHK1" s="125"/>
      <c r="FHL1" s="125"/>
      <c r="FHM1" s="125"/>
      <c r="FHN1" s="125"/>
      <c r="FHO1" s="125"/>
      <c r="FHP1" s="125"/>
      <c r="FHQ1" s="125"/>
      <c r="FHR1" s="125"/>
      <c r="FHS1" s="125"/>
      <c r="FHT1" s="125"/>
      <c r="FHU1" s="125"/>
      <c r="FHV1" s="125"/>
      <c r="FHW1" s="125"/>
      <c r="FHX1" s="125"/>
      <c r="FHY1" s="125"/>
      <c r="FHZ1" s="125"/>
      <c r="FIA1" s="125"/>
      <c r="FIB1" s="125"/>
      <c r="FIC1" s="125"/>
      <c r="FID1" s="125"/>
      <c r="FIE1" s="125"/>
      <c r="FIF1" s="125"/>
      <c r="FIG1" s="125"/>
      <c r="FIH1" s="125"/>
      <c r="FII1" s="125"/>
      <c r="FIJ1" s="125"/>
      <c r="FIK1" s="125"/>
      <c r="FIL1" s="125"/>
      <c r="FIM1" s="125"/>
      <c r="FIN1" s="125"/>
      <c r="FIO1" s="125"/>
      <c r="FIP1" s="125"/>
      <c r="FIQ1" s="125"/>
      <c r="FIR1" s="125"/>
      <c r="FIS1" s="125"/>
      <c r="FIT1" s="125"/>
      <c r="FIU1" s="125"/>
      <c r="FIV1" s="125"/>
      <c r="FIW1" s="125"/>
      <c r="FIX1" s="125"/>
      <c r="FIY1" s="125"/>
      <c r="FIZ1" s="125"/>
      <c r="FJA1" s="125"/>
      <c r="FJB1" s="125"/>
      <c r="FJC1" s="125"/>
      <c r="FJD1" s="125"/>
      <c r="FJE1" s="125"/>
      <c r="FJF1" s="125"/>
      <c r="FJG1" s="125"/>
      <c r="FJH1" s="125"/>
      <c r="FJI1" s="125"/>
      <c r="FJJ1" s="125"/>
      <c r="FJK1" s="125"/>
      <c r="FJL1" s="125"/>
      <c r="FJM1" s="125"/>
      <c r="FJN1" s="125"/>
      <c r="FJO1" s="125"/>
      <c r="FJP1" s="125"/>
      <c r="FJQ1" s="125"/>
      <c r="FJR1" s="125"/>
      <c r="FJS1" s="125"/>
      <c r="FJT1" s="125"/>
      <c r="FJU1" s="125"/>
      <c r="FJV1" s="125"/>
      <c r="FJW1" s="125"/>
      <c r="FJX1" s="125"/>
      <c r="FJY1" s="125"/>
      <c r="FJZ1" s="125"/>
      <c r="FKA1" s="125"/>
      <c r="FKB1" s="125"/>
      <c r="FKC1" s="125"/>
      <c r="FKD1" s="125"/>
      <c r="FKE1" s="125"/>
      <c r="FKF1" s="125"/>
      <c r="FKG1" s="125"/>
      <c r="FKH1" s="125"/>
      <c r="FKI1" s="125"/>
      <c r="FKJ1" s="125"/>
      <c r="FKK1" s="125"/>
      <c r="FKL1" s="125"/>
      <c r="FKM1" s="125"/>
      <c r="FKN1" s="125"/>
      <c r="FKO1" s="125"/>
      <c r="FKP1" s="125"/>
      <c r="FKQ1" s="125"/>
      <c r="FKR1" s="125"/>
      <c r="FKS1" s="125"/>
      <c r="FKT1" s="125"/>
      <c r="FKU1" s="125"/>
      <c r="FKV1" s="125"/>
      <c r="FKW1" s="125"/>
      <c r="FKX1" s="125"/>
      <c r="FKY1" s="125"/>
      <c r="FKZ1" s="125"/>
      <c r="FLA1" s="125"/>
      <c r="FLB1" s="125"/>
      <c r="FLC1" s="125"/>
      <c r="FLD1" s="125"/>
      <c r="FLE1" s="125"/>
      <c r="FLF1" s="125"/>
      <c r="FLG1" s="125"/>
      <c r="FLH1" s="125"/>
      <c r="FLI1" s="125"/>
      <c r="FLJ1" s="125"/>
      <c r="FLK1" s="125"/>
      <c r="FLL1" s="125"/>
      <c r="FLM1" s="125"/>
      <c r="FLN1" s="125"/>
      <c r="FLO1" s="125"/>
      <c r="FLP1" s="125"/>
      <c r="FLQ1" s="125"/>
      <c r="FLR1" s="125"/>
      <c r="FLS1" s="125"/>
      <c r="FLT1" s="125"/>
      <c r="FLU1" s="125"/>
      <c r="FLV1" s="125"/>
      <c r="FLW1" s="125"/>
      <c r="FLX1" s="125"/>
      <c r="FLY1" s="125"/>
      <c r="FLZ1" s="125"/>
      <c r="FMA1" s="125"/>
      <c r="FMB1" s="125"/>
      <c r="FMC1" s="125"/>
      <c r="FMD1" s="125"/>
      <c r="FME1" s="125"/>
      <c r="FMF1" s="125"/>
      <c r="FMG1" s="125"/>
      <c r="FMH1" s="125"/>
      <c r="FMI1" s="125"/>
      <c r="FMJ1" s="125"/>
      <c r="FMK1" s="125"/>
      <c r="FML1" s="125"/>
      <c r="FMM1" s="125"/>
      <c r="FMN1" s="125"/>
      <c r="FMO1" s="125"/>
      <c r="FMP1" s="125"/>
      <c r="FMQ1" s="125"/>
      <c r="FMR1" s="125"/>
      <c r="FMS1" s="125"/>
      <c r="FMT1" s="125"/>
      <c r="FMU1" s="125"/>
      <c r="FMV1" s="125"/>
      <c r="FMW1" s="125"/>
      <c r="FMX1" s="125"/>
      <c r="FMY1" s="125"/>
      <c r="FMZ1" s="125"/>
      <c r="FNA1" s="125"/>
      <c r="FNB1" s="125"/>
      <c r="FNC1" s="125"/>
      <c r="FND1" s="125"/>
      <c r="FNE1" s="125"/>
      <c r="FNF1" s="125"/>
      <c r="FNG1" s="125"/>
      <c r="FNH1" s="125"/>
      <c r="FNI1" s="125"/>
      <c r="FNJ1" s="125"/>
      <c r="FNK1" s="125"/>
      <c r="FNL1" s="125"/>
      <c r="FNM1" s="125"/>
      <c r="FNN1" s="125"/>
      <c r="FNO1" s="125"/>
      <c r="FNP1" s="125"/>
      <c r="FNQ1" s="125"/>
      <c r="FNR1" s="125"/>
      <c r="FNS1" s="125"/>
      <c r="FNT1" s="125"/>
      <c r="FNU1" s="125"/>
      <c r="FNV1" s="125"/>
      <c r="FNW1" s="125"/>
      <c r="FNX1" s="125"/>
      <c r="FNY1" s="125"/>
      <c r="FNZ1" s="125"/>
      <c r="FOA1" s="125"/>
      <c r="FOB1" s="125"/>
      <c r="FOC1" s="125"/>
      <c r="FOD1" s="125"/>
      <c r="FOE1" s="125"/>
      <c r="FOF1" s="125"/>
      <c r="FOG1" s="125"/>
      <c r="FOH1" s="125"/>
      <c r="FOI1" s="125"/>
      <c r="FOJ1" s="125"/>
      <c r="FOK1" s="125"/>
      <c r="FOL1" s="125"/>
      <c r="FOM1" s="125"/>
      <c r="FON1" s="125"/>
      <c r="FOO1" s="125"/>
      <c r="FOP1" s="125"/>
      <c r="FOQ1" s="125"/>
      <c r="FOR1" s="125"/>
      <c r="FOS1" s="125"/>
      <c r="FOT1" s="125"/>
      <c r="FOU1" s="125"/>
      <c r="FOV1" s="125"/>
      <c r="FOW1" s="125"/>
      <c r="FOX1" s="125"/>
      <c r="FOY1" s="125"/>
      <c r="FOZ1" s="125"/>
      <c r="FPA1" s="125"/>
      <c r="FPB1" s="125"/>
      <c r="FPC1" s="125"/>
      <c r="FPD1" s="125"/>
      <c r="FPE1" s="125"/>
      <c r="FPF1" s="125"/>
      <c r="FPG1" s="125"/>
      <c r="FPH1" s="125"/>
      <c r="FPI1" s="125"/>
      <c r="FPJ1" s="125"/>
      <c r="FPK1" s="125"/>
      <c r="FPL1" s="125"/>
      <c r="FPM1" s="125"/>
      <c r="FPN1" s="125"/>
      <c r="FPO1" s="125"/>
      <c r="FPP1" s="125"/>
      <c r="FPQ1" s="125"/>
      <c r="FPR1" s="125"/>
      <c r="FPS1" s="125"/>
      <c r="FPT1" s="125"/>
      <c r="FPU1" s="125"/>
      <c r="FPV1" s="125"/>
      <c r="FPW1" s="125"/>
      <c r="FPX1" s="125"/>
      <c r="FPY1" s="125"/>
      <c r="FPZ1" s="125"/>
      <c r="FQA1" s="125"/>
      <c r="FQB1" s="125"/>
      <c r="FQC1" s="125"/>
      <c r="FQD1" s="125"/>
      <c r="FQE1" s="125"/>
      <c r="FQF1" s="125"/>
      <c r="FQG1" s="125"/>
      <c r="FQH1" s="125"/>
      <c r="FQI1" s="125"/>
      <c r="FQJ1" s="125"/>
      <c r="FQK1" s="125"/>
      <c r="FQL1" s="125"/>
      <c r="FQM1" s="125"/>
      <c r="FQN1" s="125"/>
      <c r="FQO1" s="125"/>
      <c r="FQP1" s="125"/>
      <c r="FQQ1" s="125"/>
      <c r="FQR1" s="125"/>
      <c r="FQS1" s="125"/>
      <c r="FQT1" s="125"/>
      <c r="FQU1" s="125"/>
      <c r="FQV1" s="125"/>
      <c r="FQW1" s="125"/>
      <c r="FQX1" s="125"/>
      <c r="FQY1" s="125"/>
      <c r="FQZ1" s="125"/>
      <c r="FRA1" s="125"/>
      <c r="FRB1" s="125"/>
      <c r="FRC1" s="125"/>
      <c r="FRD1" s="125"/>
      <c r="FRE1" s="125"/>
      <c r="FRF1" s="125"/>
      <c r="FRG1" s="125"/>
      <c r="FRH1" s="125"/>
      <c r="FRI1" s="125"/>
      <c r="FRJ1" s="125"/>
      <c r="FRK1" s="125"/>
      <c r="FRL1" s="125"/>
      <c r="FRM1" s="125"/>
      <c r="FRN1" s="125"/>
      <c r="FRO1" s="125"/>
      <c r="FRP1" s="125"/>
      <c r="FRQ1" s="125"/>
      <c r="FRR1" s="125"/>
      <c r="FRS1" s="125"/>
      <c r="FRT1" s="125"/>
      <c r="FRU1" s="125"/>
      <c r="FRV1" s="125"/>
      <c r="FRW1" s="125"/>
      <c r="FRX1" s="125"/>
      <c r="FRY1" s="125"/>
      <c r="FRZ1" s="125"/>
      <c r="FSA1" s="125"/>
      <c r="FSB1" s="125"/>
      <c r="FSC1" s="125"/>
      <c r="FSD1" s="125"/>
      <c r="FSE1" s="125"/>
      <c r="FSF1" s="125"/>
      <c r="FSG1" s="125"/>
      <c r="FSH1" s="125"/>
      <c r="FSI1" s="125"/>
      <c r="FSJ1" s="125"/>
      <c r="FSK1" s="125"/>
      <c r="FSL1" s="125"/>
      <c r="FSM1" s="125"/>
      <c r="FSN1" s="125"/>
      <c r="FSO1" s="125"/>
      <c r="FSP1" s="125"/>
      <c r="FSQ1" s="125"/>
      <c r="FSR1" s="125"/>
      <c r="FSS1" s="125"/>
      <c r="FST1" s="125"/>
      <c r="FSU1" s="125"/>
      <c r="FSV1" s="125"/>
      <c r="FSW1" s="125"/>
      <c r="FSX1" s="125"/>
      <c r="FSY1" s="125"/>
      <c r="FSZ1" s="125"/>
      <c r="FTA1" s="125"/>
      <c r="FTB1" s="125"/>
      <c r="FTC1" s="125"/>
      <c r="FTD1" s="125"/>
      <c r="FTE1" s="125"/>
      <c r="FTF1" s="125"/>
      <c r="FTG1" s="125"/>
      <c r="FTH1" s="125"/>
      <c r="FTI1" s="125"/>
      <c r="FTJ1" s="125"/>
      <c r="FTK1" s="125"/>
      <c r="FTL1" s="125"/>
      <c r="FTM1" s="125"/>
      <c r="FTN1" s="125"/>
      <c r="FTO1" s="125"/>
      <c r="FTP1" s="125"/>
      <c r="FTQ1" s="125"/>
      <c r="FTR1" s="125"/>
      <c r="FTS1" s="125"/>
      <c r="FTT1" s="125"/>
      <c r="FTU1" s="125"/>
      <c r="FTV1" s="125"/>
      <c r="FTW1" s="125"/>
      <c r="FTX1" s="125"/>
      <c r="FTY1" s="125"/>
      <c r="FTZ1" s="125"/>
      <c r="FUA1" s="125"/>
      <c r="FUB1" s="125"/>
      <c r="FUC1" s="125"/>
      <c r="FUD1" s="125"/>
      <c r="FUE1" s="125"/>
      <c r="FUF1" s="125"/>
      <c r="FUG1" s="125"/>
      <c r="FUH1" s="125"/>
      <c r="FUI1" s="125"/>
      <c r="FUJ1" s="125"/>
      <c r="FUK1" s="125"/>
      <c r="FUL1" s="125"/>
      <c r="FUM1" s="125"/>
      <c r="FUN1" s="125"/>
      <c r="FUO1" s="125"/>
      <c r="FUP1" s="125"/>
      <c r="FUQ1" s="125"/>
      <c r="FUR1" s="125"/>
      <c r="FUS1" s="125"/>
      <c r="FUT1" s="125"/>
      <c r="FUU1" s="125"/>
      <c r="FUV1" s="125"/>
      <c r="FUW1" s="125"/>
      <c r="FUX1" s="125"/>
      <c r="FUY1" s="125"/>
      <c r="FUZ1" s="125"/>
      <c r="FVA1" s="125"/>
      <c r="FVB1" s="125"/>
      <c r="FVC1" s="125"/>
      <c r="FVD1" s="125"/>
      <c r="FVE1" s="125"/>
      <c r="FVF1" s="125"/>
      <c r="FVG1" s="125"/>
      <c r="FVH1" s="125"/>
      <c r="FVI1" s="125"/>
      <c r="FVJ1" s="125"/>
      <c r="FVK1" s="125"/>
      <c r="FVL1" s="125"/>
      <c r="FVM1" s="125"/>
      <c r="FVN1" s="125"/>
      <c r="FVO1" s="125"/>
      <c r="FVP1" s="125"/>
      <c r="FVQ1" s="125"/>
      <c r="FVR1" s="125"/>
      <c r="FVS1" s="125"/>
      <c r="FVT1" s="125"/>
      <c r="FVU1" s="125"/>
      <c r="FVV1" s="125"/>
      <c r="FVW1" s="125"/>
      <c r="FVX1" s="125"/>
      <c r="FVY1" s="125"/>
      <c r="FVZ1" s="125"/>
      <c r="FWA1" s="125"/>
      <c r="FWB1" s="125"/>
      <c r="FWC1" s="125"/>
      <c r="FWD1" s="125"/>
      <c r="FWE1" s="125"/>
      <c r="FWF1" s="125"/>
      <c r="FWG1" s="125"/>
      <c r="FWH1" s="125"/>
      <c r="FWI1" s="125"/>
      <c r="FWJ1" s="125"/>
      <c r="FWK1" s="125"/>
      <c r="FWL1" s="125"/>
      <c r="FWM1" s="125"/>
      <c r="FWN1" s="125"/>
      <c r="FWO1" s="125"/>
      <c r="FWP1" s="125"/>
      <c r="FWQ1" s="125"/>
      <c r="FWR1" s="125"/>
      <c r="FWS1" s="125"/>
      <c r="FWT1" s="125"/>
      <c r="FWU1" s="125"/>
      <c r="FWV1" s="125"/>
      <c r="FWW1" s="125"/>
      <c r="FWX1" s="125"/>
      <c r="FWY1" s="125"/>
      <c r="FWZ1" s="125"/>
      <c r="FXA1" s="125"/>
      <c r="FXB1" s="125"/>
      <c r="FXC1" s="125"/>
      <c r="FXD1" s="125"/>
      <c r="FXE1" s="125"/>
      <c r="FXF1" s="125"/>
      <c r="FXG1" s="125"/>
      <c r="FXH1" s="125"/>
      <c r="FXI1" s="125"/>
      <c r="FXJ1" s="125"/>
      <c r="FXK1" s="125"/>
      <c r="FXL1" s="125"/>
      <c r="FXM1" s="125"/>
      <c r="FXN1" s="125"/>
      <c r="FXO1" s="125"/>
      <c r="FXP1" s="125"/>
      <c r="FXQ1" s="125"/>
      <c r="FXR1" s="125"/>
      <c r="FXS1" s="125"/>
      <c r="FXT1" s="125"/>
      <c r="FXU1" s="125"/>
      <c r="FXV1" s="125"/>
      <c r="FXW1" s="125"/>
      <c r="FXX1" s="125"/>
      <c r="FXY1" s="125"/>
      <c r="FXZ1" s="125"/>
      <c r="FYA1" s="125"/>
      <c r="FYB1" s="125"/>
      <c r="FYC1" s="125"/>
      <c r="FYD1" s="125"/>
      <c r="FYE1" s="125"/>
      <c r="FYF1" s="125"/>
      <c r="FYG1" s="125"/>
      <c r="FYH1" s="125"/>
      <c r="FYI1" s="125"/>
      <c r="FYJ1" s="125"/>
      <c r="FYK1" s="125"/>
      <c r="FYL1" s="125"/>
      <c r="FYM1" s="125"/>
      <c r="FYN1" s="125"/>
      <c r="FYO1" s="125"/>
      <c r="FYP1" s="125"/>
      <c r="FYQ1" s="125"/>
      <c r="FYR1" s="125"/>
      <c r="FYS1" s="125"/>
      <c r="FYT1" s="125"/>
      <c r="FYU1" s="125"/>
      <c r="FYV1" s="125"/>
      <c r="FYW1" s="125"/>
      <c r="FYX1" s="125"/>
      <c r="FYY1" s="125"/>
      <c r="FYZ1" s="125"/>
      <c r="FZA1" s="125"/>
      <c r="FZB1" s="125"/>
      <c r="FZC1" s="125"/>
      <c r="FZD1" s="125"/>
      <c r="FZE1" s="125"/>
      <c r="FZF1" s="125"/>
      <c r="FZG1" s="125"/>
      <c r="FZH1" s="125"/>
      <c r="FZI1" s="125"/>
      <c r="FZJ1" s="125"/>
      <c r="FZK1" s="125"/>
      <c r="FZL1" s="125"/>
      <c r="FZM1" s="125"/>
      <c r="FZN1" s="125"/>
      <c r="FZO1" s="125"/>
      <c r="FZP1" s="125"/>
      <c r="FZQ1" s="125"/>
      <c r="FZR1" s="125"/>
      <c r="FZS1" s="125"/>
      <c r="FZT1" s="125"/>
      <c r="FZU1" s="125"/>
      <c r="FZV1" s="125"/>
      <c r="FZW1" s="125"/>
      <c r="FZX1" s="125"/>
      <c r="FZY1" s="125"/>
      <c r="FZZ1" s="125"/>
      <c r="GAA1" s="125"/>
      <c r="GAB1" s="125"/>
      <c r="GAC1" s="125"/>
      <c r="GAD1" s="125"/>
      <c r="GAE1" s="125"/>
      <c r="GAF1" s="125"/>
      <c r="GAG1" s="125"/>
      <c r="GAH1" s="125"/>
      <c r="GAI1" s="125"/>
      <c r="GAJ1" s="125"/>
      <c r="GAK1" s="125"/>
      <c r="GAL1" s="125"/>
      <c r="GAM1" s="125"/>
      <c r="GAN1" s="125"/>
      <c r="GAO1" s="125"/>
      <c r="GAP1" s="125"/>
      <c r="GAQ1" s="125"/>
      <c r="GAR1" s="125"/>
      <c r="GAS1" s="125"/>
      <c r="GAT1" s="125"/>
      <c r="GAU1" s="125"/>
      <c r="GAV1" s="125"/>
      <c r="GAW1" s="125"/>
      <c r="GAX1" s="125"/>
      <c r="GAY1" s="125"/>
      <c r="GAZ1" s="125"/>
      <c r="GBA1" s="125"/>
      <c r="GBB1" s="125"/>
      <c r="GBC1" s="125"/>
      <c r="GBD1" s="125"/>
      <c r="GBE1" s="125"/>
      <c r="GBF1" s="125"/>
      <c r="GBG1" s="125"/>
      <c r="GBH1" s="125"/>
      <c r="GBI1" s="125"/>
      <c r="GBJ1" s="125"/>
      <c r="GBK1" s="125"/>
      <c r="GBL1" s="125"/>
      <c r="GBM1" s="125"/>
      <c r="GBN1" s="125"/>
      <c r="GBO1" s="125"/>
      <c r="GBP1" s="125"/>
      <c r="GBQ1" s="125"/>
      <c r="GBR1" s="125"/>
      <c r="GBS1" s="125"/>
      <c r="GBT1" s="125"/>
      <c r="GBU1" s="125"/>
      <c r="GBV1" s="125"/>
      <c r="GBW1" s="125"/>
      <c r="GBX1" s="125"/>
      <c r="GBY1" s="125"/>
      <c r="GBZ1" s="125"/>
      <c r="GCA1" s="125"/>
      <c r="GCB1" s="125"/>
      <c r="GCC1" s="125"/>
      <c r="GCD1" s="125"/>
      <c r="GCE1" s="125"/>
      <c r="GCF1" s="125"/>
      <c r="GCG1" s="125"/>
      <c r="GCH1" s="125"/>
      <c r="GCI1" s="125"/>
      <c r="GCJ1" s="125"/>
      <c r="GCK1" s="125"/>
      <c r="GCL1" s="125"/>
      <c r="GCM1" s="125"/>
      <c r="GCN1" s="125"/>
      <c r="GCO1" s="125"/>
      <c r="GCP1" s="125"/>
      <c r="GCQ1" s="125"/>
      <c r="GCR1" s="125"/>
      <c r="GCS1" s="125"/>
      <c r="GCT1" s="125"/>
      <c r="GCU1" s="125"/>
      <c r="GCV1" s="125"/>
      <c r="GCW1" s="125"/>
      <c r="GCX1" s="125"/>
      <c r="GCY1" s="125"/>
      <c r="GCZ1" s="125"/>
      <c r="GDA1" s="125"/>
      <c r="GDB1" s="125"/>
      <c r="GDC1" s="125"/>
      <c r="GDD1" s="125"/>
      <c r="GDE1" s="125"/>
      <c r="GDF1" s="125"/>
      <c r="GDG1" s="125"/>
      <c r="GDH1" s="125"/>
      <c r="GDI1" s="125"/>
      <c r="GDJ1" s="125"/>
      <c r="GDK1" s="125"/>
      <c r="GDL1" s="125"/>
      <c r="GDM1" s="125"/>
      <c r="GDN1" s="125"/>
      <c r="GDO1" s="125"/>
      <c r="GDP1" s="125"/>
      <c r="GDQ1" s="125"/>
      <c r="GDR1" s="125"/>
      <c r="GDS1" s="125"/>
      <c r="GDT1" s="125"/>
      <c r="GDU1" s="125"/>
      <c r="GDV1" s="125"/>
      <c r="GDW1" s="125"/>
      <c r="GDX1" s="125"/>
      <c r="GDY1" s="125"/>
      <c r="GDZ1" s="125"/>
      <c r="GEA1" s="125"/>
      <c r="GEB1" s="125"/>
      <c r="GEC1" s="125"/>
      <c r="GED1" s="125"/>
      <c r="GEE1" s="125"/>
      <c r="GEF1" s="125"/>
      <c r="GEG1" s="125"/>
      <c r="GEH1" s="125"/>
      <c r="GEI1" s="125"/>
      <c r="GEJ1" s="125"/>
      <c r="GEK1" s="125"/>
      <c r="GEL1" s="125"/>
      <c r="GEM1" s="125"/>
      <c r="GEN1" s="125"/>
      <c r="GEO1" s="125"/>
      <c r="GEP1" s="125"/>
      <c r="GEQ1" s="125"/>
      <c r="GER1" s="125"/>
      <c r="GES1" s="125"/>
      <c r="GET1" s="125"/>
      <c r="GEU1" s="125"/>
      <c r="GEV1" s="125"/>
      <c r="GEW1" s="125"/>
      <c r="GEX1" s="125"/>
      <c r="GEY1" s="125"/>
      <c r="GEZ1" s="125"/>
      <c r="GFA1" s="125"/>
      <c r="GFB1" s="125"/>
      <c r="GFC1" s="125"/>
      <c r="GFD1" s="125"/>
      <c r="GFE1" s="125"/>
      <c r="GFF1" s="125"/>
      <c r="GFG1" s="125"/>
      <c r="GFH1" s="125"/>
      <c r="GFI1" s="125"/>
      <c r="GFJ1" s="125"/>
      <c r="GFK1" s="125"/>
      <c r="GFL1" s="125"/>
      <c r="GFM1" s="125"/>
      <c r="GFN1" s="125"/>
      <c r="GFO1" s="125"/>
      <c r="GFP1" s="125"/>
      <c r="GFQ1" s="125"/>
      <c r="GFR1" s="125"/>
      <c r="GFS1" s="125"/>
      <c r="GFT1" s="125"/>
      <c r="GFU1" s="125"/>
      <c r="GFV1" s="125"/>
      <c r="GFW1" s="125"/>
      <c r="GFX1" s="125"/>
      <c r="GFY1" s="125"/>
      <c r="GFZ1" s="125"/>
      <c r="GGA1" s="125"/>
      <c r="GGB1" s="125"/>
      <c r="GGC1" s="125"/>
      <c r="GGD1" s="125"/>
      <c r="GGE1" s="125"/>
      <c r="GGF1" s="125"/>
      <c r="GGG1" s="125"/>
      <c r="GGH1" s="125"/>
      <c r="GGI1" s="125"/>
      <c r="GGJ1" s="125"/>
      <c r="GGK1" s="125"/>
      <c r="GGL1" s="125"/>
      <c r="GGM1" s="125"/>
      <c r="GGN1" s="125"/>
      <c r="GGO1" s="125"/>
      <c r="GGP1" s="125"/>
      <c r="GGQ1" s="125"/>
      <c r="GGR1" s="125"/>
      <c r="GGS1" s="125"/>
      <c r="GGT1" s="125"/>
      <c r="GGU1" s="125"/>
      <c r="GGV1" s="125"/>
      <c r="GGW1" s="125"/>
      <c r="GGX1" s="125"/>
      <c r="GGY1" s="125"/>
      <c r="GGZ1" s="125"/>
      <c r="GHA1" s="125"/>
      <c r="GHB1" s="125"/>
      <c r="GHC1" s="125"/>
      <c r="GHD1" s="125"/>
      <c r="GHE1" s="125"/>
      <c r="GHF1" s="125"/>
      <c r="GHG1" s="125"/>
      <c r="GHH1" s="125"/>
      <c r="GHI1" s="125"/>
      <c r="GHJ1" s="125"/>
      <c r="GHK1" s="125"/>
      <c r="GHL1" s="125"/>
      <c r="GHM1" s="125"/>
      <c r="GHN1" s="125"/>
      <c r="GHO1" s="125"/>
      <c r="GHP1" s="125"/>
      <c r="GHQ1" s="125"/>
      <c r="GHR1" s="125"/>
      <c r="GHS1" s="125"/>
      <c r="GHT1" s="125"/>
      <c r="GHU1" s="125"/>
      <c r="GHV1" s="125"/>
      <c r="GHW1" s="125"/>
      <c r="GHX1" s="125"/>
      <c r="GHY1" s="125"/>
      <c r="GHZ1" s="125"/>
      <c r="GIA1" s="125"/>
      <c r="GIB1" s="125"/>
      <c r="GIC1" s="125"/>
      <c r="GID1" s="125"/>
      <c r="GIE1" s="125"/>
      <c r="GIF1" s="125"/>
      <c r="GIG1" s="125"/>
      <c r="GIH1" s="125"/>
      <c r="GII1" s="125"/>
      <c r="GIJ1" s="125"/>
      <c r="GIK1" s="125"/>
      <c r="GIL1" s="125"/>
      <c r="GIM1" s="125"/>
      <c r="GIN1" s="125"/>
      <c r="GIO1" s="125"/>
      <c r="GIP1" s="125"/>
      <c r="GIQ1" s="125"/>
      <c r="GIR1" s="125"/>
      <c r="GIS1" s="125"/>
      <c r="GIT1" s="125"/>
      <c r="GIU1" s="125"/>
      <c r="GIV1" s="125"/>
      <c r="GIW1" s="125"/>
      <c r="GIX1" s="125"/>
      <c r="GIY1" s="125"/>
      <c r="GIZ1" s="125"/>
      <c r="GJA1" s="125"/>
      <c r="GJB1" s="125"/>
      <c r="GJC1" s="125"/>
      <c r="GJD1" s="125"/>
      <c r="GJE1" s="125"/>
      <c r="GJF1" s="125"/>
      <c r="GJG1" s="125"/>
      <c r="GJH1" s="125"/>
      <c r="GJI1" s="125"/>
      <c r="GJJ1" s="125"/>
      <c r="GJK1" s="125"/>
      <c r="GJL1" s="125"/>
      <c r="GJM1" s="125"/>
      <c r="GJN1" s="125"/>
      <c r="GJO1" s="125"/>
      <c r="GJP1" s="125"/>
      <c r="GJQ1" s="125"/>
      <c r="GJR1" s="125"/>
      <c r="GJS1" s="125"/>
      <c r="GJT1" s="125"/>
      <c r="GJU1" s="125"/>
      <c r="GJV1" s="125"/>
      <c r="GJW1" s="125"/>
      <c r="GJX1" s="125"/>
      <c r="GJY1" s="125"/>
      <c r="GJZ1" s="125"/>
      <c r="GKA1" s="125"/>
      <c r="GKB1" s="125"/>
      <c r="GKC1" s="125"/>
      <c r="GKD1" s="125"/>
      <c r="GKE1" s="125"/>
      <c r="GKF1" s="125"/>
      <c r="GKG1" s="125"/>
      <c r="GKH1" s="125"/>
      <c r="GKI1" s="125"/>
      <c r="GKJ1" s="125"/>
      <c r="GKK1" s="125"/>
      <c r="GKL1" s="125"/>
      <c r="GKM1" s="125"/>
      <c r="GKN1" s="125"/>
      <c r="GKO1" s="125"/>
      <c r="GKP1" s="125"/>
      <c r="GKQ1" s="125"/>
      <c r="GKR1" s="125"/>
      <c r="GKS1" s="125"/>
      <c r="GKT1" s="125"/>
      <c r="GKU1" s="125"/>
      <c r="GKV1" s="125"/>
      <c r="GKW1" s="125"/>
      <c r="GKX1" s="125"/>
      <c r="GKY1" s="125"/>
      <c r="GKZ1" s="125"/>
      <c r="GLA1" s="125"/>
      <c r="GLB1" s="125"/>
      <c r="GLC1" s="125"/>
      <c r="GLD1" s="125"/>
      <c r="GLE1" s="125"/>
      <c r="GLF1" s="125"/>
      <c r="GLG1" s="125"/>
      <c r="GLH1" s="125"/>
      <c r="GLI1" s="125"/>
      <c r="GLJ1" s="125"/>
      <c r="GLK1" s="125"/>
      <c r="GLL1" s="125"/>
      <c r="GLM1" s="125"/>
      <c r="GLN1" s="125"/>
      <c r="GLO1" s="125"/>
      <c r="GLP1" s="125"/>
      <c r="GLQ1" s="125"/>
      <c r="GLR1" s="125"/>
      <c r="GLS1" s="125"/>
      <c r="GLT1" s="125"/>
      <c r="GLU1" s="125"/>
      <c r="GLV1" s="125"/>
      <c r="GLW1" s="125"/>
      <c r="GLX1" s="125"/>
      <c r="GLY1" s="125"/>
      <c r="GLZ1" s="125"/>
      <c r="GMA1" s="125"/>
      <c r="GMB1" s="125"/>
      <c r="GMC1" s="125"/>
      <c r="GMD1" s="125"/>
      <c r="GME1" s="125"/>
      <c r="GMF1" s="125"/>
      <c r="GMG1" s="125"/>
      <c r="GMH1" s="125"/>
      <c r="GMI1" s="125"/>
      <c r="GMJ1" s="125"/>
      <c r="GMK1" s="125"/>
      <c r="GML1" s="125"/>
      <c r="GMM1" s="125"/>
      <c r="GMN1" s="125"/>
      <c r="GMO1" s="125"/>
      <c r="GMP1" s="125"/>
      <c r="GMQ1" s="125"/>
      <c r="GMR1" s="125"/>
      <c r="GMS1" s="125"/>
      <c r="GMT1" s="125"/>
      <c r="GMU1" s="125"/>
      <c r="GMV1" s="125"/>
      <c r="GMW1" s="125"/>
      <c r="GMX1" s="125"/>
      <c r="GMY1" s="125"/>
      <c r="GMZ1" s="125"/>
      <c r="GNA1" s="125"/>
      <c r="GNB1" s="125"/>
      <c r="GNC1" s="125"/>
      <c r="GND1" s="125"/>
      <c r="GNE1" s="125"/>
      <c r="GNF1" s="125"/>
      <c r="GNG1" s="125"/>
      <c r="GNH1" s="125"/>
      <c r="GNI1" s="125"/>
      <c r="GNJ1" s="125"/>
      <c r="GNK1" s="125"/>
      <c r="GNL1" s="125"/>
      <c r="GNM1" s="125"/>
      <c r="GNN1" s="125"/>
      <c r="GNO1" s="125"/>
      <c r="GNP1" s="125"/>
      <c r="GNQ1" s="125"/>
      <c r="GNR1" s="125"/>
      <c r="GNS1" s="125"/>
      <c r="GNT1" s="125"/>
      <c r="GNU1" s="125"/>
      <c r="GNV1" s="125"/>
      <c r="GNW1" s="125"/>
      <c r="GNX1" s="125"/>
      <c r="GNY1" s="125"/>
      <c r="GNZ1" s="125"/>
      <c r="GOA1" s="125"/>
      <c r="GOB1" s="125"/>
      <c r="GOC1" s="125"/>
      <c r="GOD1" s="125"/>
      <c r="GOE1" s="125"/>
      <c r="GOF1" s="125"/>
      <c r="GOG1" s="125"/>
      <c r="GOH1" s="125"/>
      <c r="GOI1" s="125"/>
      <c r="GOJ1" s="125"/>
      <c r="GOK1" s="125"/>
      <c r="GOL1" s="125"/>
      <c r="GOM1" s="125"/>
      <c r="GON1" s="125"/>
      <c r="GOO1" s="125"/>
      <c r="GOP1" s="125"/>
      <c r="GOQ1" s="125"/>
      <c r="GOR1" s="125"/>
      <c r="GOS1" s="125"/>
      <c r="GOT1" s="125"/>
      <c r="GOU1" s="125"/>
      <c r="GOV1" s="125"/>
      <c r="GOW1" s="125"/>
      <c r="GOX1" s="125"/>
      <c r="GOY1" s="125"/>
      <c r="GOZ1" s="125"/>
      <c r="GPA1" s="125"/>
      <c r="GPB1" s="125"/>
      <c r="GPC1" s="125"/>
      <c r="GPD1" s="125"/>
      <c r="GPE1" s="125"/>
      <c r="GPF1" s="125"/>
      <c r="GPG1" s="125"/>
      <c r="GPH1" s="125"/>
      <c r="GPI1" s="125"/>
      <c r="GPJ1" s="125"/>
      <c r="GPK1" s="125"/>
      <c r="GPL1" s="125"/>
      <c r="GPM1" s="125"/>
      <c r="GPN1" s="125"/>
      <c r="GPO1" s="125"/>
      <c r="GPP1" s="125"/>
      <c r="GPQ1" s="125"/>
      <c r="GPR1" s="125"/>
      <c r="GPS1" s="125"/>
      <c r="GPT1" s="125"/>
      <c r="GPU1" s="125"/>
      <c r="GPV1" s="125"/>
      <c r="GPW1" s="125"/>
      <c r="GPX1" s="125"/>
      <c r="GPY1" s="125"/>
      <c r="GPZ1" s="125"/>
      <c r="GQA1" s="125"/>
      <c r="GQB1" s="125"/>
      <c r="GQC1" s="125"/>
      <c r="GQD1" s="125"/>
      <c r="GQE1" s="125"/>
      <c r="GQF1" s="125"/>
      <c r="GQG1" s="125"/>
      <c r="GQH1" s="125"/>
      <c r="GQI1" s="125"/>
      <c r="GQJ1" s="125"/>
      <c r="GQK1" s="125"/>
      <c r="GQL1" s="125"/>
      <c r="GQM1" s="125"/>
      <c r="GQN1" s="125"/>
      <c r="GQO1" s="125"/>
      <c r="GQP1" s="125"/>
      <c r="GQQ1" s="125"/>
      <c r="GQR1" s="125"/>
      <c r="GQS1" s="125"/>
      <c r="GQT1" s="125"/>
      <c r="GQU1" s="125"/>
      <c r="GQV1" s="125"/>
      <c r="GQW1" s="125"/>
      <c r="GQX1" s="125"/>
      <c r="GQY1" s="125"/>
      <c r="GQZ1" s="125"/>
      <c r="GRA1" s="125"/>
      <c r="GRB1" s="125"/>
      <c r="GRC1" s="125"/>
      <c r="GRD1" s="125"/>
      <c r="GRE1" s="125"/>
      <c r="GRF1" s="125"/>
      <c r="GRG1" s="125"/>
      <c r="GRH1" s="125"/>
      <c r="GRI1" s="125"/>
      <c r="GRJ1" s="125"/>
      <c r="GRK1" s="125"/>
      <c r="GRL1" s="125"/>
      <c r="GRM1" s="125"/>
      <c r="GRN1" s="125"/>
      <c r="GRO1" s="125"/>
      <c r="GRP1" s="125"/>
      <c r="GRQ1" s="125"/>
      <c r="GRR1" s="125"/>
      <c r="GRS1" s="125"/>
      <c r="GRT1" s="125"/>
      <c r="GRU1" s="125"/>
      <c r="GRV1" s="125"/>
      <c r="GRW1" s="125"/>
      <c r="GRX1" s="125"/>
      <c r="GRY1" s="125"/>
      <c r="GRZ1" s="125"/>
      <c r="GSA1" s="125"/>
      <c r="GSB1" s="125"/>
      <c r="GSC1" s="125"/>
      <c r="GSD1" s="125"/>
      <c r="GSE1" s="125"/>
      <c r="GSF1" s="125"/>
      <c r="GSG1" s="125"/>
      <c r="GSH1" s="125"/>
      <c r="GSI1" s="125"/>
      <c r="GSJ1" s="125"/>
      <c r="GSK1" s="125"/>
      <c r="GSL1" s="125"/>
      <c r="GSM1" s="125"/>
      <c r="GSN1" s="125"/>
      <c r="GSO1" s="125"/>
      <c r="GSP1" s="125"/>
      <c r="GSQ1" s="125"/>
      <c r="GSR1" s="125"/>
      <c r="GSS1" s="125"/>
      <c r="GST1" s="125"/>
      <c r="GSU1" s="125"/>
      <c r="GSV1" s="125"/>
      <c r="GSW1" s="125"/>
      <c r="GSX1" s="125"/>
      <c r="GSY1" s="125"/>
      <c r="GSZ1" s="125"/>
      <c r="GTA1" s="125"/>
      <c r="GTB1" s="125"/>
      <c r="GTC1" s="125"/>
      <c r="GTD1" s="125"/>
      <c r="GTE1" s="125"/>
      <c r="GTF1" s="125"/>
      <c r="GTG1" s="125"/>
      <c r="GTH1" s="125"/>
      <c r="GTI1" s="125"/>
      <c r="GTJ1" s="125"/>
      <c r="GTK1" s="125"/>
      <c r="GTL1" s="125"/>
      <c r="GTM1" s="125"/>
      <c r="GTN1" s="125"/>
      <c r="GTO1" s="125"/>
      <c r="GTP1" s="125"/>
      <c r="GTQ1" s="125"/>
      <c r="GTR1" s="125"/>
      <c r="GTS1" s="125"/>
      <c r="GTT1" s="125"/>
      <c r="GTU1" s="125"/>
      <c r="GTV1" s="125"/>
      <c r="GTW1" s="125"/>
      <c r="GTX1" s="125"/>
      <c r="GTY1" s="125"/>
      <c r="GTZ1" s="125"/>
      <c r="GUA1" s="125"/>
      <c r="GUB1" s="125"/>
      <c r="GUC1" s="125"/>
      <c r="GUD1" s="125"/>
      <c r="GUE1" s="125"/>
      <c r="GUF1" s="125"/>
      <c r="GUG1" s="125"/>
      <c r="GUH1" s="125"/>
      <c r="GUI1" s="125"/>
      <c r="GUJ1" s="125"/>
      <c r="GUK1" s="125"/>
      <c r="GUL1" s="125"/>
      <c r="GUM1" s="125"/>
      <c r="GUN1" s="125"/>
      <c r="GUO1" s="125"/>
      <c r="GUP1" s="125"/>
      <c r="GUQ1" s="125"/>
      <c r="GUR1" s="125"/>
      <c r="GUS1" s="125"/>
      <c r="GUT1" s="125"/>
      <c r="GUU1" s="125"/>
      <c r="GUV1" s="125"/>
      <c r="GUW1" s="125"/>
      <c r="GUX1" s="125"/>
      <c r="GUY1" s="125"/>
      <c r="GUZ1" s="125"/>
      <c r="GVA1" s="125"/>
      <c r="GVB1" s="125"/>
      <c r="GVC1" s="125"/>
      <c r="GVD1" s="125"/>
      <c r="GVE1" s="125"/>
      <c r="GVF1" s="125"/>
      <c r="GVG1" s="125"/>
      <c r="GVH1" s="125"/>
      <c r="GVI1" s="125"/>
      <c r="GVJ1" s="125"/>
      <c r="GVK1" s="125"/>
      <c r="GVL1" s="125"/>
      <c r="GVM1" s="125"/>
      <c r="GVN1" s="125"/>
      <c r="GVO1" s="125"/>
      <c r="GVP1" s="125"/>
      <c r="GVQ1" s="125"/>
      <c r="GVR1" s="125"/>
      <c r="GVS1" s="125"/>
      <c r="GVT1" s="125"/>
      <c r="GVU1" s="125"/>
      <c r="GVV1" s="125"/>
      <c r="GVW1" s="125"/>
      <c r="GVX1" s="125"/>
      <c r="GVY1" s="125"/>
      <c r="GVZ1" s="125"/>
      <c r="GWA1" s="125"/>
      <c r="GWB1" s="125"/>
      <c r="GWC1" s="125"/>
      <c r="GWD1" s="125"/>
      <c r="GWE1" s="125"/>
      <c r="GWF1" s="125"/>
      <c r="GWG1" s="125"/>
      <c r="GWH1" s="125"/>
      <c r="GWI1" s="125"/>
      <c r="GWJ1" s="125"/>
      <c r="GWK1" s="125"/>
      <c r="GWL1" s="125"/>
      <c r="GWM1" s="125"/>
      <c r="GWN1" s="125"/>
      <c r="GWO1" s="125"/>
      <c r="GWP1" s="125"/>
      <c r="GWQ1" s="125"/>
      <c r="GWR1" s="125"/>
      <c r="GWS1" s="125"/>
      <c r="GWT1" s="125"/>
      <c r="GWU1" s="125"/>
      <c r="GWV1" s="125"/>
      <c r="GWW1" s="125"/>
      <c r="GWX1" s="125"/>
      <c r="GWY1" s="125"/>
      <c r="GWZ1" s="125"/>
      <c r="GXA1" s="125"/>
      <c r="GXB1" s="125"/>
      <c r="GXC1" s="125"/>
      <c r="GXD1" s="125"/>
      <c r="GXE1" s="125"/>
      <c r="GXF1" s="125"/>
      <c r="GXG1" s="125"/>
      <c r="GXH1" s="125"/>
      <c r="GXI1" s="125"/>
      <c r="GXJ1" s="125"/>
      <c r="GXK1" s="125"/>
      <c r="GXL1" s="125"/>
      <c r="GXM1" s="125"/>
      <c r="GXN1" s="125"/>
      <c r="GXO1" s="125"/>
      <c r="GXP1" s="125"/>
      <c r="GXQ1" s="125"/>
      <c r="GXR1" s="125"/>
      <c r="GXS1" s="125"/>
      <c r="GXT1" s="125"/>
      <c r="GXU1" s="125"/>
      <c r="GXV1" s="125"/>
      <c r="GXW1" s="125"/>
      <c r="GXX1" s="125"/>
      <c r="GXY1" s="125"/>
      <c r="GXZ1" s="125"/>
      <c r="GYA1" s="125"/>
      <c r="GYB1" s="125"/>
      <c r="GYC1" s="125"/>
      <c r="GYD1" s="125"/>
      <c r="GYE1" s="125"/>
      <c r="GYF1" s="125"/>
      <c r="GYG1" s="125"/>
      <c r="GYH1" s="125"/>
      <c r="GYI1" s="125"/>
      <c r="GYJ1" s="125"/>
      <c r="GYK1" s="125"/>
      <c r="GYL1" s="125"/>
      <c r="GYM1" s="125"/>
      <c r="GYN1" s="125"/>
      <c r="GYO1" s="125"/>
      <c r="GYP1" s="125"/>
      <c r="GYQ1" s="125"/>
      <c r="GYR1" s="125"/>
      <c r="GYS1" s="125"/>
      <c r="GYT1" s="125"/>
      <c r="GYU1" s="125"/>
      <c r="GYV1" s="125"/>
      <c r="GYW1" s="125"/>
      <c r="GYX1" s="125"/>
      <c r="GYY1" s="125"/>
      <c r="GYZ1" s="125"/>
      <c r="GZA1" s="125"/>
      <c r="GZB1" s="125"/>
      <c r="GZC1" s="125"/>
      <c r="GZD1" s="125"/>
      <c r="GZE1" s="125"/>
      <c r="GZF1" s="125"/>
      <c r="GZG1" s="125"/>
      <c r="GZH1" s="125"/>
      <c r="GZI1" s="125"/>
      <c r="GZJ1" s="125"/>
      <c r="GZK1" s="125"/>
      <c r="GZL1" s="125"/>
      <c r="GZM1" s="125"/>
      <c r="GZN1" s="125"/>
      <c r="GZO1" s="125"/>
      <c r="GZP1" s="125"/>
      <c r="GZQ1" s="125"/>
      <c r="GZR1" s="125"/>
      <c r="GZS1" s="125"/>
      <c r="GZT1" s="125"/>
      <c r="GZU1" s="125"/>
      <c r="GZV1" s="125"/>
      <c r="GZW1" s="125"/>
      <c r="GZX1" s="125"/>
      <c r="GZY1" s="125"/>
      <c r="GZZ1" s="125"/>
      <c r="HAA1" s="125"/>
      <c r="HAB1" s="125"/>
      <c r="HAC1" s="125"/>
      <c r="HAD1" s="125"/>
      <c r="HAE1" s="125"/>
      <c r="HAF1" s="125"/>
      <c r="HAG1" s="125"/>
      <c r="HAH1" s="125"/>
      <c r="HAI1" s="125"/>
      <c r="HAJ1" s="125"/>
      <c r="HAK1" s="125"/>
      <c r="HAL1" s="125"/>
      <c r="HAM1" s="125"/>
      <c r="HAN1" s="125"/>
      <c r="HAO1" s="125"/>
      <c r="HAP1" s="125"/>
      <c r="HAQ1" s="125"/>
      <c r="HAR1" s="125"/>
      <c r="HAS1" s="125"/>
      <c r="HAT1" s="125"/>
      <c r="HAU1" s="125"/>
      <c r="HAV1" s="125"/>
      <c r="HAW1" s="125"/>
      <c r="HAX1" s="125"/>
      <c r="HAY1" s="125"/>
      <c r="HAZ1" s="125"/>
      <c r="HBA1" s="125"/>
      <c r="HBB1" s="125"/>
      <c r="HBC1" s="125"/>
      <c r="HBD1" s="125"/>
      <c r="HBE1" s="125"/>
      <c r="HBF1" s="125"/>
      <c r="HBG1" s="125"/>
      <c r="HBH1" s="125"/>
      <c r="HBI1" s="125"/>
      <c r="HBJ1" s="125"/>
      <c r="HBK1" s="125"/>
      <c r="HBL1" s="125"/>
      <c r="HBM1" s="125"/>
      <c r="HBN1" s="125"/>
      <c r="HBO1" s="125"/>
      <c r="HBP1" s="125"/>
      <c r="HBQ1" s="125"/>
      <c r="HBR1" s="125"/>
      <c r="HBS1" s="125"/>
      <c r="HBT1" s="125"/>
      <c r="HBU1" s="125"/>
      <c r="HBV1" s="125"/>
      <c r="HBW1" s="125"/>
      <c r="HBX1" s="125"/>
      <c r="HBY1" s="125"/>
      <c r="HBZ1" s="125"/>
      <c r="HCA1" s="125"/>
      <c r="HCB1" s="125"/>
      <c r="HCC1" s="125"/>
      <c r="HCD1" s="125"/>
      <c r="HCE1" s="125"/>
      <c r="HCF1" s="125"/>
      <c r="HCG1" s="125"/>
      <c r="HCH1" s="125"/>
      <c r="HCI1" s="125"/>
      <c r="HCJ1" s="125"/>
      <c r="HCK1" s="125"/>
      <c r="HCL1" s="125"/>
      <c r="HCM1" s="125"/>
      <c r="HCN1" s="125"/>
      <c r="HCO1" s="125"/>
      <c r="HCP1" s="125"/>
      <c r="HCQ1" s="125"/>
      <c r="HCR1" s="125"/>
      <c r="HCS1" s="125"/>
      <c r="HCT1" s="125"/>
      <c r="HCU1" s="125"/>
      <c r="HCV1" s="125"/>
      <c r="HCW1" s="125"/>
      <c r="HCX1" s="125"/>
      <c r="HCY1" s="125"/>
      <c r="HCZ1" s="125"/>
      <c r="HDA1" s="125"/>
      <c r="HDB1" s="125"/>
      <c r="HDC1" s="125"/>
      <c r="HDD1" s="125"/>
      <c r="HDE1" s="125"/>
      <c r="HDF1" s="125"/>
      <c r="HDG1" s="125"/>
      <c r="HDH1" s="125"/>
      <c r="HDI1" s="125"/>
      <c r="HDJ1" s="125"/>
      <c r="HDK1" s="125"/>
      <c r="HDL1" s="125"/>
      <c r="HDM1" s="125"/>
      <c r="HDN1" s="125"/>
      <c r="HDO1" s="125"/>
      <c r="HDP1" s="125"/>
      <c r="HDQ1" s="125"/>
      <c r="HDR1" s="125"/>
      <c r="HDS1" s="125"/>
      <c r="HDT1" s="125"/>
      <c r="HDU1" s="125"/>
      <c r="HDV1" s="125"/>
      <c r="HDW1" s="125"/>
      <c r="HDX1" s="125"/>
      <c r="HDY1" s="125"/>
      <c r="HDZ1" s="125"/>
      <c r="HEA1" s="125"/>
      <c r="HEB1" s="125"/>
      <c r="HEC1" s="125"/>
      <c r="HED1" s="125"/>
      <c r="HEE1" s="125"/>
      <c r="HEF1" s="125"/>
      <c r="HEG1" s="125"/>
      <c r="HEH1" s="125"/>
      <c r="HEI1" s="125"/>
      <c r="HEJ1" s="125"/>
      <c r="HEK1" s="125"/>
      <c r="HEL1" s="125"/>
      <c r="HEM1" s="125"/>
      <c r="HEN1" s="125"/>
      <c r="HEO1" s="125"/>
      <c r="HEP1" s="125"/>
      <c r="HEQ1" s="125"/>
      <c r="HER1" s="125"/>
      <c r="HES1" s="125"/>
      <c r="HET1" s="125"/>
      <c r="HEU1" s="125"/>
      <c r="HEV1" s="125"/>
      <c r="HEW1" s="125"/>
      <c r="HEX1" s="125"/>
      <c r="HEY1" s="125"/>
      <c r="HEZ1" s="125"/>
      <c r="HFA1" s="125"/>
      <c r="HFB1" s="125"/>
      <c r="HFC1" s="125"/>
      <c r="HFD1" s="125"/>
      <c r="HFE1" s="125"/>
      <c r="HFF1" s="125"/>
      <c r="HFG1" s="125"/>
      <c r="HFH1" s="125"/>
      <c r="HFI1" s="125"/>
      <c r="HFJ1" s="125"/>
      <c r="HFK1" s="125"/>
      <c r="HFL1" s="125"/>
      <c r="HFM1" s="125"/>
      <c r="HFN1" s="125"/>
      <c r="HFO1" s="125"/>
      <c r="HFP1" s="125"/>
      <c r="HFQ1" s="125"/>
      <c r="HFR1" s="125"/>
      <c r="HFS1" s="125"/>
      <c r="HFT1" s="125"/>
      <c r="HFU1" s="125"/>
      <c r="HFV1" s="125"/>
      <c r="HFW1" s="125"/>
      <c r="HFX1" s="125"/>
      <c r="HFY1" s="125"/>
      <c r="HFZ1" s="125"/>
      <c r="HGA1" s="125"/>
      <c r="HGB1" s="125"/>
      <c r="HGC1" s="125"/>
      <c r="HGD1" s="125"/>
      <c r="HGE1" s="125"/>
      <c r="HGF1" s="125"/>
      <c r="HGG1" s="125"/>
      <c r="HGH1" s="125"/>
      <c r="HGI1" s="125"/>
      <c r="HGJ1" s="125"/>
      <c r="HGK1" s="125"/>
      <c r="HGL1" s="125"/>
      <c r="HGM1" s="125"/>
      <c r="HGN1" s="125"/>
      <c r="HGO1" s="125"/>
      <c r="HGP1" s="125"/>
      <c r="HGQ1" s="125"/>
      <c r="HGR1" s="125"/>
      <c r="HGS1" s="125"/>
      <c r="HGT1" s="125"/>
      <c r="HGU1" s="125"/>
      <c r="HGV1" s="125"/>
      <c r="HGW1" s="125"/>
      <c r="HGX1" s="125"/>
      <c r="HGY1" s="125"/>
      <c r="HGZ1" s="125"/>
      <c r="HHA1" s="125"/>
      <c r="HHB1" s="125"/>
      <c r="HHC1" s="125"/>
      <c r="HHD1" s="125"/>
      <c r="HHE1" s="125"/>
      <c r="HHF1" s="125"/>
      <c r="HHG1" s="125"/>
      <c r="HHH1" s="125"/>
      <c r="HHI1" s="125"/>
      <c r="HHJ1" s="125"/>
      <c r="HHK1" s="125"/>
      <c r="HHL1" s="125"/>
      <c r="HHM1" s="125"/>
      <c r="HHN1" s="125"/>
      <c r="HHO1" s="125"/>
      <c r="HHP1" s="125"/>
      <c r="HHQ1" s="125"/>
      <c r="HHR1" s="125"/>
      <c r="HHS1" s="125"/>
      <c r="HHT1" s="125"/>
      <c r="HHU1" s="125"/>
      <c r="HHV1" s="125"/>
      <c r="HHW1" s="125"/>
      <c r="HHX1" s="125"/>
      <c r="HHY1" s="125"/>
      <c r="HHZ1" s="125"/>
      <c r="HIA1" s="125"/>
      <c r="HIB1" s="125"/>
      <c r="HIC1" s="125"/>
      <c r="HID1" s="125"/>
      <c r="HIE1" s="125"/>
      <c r="HIF1" s="125"/>
      <c r="HIG1" s="125"/>
      <c r="HIH1" s="125"/>
      <c r="HII1" s="125"/>
      <c r="HIJ1" s="125"/>
      <c r="HIK1" s="125"/>
      <c r="HIL1" s="125"/>
      <c r="HIM1" s="125"/>
      <c r="HIN1" s="125"/>
      <c r="HIO1" s="125"/>
      <c r="HIP1" s="125"/>
      <c r="HIQ1" s="125"/>
      <c r="HIR1" s="125"/>
      <c r="HIS1" s="125"/>
      <c r="HIT1" s="125"/>
      <c r="HIU1" s="125"/>
      <c r="HIV1" s="125"/>
      <c r="HIW1" s="125"/>
      <c r="HIX1" s="125"/>
      <c r="HIY1" s="125"/>
      <c r="HIZ1" s="125"/>
      <c r="HJA1" s="125"/>
      <c r="HJB1" s="125"/>
      <c r="HJC1" s="125"/>
      <c r="HJD1" s="125"/>
      <c r="HJE1" s="125"/>
      <c r="HJF1" s="125"/>
      <c r="HJG1" s="125"/>
      <c r="HJH1" s="125"/>
      <c r="HJI1" s="125"/>
      <c r="HJJ1" s="125"/>
      <c r="HJK1" s="125"/>
      <c r="HJL1" s="125"/>
      <c r="HJM1" s="125"/>
      <c r="HJN1" s="125"/>
      <c r="HJO1" s="125"/>
      <c r="HJP1" s="125"/>
      <c r="HJQ1" s="125"/>
      <c r="HJR1" s="125"/>
      <c r="HJS1" s="125"/>
      <c r="HJT1" s="125"/>
      <c r="HJU1" s="125"/>
      <c r="HJV1" s="125"/>
      <c r="HJW1" s="125"/>
      <c r="HJX1" s="125"/>
      <c r="HJY1" s="125"/>
      <c r="HJZ1" s="125"/>
      <c r="HKA1" s="125"/>
      <c r="HKB1" s="125"/>
      <c r="HKC1" s="125"/>
      <c r="HKD1" s="125"/>
      <c r="HKE1" s="125"/>
      <c r="HKF1" s="125"/>
      <c r="HKG1" s="125"/>
      <c r="HKH1" s="125"/>
      <c r="HKI1" s="125"/>
      <c r="HKJ1" s="125"/>
      <c r="HKK1" s="125"/>
      <c r="HKL1" s="125"/>
      <c r="HKM1" s="125"/>
      <c r="HKN1" s="125"/>
      <c r="HKO1" s="125"/>
      <c r="HKP1" s="125"/>
      <c r="HKQ1" s="125"/>
      <c r="HKR1" s="125"/>
      <c r="HKS1" s="125"/>
      <c r="HKT1" s="125"/>
      <c r="HKU1" s="125"/>
      <c r="HKV1" s="125"/>
      <c r="HKW1" s="125"/>
      <c r="HKX1" s="125"/>
      <c r="HKY1" s="125"/>
      <c r="HKZ1" s="125"/>
      <c r="HLA1" s="125"/>
      <c r="HLB1" s="125"/>
      <c r="HLC1" s="125"/>
      <c r="HLD1" s="125"/>
      <c r="HLE1" s="125"/>
      <c r="HLF1" s="125"/>
      <c r="HLG1" s="125"/>
      <c r="HLH1" s="125"/>
      <c r="HLI1" s="125"/>
      <c r="HLJ1" s="125"/>
      <c r="HLK1" s="125"/>
      <c r="HLL1" s="125"/>
      <c r="HLM1" s="125"/>
      <c r="HLN1" s="125"/>
      <c r="HLO1" s="125"/>
      <c r="HLP1" s="125"/>
      <c r="HLQ1" s="125"/>
      <c r="HLR1" s="125"/>
      <c r="HLS1" s="125"/>
      <c r="HLT1" s="125"/>
      <c r="HLU1" s="125"/>
      <c r="HLV1" s="125"/>
      <c r="HLW1" s="125"/>
      <c r="HLX1" s="125"/>
      <c r="HLY1" s="125"/>
      <c r="HLZ1" s="125"/>
      <c r="HMA1" s="125"/>
      <c r="HMB1" s="125"/>
      <c r="HMC1" s="125"/>
      <c r="HMD1" s="125"/>
      <c r="HME1" s="125"/>
      <c r="HMF1" s="125"/>
      <c r="HMG1" s="125"/>
      <c r="HMH1" s="125"/>
      <c r="HMI1" s="125"/>
      <c r="HMJ1" s="125"/>
      <c r="HMK1" s="125"/>
      <c r="HML1" s="125"/>
      <c r="HMM1" s="125"/>
      <c r="HMN1" s="125"/>
      <c r="HMO1" s="125"/>
      <c r="HMP1" s="125"/>
      <c r="HMQ1" s="125"/>
      <c r="HMR1" s="125"/>
      <c r="HMS1" s="125"/>
      <c r="HMT1" s="125"/>
      <c r="HMU1" s="125"/>
      <c r="HMV1" s="125"/>
      <c r="HMW1" s="125"/>
      <c r="HMX1" s="125"/>
      <c r="HMY1" s="125"/>
      <c r="HMZ1" s="125"/>
      <c r="HNA1" s="125"/>
      <c r="HNB1" s="125"/>
      <c r="HNC1" s="125"/>
      <c r="HND1" s="125"/>
      <c r="HNE1" s="125"/>
      <c r="HNF1" s="125"/>
      <c r="HNG1" s="125"/>
      <c r="HNH1" s="125"/>
      <c r="HNI1" s="125"/>
      <c r="HNJ1" s="125"/>
      <c r="HNK1" s="125"/>
      <c r="HNL1" s="125"/>
      <c r="HNM1" s="125"/>
      <c r="HNN1" s="125"/>
      <c r="HNO1" s="125"/>
      <c r="HNP1" s="125"/>
      <c r="HNQ1" s="125"/>
      <c r="HNR1" s="125"/>
      <c r="HNS1" s="125"/>
      <c r="HNT1" s="125"/>
      <c r="HNU1" s="125"/>
      <c r="HNV1" s="125"/>
      <c r="HNW1" s="125"/>
      <c r="HNX1" s="125"/>
      <c r="HNY1" s="125"/>
      <c r="HNZ1" s="125"/>
      <c r="HOA1" s="125"/>
      <c r="HOB1" s="125"/>
      <c r="HOC1" s="125"/>
      <c r="HOD1" s="125"/>
      <c r="HOE1" s="125"/>
      <c r="HOF1" s="125"/>
      <c r="HOG1" s="125"/>
      <c r="HOH1" s="125"/>
      <c r="HOI1" s="125"/>
      <c r="HOJ1" s="125"/>
      <c r="HOK1" s="125"/>
      <c r="HOL1" s="125"/>
      <c r="HOM1" s="125"/>
      <c r="HON1" s="125"/>
      <c r="HOO1" s="125"/>
      <c r="HOP1" s="125"/>
      <c r="HOQ1" s="125"/>
      <c r="HOR1" s="125"/>
      <c r="HOS1" s="125"/>
      <c r="HOT1" s="125"/>
      <c r="HOU1" s="125"/>
      <c r="HOV1" s="125"/>
      <c r="HOW1" s="125"/>
      <c r="HOX1" s="125"/>
      <c r="HOY1" s="125"/>
      <c r="HOZ1" s="125"/>
      <c r="HPA1" s="125"/>
      <c r="HPB1" s="125"/>
      <c r="HPC1" s="125"/>
      <c r="HPD1" s="125"/>
      <c r="HPE1" s="125"/>
      <c r="HPF1" s="125"/>
      <c r="HPG1" s="125"/>
      <c r="HPH1" s="125"/>
      <c r="HPI1" s="125"/>
      <c r="HPJ1" s="125"/>
      <c r="HPK1" s="125"/>
      <c r="HPL1" s="125"/>
      <c r="HPM1" s="125"/>
      <c r="HPN1" s="125"/>
      <c r="HPO1" s="125"/>
      <c r="HPP1" s="125"/>
      <c r="HPQ1" s="125"/>
      <c r="HPR1" s="125"/>
      <c r="HPS1" s="125"/>
      <c r="HPT1" s="125"/>
      <c r="HPU1" s="125"/>
      <c r="HPV1" s="125"/>
      <c r="HPW1" s="125"/>
      <c r="HPX1" s="125"/>
      <c r="HPY1" s="125"/>
      <c r="HPZ1" s="125"/>
      <c r="HQA1" s="125"/>
      <c r="HQB1" s="125"/>
      <c r="HQC1" s="125"/>
      <c r="HQD1" s="125"/>
      <c r="HQE1" s="125"/>
      <c r="HQF1" s="125"/>
      <c r="HQG1" s="125"/>
      <c r="HQH1" s="125"/>
      <c r="HQI1" s="125"/>
      <c r="HQJ1" s="125"/>
      <c r="HQK1" s="125"/>
      <c r="HQL1" s="125"/>
      <c r="HQM1" s="125"/>
      <c r="HQN1" s="125"/>
      <c r="HQO1" s="125"/>
      <c r="HQP1" s="125"/>
      <c r="HQQ1" s="125"/>
      <c r="HQR1" s="125"/>
      <c r="HQS1" s="125"/>
      <c r="HQT1" s="125"/>
      <c r="HQU1" s="125"/>
      <c r="HQV1" s="125"/>
      <c r="HQW1" s="125"/>
      <c r="HQX1" s="125"/>
      <c r="HQY1" s="125"/>
      <c r="HQZ1" s="125"/>
      <c r="HRA1" s="125"/>
      <c r="HRB1" s="125"/>
      <c r="HRC1" s="125"/>
      <c r="HRD1" s="125"/>
      <c r="HRE1" s="125"/>
      <c r="HRF1" s="125"/>
      <c r="HRG1" s="125"/>
      <c r="HRH1" s="125"/>
      <c r="HRI1" s="125"/>
      <c r="HRJ1" s="125"/>
      <c r="HRK1" s="125"/>
      <c r="HRL1" s="125"/>
      <c r="HRM1" s="125"/>
      <c r="HRN1" s="125"/>
      <c r="HRO1" s="125"/>
      <c r="HRP1" s="125"/>
      <c r="HRQ1" s="125"/>
      <c r="HRR1" s="125"/>
      <c r="HRS1" s="125"/>
      <c r="HRT1" s="125"/>
      <c r="HRU1" s="125"/>
      <c r="HRV1" s="125"/>
      <c r="HRW1" s="125"/>
      <c r="HRX1" s="125"/>
      <c r="HRY1" s="125"/>
      <c r="HRZ1" s="125"/>
      <c r="HSA1" s="125"/>
      <c r="HSB1" s="125"/>
      <c r="HSC1" s="125"/>
      <c r="HSD1" s="125"/>
      <c r="HSE1" s="125"/>
      <c r="HSF1" s="125"/>
      <c r="HSG1" s="125"/>
      <c r="HSH1" s="125"/>
      <c r="HSI1" s="125"/>
      <c r="HSJ1" s="125"/>
      <c r="HSK1" s="125"/>
      <c r="HSL1" s="125"/>
      <c r="HSM1" s="125"/>
      <c r="HSN1" s="125"/>
      <c r="HSO1" s="125"/>
      <c r="HSP1" s="125"/>
      <c r="HSQ1" s="125"/>
      <c r="HSR1" s="125"/>
      <c r="HSS1" s="125"/>
      <c r="HST1" s="125"/>
      <c r="HSU1" s="125"/>
      <c r="HSV1" s="125"/>
      <c r="HSW1" s="125"/>
      <c r="HSX1" s="125"/>
      <c r="HSY1" s="125"/>
      <c r="HSZ1" s="125"/>
      <c r="HTA1" s="125"/>
      <c r="HTB1" s="125"/>
      <c r="HTC1" s="125"/>
      <c r="HTD1" s="125"/>
      <c r="HTE1" s="125"/>
      <c r="HTF1" s="125"/>
      <c r="HTG1" s="125"/>
      <c r="HTH1" s="125"/>
      <c r="HTI1" s="125"/>
      <c r="HTJ1" s="125"/>
      <c r="HTK1" s="125"/>
      <c r="HTL1" s="125"/>
      <c r="HTM1" s="125"/>
      <c r="HTN1" s="125"/>
      <c r="HTO1" s="125"/>
      <c r="HTP1" s="125"/>
      <c r="HTQ1" s="125"/>
      <c r="HTR1" s="125"/>
      <c r="HTS1" s="125"/>
      <c r="HTT1" s="125"/>
      <c r="HTU1" s="125"/>
      <c r="HTV1" s="125"/>
      <c r="HTW1" s="125"/>
      <c r="HTX1" s="125"/>
      <c r="HTY1" s="125"/>
      <c r="HTZ1" s="125"/>
      <c r="HUA1" s="125"/>
      <c r="HUB1" s="125"/>
      <c r="HUC1" s="125"/>
      <c r="HUD1" s="125"/>
      <c r="HUE1" s="125"/>
      <c r="HUF1" s="125"/>
      <c r="HUG1" s="125"/>
      <c r="HUH1" s="125"/>
      <c r="HUI1" s="125"/>
      <c r="HUJ1" s="125"/>
      <c r="HUK1" s="125"/>
      <c r="HUL1" s="125"/>
      <c r="HUM1" s="125"/>
      <c r="HUN1" s="125"/>
      <c r="HUO1" s="125"/>
      <c r="HUP1" s="125"/>
      <c r="HUQ1" s="125"/>
      <c r="HUR1" s="125"/>
      <c r="HUS1" s="125"/>
      <c r="HUT1" s="125"/>
      <c r="HUU1" s="125"/>
      <c r="HUV1" s="125"/>
      <c r="HUW1" s="125"/>
      <c r="HUX1" s="125"/>
      <c r="HUY1" s="125"/>
      <c r="HUZ1" s="125"/>
      <c r="HVA1" s="125"/>
      <c r="HVB1" s="125"/>
      <c r="HVC1" s="125"/>
      <c r="HVD1" s="125"/>
      <c r="HVE1" s="125"/>
      <c r="HVF1" s="125"/>
      <c r="HVG1" s="125"/>
      <c r="HVH1" s="125"/>
      <c r="HVI1" s="125"/>
      <c r="HVJ1" s="125"/>
      <c r="HVK1" s="125"/>
      <c r="HVL1" s="125"/>
      <c r="HVM1" s="125"/>
      <c r="HVN1" s="125"/>
      <c r="HVO1" s="125"/>
      <c r="HVP1" s="125"/>
      <c r="HVQ1" s="125"/>
      <c r="HVR1" s="125"/>
      <c r="HVS1" s="125"/>
      <c r="HVT1" s="125"/>
      <c r="HVU1" s="125"/>
      <c r="HVV1" s="125"/>
      <c r="HVW1" s="125"/>
      <c r="HVX1" s="125"/>
      <c r="HVY1" s="125"/>
      <c r="HVZ1" s="125"/>
      <c r="HWA1" s="125"/>
      <c r="HWB1" s="125"/>
      <c r="HWC1" s="125"/>
      <c r="HWD1" s="125"/>
      <c r="HWE1" s="125"/>
      <c r="HWF1" s="125"/>
      <c r="HWG1" s="125"/>
      <c r="HWH1" s="125"/>
      <c r="HWI1" s="125"/>
      <c r="HWJ1" s="125"/>
      <c r="HWK1" s="125"/>
      <c r="HWL1" s="125"/>
      <c r="HWM1" s="125"/>
      <c r="HWN1" s="125"/>
      <c r="HWO1" s="125"/>
      <c r="HWP1" s="125"/>
      <c r="HWQ1" s="125"/>
      <c r="HWR1" s="125"/>
      <c r="HWS1" s="125"/>
      <c r="HWT1" s="125"/>
      <c r="HWU1" s="125"/>
      <c r="HWV1" s="125"/>
      <c r="HWW1" s="125"/>
      <c r="HWX1" s="125"/>
      <c r="HWY1" s="125"/>
      <c r="HWZ1" s="125"/>
      <c r="HXA1" s="125"/>
      <c r="HXB1" s="125"/>
      <c r="HXC1" s="125"/>
      <c r="HXD1" s="125"/>
      <c r="HXE1" s="125"/>
      <c r="HXF1" s="125"/>
      <c r="HXG1" s="125"/>
      <c r="HXH1" s="125"/>
      <c r="HXI1" s="125"/>
      <c r="HXJ1" s="125"/>
      <c r="HXK1" s="125"/>
      <c r="HXL1" s="125"/>
      <c r="HXM1" s="125"/>
      <c r="HXN1" s="125"/>
      <c r="HXO1" s="125"/>
      <c r="HXP1" s="125"/>
      <c r="HXQ1" s="125"/>
      <c r="HXR1" s="125"/>
      <c r="HXS1" s="125"/>
      <c r="HXT1" s="125"/>
      <c r="HXU1" s="125"/>
      <c r="HXV1" s="125"/>
      <c r="HXW1" s="125"/>
      <c r="HXX1" s="125"/>
      <c r="HXY1" s="125"/>
      <c r="HXZ1" s="125"/>
      <c r="HYA1" s="125"/>
      <c r="HYB1" s="125"/>
      <c r="HYC1" s="125"/>
      <c r="HYD1" s="125"/>
      <c r="HYE1" s="125"/>
      <c r="HYF1" s="125"/>
      <c r="HYG1" s="125"/>
      <c r="HYH1" s="125"/>
      <c r="HYI1" s="125"/>
      <c r="HYJ1" s="125"/>
      <c r="HYK1" s="125"/>
      <c r="HYL1" s="125"/>
      <c r="HYM1" s="125"/>
      <c r="HYN1" s="125"/>
      <c r="HYO1" s="125"/>
      <c r="HYP1" s="125"/>
      <c r="HYQ1" s="125"/>
      <c r="HYR1" s="125"/>
      <c r="HYS1" s="125"/>
      <c r="HYT1" s="125"/>
      <c r="HYU1" s="125"/>
      <c r="HYV1" s="125"/>
      <c r="HYW1" s="125"/>
      <c r="HYX1" s="125"/>
      <c r="HYY1" s="125"/>
      <c r="HYZ1" s="125"/>
      <c r="HZA1" s="125"/>
      <c r="HZB1" s="125"/>
      <c r="HZC1" s="125"/>
      <c r="HZD1" s="125"/>
      <c r="HZE1" s="125"/>
      <c r="HZF1" s="125"/>
      <c r="HZG1" s="125"/>
      <c r="HZH1" s="125"/>
      <c r="HZI1" s="125"/>
      <c r="HZJ1" s="125"/>
      <c r="HZK1" s="125"/>
      <c r="HZL1" s="125"/>
      <c r="HZM1" s="125"/>
      <c r="HZN1" s="125"/>
      <c r="HZO1" s="125"/>
      <c r="HZP1" s="125"/>
      <c r="HZQ1" s="125"/>
      <c r="HZR1" s="125"/>
      <c r="HZS1" s="125"/>
      <c r="HZT1" s="125"/>
      <c r="HZU1" s="125"/>
      <c r="HZV1" s="125"/>
      <c r="HZW1" s="125"/>
      <c r="HZX1" s="125"/>
      <c r="HZY1" s="125"/>
      <c r="HZZ1" s="125"/>
      <c r="IAA1" s="125"/>
      <c r="IAB1" s="125"/>
      <c r="IAC1" s="125"/>
      <c r="IAD1" s="125"/>
      <c r="IAE1" s="125"/>
      <c r="IAF1" s="125"/>
      <c r="IAG1" s="125"/>
      <c r="IAH1" s="125"/>
      <c r="IAI1" s="125"/>
      <c r="IAJ1" s="125"/>
      <c r="IAK1" s="125"/>
      <c r="IAL1" s="125"/>
      <c r="IAM1" s="125"/>
      <c r="IAN1" s="125"/>
      <c r="IAO1" s="125"/>
      <c r="IAP1" s="125"/>
      <c r="IAQ1" s="125"/>
      <c r="IAR1" s="125"/>
      <c r="IAS1" s="125"/>
      <c r="IAT1" s="125"/>
      <c r="IAU1" s="125"/>
      <c r="IAV1" s="125"/>
      <c r="IAW1" s="125"/>
      <c r="IAX1" s="125"/>
      <c r="IAY1" s="125"/>
      <c r="IAZ1" s="125"/>
      <c r="IBA1" s="125"/>
      <c r="IBB1" s="125"/>
      <c r="IBC1" s="125"/>
      <c r="IBD1" s="125"/>
      <c r="IBE1" s="125"/>
      <c r="IBF1" s="125"/>
      <c r="IBG1" s="125"/>
      <c r="IBH1" s="125"/>
      <c r="IBI1" s="125"/>
      <c r="IBJ1" s="125"/>
      <c r="IBK1" s="125"/>
      <c r="IBL1" s="125"/>
      <c r="IBM1" s="125"/>
      <c r="IBN1" s="125"/>
      <c r="IBO1" s="125"/>
      <c r="IBP1" s="125"/>
      <c r="IBQ1" s="125"/>
      <c r="IBR1" s="125"/>
      <c r="IBS1" s="125"/>
      <c r="IBT1" s="125"/>
      <c r="IBU1" s="125"/>
      <c r="IBV1" s="125"/>
      <c r="IBW1" s="125"/>
      <c r="IBX1" s="125"/>
      <c r="IBY1" s="125"/>
      <c r="IBZ1" s="125"/>
      <c r="ICA1" s="125"/>
      <c r="ICB1" s="125"/>
      <c r="ICC1" s="125"/>
      <c r="ICD1" s="125"/>
      <c r="ICE1" s="125"/>
      <c r="ICF1" s="125"/>
      <c r="ICG1" s="125"/>
      <c r="ICH1" s="125"/>
      <c r="ICI1" s="125"/>
      <c r="ICJ1" s="125"/>
      <c r="ICK1" s="125"/>
      <c r="ICL1" s="125"/>
      <c r="ICM1" s="125"/>
      <c r="ICN1" s="125"/>
      <c r="ICO1" s="125"/>
      <c r="ICP1" s="125"/>
      <c r="ICQ1" s="125"/>
      <c r="ICR1" s="125"/>
      <c r="ICS1" s="125"/>
      <c r="ICT1" s="125"/>
      <c r="ICU1" s="125"/>
      <c r="ICV1" s="125"/>
      <c r="ICW1" s="125"/>
      <c r="ICX1" s="125"/>
      <c r="ICY1" s="125"/>
      <c r="ICZ1" s="125"/>
      <c r="IDA1" s="125"/>
      <c r="IDB1" s="125"/>
      <c r="IDC1" s="125"/>
      <c r="IDD1" s="125"/>
      <c r="IDE1" s="125"/>
      <c r="IDF1" s="125"/>
      <c r="IDG1" s="125"/>
      <c r="IDH1" s="125"/>
      <c r="IDI1" s="125"/>
      <c r="IDJ1" s="125"/>
      <c r="IDK1" s="125"/>
      <c r="IDL1" s="125"/>
      <c r="IDM1" s="125"/>
      <c r="IDN1" s="125"/>
      <c r="IDO1" s="125"/>
      <c r="IDP1" s="125"/>
      <c r="IDQ1" s="125"/>
      <c r="IDR1" s="125"/>
      <c r="IDS1" s="125"/>
      <c r="IDT1" s="125"/>
      <c r="IDU1" s="125"/>
      <c r="IDV1" s="125"/>
      <c r="IDW1" s="125"/>
      <c r="IDX1" s="125"/>
      <c r="IDY1" s="125"/>
      <c r="IDZ1" s="125"/>
      <c r="IEA1" s="125"/>
      <c r="IEB1" s="125"/>
      <c r="IEC1" s="125"/>
      <c r="IED1" s="125"/>
      <c r="IEE1" s="125"/>
      <c r="IEF1" s="125"/>
      <c r="IEG1" s="125"/>
      <c r="IEH1" s="125"/>
      <c r="IEI1" s="125"/>
      <c r="IEJ1" s="125"/>
      <c r="IEK1" s="125"/>
      <c r="IEL1" s="125"/>
      <c r="IEM1" s="125"/>
      <c r="IEN1" s="125"/>
      <c r="IEO1" s="125"/>
      <c r="IEP1" s="125"/>
      <c r="IEQ1" s="125"/>
      <c r="IER1" s="125"/>
      <c r="IES1" s="125"/>
      <c r="IET1" s="125"/>
      <c r="IEU1" s="125"/>
      <c r="IEV1" s="125"/>
      <c r="IEW1" s="125"/>
      <c r="IEX1" s="125"/>
      <c r="IEY1" s="125"/>
      <c r="IEZ1" s="125"/>
      <c r="IFA1" s="125"/>
      <c r="IFB1" s="125"/>
      <c r="IFC1" s="125"/>
      <c r="IFD1" s="125"/>
      <c r="IFE1" s="125"/>
      <c r="IFF1" s="125"/>
      <c r="IFG1" s="125"/>
      <c r="IFH1" s="125"/>
      <c r="IFI1" s="125"/>
      <c r="IFJ1" s="125"/>
      <c r="IFK1" s="125"/>
      <c r="IFL1" s="125"/>
      <c r="IFM1" s="125"/>
      <c r="IFN1" s="125"/>
      <c r="IFO1" s="125"/>
      <c r="IFP1" s="125"/>
      <c r="IFQ1" s="125"/>
      <c r="IFR1" s="125"/>
      <c r="IFS1" s="125"/>
      <c r="IFT1" s="125"/>
      <c r="IFU1" s="125"/>
      <c r="IFV1" s="125"/>
      <c r="IFW1" s="125"/>
      <c r="IFX1" s="125"/>
      <c r="IFY1" s="125"/>
      <c r="IFZ1" s="125"/>
      <c r="IGA1" s="125"/>
      <c r="IGB1" s="125"/>
      <c r="IGC1" s="125"/>
      <c r="IGD1" s="125"/>
      <c r="IGE1" s="125"/>
      <c r="IGF1" s="125"/>
      <c r="IGG1" s="125"/>
      <c r="IGH1" s="125"/>
      <c r="IGI1" s="125"/>
      <c r="IGJ1" s="125"/>
      <c r="IGK1" s="125"/>
      <c r="IGL1" s="125"/>
      <c r="IGM1" s="125"/>
      <c r="IGN1" s="125"/>
      <c r="IGO1" s="125"/>
      <c r="IGP1" s="125"/>
      <c r="IGQ1" s="125"/>
      <c r="IGR1" s="125"/>
      <c r="IGS1" s="125"/>
      <c r="IGT1" s="125"/>
      <c r="IGU1" s="125"/>
      <c r="IGV1" s="125"/>
      <c r="IGW1" s="125"/>
      <c r="IGX1" s="125"/>
      <c r="IGY1" s="125"/>
      <c r="IGZ1" s="125"/>
      <c r="IHA1" s="125"/>
      <c r="IHB1" s="125"/>
      <c r="IHC1" s="125"/>
      <c r="IHD1" s="125"/>
      <c r="IHE1" s="125"/>
      <c r="IHF1" s="125"/>
      <c r="IHG1" s="125"/>
      <c r="IHH1" s="125"/>
      <c r="IHI1" s="125"/>
      <c r="IHJ1" s="125"/>
      <c r="IHK1" s="125"/>
      <c r="IHL1" s="125"/>
      <c r="IHM1" s="125"/>
      <c r="IHN1" s="125"/>
      <c r="IHO1" s="125"/>
      <c r="IHP1" s="125"/>
      <c r="IHQ1" s="125"/>
      <c r="IHR1" s="125"/>
      <c r="IHS1" s="125"/>
      <c r="IHT1" s="125"/>
      <c r="IHU1" s="125"/>
      <c r="IHV1" s="125"/>
      <c r="IHW1" s="125"/>
      <c r="IHX1" s="125"/>
      <c r="IHY1" s="125"/>
      <c r="IHZ1" s="125"/>
      <c r="IIA1" s="125"/>
      <c r="IIB1" s="125"/>
      <c r="IIC1" s="125"/>
      <c r="IID1" s="125"/>
      <c r="IIE1" s="125"/>
      <c r="IIF1" s="125"/>
      <c r="IIG1" s="125"/>
      <c r="IIH1" s="125"/>
      <c r="III1" s="125"/>
      <c r="IIJ1" s="125"/>
      <c r="IIK1" s="125"/>
      <c r="IIL1" s="125"/>
      <c r="IIM1" s="125"/>
      <c r="IIN1" s="125"/>
      <c r="IIO1" s="125"/>
      <c r="IIP1" s="125"/>
      <c r="IIQ1" s="125"/>
      <c r="IIR1" s="125"/>
      <c r="IIS1" s="125"/>
      <c r="IIT1" s="125"/>
      <c r="IIU1" s="125"/>
      <c r="IIV1" s="125"/>
      <c r="IIW1" s="125"/>
      <c r="IIX1" s="125"/>
      <c r="IIY1" s="125"/>
      <c r="IIZ1" s="125"/>
      <c r="IJA1" s="125"/>
      <c r="IJB1" s="125"/>
      <c r="IJC1" s="125"/>
      <c r="IJD1" s="125"/>
      <c r="IJE1" s="125"/>
      <c r="IJF1" s="125"/>
      <c r="IJG1" s="125"/>
      <c r="IJH1" s="125"/>
      <c r="IJI1" s="125"/>
      <c r="IJJ1" s="125"/>
      <c r="IJK1" s="125"/>
      <c r="IJL1" s="125"/>
      <c r="IJM1" s="125"/>
      <c r="IJN1" s="125"/>
      <c r="IJO1" s="125"/>
      <c r="IJP1" s="125"/>
      <c r="IJQ1" s="125"/>
      <c r="IJR1" s="125"/>
      <c r="IJS1" s="125"/>
      <c r="IJT1" s="125"/>
      <c r="IJU1" s="125"/>
      <c r="IJV1" s="125"/>
      <c r="IJW1" s="125"/>
      <c r="IJX1" s="125"/>
      <c r="IJY1" s="125"/>
      <c r="IJZ1" s="125"/>
      <c r="IKA1" s="125"/>
      <c r="IKB1" s="125"/>
      <c r="IKC1" s="125"/>
      <c r="IKD1" s="125"/>
      <c r="IKE1" s="125"/>
      <c r="IKF1" s="125"/>
      <c r="IKG1" s="125"/>
      <c r="IKH1" s="125"/>
      <c r="IKI1" s="125"/>
      <c r="IKJ1" s="125"/>
      <c r="IKK1" s="125"/>
      <c r="IKL1" s="125"/>
      <c r="IKM1" s="125"/>
      <c r="IKN1" s="125"/>
      <c r="IKO1" s="125"/>
      <c r="IKP1" s="125"/>
      <c r="IKQ1" s="125"/>
      <c r="IKR1" s="125"/>
      <c r="IKS1" s="125"/>
      <c r="IKT1" s="125"/>
      <c r="IKU1" s="125"/>
      <c r="IKV1" s="125"/>
      <c r="IKW1" s="125"/>
      <c r="IKX1" s="125"/>
      <c r="IKY1" s="125"/>
      <c r="IKZ1" s="125"/>
      <c r="ILA1" s="125"/>
      <c r="ILB1" s="125"/>
      <c r="ILC1" s="125"/>
      <c r="ILD1" s="125"/>
      <c r="ILE1" s="125"/>
      <c r="ILF1" s="125"/>
      <c r="ILG1" s="125"/>
      <c r="ILH1" s="125"/>
      <c r="ILI1" s="125"/>
      <c r="ILJ1" s="125"/>
      <c r="ILK1" s="125"/>
      <c r="ILL1" s="125"/>
      <c r="ILM1" s="125"/>
      <c r="ILN1" s="125"/>
      <c r="ILO1" s="125"/>
      <c r="ILP1" s="125"/>
      <c r="ILQ1" s="125"/>
      <c r="ILR1" s="125"/>
      <c r="ILS1" s="125"/>
      <c r="ILT1" s="125"/>
      <c r="ILU1" s="125"/>
      <c r="ILV1" s="125"/>
      <c r="ILW1" s="125"/>
      <c r="ILX1" s="125"/>
      <c r="ILY1" s="125"/>
      <c r="ILZ1" s="125"/>
      <c r="IMA1" s="125"/>
      <c r="IMB1" s="125"/>
      <c r="IMC1" s="125"/>
      <c r="IMD1" s="125"/>
      <c r="IME1" s="125"/>
      <c r="IMF1" s="125"/>
      <c r="IMG1" s="125"/>
      <c r="IMH1" s="125"/>
      <c r="IMI1" s="125"/>
      <c r="IMJ1" s="125"/>
      <c r="IMK1" s="125"/>
      <c r="IML1" s="125"/>
      <c r="IMM1" s="125"/>
      <c r="IMN1" s="125"/>
      <c r="IMO1" s="125"/>
      <c r="IMP1" s="125"/>
      <c r="IMQ1" s="125"/>
      <c r="IMR1" s="125"/>
      <c r="IMS1" s="125"/>
      <c r="IMT1" s="125"/>
      <c r="IMU1" s="125"/>
      <c r="IMV1" s="125"/>
      <c r="IMW1" s="125"/>
      <c r="IMX1" s="125"/>
      <c r="IMY1" s="125"/>
      <c r="IMZ1" s="125"/>
      <c r="INA1" s="125"/>
      <c r="INB1" s="125"/>
      <c r="INC1" s="125"/>
      <c r="IND1" s="125"/>
      <c r="INE1" s="125"/>
      <c r="INF1" s="125"/>
      <c r="ING1" s="125"/>
      <c r="INH1" s="125"/>
      <c r="INI1" s="125"/>
      <c r="INJ1" s="125"/>
      <c r="INK1" s="125"/>
      <c r="INL1" s="125"/>
      <c r="INM1" s="125"/>
      <c r="INN1" s="125"/>
      <c r="INO1" s="125"/>
      <c r="INP1" s="125"/>
      <c r="INQ1" s="125"/>
      <c r="INR1" s="125"/>
      <c r="INS1" s="125"/>
      <c r="INT1" s="125"/>
      <c r="INU1" s="125"/>
      <c r="INV1" s="125"/>
      <c r="INW1" s="125"/>
      <c r="INX1" s="125"/>
      <c r="INY1" s="125"/>
      <c r="INZ1" s="125"/>
      <c r="IOA1" s="125"/>
      <c r="IOB1" s="125"/>
      <c r="IOC1" s="125"/>
      <c r="IOD1" s="125"/>
      <c r="IOE1" s="125"/>
      <c r="IOF1" s="125"/>
      <c r="IOG1" s="125"/>
      <c r="IOH1" s="125"/>
      <c r="IOI1" s="125"/>
      <c r="IOJ1" s="125"/>
      <c r="IOK1" s="125"/>
      <c r="IOL1" s="125"/>
      <c r="IOM1" s="125"/>
      <c r="ION1" s="125"/>
      <c r="IOO1" s="125"/>
      <c r="IOP1" s="125"/>
      <c r="IOQ1" s="125"/>
      <c r="IOR1" s="125"/>
      <c r="IOS1" s="125"/>
      <c r="IOT1" s="125"/>
      <c r="IOU1" s="125"/>
      <c r="IOV1" s="125"/>
      <c r="IOW1" s="125"/>
      <c r="IOX1" s="125"/>
      <c r="IOY1" s="125"/>
      <c r="IOZ1" s="125"/>
      <c r="IPA1" s="125"/>
      <c r="IPB1" s="125"/>
      <c r="IPC1" s="125"/>
      <c r="IPD1" s="125"/>
      <c r="IPE1" s="125"/>
      <c r="IPF1" s="125"/>
      <c r="IPG1" s="125"/>
      <c r="IPH1" s="125"/>
      <c r="IPI1" s="125"/>
      <c r="IPJ1" s="125"/>
      <c r="IPK1" s="125"/>
      <c r="IPL1" s="125"/>
      <c r="IPM1" s="125"/>
      <c r="IPN1" s="125"/>
      <c r="IPO1" s="125"/>
      <c r="IPP1" s="125"/>
      <c r="IPQ1" s="125"/>
      <c r="IPR1" s="125"/>
      <c r="IPS1" s="125"/>
      <c r="IPT1" s="125"/>
      <c r="IPU1" s="125"/>
      <c r="IPV1" s="125"/>
      <c r="IPW1" s="125"/>
      <c r="IPX1" s="125"/>
      <c r="IPY1" s="125"/>
      <c r="IPZ1" s="125"/>
      <c r="IQA1" s="125"/>
      <c r="IQB1" s="125"/>
      <c r="IQC1" s="125"/>
      <c r="IQD1" s="125"/>
      <c r="IQE1" s="125"/>
      <c r="IQF1" s="125"/>
      <c r="IQG1" s="125"/>
      <c r="IQH1" s="125"/>
      <c r="IQI1" s="125"/>
      <c r="IQJ1" s="125"/>
      <c r="IQK1" s="125"/>
      <c r="IQL1" s="125"/>
      <c r="IQM1" s="125"/>
      <c r="IQN1" s="125"/>
      <c r="IQO1" s="125"/>
      <c r="IQP1" s="125"/>
      <c r="IQQ1" s="125"/>
      <c r="IQR1" s="125"/>
      <c r="IQS1" s="125"/>
      <c r="IQT1" s="125"/>
      <c r="IQU1" s="125"/>
      <c r="IQV1" s="125"/>
      <c r="IQW1" s="125"/>
      <c r="IQX1" s="125"/>
      <c r="IQY1" s="125"/>
      <c r="IQZ1" s="125"/>
      <c r="IRA1" s="125"/>
      <c r="IRB1" s="125"/>
      <c r="IRC1" s="125"/>
      <c r="IRD1" s="125"/>
      <c r="IRE1" s="125"/>
      <c r="IRF1" s="125"/>
      <c r="IRG1" s="125"/>
      <c r="IRH1" s="125"/>
      <c r="IRI1" s="125"/>
      <c r="IRJ1" s="125"/>
      <c r="IRK1" s="125"/>
      <c r="IRL1" s="125"/>
      <c r="IRM1" s="125"/>
      <c r="IRN1" s="125"/>
      <c r="IRO1" s="125"/>
      <c r="IRP1" s="125"/>
      <c r="IRQ1" s="125"/>
      <c r="IRR1" s="125"/>
      <c r="IRS1" s="125"/>
      <c r="IRT1" s="125"/>
      <c r="IRU1" s="125"/>
      <c r="IRV1" s="125"/>
      <c r="IRW1" s="125"/>
      <c r="IRX1" s="125"/>
      <c r="IRY1" s="125"/>
      <c r="IRZ1" s="125"/>
      <c r="ISA1" s="125"/>
      <c r="ISB1" s="125"/>
      <c r="ISC1" s="125"/>
      <c r="ISD1" s="125"/>
      <c r="ISE1" s="125"/>
      <c r="ISF1" s="125"/>
      <c r="ISG1" s="125"/>
      <c r="ISH1" s="125"/>
      <c r="ISI1" s="125"/>
      <c r="ISJ1" s="125"/>
      <c r="ISK1" s="125"/>
      <c r="ISL1" s="125"/>
      <c r="ISM1" s="125"/>
      <c r="ISN1" s="125"/>
      <c r="ISO1" s="125"/>
      <c r="ISP1" s="125"/>
      <c r="ISQ1" s="125"/>
      <c r="ISR1" s="125"/>
      <c r="ISS1" s="125"/>
      <c r="IST1" s="125"/>
      <c r="ISU1" s="125"/>
      <c r="ISV1" s="125"/>
      <c r="ISW1" s="125"/>
      <c r="ISX1" s="125"/>
      <c r="ISY1" s="125"/>
      <c r="ISZ1" s="125"/>
      <c r="ITA1" s="125"/>
      <c r="ITB1" s="125"/>
      <c r="ITC1" s="125"/>
      <c r="ITD1" s="125"/>
      <c r="ITE1" s="125"/>
      <c r="ITF1" s="125"/>
      <c r="ITG1" s="125"/>
      <c r="ITH1" s="125"/>
      <c r="ITI1" s="125"/>
      <c r="ITJ1" s="125"/>
      <c r="ITK1" s="125"/>
      <c r="ITL1" s="125"/>
      <c r="ITM1" s="125"/>
      <c r="ITN1" s="125"/>
      <c r="ITO1" s="125"/>
      <c r="ITP1" s="125"/>
      <c r="ITQ1" s="125"/>
      <c r="ITR1" s="125"/>
      <c r="ITS1" s="125"/>
      <c r="ITT1" s="125"/>
      <c r="ITU1" s="125"/>
      <c r="ITV1" s="125"/>
      <c r="ITW1" s="125"/>
      <c r="ITX1" s="125"/>
      <c r="ITY1" s="125"/>
      <c r="ITZ1" s="125"/>
      <c r="IUA1" s="125"/>
      <c r="IUB1" s="125"/>
      <c r="IUC1" s="125"/>
      <c r="IUD1" s="125"/>
      <c r="IUE1" s="125"/>
      <c r="IUF1" s="125"/>
      <c r="IUG1" s="125"/>
      <c r="IUH1" s="125"/>
      <c r="IUI1" s="125"/>
      <c r="IUJ1" s="125"/>
      <c r="IUK1" s="125"/>
      <c r="IUL1" s="125"/>
      <c r="IUM1" s="125"/>
      <c r="IUN1" s="125"/>
      <c r="IUO1" s="125"/>
      <c r="IUP1" s="125"/>
      <c r="IUQ1" s="125"/>
      <c r="IUR1" s="125"/>
      <c r="IUS1" s="125"/>
      <c r="IUT1" s="125"/>
      <c r="IUU1" s="125"/>
      <c r="IUV1" s="125"/>
      <c r="IUW1" s="125"/>
      <c r="IUX1" s="125"/>
      <c r="IUY1" s="125"/>
      <c r="IUZ1" s="125"/>
      <c r="IVA1" s="125"/>
      <c r="IVB1" s="125"/>
      <c r="IVC1" s="125"/>
      <c r="IVD1" s="125"/>
      <c r="IVE1" s="125"/>
      <c r="IVF1" s="125"/>
      <c r="IVG1" s="125"/>
      <c r="IVH1" s="125"/>
      <c r="IVI1" s="125"/>
      <c r="IVJ1" s="125"/>
      <c r="IVK1" s="125"/>
      <c r="IVL1" s="125"/>
      <c r="IVM1" s="125"/>
      <c r="IVN1" s="125"/>
      <c r="IVO1" s="125"/>
      <c r="IVP1" s="125"/>
      <c r="IVQ1" s="125"/>
      <c r="IVR1" s="125"/>
      <c r="IVS1" s="125"/>
      <c r="IVT1" s="125"/>
      <c r="IVU1" s="125"/>
      <c r="IVV1" s="125"/>
      <c r="IVW1" s="125"/>
      <c r="IVX1" s="125"/>
      <c r="IVY1" s="125"/>
      <c r="IVZ1" s="125"/>
      <c r="IWA1" s="125"/>
      <c r="IWB1" s="125"/>
      <c r="IWC1" s="125"/>
      <c r="IWD1" s="125"/>
      <c r="IWE1" s="125"/>
      <c r="IWF1" s="125"/>
      <c r="IWG1" s="125"/>
      <c r="IWH1" s="125"/>
      <c r="IWI1" s="125"/>
      <c r="IWJ1" s="125"/>
      <c r="IWK1" s="125"/>
      <c r="IWL1" s="125"/>
      <c r="IWM1" s="125"/>
      <c r="IWN1" s="125"/>
      <c r="IWO1" s="125"/>
      <c r="IWP1" s="125"/>
      <c r="IWQ1" s="125"/>
      <c r="IWR1" s="125"/>
      <c r="IWS1" s="125"/>
      <c r="IWT1" s="125"/>
      <c r="IWU1" s="125"/>
      <c r="IWV1" s="125"/>
      <c r="IWW1" s="125"/>
      <c r="IWX1" s="125"/>
      <c r="IWY1" s="125"/>
      <c r="IWZ1" s="125"/>
      <c r="IXA1" s="125"/>
      <c r="IXB1" s="125"/>
      <c r="IXC1" s="125"/>
      <c r="IXD1" s="125"/>
      <c r="IXE1" s="125"/>
      <c r="IXF1" s="125"/>
      <c r="IXG1" s="125"/>
      <c r="IXH1" s="125"/>
      <c r="IXI1" s="125"/>
      <c r="IXJ1" s="125"/>
      <c r="IXK1" s="125"/>
      <c r="IXL1" s="125"/>
      <c r="IXM1" s="125"/>
      <c r="IXN1" s="125"/>
      <c r="IXO1" s="125"/>
      <c r="IXP1" s="125"/>
      <c r="IXQ1" s="125"/>
      <c r="IXR1" s="125"/>
      <c r="IXS1" s="125"/>
      <c r="IXT1" s="125"/>
      <c r="IXU1" s="125"/>
      <c r="IXV1" s="125"/>
      <c r="IXW1" s="125"/>
      <c r="IXX1" s="125"/>
      <c r="IXY1" s="125"/>
      <c r="IXZ1" s="125"/>
      <c r="IYA1" s="125"/>
      <c r="IYB1" s="125"/>
      <c r="IYC1" s="125"/>
      <c r="IYD1" s="125"/>
      <c r="IYE1" s="125"/>
      <c r="IYF1" s="125"/>
      <c r="IYG1" s="125"/>
      <c r="IYH1" s="125"/>
      <c r="IYI1" s="125"/>
      <c r="IYJ1" s="125"/>
      <c r="IYK1" s="125"/>
      <c r="IYL1" s="125"/>
      <c r="IYM1" s="125"/>
      <c r="IYN1" s="125"/>
      <c r="IYO1" s="125"/>
      <c r="IYP1" s="125"/>
      <c r="IYQ1" s="125"/>
      <c r="IYR1" s="125"/>
      <c r="IYS1" s="125"/>
      <c r="IYT1" s="125"/>
      <c r="IYU1" s="125"/>
      <c r="IYV1" s="125"/>
      <c r="IYW1" s="125"/>
      <c r="IYX1" s="125"/>
      <c r="IYY1" s="125"/>
      <c r="IYZ1" s="125"/>
      <c r="IZA1" s="125"/>
      <c r="IZB1" s="125"/>
      <c r="IZC1" s="125"/>
      <c r="IZD1" s="125"/>
      <c r="IZE1" s="125"/>
      <c r="IZF1" s="125"/>
      <c r="IZG1" s="125"/>
      <c r="IZH1" s="125"/>
      <c r="IZI1" s="125"/>
      <c r="IZJ1" s="125"/>
      <c r="IZK1" s="125"/>
      <c r="IZL1" s="125"/>
      <c r="IZM1" s="125"/>
      <c r="IZN1" s="125"/>
      <c r="IZO1" s="125"/>
      <c r="IZP1" s="125"/>
      <c r="IZQ1" s="125"/>
      <c r="IZR1" s="125"/>
      <c r="IZS1" s="125"/>
      <c r="IZT1" s="125"/>
      <c r="IZU1" s="125"/>
      <c r="IZV1" s="125"/>
      <c r="IZW1" s="125"/>
      <c r="IZX1" s="125"/>
      <c r="IZY1" s="125"/>
      <c r="IZZ1" s="125"/>
      <c r="JAA1" s="125"/>
      <c r="JAB1" s="125"/>
      <c r="JAC1" s="125"/>
      <c r="JAD1" s="125"/>
      <c r="JAE1" s="125"/>
      <c r="JAF1" s="125"/>
      <c r="JAG1" s="125"/>
      <c r="JAH1" s="125"/>
      <c r="JAI1" s="125"/>
      <c r="JAJ1" s="125"/>
      <c r="JAK1" s="125"/>
      <c r="JAL1" s="125"/>
      <c r="JAM1" s="125"/>
      <c r="JAN1" s="125"/>
      <c r="JAO1" s="125"/>
      <c r="JAP1" s="125"/>
      <c r="JAQ1" s="125"/>
      <c r="JAR1" s="125"/>
      <c r="JAS1" s="125"/>
      <c r="JAT1" s="125"/>
      <c r="JAU1" s="125"/>
      <c r="JAV1" s="125"/>
      <c r="JAW1" s="125"/>
      <c r="JAX1" s="125"/>
      <c r="JAY1" s="125"/>
      <c r="JAZ1" s="125"/>
      <c r="JBA1" s="125"/>
      <c r="JBB1" s="125"/>
      <c r="JBC1" s="125"/>
      <c r="JBD1" s="125"/>
      <c r="JBE1" s="125"/>
      <c r="JBF1" s="125"/>
      <c r="JBG1" s="125"/>
      <c r="JBH1" s="125"/>
      <c r="JBI1" s="125"/>
      <c r="JBJ1" s="125"/>
      <c r="JBK1" s="125"/>
      <c r="JBL1" s="125"/>
      <c r="JBM1" s="125"/>
      <c r="JBN1" s="125"/>
      <c r="JBO1" s="125"/>
      <c r="JBP1" s="125"/>
      <c r="JBQ1" s="125"/>
      <c r="JBR1" s="125"/>
      <c r="JBS1" s="125"/>
      <c r="JBT1" s="125"/>
      <c r="JBU1" s="125"/>
      <c r="JBV1" s="125"/>
      <c r="JBW1" s="125"/>
      <c r="JBX1" s="125"/>
      <c r="JBY1" s="125"/>
      <c r="JBZ1" s="125"/>
      <c r="JCA1" s="125"/>
      <c r="JCB1" s="125"/>
      <c r="JCC1" s="125"/>
      <c r="JCD1" s="125"/>
      <c r="JCE1" s="125"/>
      <c r="JCF1" s="125"/>
      <c r="JCG1" s="125"/>
      <c r="JCH1" s="125"/>
      <c r="JCI1" s="125"/>
      <c r="JCJ1" s="125"/>
      <c r="JCK1" s="125"/>
      <c r="JCL1" s="125"/>
      <c r="JCM1" s="125"/>
      <c r="JCN1" s="125"/>
      <c r="JCO1" s="125"/>
      <c r="JCP1" s="125"/>
      <c r="JCQ1" s="125"/>
      <c r="JCR1" s="125"/>
      <c r="JCS1" s="125"/>
      <c r="JCT1" s="125"/>
      <c r="JCU1" s="125"/>
      <c r="JCV1" s="125"/>
      <c r="JCW1" s="125"/>
      <c r="JCX1" s="125"/>
      <c r="JCY1" s="125"/>
      <c r="JCZ1" s="125"/>
      <c r="JDA1" s="125"/>
      <c r="JDB1" s="125"/>
      <c r="JDC1" s="125"/>
      <c r="JDD1" s="125"/>
      <c r="JDE1" s="125"/>
      <c r="JDF1" s="125"/>
      <c r="JDG1" s="125"/>
      <c r="JDH1" s="125"/>
      <c r="JDI1" s="125"/>
      <c r="JDJ1" s="125"/>
      <c r="JDK1" s="125"/>
      <c r="JDL1" s="125"/>
      <c r="JDM1" s="125"/>
      <c r="JDN1" s="125"/>
      <c r="JDO1" s="125"/>
      <c r="JDP1" s="125"/>
      <c r="JDQ1" s="125"/>
      <c r="JDR1" s="125"/>
      <c r="JDS1" s="125"/>
      <c r="JDT1" s="125"/>
      <c r="JDU1" s="125"/>
      <c r="JDV1" s="125"/>
      <c r="JDW1" s="125"/>
      <c r="JDX1" s="125"/>
      <c r="JDY1" s="125"/>
      <c r="JDZ1" s="125"/>
      <c r="JEA1" s="125"/>
      <c r="JEB1" s="125"/>
      <c r="JEC1" s="125"/>
      <c r="JED1" s="125"/>
      <c r="JEE1" s="125"/>
      <c r="JEF1" s="125"/>
      <c r="JEG1" s="125"/>
      <c r="JEH1" s="125"/>
      <c r="JEI1" s="125"/>
      <c r="JEJ1" s="125"/>
      <c r="JEK1" s="125"/>
      <c r="JEL1" s="125"/>
      <c r="JEM1" s="125"/>
      <c r="JEN1" s="125"/>
      <c r="JEO1" s="125"/>
      <c r="JEP1" s="125"/>
      <c r="JEQ1" s="125"/>
      <c r="JER1" s="125"/>
      <c r="JES1" s="125"/>
      <c r="JET1" s="125"/>
      <c r="JEU1" s="125"/>
      <c r="JEV1" s="125"/>
      <c r="JEW1" s="125"/>
      <c r="JEX1" s="125"/>
      <c r="JEY1" s="125"/>
      <c r="JEZ1" s="125"/>
      <c r="JFA1" s="125"/>
      <c r="JFB1" s="125"/>
      <c r="JFC1" s="125"/>
      <c r="JFD1" s="125"/>
      <c r="JFE1" s="125"/>
      <c r="JFF1" s="125"/>
      <c r="JFG1" s="125"/>
      <c r="JFH1" s="125"/>
      <c r="JFI1" s="125"/>
      <c r="JFJ1" s="125"/>
      <c r="JFK1" s="125"/>
      <c r="JFL1" s="125"/>
      <c r="JFM1" s="125"/>
      <c r="JFN1" s="125"/>
      <c r="JFO1" s="125"/>
      <c r="JFP1" s="125"/>
      <c r="JFQ1" s="125"/>
      <c r="JFR1" s="125"/>
      <c r="JFS1" s="125"/>
      <c r="JFT1" s="125"/>
      <c r="JFU1" s="125"/>
      <c r="JFV1" s="125"/>
      <c r="JFW1" s="125"/>
      <c r="JFX1" s="125"/>
      <c r="JFY1" s="125"/>
      <c r="JFZ1" s="125"/>
      <c r="JGA1" s="125"/>
      <c r="JGB1" s="125"/>
      <c r="JGC1" s="125"/>
      <c r="JGD1" s="125"/>
      <c r="JGE1" s="125"/>
      <c r="JGF1" s="125"/>
      <c r="JGG1" s="125"/>
      <c r="JGH1" s="125"/>
      <c r="JGI1" s="125"/>
      <c r="JGJ1" s="125"/>
      <c r="JGK1" s="125"/>
      <c r="JGL1" s="125"/>
      <c r="JGM1" s="125"/>
      <c r="JGN1" s="125"/>
      <c r="JGO1" s="125"/>
      <c r="JGP1" s="125"/>
      <c r="JGQ1" s="125"/>
      <c r="JGR1" s="125"/>
      <c r="JGS1" s="125"/>
      <c r="JGT1" s="125"/>
      <c r="JGU1" s="125"/>
      <c r="JGV1" s="125"/>
      <c r="JGW1" s="125"/>
      <c r="JGX1" s="125"/>
      <c r="JGY1" s="125"/>
      <c r="JGZ1" s="125"/>
      <c r="JHA1" s="125"/>
      <c r="JHB1" s="125"/>
      <c r="JHC1" s="125"/>
      <c r="JHD1" s="125"/>
      <c r="JHE1" s="125"/>
      <c r="JHF1" s="125"/>
      <c r="JHG1" s="125"/>
      <c r="JHH1" s="125"/>
      <c r="JHI1" s="125"/>
      <c r="JHJ1" s="125"/>
      <c r="JHK1" s="125"/>
      <c r="JHL1" s="125"/>
      <c r="JHM1" s="125"/>
      <c r="JHN1" s="125"/>
      <c r="JHO1" s="125"/>
      <c r="JHP1" s="125"/>
      <c r="JHQ1" s="125"/>
      <c r="JHR1" s="125"/>
      <c r="JHS1" s="125"/>
      <c r="JHT1" s="125"/>
      <c r="JHU1" s="125"/>
      <c r="JHV1" s="125"/>
      <c r="JHW1" s="125"/>
      <c r="JHX1" s="125"/>
      <c r="JHY1" s="125"/>
      <c r="JHZ1" s="125"/>
      <c r="JIA1" s="125"/>
      <c r="JIB1" s="125"/>
      <c r="JIC1" s="125"/>
      <c r="JID1" s="125"/>
      <c r="JIE1" s="125"/>
      <c r="JIF1" s="125"/>
      <c r="JIG1" s="125"/>
      <c r="JIH1" s="125"/>
      <c r="JII1" s="125"/>
      <c r="JIJ1" s="125"/>
      <c r="JIK1" s="125"/>
      <c r="JIL1" s="125"/>
      <c r="JIM1" s="125"/>
      <c r="JIN1" s="125"/>
      <c r="JIO1" s="125"/>
      <c r="JIP1" s="125"/>
      <c r="JIQ1" s="125"/>
      <c r="JIR1" s="125"/>
      <c r="JIS1" s="125"/>
      <c r="JIT1" s="125"/>
      <c r="JIU1" s="125"/>
      <c r="JIV1" s="125"/>
      <c r="JIW1" s="125"/>
      <c r="JIX1" s="125"/>
      <c r="JIY1" s="125"/>
      <c r="JIZ1" s="125"/>
      <c r="JJA1" s="125"/>
      <c r="JJB1" s="125"/>
      <c r="JJC1" s="125"/>
      <c r="JJD1" s="125"/>
      <c r="JJE1" s="125"/>
      <c r="JJF1" s="125"/>
      <c r="JJG1" s="125"/>
      <c r="JJH1" s="125"/>
      <c r="JJI1" s="125"/>
      <c r="JJJ1" s="125"/>
      <c r="JJK1" s="125"/>
      <c r="JJL1" s="125"/>
      <c r="JJM1" s="125"/>
      <c r="JJN1" s="125"/>
      <c r="JJO1" s="125"/>
      <c r="JJP1" s="125"/>
      <c r="JJQ1" s="125"/>
      <c r="JJR1" s="125"/>
      <c r="JJS1" s="125"/>
      <c r="JJT1" s="125"/>
      <c r="JJU1" s="125"/>
      <c r="JJV1" s="125"/>
      <c r="JJW1" s="125"/>
      <c r="JJX1" s="125"/>
      <c r="JJY1" s="125"/>
      <c r="JJZ1" s="125"/>
      <c r="JKA1" s="125"/>
      <c r="JKB1" s="125"/>
      <c r="JKC1" s="125"/>
      <c r="JKD1" s="125"/>
      <c r="JKE1" s="125"/>
      <c r="JKF1" s="125"/>
      <c r="JKG1" s="125"/>
      <c r="JKH1" s="125"/>
      <c r="JKI1" s="125"/>
      <c r="JKJ1" s="125"/>
      <c r="JKK1" s="125"/>
      <c r="JKL1" s="125"/>
      <c r="JKM1" s="125"/>
      <c r="JKN1" s="125"/>
      <c r="JKO1" s="125"/>
      <c r="JKP1" s="125"/>
      <c r="JKQ1" s="125"/>
      <c r="JKR1" s="125"/>
      <c r="JKS1" s="125"/>
      <c r="JKT1" s="125"/>
      <c r="JKU1" s="125"/>
      <c r="JKV1" s="125"/>
      <c r="JKW1" s="125"/>
      <c r="JKX1" s="125"/>
      <c r="JKY1" s="125"/>
      <c r="JKZ1" s="125"/>
      <c r="JLA1" s="125"/>
      <c r="JLB1" s="125"/>
      <c r="JLC1" s="125"/>
      <c r="JLD1" s="125"/>
      <c r="JLE1" s="125"/>
      <c r="JLF1" s="125"/>
      <c r="JLG1" s="125"/>
      <c r="JLH1" s="125"/>
      <c r="JLI1" s="125"/>
      <c r="JLJ1" s="125"/>
      <c r="JLK1" s="125"/>
      <c r="JLL1" s="125"/>
      <c r="JLM1" s="125"/>
      <c r="JLN1" s="125"/>
      <c r="JLO1" s="125"/>
      <c r="JLP1" s="125"/>
      <c r="JLQ1" s="125"/>
      <c r="JLR1" s="125"/>
      <c r="JLS1" s="125"/>
      <c r="JLT1" s="125"/>
      <c r="JLU1" s="125"/>
      <c r="JLV1" s="125"/>
      <c r="JLW1" s="125"/>
      <c r="JLX1" s="125"/>
      <c r="JLY1" s="125"/>
      <c r="JLZ1" s="125"/>
      <c r="JMA1" s="125"/>
      <c r="JMB1" s="125"/>
      <c r="JMC1" s="125"/>
      <c r="JMD1" s="125"/>
      <c r="JME1" s="125"/>
      <c r="JMF1" s="125"/>
      <c r="JMG1" s="125"/>
      <c r="JMH1" s="125"/>
      <c r="JMI1" s="125"/>
      <c r="JMJ1" s="125"/>
      <c r="JMK1" s="125"/>
      <c r="JML1" s="125"/>
      <c r="JMM1" s="125"/>
      <c r="JMN1" s="125"/>
      <c r="JMO1" s="125"/>
      <c r="JMP1" s="125"/>
      <c r="JMQ1" s="125"/>
      <c r="JMR1" s="125"/>
      <c r="JMS1" s="125"/>
      <c r="JMT1" s="125"/>
      <c r="JMU1" s="125"/>
      <c r="JMV1" s="125"/>
      <c r="JMW1" s="125"/>
      <c r="JMX1" s="125"/>
      <c r="JMY1" s="125"/>
      <c r="JMZ1" s="125"/>
      <c r="JNA1" s="125"/>
      <c r="JNB1" s="125"/>
      <c r="JNC1" s="125"/>
      <c r="JND1" s="125"/>
      <c r="JNE1" s="125"/>
      <c r="JNF1" s="125"/>
      <c r="JNG1" s="125"/>
      <c r="JNH1" s="125"/>
      <c r="JNI1" s="125"/>
      <c r="JNJ1" s="125"/>
      <c r="JNK1" s="125"/>
      <c r="JNL1" s="125"/>
      <c r="JNM1" s="125"/>
      <c r="JNN1" s="125"/>
      <c r="JNO1" s="125"/>
      <c r="JNP1" s="125"/>
      <c r="JNQ1" s="125"/>
      <c r="JNR1" s="125"/>
      <c r="JNS1" s="125"/>
      <c r="JNT1" s="125"/>
      <c r="JNU1" s="125"/>
      <c r="JNV1" s="125"/>
      <c r="JNW1" s="125"/>
      <c r="JNX1" s="125"/>
      <c r="JNY1" s="125"/>
      <c r="JNZ1" s="125"/>
      <c r="JOA1" s="125"/>
      <c r="JOB1" s="125"/>
      <c r="JOC1" s="125"/>
      <c r="JOD1" s="125"/>
      <c r="JOE1" s="125"/>
      <c r="JOF1" s="125"/>
      <c r="JOG1" s="125"/>
      <c r="JOH1" s="125"/>
      <c r="JOI1" s="125"/>
      <c r="JOJ1" s="125"/>
      <c r="JOK1" s="125"/>
      <c r="JOL1" s="125"/>
      <c r="JOM1" s="125"/>
      <c r="JON1" s="125"/>
      <c r="JOO1" s="125"/>
      <c r="JOP1" s="125"/>
      <c r="JOQ1" s="125"/>
      <c r="JOR1" s="125"/>
      <c r="JOS1" s="125"/>
      <c r="JOT1" s="125"/>
      <c r="JOU1" s="125"/>
      <c r="JOV1" s="125"/>
      <c r="JOW1" s="125"/>
      <c r="JOX1" s="125"/>
      <c r="JOY1" s="125"/>
      <c r="JOZ1" s="125"/>
      <c r="JPA1" s="125"/>
      <c r="JPB1" s="125"/>
      <c r="JPC1" s="125"/>
      <c r="JPD1" s="125"/>
      <c r="JPE1" s="125"/>
      <c r="JPF1" s="125"/>
      <c r="JPG1" s="125"/>
      <c r="JPH1" s="125"/>
      <c r="JPI1" s="125"/>
      <c r="JPJ1" s="125"/>
      <c r="JPK1" s="125"/>
      <c r="JPL1" s="125"/>
      <c r="JPM1" s="125"/>
      <c r="JPN1" s="125"/>
      <c r="JPO1" s="125"/>
      <c r="JPP1" s="125"/>
      <c r="JPQ1" s="125"/>
      <c r="JPR1" s="125"/>
      <c r="JPS1" s="125"/>
      <c r="JPT1" s="125"/>
      <c r="JPU1" s="125"/>
      <c r="JPV1" s="125"/>
      <c r="JPW1" s="125"/>
      <c r="JPX1" s="125"/>
      <c r="JPY1" s="125"/>
      <c r="JPZ1" s="125"/>
      <c r="JQA1" s="125"/>
      <c r="JQB1" s="125"/>
      <c r="JQC1" s="125"/>
      <c r="JQD1" s="125"/>
      <c r="JQE1" s="125"/>
      <c r="JQF1" s="125"/>
      <c r="JQG1" s="125"/>
      <c r="JQH1" s="125"/>
      <c r="JQI1" s="125"/>
      <c r="JQJ1" s="125"/>
      <c r="JQK1" s="125"/>
      <c r="JQL1" s="125"/>
      <c r="JQM1" s="125"/>
      <c r="JQN1" s="125"/>
      <c r="JQO1" s="125"/>
      <c r="JQP1" s="125"/>
      <c r="JQQ1" s="125"/>
      <c r="JQR1" s="125"/>
      <c r="JQS1" s="125"/>
      <c r="JQT1" s="125"/>
      <c r="JQU1" s="125"/>
      <c r="JQV1" s="125"/>
      <c r="JQW1" s="125"/>
      <c r="JQX1" s="125"/>
      <c r="JQY1" s="125"/>
      <c r="JQZ1" s="125"/>
      <c r="JRA1" s="125"/>
      <c r="JRB1" s="125"/>
      <c r="JRC1" s="125"/>
      <c r="JRD1" s="125"/>
      <c r="JRE1" s="125"/>
      <c r="JRF1" s="125"/>
      <c r="JRG1" s="125"/>
      <c r="JRH1" s="125"/>
      <c r="JRI1" s="125"/>
      <c r="JRJ1" s="125"/>
      <c r="JRK1" s="125"/>
      <c r="JRL1" s="125"/>
      <c r="JRM1" s="125"/>
      <c r="JRN1" s="125"/>
      <c r="JRO1" s="125"/>
      <c r="JRP1" s="125"/>
      <c r="JRQ1" s="125"/>
      <c r="JRR1" s="125"/>
      <c r="JRS1" s="125"/>
      <c r="JRT1" s="125"/>
      <c r="JRU1" s="125"/>
      <c r="JRV1" s="125"/>
      <c r="JRW1" s="125"/>
      <c r="JRX1" s="125"/>
      <c r="JRY1" s="125"/>
      <c r="JRZ1" s="125"/>
      <c r="JSA1" s="125"/>
      <c r="JSB1" s="125"/>
      <c r="JSC1" s="125"/>
      <c r="JSD1" s="125"/>
      <c r="JSE1" s="125"/>
      <c r="JSF1" s="125"/>
      <c r="JSG1" s="125"/>
      <c r="JSH1" s="125"/>
      <c r="JSI1" s="125"/>
      <c r="JSJ1" s="125"/>
      <c r="JSK1" s="125"/>
      <c r="JSL1" s="125"/>
      <c r="JSM1" s="125"/>
      <c r="JSN1" s="125"/>
      <c r="JSO1" s="125"/>
      <c r="JSP1" s="125"/>
      <c r="JSQ1" s="125"/>
      <c r="JSR1" s="125"/>
      <c r="JSS1" s="125"/>
      <c r="JST1" s="125"/>
      <c r="JSU1" s="125"/>
      <c r="JSV1" s="125"/>
      <c r="JSW1" s="125"/>
      <c r="JSX1" s="125"/>
      <c r="JSY1" s="125"/>
      <c r="JSZ1" s="125"/>
      <c r="JTA1" s="125"/>
      <c r="JTB1" s="125"/>
      <c r="JTC1" s="125"/>
      <c r="JTD1" s="125"/>
      <c r="JTE1" s="125"/>
      <c r="JTF1" s="125"/>
      <c r="JTG1" s="125"/>
      <c r="JTH1" s="125"/>
      <c r="JTI1" s="125"/>
      <c r="JTJ1" s="125"/>
      <c r="JTK1" s="125"/>
      <c r="JTL1" s="125"/>
      <c r="JTM1" s="125"/>
      <c r="JTN1" s="125"/>
      <c r="JTO1" s="125"/>
      <c r="JTP1" s="125"/>
      <c r="JTQ1" s="125"/>
      <c r="JTR1" s="125"/>
      <c r="JTS1" s="125"/>
      <c r="JTT1" s="125"/>
      <c r="JTU1" s="125"/>
      <c r="JTV1" s="125"/>
      <c r="JTW1" s="125"/>
      <c r="JTX1" s="125"/>
      <c r="JTY1" s="125"/>
      <c r="JTZ1" s="125"/>
      <c r="JUA1" s="125"/>
      <c r="JUB1" s="125"/>
      <c r="JUC1" s="125"/>
      <c r="JUD1" s="125"/>
      <c r="JUE1" s="125"/>
      <c r="JUF1" s="125"/>
      <c r="JUG1" s="125"/>
      <c r="JUH1" s="125"/>
      <c r="JUI1" s="125"/>
      <c r="JUJ1" s="125"/>
      <c r="JUK1" s="125"/>
      <c r="JUL1" s="125"/>
      <c r="JUM1" s="125"/>
      <c r="JUN1" s="125"/>
      <c r="JUO1" s="125"/>
      <c r="JUP1" s="125"/>
      <c r="JUQ1" s="125"/>
      <c r="JUR1" s="125"/>
      <c r="JUS1" s="125"/>
      <c r="JUT1" s="125"/>
      <c r="JUU1" s="125"/>
      <c r="JUV1" s="125"/>
      <c r="JUW1" s="125"/>
      <c r="JUX1" s="125"/>
      <c r="JUY1" s="125"/>
      <c r="JUZ1" s="125"/>
      <c r="JVA1" s="125"/>
      <c r="JVB1" s="125"/>
      <c r="JVC1" s="125"/>
      <c r="JVD1" s="125"/>
      <c r="JVE1" s="125"/>
      <c r="JVF1" s="125"/>
      <c r="JVG1" s="125"/>
      <c r="JVH1" s="125"/>
      <c r="JVI1" s="125"/>
      <c r="JVJ1" s="125"/>
      <c r="JVK1" s="125"/>
      <c r="JVL1" s="125"/>
      <c r="JVM1" s="125"/>
      <c r="JVN1" s="125"/>
      <c r="JVO1" s="125"/>
      <c r="JVP1" s="125"/>
      <c r="JVQ1" s="125"/>
      <c r="JVR1" s="125"/>
      <c r="JVS1" s="125"/>
      <c r="JVT1" s="125"/>
      <c r="JVU1" s="125"/>
      <c r="JVV1" s="125"/>
      <c r="JVW1" s="125"/>
      <c r="JVX1" s="125"/>
      <c r="JVY1" s="125"/>
      <c r="JVZ1" s="125"/>
      <c r="JWA1" s="125"/>
      <c r="JWB1" s="125"/>
      <c r="JWC1" s="125"/>
      <c r="JWD1" s="125"/>
      <c r="JWE1" s="125"/>
      <c r="JWF1" s="125"/>
      <c r="JWG1" s="125"/>
      <c r="JWH1" s="125"/>
      <c r="JWI1" s="125"/>
      <c r="JWJ1" s="125"/>
      <c r="JWK1" s="125"/>
      <c r="JWL1" s="125"/>
      <c r="JWM1" s="125"/>
      <c r="JWN1" s="125"/>
      <c r="JWO1" s="125"/>
      <c r="JWP1" s="125"/>
      <c r="JWQ1" s="125"/>
      <c r="JWR1" s="125"/>
      <c r="JWS1" s="125"/>
      <c r="JWT1" s="125"/>
      <c r="JWU1" s="125"/>
      <c r="JWV1" s="125"/>
      <c r="JWW1" s="125"/>
      <c r="JWX1" s="125"/>
      <c r="JWY1" s="125"/>
      <c r="JWZ1" s="125"/>
      <c r="JXA1" s="125"/>
      <c r="JXB1" s="125"/>
      <c r="JXC1" s="125"/>
      <c r="JXD1" s="125"/>
      <c r="JXE1" s="125"/>
      <c r="JXF1" s="125"/>
      <c r="JXG1" s="125"/>
      <c r="JXH1" s="125"/>
      <c r="JXI1" s="125"/>
      <c r="JXJ1" s="125"/>
      <c r="JXK1" s="125"/>
      <c r="JXL1" s="125"/>
      <c r="JXM1" s="125"/>
      <c r="JXN1" s="125"/>
      <c r="JXO1" s="125"/>
      <c r="JXP1" s="125"/>
      <c r="JXQ1" s="125"/>
      <c r="JXR1" s="125"/>
      <c r="JXS1" s="125"/>
      <c r="JXT1" s="125"/>
      <c r="JXU1" s="125"/>
      <c r="JXV1" s="125"/>
      <c r="JXW1" s="125"/>
      <c r="JXX1" s="125"/>
      <c r="JXY1" s="125"/>
      <c r="JXZ1" s="125"/>
      <c r="JYA1" s="125"/>
      <c r="JYB1" s="125"/>
      <c r="JYC1" s="125"/>
      <c r="JYD1" s="125"/>
      <c r="JYE1" s="125"/>
      <c r="JYF1" s="125"/>
      <c r="JYG1" s="125"/>
      <c r="JYH1" s="125"/>
      <c r="JYI1" s="125"/>
      <c r="JYJ1" s="125"/>
      <c r="JYK1" s="125"/>
      <c r="JYL1" s="125"/>
      <c r="JYM1" s="125"/>
      <c r="JYN1" s="125"/>
      <c r="JYO1" s="125"/>
      <c r="JYP1" s="125"/>
      <c r="JYQ1" s="125"/>
      <c r="JYR1" s="125"/>
      <c r="JYS1" s="125"/>
      <c r="JYT1" s="125"/>
      <c r="JYU1" s="125"/>
      <c r="JYV1" s="125"/>
      <c r="JYW1" s="125"/>
      <c r="JYX1" s="125"/>
      <c r="JYY1" s="125"/>
      <c r="JYZ1" s="125"/>
      <c r="JZA1" s="125"/>
      <c r="JZB1" s="125"/>
      <c r="JZC1" s="125"/>
      <c r="JZD1" s="125"/>
      <c r="JZE1" s="125"/>
      <c r="JZF1" s="125"/>
      <c r="JZG1" s="125"/>
      <c r="JZH1" s="125"/>
      <c r="JZI1" s="125"/>
      <c r="JZJ1" s="125"/>
      <c r="JZK1" s="125"/>
      <c r="JZL1" s="125"/>
      <c r="JZM1" s="125"/>
      <c r="JZN1" s="125"/>
      <c r="JZO1" s="125"/>
      <c r="JZP1" s="125"/>
      <c r="JZQ1" s="125"/>
      <c r="JZR1" s="125"/>
      <c r="JZS1" s="125"/>
      <c r="JZT1" s="125"/>
      <c r="JZU1" s="125"/>
      <c r="JZV1" s="125"/>
      <c r="JZW1" s="125"/>
      <c r="JZX1" s="125"/>
      <c r="JZY1" s="125"/>
      <c r="JZZ1" s="125"/>
      <c r="KAA1" s="125"/>
      <c r="KAB1" s="125"/>
      <c r="KAC1" s="125"/>
      <c r="KAD1" s="125"/>
      <c r="KAE1" s="125"/>
      <c r="KAF1" s="125"/>
      <c r="KAG1" s="125"/>
      <c r="KAH1" s="125"/>
      <c r="KAI1" s="125"/>
      <c r="KAJ1" s="125"/>
      <c r="KAK1" s="125"/>
      <c r="KAL1" s="125"/>
      <c r="KAM1" s="125"/>
      <c r="KAN1" s="125"/>
      <c r="KAO1" s="125"/>
      <c r="KAP1" s="125"/>
      <c r="KAQ1" s="125"/>
      <c r="KAR1" s="125"/>
      <c r="KAS1" s="125"/>
      <c r="KAT1" s="125"/>
      <c r="KAU1" s="125"/>
      <c r="KAV1" s="125"/>
      <c r="KAW1" s="125"/>
      <c r="KAX1" s="125"/>
      <c r="KAY1" s="125"/>
      <c r="KAZ1" s="125"/>
      <c r="KBA1" s="125"/>
      <c r="KBB1" s="125"/>
      <c r="KBC1" s="125"/>
      <c r="KBD1" s="125"/>
      <c r="KBE1" s="125"/>
      <c r="KBF1" s="125"/>
      <c r="KBG1" s="125"/>
      <c r="KBH1" s="125"/>
      <c r="KBI1" s="125"/>
      <c r="KBJ1" s="125"/>
      <c r="KBK1" s="125"/>
      <c r="KBL1" s="125"/>
      <c r="KBM1" s="125"/>
      <c r="KBN1" s="125"/>
      <c r="KBO1" s="125"/>
      <c r="KBP1" s="125"/>
      <c r="KBQ1" s="125"/>
      <c r="KBR1" s="125"/>
      <c r="KBS1" s="125"/>
      <c r="KBT1" s="125"/>
      <c r="KBU1" s="125"/>
      <c r="KBV1" s="125"/>
      <c r="KBW1" s="125"/>
      <c r="KBX1" s="125"/>
      <c r="KBY1" s="125"/>
      <c r="KBZ1" s="125"/>
      <c r="KCA1" s="125"/>
      <c r="KCB1" s="125"/>
      <c r="KCC1" s="125"/>
      <c r="KCD1" s="125"/>
      <c r="KCE1" s="125"/>
      <c r="KCF1" s="125"/>
      <c r="KCG1" s="125"/>
      <c r="KCH1" s="125"/>
      <c r="KCI1" s="125"/>
      <c r="KCJ1" s="125"/>
      <c r="KCK1" s="125"/>
      <c r="KCL1" s="125"/>
      <c r="KCM1" s="125"/>
      <c r="KCN1" s="125"/>
      <c r="KCO1" s="125"/>
      <c r="KCP1" s="125"/>
      <c r="KCQ1" s="125"/>
      <c r="KCR1" s="125"/>
      <c r="KCS1" s="125"/>
      <c r="KCT1" s="125"/>
      <c r="KCU1" s="125"/>
      <c r="KCV1" s="125"/>
      <c r="KCW1" s="125"/>
      <c r="KCX1" s="125"/>
      <c r="KCY1" s="125"/>
      <c r="KCZ1" s="125"/>
      <c r="KDA1" s="125"/>
      <c r="KDB1" s="125"/>
      <c r="KDC1" s="125"/>
      <c r="KDD1" s="125"/>
      <c r="KDE1" s="125"/>
      <c r="KDF1" s="125"/>
      <c r="KDG1" s="125"/>
      <c r="KDH1" s="125"/>
      <c r="KDI1" s="125"/>
      <c r="KDJ1" s="125"/>
      <c r="KDK1" s="125"/>
      <c r="KDL1" s="125"/>
      <c r="KDM1" s="125"/>
      <c r="KDN1" s="125"/>
      <c r="KDO1" s="125"/>
      <c r="KDP1" s="125"/>
      <c r="KDQ1" s="125"/>
      <c r="KDR1" s="125"/>
      <c r="KDS1" s="125"/>
      <c r="KDT1" s="125"/>
      <c r="KDU1" s="125"/>
      <c r="KDV1" s="125"/>
      <c r="KDW1" s="125"/>
      <c r="KDX1" s="125"/>
      <c r="KDY1" s="125"/>
      <c r="KDZ1" s="125"/>
      <c r="KEA1" s="125"/>
      <c r="KEB1" s="125"/>
      <c r="KEC1" s="125"/>
      <c r="KED1" s="125"/>
      <c r="KEE1" s="125"/>
      <c r="KEF1" s="125"/>
      <c r="KEG1" s="125"/>
      <c r="KEH1" s="125"/>
      <c r="KEI1" s="125"/>
      <c r="KEJ1" s="125"/>
      <c r="KEK1" s="125"/>
      <c r="KEL1" s="125"/>
      <c r="KEM1" s="125"/>
      <c r="KEN1" s="125"/>
      <c r="KEO1" s="125"/>
      <c r="KEP1" s="125"/>
      <c r="KEQ1" s="125"/>
      <c r="KER1" s="125"/>
      <c r="KES1" s="125"/>
      <c r="KET1" s="125"/>
      <c r="KEU1" s="125"/>
      <c r="KEV1" s="125"/>
      <c r="KEW1" s="125"/>
      <c r="KEX1" s="125"/>
      <c r="KEY1" s="125"/>
      <c r="KEZ1" s="125"/>
      <c r="KFA1" s="125"/>
      <c r="KFB1" s="125"/>
      <c r="KFC1" s="125"/>
      <c r="KFD1" s="125"/>
      <c r="KFE1" s="125"/>
      <c r="KFF1" s="125"/>
      <c r="KFG1" s="125"/>
      <c r="KFH1" s="125"/>
      <c r="KFI1" s="125"/>
      <c r="KFJ1" s="125"/>
      <c r="KFK1" s="125"/>
      <c r="KFL1" s="125"/>
      <c r="KFM1" s="125"/>
      <c r="KFN1" s="125"/>
      <c r="KFO1" s="125"/>
      <c r="KFP1" s="125"/>
      <c r="KFQ1" s="125"/>
      <c r="KFR1" s="125"/>
      <c r="KFS1" s="125"/>
      <c r="KFT1" s="125"/>
      <c r="KFU1" s="125"/>
      <c r="KFV1" s="125"/>
      <c r="KFW1" s="125"/>
      <c r="KFX1" s="125"/>
      <c r="KFY1" s="125"/>
      <c r="KFZ1" s="125"/>
      <c r="KGA1" s="125"/>
      <c r="KGB1" s="125"/>
      <c r="KGC1" s="125"/>
      <c r="KGD1" s="125"/>
      <c r="KGE1" s="125"/>
      <c r="KGF1" s="125"/>
      <c r="KGG1" s="125"/>
      <c r="KGH1" s="125"/>
      <c r="KGI1" s="125"/>
      <c r="KGJ1" s="125"/>
      <c r="KGK1" s="125"/>
      <c r="KGL1" s="125"/>
      <c r="KGM1" s="125"/>
      <c r="KGN1" s="125"/>
      <c r="KGO1" s="125"/>
      <c r="KGP1" s="125"/>
      <c r="KGQ1" s="125"/>
      <c r="KGR1" s="125"/>
      <c r="KGS1" s="125"/>
      <c r="KGT1" s="125"/>
      <c r="KGU1" s="125"/>
      <c r="KGV1" s="125"/>
      <c r="KGW1" s="125"/>
      <c r="KGX1" s="125"/>
      <c r="KGY1" s="125"/>
      <c r="KGZ1" s="125"/>
      <c r="KHA1" s="125"/>
      <c r="KHB1" s="125"/>
      <c r="KHC1" s="125"/>
      <c r="KHD1" s="125"/>
      <c r="KHE1" s="125"/>
      <c r="KHF1" s="125"/>
      <c r="KHG1" s="125"/>
      <c r="KHH1" s="125"/>
      <c r="KHI1" s="125"/>
      <c r="KHJ1" s="125"/>
      <c r="KHK1" s="125"/>
      <c r="KHL1" s="125"/>
      <c r="KHM1" s="125"/>
      <c r="KHN1" s="125"/>
      <c r="KHO1" s="125"/>
      <c r="KHP1" s="125"/>
      <c r="KHQ1" s="125"/>
      <c r="KHR1" s="125"/>
      <c r="KHS1" s="125"/>
      <c r="KHT1" s="125"/>
      <c r="KHU1" s="125"/>
      <c r="KHV1" s="125"/>
      <c r="KHW1" s="125"/>
      <c r="KHX1" s="125"/>
      <c r="KHY1" s="125"/>
      <c r="KHZ1" s="125"/>
      <c r="KIA1" s="125"/>
      <c r="KIB1" s="125"/>
      <c r="KIC1" s="125"/>
      <c r="KID1" s="125"/>
      <c r="KIE1" s="125"/>
      <c r="KIF1" s="125"/>
      <c r="KIG1" s="125"/>
      <c r="KIH1" s="125"/>
      <c r="KII1" s="125"/>
      <c r="KIJ1" s="125"/>
      <c r="KIK1" s="125"/>
      <c r="KIL1" s="125"/>
      <c r="KIM1" s="125"/>
      <c r="KIN1" s="125"/>
      <c r="KIO1" s="125"/>
      <c r="KIP1" s="125"/>
      <c r="KIQ1" s="125"/>
      <c r="KIR1" s="125"/>
      <c r="KIS1" s="125"/>
      <c r="KIT1" s="125"/>
      <c r="KIU1" s="125"/>
      <c r="KIV1" s="125"/>
      <c r="KIW1" s="125"/>
      <c r="KIX1" s="125"/>
      <c r="KIY1" s="125"/>
      <c r="KIZ1" s="125"/>
      <c r="KJA1" s="125"/>
      <c r="KJB1" s="125"/>
      <c r="KJC1" s="125"/>
      <c r="KJD1" s="125"/>
      <c r="KJE1" s="125"/>
      <c r="KJF1" s="125"/>
      <c r="KJG1" s="125"/>
      <c r="KJH1" s="125"/>
      <c r="KJI1" s="125"/>
      <c r="KJJ1" s="125"/>
      <c r="KJK1" s="125"/>
      <c r="KJL1" s="125"/>
      <c r="KJM1" s="125"/>
      <c r="KJN1" s="125"/>
      <c r="KJO1" s="125"/>
      <c r="KJP1" s="125"/>
      <c r="KJQ1" s="125"/>
      <c r="KJR1" s="125"/>
      <c r="KJS1" s="125"/>
      <c r="KJT1" s="125"/>
      <c r="KJU1" s="125"/>
      <c r="KJV1" s="125"/>
      <c r="KJW1" s="125"/>
      <c r="KJX1" s="125"/>
      <c r="KJY1" s="125"/>
      <c r="KJZ1" s="125"/>
      <c r="KKA1" s="125"/>
      <c r="KKB1" s="125"/>
      <c r="KKC1" s="125"/>
      <c r="KKD1" s="125"/>
      <c r="KKE1" s="125"/>
      <c r="KKF1" s="125"/>
      <c r="KKG1" s="125"/>
      <c r="KKH1" s="125"/>
      <c r="KKI1" s="125"/>
      <c r="KKJ1" s="125"/>
      <c r="KKK1" s="125"/>
      <c r="KKL1" s="125"/>
      <c r="KKM1" s="125"/>
      <c r="KKN1" s="125"/>
      <c r="KKO1" s="125"/>
      <c r="KKP1" s="125"/>
      <c r="KKQ1" s="125"/>
      <c r="KKR1" s="125"/>
      <c r="KKS1" s="125"/>
      <c r="KKT1" s="125"/>
      <c r="KKU1" s="125"/>
      <c r="KKV1" s="125"/>
      <c r="KKW1" s="125"/>
      <c r="KKX1" s="125"/>
      <c r="KKY1" s="125"/>
      <c r="KKZ1" s="125"/>
      <c r="KLA1" s="125"/>
      <c r="KLB1" s="125"/>
      <c r="KLC1" s="125"/>
      <c r="KLD1" s="125"/>
      <c r="KLE1" s="125"/>
      <c r="KLF1" s="125"/>
      <c r="KLG1" s="125"/>
      <c r="KLH1" s="125"/>
      <c r="KLI1" s="125"/>
      <c r="KLJ1" s="125"/>
      <c r="KLK1" s="125"/>
      <c r="KLL1" s="125"/>
      <c r="KLM1" s="125"/>
      <c r="KLN1" s="125"/>
      <c r="KLO1" s="125"/>
      <c r="KLP1" s="125"/>
      <c r="KLQ1" s="125"/>
      <c r="KLR1" s="125"/>
      <c r="KLS1" s="125"/>
      <c r="KLT1" s="125"/>
      <c r="KLU1" s="125"/>
      <c r="KLV1" s="125"/>
      <c r="KLW1" s="125"/>
      <c r="KLX1" s="125"/>
      <c r="KLY1" s="125"/>
      <c r="KLZ1" s="125"/>
      <c r="KMA1" s="125"/>
      <c r="KMB1" s="125"/>
      <c r="KMC1" s="125"/>
      <c r="KMD1" s="125"/>
      <c r="KME1" s="125"/>
      <c r="KMF1" s="125"/>
      <c r="KMG1" s="125"/>
      <c r="KMH1" s="125"/>
      <c r="KMI1" s="125"/>
      <c r="KMJ1" s="125"/>
      <c r="KMK1" s="125"/>
      <c r="KML1" s="125"/>
      <c r="KMM1" s="125"/>
      <c r="KMN1" s="125"/>
      <c r="KMO1" s="125"/>
      <c r="KMP1" s="125"/>
      <c r="KMQ1" s="125"/>
      <c r="KMR1" s="125"/>
      <c r="KMS1" s="125"/>
      <c r="KMT1" s="125"/>
      <c r="KMU1" s="125"/>
      <c r="KMV1" s="125"/>
      <c r="KMW1" s="125"/>
      <c r="KMX1" s="125"/>
      <c r="KMY1" s="125"/>
      <c r="KMZ1" s="125"/>
      <c r="KNA1" s="125"/>
      <c r="KNB1" s="125"/>
      <c r="KNC1" s="125"/>
      <c r="KND1" s="125"/>
      <c r="KNE1" s="125"/>
      <c r="KNF1" s="125"/>
      <c r="KNG1" s="125"/>
      <c r="KNH1" s="125"/>
      <c r="KNI1" s="125"/>
      <c r="KNJ1" s="125"/>
      <c r="KNK1" s="125"/>
      <c r="KNL1" s="125"/>
      <c r="KNM1" s="125"/>
      <c r="KNN1" s="125"/>
      <c r="KNO1" s="125"/>
      <c r="KNP1" s="125"/>
      <c r="KNQ1" s="125"/>
      <c r="KNR1" s="125"/>
      <c r="KNS1" s="125"/>
      <c r="KNT1" s="125"/>
      <c r="KNU1" s="125"/>
      <c r="KNV1" s="125"/>
      <c r="KNW1" s="125"/>
      <c r="KNX1" s="125"/>
      <c r="KNY1" s="125"/>
      <c r="KNZ1" s="125"/>
      <c r="KOA1" s="125"/>
      <c r="KOB1" s="125"/>
      <c r="KOC1" s="125"/>
      <c r="KOD1" s="125"/>
      <c r="KOE1" s="125"/>
      <c r="KOF1" s="125"/>
      <c r="KOG1" s="125"/>
      <c r="KOH1" s="125"/>
      <c r="KOI1" s="125"/>
      <c r="KOJ1" s="125"/>
      <c r="KOK1" s="125"/>
      <c r="KOL1" s="125"/>
      <c r="KOM1" s="125"/>
      <c r="KON1" s="125"/>
      <c r="KOO1" s="125"/>
      <c r="KOP1" s="125"/>
      <c r="KOQ1" s="125"/>
      <c r="KOR1" s="125"/>
      <c r="KOS1" s="125"/>
      <c r="KOT1" s="125"/>
      <c r="KOU1" s="125"/>
      <c r="KOV1" s="125"/>
      <c r="KOW1" s="125"/>
      <c r="KOX1" s="125"/>
      <c r="KOY1" s="125"/>
      <c r="KOZ1" s="125"/>
      <c r="KPA1" s="125"/>
      <c r="KPB1" s="125"/>
      <c r="KPC1" s="125"/>
      <c r="KPD1" s="125"/>
      <c r="KPE1" s="125"/>
      <c r="KPF1" s="125"/>
      <c r="KPG1" s="125"/>
      <c r="KPH1" s="125"/>
      <c r="KPI1" s="125"/>
      <c r="KPJ1" s="125"/>
      <c r="KPK1" s="125"/>
      <c r="KPL1" s="125"/>
      <c r="KPM1" s="125"/>
      <c r="KPN1" s="125"/>
      <c r="KPO1" s="125"/>
      <c r="KPP1" s="125"/>
      <c r="KPQ1" s="125"/>
      <c r="KPR1" s="125"/>
      <c r="KPS1" s="125"/>
      <c r="KPT1" s="125"/>
      <c r="KPU1" s="125"/>
      <c r="KPV1" s="125"/>
      <c r="KPW1" s="125"/>
      <c r="KPX1" s="125"/>
      <c r="KPY1" s="125"/>
      <c r="KPZ1" s="125"/>
      <c r="KQA1" s="125"/>
      <c r="KQB1" s="125"/>
      <c r="KQC1" s="125"/>
      <c r="KQD1" s="125"/>
      <c r="KQE1" s="125"/>
      <c r="KQF1" s="125"/>
      <c r="KQG1" s="125"/>
      <c r="KQH1" s="125"/>
      <c r="KQI1" s="125"/>
      <c r="KQJ1" s="125"/>
      <c r="KQK1" s="125"/>
      <c r="KQL1" s="125"/>
      <c r="KQM1" s="125"/>
      <c r="KQN1" s="125"/>
      <c r="KQO1" s="125"/>
      <c r="KQP1" s="125"/>
      <c r="KQQ1" s="125"/>
      <c r="KQR1" s="125"/>
      <c r="KQS1" s="125"/>
      <c r="KQT1" s="125"/>
      <c r="KQU1" s="125"/>
      <c r="KQV1" s="125"/>
      <c r="KQW1" s="125"/>
      <c r="KQX1" s="125"/>
      <c r="KQY1" s="125"/>
      <c r="KQZ1" s="125"/>
      <c r="KRA1" s="125"/>
      <c r="KRB1" s="125"/>
      <c r="KRC1" s="125"/>
      <c r="KRD1" s="125"/>
      <c r="KRE1" s="125"/>
      <c r="KRF1" s="125"/>
      <c r="KRG1" s="125"/>
      <c r="KRH1" s="125"/>
      <c r="KRI1" s="125"/>
      <c r="KRJ1" s="125"/>
      <c r="KRK1" s="125"/>
      <c r="KRL1" s="125"/>
      <c r="KRM1" s="125"/>
      <c r="KRN1" s="125"/>
      <c r="KRO1" s="125"/>
      <c r="KRP1" s="125"/>
      <c r="KRQ1" s="125"/>
      <c r="KRR1" s="125"/>
      <c r="KRS1" s="125"/>
      <c r="KRT1" s="125"/>
      <c r="KRU1" s="125"/>
      <c r="KRV1" s="125"/>
      <c r="KRW1" s="125"/>
      <c r="KRX1" s="125"/>
      <c r="KRY1" s="125"/>
      <c r="KRZ1" s="125"/>
      <c r="KSA1" s="125"/>
      <c r="KSB1" s="125"/>
      <c r="KSC1" s="125"/>
      <c r="KSD1" s="125"/>
      <c r="KSE1" s="125"/>
      <c r="KSF1" s="125"/>
      <c r="KSG1" s="125"/>
      <c r="KSH1" s="125"/>
      <c r="KSI1" s="125"/>
      <c r="KSJ1" s="125"/>
      <c r="KSK1" s="125"/>
      <c r="KSL1" s="125"/>
      <c r="KSM1" s="125"/>
      <c r="KSN1" s="125"/>
      <c r="KSO1" s="125"/>
      <c r="KSP1" s="125"/>
      <c r="KSQ1" s="125"/>
      <c r="KSR1" s="125"/>
      <c r="KSS1" s="125"/>
      <c r="KST1" s="125"/>
      <c r="KSU1" s="125"/>
      <c r="KSV1" s="125"/>
      <c r="KSW1" s="125"/>
      <c r="KSX1" s="125"/>
      <c r="KSY1" s="125"/>
      <c r="KSZ1" s="125"/>
      <c r="KTA1" s="125"/>
      <c r="KTB1" s="125"/>
      <c r="KTC1" s="125"/>
      <c r="KTD1" s="125"/>
      <c r="KTE1" s="125"/>
      <c r="KTF1" s="125"/>
      <c r="KTG1" s="125"/>
      <c r="KTH1" s="125"/>
      <c r="KTI1" s="125"/>
      <c r="KTJ1" s="125"/>
      <c r="KTK1" s="125"/>
      <c r="KTL1" s="125"/>
      <c r="KTM1" s="125"/>
      <c r="KTN1" s="125"/>
      <c r="KTO1" s="125"/>
      <c r="KTP1" s="125"/>
      <c r="KTQ1" s="125"/>
      <c r="KTR1" s="125"/>
      <c r="KTS1" s="125"/>
      <c r="KTT1" s="125"/>
      <c r="KTU1" s="125"/>
      <c r="KTV1" s="125"/>
      <c r="KTW1" s="125"/>
      <c r="KTX1" s="125"/>
      <c r="KTY1" s="125"/>
      <c r="KTZ1" s="125"/>
      <c r="KUA1" s="125"/>
      <c r="KUB1" s="125"/>
      <c r="KUC1" s="125"/>
      <c r="KUD1" s="125"/>
      <c r="KUE1" s="125"/>
      <c r="KUF1" s="125"/>
      <c r="KUG1" s="125"/>
      <c r="KUH1" s="125"/>
      <c r="KUI1" s="125"/>
      <c r="KUJ1" s="125"/>
      <c r="KUK1" s="125"/>
      <c r="KUL1" s="125"/>
      <c r="KUM1" s="125"/>
      <c r="KUN1" s="125"/>
      <c r="KUO1" s="125"/>
      <c r="KUP1" s="125"/>
      <c r="KUQ1" s="125"/>
      <c r="KUR1" s="125"/>
      <c r="KUS1" s="125"/>
      <c r="KUT1" s="125"/>
      <c r="KUU1" s="125"/>
      <c r="KUV1" s="125"/>
      <c r="KUW1" s="125"/>
      <c r="KUX1" s="125"/>
      <c r="KUY1" s="125"/>
      <c r="KUZ1" s="125"/>
      <c r="KVA1" s="125"/>
      <c r="KVB1" s="125"/>
      <c r="KVC1" s="125"/>
      <c r="KVD1" s="125"/>
      <c r="KVE1" s="125"/>
      <c r="KVF1" s="125"/>
      <c r="KVG1" s="125"/>
      <c r="KVH1" s="125"/>
      <c r="KVI1" s="125"/>
      <c r="KVJ1" s="125"/>
      <c r="KVK1" s="125"/>
      <c r="KVL1" s="125"/>
      <c r="KVM1" s="125"/>
      <c r="KVN1" s="125"/>
      <c r="KVO1" s="125"/>
      <c r="KVP1" s="125"/>
      <c r="KVQ1" s="125"/>
      <c r="KVR1" s="125"/>
      <c r="KVS1" s="125"/>
      <c r="KVT1" s="125"/>
      <c r="KVU1" s="125"/>
      <c r="KVV1" s="125"/>
      <c r="KVW1" s="125"/>
      <c r="KVX1" s="125"/>
      <c r="KVY1" s="125"/>
      <c r="KVZ1" s="125"/>
      <c r="KWA1" s="125"/>
      <c r="KWB1" s="125"/>
      <c r="KWC1" s="125"/>
      <c r="KWD1" s="125"/>
      <c r="KWE1" s="125"/>
      <c r="KWF1" s="125"/>
      <c r="KWG1" s="125"/>
      <c r="KWH1" s="125"/>
      <c r="KWI1" s="125"/>
      <c r="KWJ1" s="125"/>
      <c r="KWK1" s="125"/>
      <c r="KWL1" s="125"/>
      <c r="KWM1" s="125"/>
      <c r="KWN1" s="125"/>
      <c r="KWO1" s="125"/>
      <c r="KWP1" s="125"/>
      <c r="KWQ1" s="125"/>
      <c r="KWR1" s="125"/>
      <c r="KWS1" s="125"/>
      <c r="KWT1" s="125"/>
      <c r="KWU1" s="125"/>
      <c r="KWV1" s="125"/>
      <c r="KWW1" s="125"/>
      <c r="KWX1" s="125"/>
      <c r="KWY1" s="125"/>
      <c r="KWZ1" s="125"/>
      <c r="KXA1" s="125"/>
      <c r="KXB1" s="125"/>
      <c r="KXC1" s="125"/>
      <c r="KXD1" s="125"/>
      <c r="KXE1" s="125"/>
      <c r="KXF1" s="125"/>
      <c r="KXG1" s="125"/>
      <c r="KXH1" s="125"/>
      <c r="KXI1" s="125"/>
      <c r="KXJ1" s="125"/>
      <c r="KXK1" s="125"/>
      <c r="KXL1" s="125"/>
      <c r="KXM1" s="125"/>
      <c r="KXN1" s="125"/>
      <c r="KXO1" s="125"/>
      <c r="KXP1" s="125"/>
      <c r="KXQ1" s="125"/>
      <c r="KXR1" s="125"/>
      <c r="KXS1" s="125"/>
      <c r="KXT1" s="125"/>
      <c r="KXU1" s="125"/>
      <c r="KXV1" s="125"/>
      <c r="KXW1" s="125"/>
      <c r="KXX1" s="125"/>
      <c r="KXY1" s="125"/>
      <c r="KXZ1" s="125"/>
      <c r="KYA1" s="125"/>
      <c r="KYB1" s="125"/>
      <c r="KYC1" s="125"/>
      <c r="KYD1" s="125"/>
      <c r="KYE1" s="125"/>
      <c r="KYF1" s="125"/>
      <c r="KYG1" s="125"/>
      <c r="KYH1" s="125"/>
      <c r="KYI1" s="125"/>
      <c r="KYJ1" s="125"/>
      <c r="KYK1" s="125"/>
      <c r="KYL1" s="125"/>
      <c r="KYM1" s="125"/>
      <c r="KYN1" s="125"/>
      <c r="KYO1" s="125"/>
      <c r="KYP1" s="125"/>
      <c r="KYQ1" s="125"/>
      <c r="KYR1" s="125"/>
      <c r="KYS1" s="125"/>
      <c r="KYT1" s="125"/>
      <c r="KYU1" s="125"/>
      <c r="KYV1" s="125"/>
      <c r="KYW1" s="125"/>
      <c r="KYX1" s="125"/>
      <c r="KYY1" s="125"/>
      <c r="KYZ1" s="125"/>
      <c r="KZA1" s="125"/>
      <c r="KZB1" s="125"/>
      <c r="KZC1" s="125"/>
      <c r="KZD1" s="125"/>
      <c r="KZE1" s="125"/>
      <c r="KZF1" s="125"/>
      <c r="KZG1" s="125"/>
      <c r="KZH1" s="125"/>
      <c r="KZI1" s="125"/>
      <c r="KZJ1" s="125"/>
      <c r="KZK1" s="125"/>
      <c r="KZL1" s="125"/>
      <c r="KZM1" s="125"/>
      <c r="KZN1" s="125"/>
      <c r="KZO1" s="125"/>
      <c r="KZP1" s="125"/>
      <c r="KZQ1" s="125"/>
      <c r="KZR1" s="125"/>
      <c r="KZS1" s="125"/>
      <c r="KZT1" s="125"/>
      <c r="KZU1" s="125"/>
      <c r="KZV1" s="125"/>
      <c r="KZW1" s="125"/>
      <c r="KZX1" s="125"/>
      <c r="KZY1" s="125"/>
      <c r="KZZ1" s="125"/>
      <c r="LAA1" s="125"/>
      <c r="LAB1" s="125"/>
      <c r="LAC1" s="125"/>
      <c r="LAD1" s="125"/>
      <c r="LAE1" s="125"/>
      <c r="LAF1" s="125"/>
      <c r="LAG1" s="125"/>
      <c r="LAH1" s="125"/>
      <c r="LAI1" s="125"/>
      <c r="LAJ1" s="125"/>
      <c r="LAK1" s="125"/>
      <c r="LAL1" s="125"/>
      <c r="LAM1" s="125"/>
      <c r="LAN1" s="125"/>
      <c r="LAO1" s="125"/>
      <c r="LAP1" s="125"/>
      <c r="LAQ1" s="125"/>
      <c r="LAR1" s="125"/>
      <c r="LAS1" s="125"/>
      <c r="LAT1" s="125"/>
      <c r="LAU1" s="125"/>
      <c r="LAV1" s="125"/>
      <c r="LAW1" s="125"/>
      <c r="LAX1" s="125"/>
      <c r="LAY1" s="125"/>
      <c r="LAZ1" s="125"/>
      <c r="LBA1" s="125"/>
      <c r="LBB1" s="125"/>
      <c r="LBC1" s="125"/>
      <c r="LBD1" s="125"/>
      <c r="LBE1" s="125"/>
      <c r="LBF1" s="125"/>
      <c r="LBG1" s="125"/>
      <c r="LBH1" s="125"/>
      <c r="LBI1" s="125"/>
      <c r="LBJ1" s="125"/>
      <c r="LBK1" s="125"/>
      <c r="LBL1" s="125"/>
      <c r="LBM1" s="125"/>
      <c r="LBN1" s="125"/>
      <c r="LBO1" s="125"/>
      <c r="LBP1" s="125"/>
      <c r="LBQ1" s="125"/>
      <c r="LBR1" s="125"/>
      <c r="LBS1" s="125"/>
      <c r="LBT1" s="125"/>
      <c r="LBU1" s="125"/>
      <c r="LBV1" s="125"/>
      <c r="LBW1" s="125"/>
      <c r="LBX1" s="125"/>
      <c r="LBY1" s="125"/>
      <c r="LBZ1" s="125"/>
      <c r="LCA1" s="125"/>
      <c r="LCB1" s="125"/>
      <c r="LCC1" s="125"/>
      <c r="LCD1" s="125"/>
      <c r="LCE1" s="125"/>
      <c r="LCF1" s="125"/>
      <c r="LCG1" s="125"/>
      <c r="LCH1" s="125"/>
      <c r="LCI1" s="125"/>
      <c r="LCJ1" s="125"/>
      <c r="LCK1" s="125"/>
      <c r="LCL1" s="125"/>
      <c r="LCM1" s="125"/>
      <c r="LCN1" s="125"/>
      <c r="LCO1" s="125"/>
      <c r="LCP1" s="125"/>
      <c r="LCQ1" s="125"/>
      <c r="LCR1" s="125"/>
      <c r="LCS1" s="125"/>
      <c r="LCT1" s="125"/>
      <c r="LCU1" s="125"/>
      <c r="LCV1" s="125"/>
      <c r="LCW1" s="125"/>
      <c r="LCX1" s="125"/>
      <c r="LCY1" s="125"/>
      <c r="LCZ1" s="125"/>
      <c r="LDA1" s="125"/>
      <c r="LDB1" s="125"/>
      <c r="LDC1" s="125"/>
      <c r="LDD1" s="125"/>
      <c r="LDE1" s="125"/>
      <c r="LDF1" s="125"/>
      <c r="LDG1" s="125"/>
      <c r="LDH1" s="125"/>
      <c r="LDI1" s="125"/>
      <c r="LDJ1" s="125"/>
      <c r="LDK1" s="125"/>
      <c r="LDL1" s="125"/>
      <c r="LDM1" s="125"/>
      <c r="LDN1" s="125"/>
      <c r="LDO1" s="125"/>
      <c r="LDP1" s="125"/>
      <c r="LDQ1" s="125"/>
      <c r="LDR1" s="125"/>
      <c r="LDS1" s="125"/>
      <c r="LDT1" s="125"/>
      <c r="LDU1" s="125"/>
      <c r="LDV1" s="125"/>
      <c r="LDW1" s="125"/>
      <c r="LDX1" s="125"/>
      <c r="LDY1" s="125"/>
      <c r="LDZ1" s="125"/>
      <c r="LEA1" s="125"/>
      <c r="LEB1" s="125"/>
      <c r="LEC1" s="125"/>
      <c r="LED1" s="125"/>
      <c r="LEE1" s="125"/>
      <c r="LEF1" s="125"/>
      <c r="LEG1" s="125"/>
      <c r="LEH1" s="125"/>
      <c r="LEI1" s="125"/>
      <c r="LEJ1" s="125"/>
      <c r="LEK1" s="125"/>
      <c r="LEL1" s="125"/>
      <c r="LEM1" s="125"/>
      <c r="LEN1" s="125"/>
      <c r="LEO1" s="125"/>
      <c r="LEP1" s="125"/>
      <c r="LEQ1" s="125"/>
      <c r="LER1" s="125"/>
      <c r="LES1" s="125"/>
      <c r="LET1" s="125"/>
      <c r="LEU1" s="125"/>
      <c r="LEV1" s="125"/>
      <c r="LEW1" s="125"/>
      <c r="LEX1" s="125"/>
      <c r="LEY1" s="125"/>
      <c r="LEZ1" s="125"/>
      <c r="LFA1" s="125"/>
      <c r="LFB1" s="125"/>
      <c r="LFC1" s="125"/>
      <c r="LFD1" s="125"/>
      <c r="LFE1" s="125"/>
      <c r="LFF1" s="125"/>
      <c r="LFG1" s="125"/>
      <c r="LFH1" s="125"/>
      <c r="LFI1" s="125"/>
      <c r="LFJ1" s="125"/>
      <c r="LFK1" s="125"/>
      <c r="LFL1" s="125"/>
      <c r="LFM1" s="125"/>
      <c r="LFN1" s="125"/>
      <c r="LFO1" s="125"/>
      <c r="LFP1" s="125"/>
      <c r="LFQ1" s="125"/>
      <c r="LFR1" s="125"/>
      <c r="LFS1" s="125"/>
      <c r="LFT1" s="125"/>
      <c r="LFU1" s="125"/>
      <c r="LFV1" s="125"/>
      <c r="LFW1" s="125"/>
      <c r="LFX1" s="125"/>
      <c r="LFY1" s="125"/>
      <c r="LFZ1" s="125"/>
      <c r="LGA1" s="125"/>
      <c r="LGB1" s="125"/>
      <c r="LGC1" s="125"/>
      <c r="LGD1" s="125"/>
      <c r="LGE1" s="125"/>
      <c r="LGF1" s="125"/>
      <c r="LGG1" s="125"/>
      <c r="LGH1" s="125"/>
      <c r="LGI1" s="125"/>
      <c r="LGJ1" s="125"/>
      <c r="LGK1" s="125"/>
      <c r="LGL1" s="125"/>
      <c r="LGM1" s="125"/>
      <c r="LGN1" s="125"/>
      <c r="LGO1" s="125"/>
      <c r="LGP1" s="125"/>
      <c r="LGQ1" s="125"/>
      <c r="LGR1" s="125"/>
      <c r="LGS1" s="125"/>
      <c r="LGT1" s="125"/>
      <c r="LGU1" s="125"/>
      <c r="LGV1" s="125"/>
      <c r="LGW1" s="125"/>
      <c r="LGX1" s="125"/>
      <c r="LGY1" s="125"/>
      <c r="LGZ1" s="125"/>
      <c r="LHA1" s="125"/>
      <c r="LHB1" s="125"/>
      <c r="LHC1" s="125"/>
      <c r="LHD1" s="125"/>
      <c r="LHE1" s="125"/>
      <c r="LHF1" s="125"/>
      <c r="LHG1" s="125"/>
      <c r="LHH1" s="125"/>
      <c r="LHI1" s="125"/>
      <c r="LHJ1" s="125"/>
      <c r="LHK1" s="125"/>
      <c r="LHL1" s="125"/>
      <c r="LHM1" s="125"/>
      <c r="LHN1" s="125"/>
      <c r="LHO1" s="125"/>
      <c r="LHP1" s="125"/>
      <c r="LHQ1" s="125"/>
      <c r="LHR1" s="125"/>
      <c r="LHS1" s="125"/>
      <c r="LHT1" s="125"/>
      <c r="LHU1" s="125"/>
      <c r="LHV1" s="125"/>
      <c r="LHW1" s="125"/>
      <c r="LHX1" s="125"/>
      <c r="LHY1" s="125"/>
      <c r="LHZ1" s="125"/>
      <c r="LIA1" s="125"/>
      <c r="LIB1" s="125"/>
      <c r="LIC1" s="125"/>
      <c r="LID1" s="125"/>
      <c r="LIE1" s="125"/>
      <c r="LIF1" s="125"/>
      <c r="LIG1" s="125"/>
      <c r="LIH1" s="125"/>
      <c r="LII1" s="125"/>
      <c r="LIJ1" s="125"/>
      <c r="LIK1" s="125"/>
      <c r="LIL1" s="125"/>
      <c r="LIM1" s="125"/>
      <c r="LIN1" s="125"/>
      <c r="LIO1" s="125"/>
      <c r="LIP1" s="125"/>
      <c r="LIQ1" s="125"/>
      <c r="LIR1" s="125"/>
      <c r="LIS1" s="125"/>
      <c r="LIT1" s="125"/>
      <c r="LIU1" s="125"/>
      <c r="LIV1" s="125"/>
      <c r="LIW1" s="125"/>
      <c r="LIX1" s="125"/>
      <c r="LIY1" s="125"/>
      <c r="LIZ1" s="125"/>
      <c r="LJA1" s="125"/>
      <c r="LJB1" s="125"/>
      <c r="LJC1" s="125"/>
      <c r="LJD1" s="125"/>
      <c r="LJE1" s="125"/>
      <c r="LJF1" s="125"/>
      <c r="LJG1" s="125"/>
      <c r="LJH1" s="125"/>
      <c r="LJI1" s="125"/>
      <c r="LJJ1" s="125"/>
      <c r="LJK1" s="125"/>
      <c r="LJL1" s="125"/>
      <c r="LJM1" s="125"/>
      <c r="LJN1" s="125"/>
      <c r="LJO1" s="125"/>
      <c r="LJP1" s="125"/>
      <c r="LJQ1" s="125"/>
      <c r="LJR1" s="125"/>
      <c r="LJS1" s="125"/>
      <c r="LJT1" s="125"/>
      <c r="LJU1" s="125"/>
      <c r="LJV1" s="125"/>
      <c r="LJW1" s="125"/>
      <c r="LJX1" s="125"/>
      <c r="LJY1" s="125"/>
      <c r="LJZ1" s="125"/>
      <c r="LKA1" s="125"/>
      <c r="LKB1" s="125"/>
      <c r="LKC1" s="125"/>
      <c r="LKD1" s="125"/>
      <c r="LKE1" s="125"/>
      <c r="LKF1" s="125"/>
      <c r="LKG1" s="125"/>
      <c r="LKH1" s="125"/>
      <c r="LKI1" s="125"/>
      <c r="LKJ1" s="125"/>
      <c r="LKK1" s="125"/>
      <c r="LKL1" s="125"/>
      <c r="LKM1" s="125"/>
      <c r="LKN1" s="125"/>
      <c r="LKO1" s="125"/>
      <c r="LKP1" s="125"/>
      <c r="LKQ1" s="125"/>
      <c r="LKR1" s="125"/>
      <c r="LKS1" s="125"/>
      <c r="LKT1" s="125"/>
      <c r="LKU1" s="125"/>
      <c r="LKV1" s="125"/>
      <c r="LKW1" s="125"/>
      <c r="LKX1" s="125"/>
      <c r="LKY1" s="125"/>
      <c r="LKZ1" s="125"/>
      <c r="LLA1" s="125"/>
      <c r="LLB1" s="125"/>
      <c r="LLC1" s="125"/>
      <c r="LLD1" s="125"/>
      <c r="LLE1" s="125"/>
      <c r="LLF1" s="125"/>
      <c r="LLG1" s="125"/>
      <c r="LLH1" s="125"/>
      <c r="LLI1" s="125"/>
      <c r="LLJ1" s="125"/>
      <c r="LLK1" s="125"/>
      <c r="LLL1" s="125"/>
      <c r="LLM1" s="125"/>
      <c r="LLN1" s="125"/>
      <c r="LLO1" s="125"/>
      <c r="LLP1" s="125"/>
      <c r="LLQ1" s="125"/>
      <c r="LLR1" s="125"/>
      <c r="LLS1" s="125"/>
      <c r="LLT1" s="125"/>
      <c r="LLU1" s="125"/>
      <c r="LLV1" s="125"/>
      <c r="LLW1" s="125"/>
      <c r="LLX1" s="125"/>
      <c r="LLY1" s="125"/>
      <c r="LLZ1" s="125"/>
      <c r="LMA1" s="125"/>
      <c r="LMB1" s="125"/>
      <c r="LMC1" s="125"/>
      <c r="LMD1" s="125"/>
      <c r="LME1" s="125"/>
      <c r="LMF1" s="125"/>
      <c r="LMG1" s="125"/>
      <c r="LMH1" s="125"/>
      <c r="LMI1" s="125"/>
      <c r="LMJ1" s="125"/>
      <c r="LMK1" s="125"/>
      <c r="LML1" s="125"/>
      <c r="LMM1" s="125"/>
      <c r="LMN1" s="125"/>
      <c r="LMO1" s="125"/>
      <c r="LMP1" s="125"/>
      <c r="LMQ1" s="125"/>
      <c r="LMR1" s="125"/>
      <c r="LMS1" s="125"/>
      <c r="LMT1" s="125"/>
      <c r="LMU1" s="125"/>
      <c r="LMV1" s="125"/>
      <c r="LMW1" s="125"/>
      <c r="LMX1" s="125"/>
      <c r="LMY1" s="125"/>
      <c r="LMZ1" s="125"/>
      <c r="LNA1" s="125"/>
      <c r="LNB1" s="125"/>
      <c r="LNC1" s="125"/>
      <c r="LND1" s="125"/>
      <c r="LNE1" s="125"/>
      <c r="LNF1" s="125"/>
      <c r="LNG1" s="125"/>
      <c r="LNH1" s="125"/>
      <c r="LNI1" s="125"/>
      <c r="LNJ1" s="125"/>
      <c r="LNK1" s="125"/>
      <c r="LNL1" s="125"/>
      <c r="LNM1" s="125"/>
      <c r="LNN1" s="125"/>
      <c r="LNO1" s="125"/>
      <c r="LNP1" s="125"/>
      <c r="LNQ1" s="125"/>
      <c r="LNR1" s="125"/>
      <c r="LNS1" s="125"/>
      <c r="LNT1" s="125"/>
      <c r="LNU1" s="125"/>
      <c r="LNV1" s="125"/>
      <c r="LNW1" s="125"/>
      <c r="LNX1" s="125"/>
      <c r="LNY1" s="125"/>
      <c r="LNZ1" s="125"/>
      <c r="LOA1" s="125"/>
      <c r="LOB1" s="125"/>
      <c r="LOC1" s="125"/>
      <c r="LOD1" s="125"/>
      <c r="LOE1" s="125"/>
      <c r="LOF1" s="125"/>
      <c r="LOG1" s="125"/>
      <c r="LOH1" s="125"/>
      <c r="LOI1" s="125"/>
      <c r="LOJ1" s="125"/>
      <c r="LOK1" s="125"/>
      <c r="LOL1" s="125"/>
      <c r="LOM1" s="125"/>
      <c r="LON1" s="125"/>
      <c r="LOO1" s="125"/>
      <c r="LOP1" s="125"/>
      <c r="LOQ1" s="125"/>
      <c r="LOR1" s="125"/>
      <c r="LOS1" s="125"/>
      <c r="LOT1" s="125"/>
      <c r="LOU1" s="125"/>
      <c r="LOV1" s="125"/>
      <c r="LOW1" s="125"/>
      <c r="LOX1" s="125"/>
      <c r="LOY1" s="125"/>
      <c r="LOZ1" s="125"/>
      <c r="LPA1" s="125"/>
      <c r="LPB1" s="125"/>
      <c r="LPC1" s="125"/>
      <c r="LPD1" s="125"/>
      <c r="LPE1" s="125"/>
      <c r="LPF1" s="125"/>
      <c r="LPG1" s="125"/>
      <c r="LPH1" s="125"/>
      <c r="LPI1" s="125"/>
      <c r="LPJ1" s="125"/>
      <c r="LPK1" s="125"/>
      <c r="LPL1" s="125"/>
      <c r="LPM1" s="125"/>
      <c r="LPN1" s="125"/>
      <c r="LPO1" s="125"/>
      <c r="LPP1" s="125"/>
      <c r="LPQ1" s="125"/>
      <c r="LPR1" s="125"/>
      <c r="LPS1" s="125"/>
      <c r="LPT1" s="125"/>
      <c r="LPU1" s="125"/>
      <c r="LPV1" s="125"/>
      <c r="LPW1" s="125"/>
      <c r="LPX1" s="125"/>
      <c r="LPY1" s="125"/>
      <c r="LPZ1" s="125"/>
      <c r="LQA1" s="125"/>
      <c r="LQB1" s="125"/>
      <c r="LQC1" s="125"/>
      <c r="LQD1" s="125"/>
      <c r="LQE1" s="125"/>
      <c r="LQF1" s="125"/>
      <c r="LQG1" s="125"/>
      <c r="LQH1" s="125"/>
      <c r="LQI1" s="125"/>
      <c r="LQJ1" s="125"/>
      <c r="LQK1" s="125"/>
      <c r="LQL1" s="125"/>
      <c r="LQM1" s="125"/>
      <c r="LQN1" s="125"/>
      <c r="LQO1" s="125"/>
      <c r="LQP1" s="125"/>
      <c r="LQQ1" s="125"/>
      <c r="LQR1" s="125"/>
      <c r="LQS1" s="125"/>
      <c r="LQT1" s="125"/>
      <c r="LQU1" s="125"/>
      <c r="LQV1" s="125"/>
      <c r="LQW1" s="125"/>
      <c r="LQX1" s="125"/>
      <c r="LQY1" s="125"/>
      <c r="LQZ1" s="125"/>
      <c r="LRA1" s="125"/>
      <c r="LRB1" s="125"/>
      <c r="LRC1" s="125"/>
      <c r="LRD1" s="125"/>
      <c r="LRE1" s="125"/>
      <c r="LRF1" s="125"/>
      <c r="LRG1" s="125"/>
      <c r="LRH1" s="125"/>
      <c r="LRI1" s="125"/>
      <c r="LRJ1" s="125"/>
      <c r="LRK1" s="125"/>
      <c r="LRL1" s="125"/>
      <c r="LRM1" s="125"/>
      <c r="LRN1" s="125"/>
      <c r="LRO1" s="125"/>
      <c r="LRP1" s="125"/>
      <c r="LRQ1" s="125"/>
      <c r="LRR1" s="125"/>
      <c r="LRS1" s="125"/>
      <c r="LRT1" s="125"/>
      <c r="LRU1" s="125"/>
      <c r="LRV1" s="125"/>
      <c r="LRW1" s="125"/>
      <c r="LRX1" s="125"/>
      <c r="LRY1" s="125"/>
      <c r="LRZ1" s="125"/>
      <c r="LSA1" s="125"/>
      <c r="LSB1" s="125"/>
      <c r="LSC1" s="125"/>
      <c r="LSD1" s="125"/>
      <c r="LSE1" s="125"/>
      <c r="LSF1" s="125"/>
      <c r="LSG1" s="125"/>
      <c r="LSH1" s="125"/>
      <c r="LSI1" s="125"/>
      <c r="LSJ1" s="125"/>
      <c r="LSK1" s="125"/>
      <c r="LSL1" s="125"/>
      <c r="LSM1" s="125"/>
      <c r="LSN1" s="125"/>
      <c r="LSO1" s="125"/>
      <c r="LSP1" s="125"/>
      <c r="LSQ1" s="125"/>
      <c r="LSR1" s="125"/>
      <c r="LSS1" s="125"/>
      <c r="LST1" s="125"/>
      <c r="LSU1" s="125"/>
      <c r="LSV1" s="125"/>
      <c r="LSW1" s="125"/>
      <c r="LSX1" s="125"/>
      <c r="LSY1" s="125"/>
      <c r="LSZ1" s="125"/>
      <c r="LTA1" s="125"/>
      <c r="LTB1" s="125"/>
      <c r="LTC1" s="125"/>
      <c r="LTD1" s="125"/>
      <c r="LTE1" s="125"/>
      <c r="LTF1" s="125"/>
      <c r="LTG1" s="125"/>
      <c r="LTH1" s="125"/>
      <c r="LTI1" s="125"/>
      <c r="LTJ1" s="125"/>
      <c r="LTK1" s="125"/>
      <c r="LTL1" s="125"/>
      <c r="LTM1" s="125"/>
      <c r="LTN1" s="125"/>
      <c r="LTO1" s="125"/>
      <c r="LTP1" s="125"/>
      <c r="LTQ1" s="125"/>
      <c r="LTR1" s="125"/>
      <c r="LTS1" s="125"/>
      <c r="LTT1" s="125"/>
      <c r="LTU1" s="125"/>
      <c r="LTV1" s="125"/>
      <c r="LTW1" s="125"/>
      <c r="LTX1" s="125"/>
      <c r="LTY1" s="125"/>
      <c r="LTZ1" s="125"/>
      <c r="LUA1" s="125"/>
      <c r="LUB1" s="125"/>
      <c r="LUC1" s="125"/>
      <c r="LUD1" s="125"/>
      <c r="LUE1" s="125"/>
      <c r="LUF1" s="125"/>
      <c r="LUG1" s="125"/>
      <c r="LUH1" s="125"/>
      <c r="LUI1" s="125"/>
      <c r="LUJ1" s="125"/>
      <c r="LUK1" s="125"/>
      <c r="LUL1" s="125"/>
      <c r="LUM1" s="125"/>
      <c r="LUN1" s="125"/>
      <c r="LUO1" s="125"/>
      <c r="LUP1" s="125"/>
      <c r="LUQ1" s="125"/>
      <c r="LUR1" s="125"/>
      <c r="LUS1" s="125"/>
      <c r="LUT1" s="125"/>
      <c r="LUU1" s="125"/>
      <c r="LUV1" s="125"/>
      <c r="LUW1" s="125"/>
      <c r="LUX1" s="125"/>
      <c r="LUY1" s="125"/>
      <c r="LUZ1" s="125"/>
      <c r="LVA1" s="125"/>
      <c r="LVB1" s="125"/>
      <c r="LVC1" s="125"/>
      <c r="LVD1" s="125"/>
      <c r="LVE1" s="125"/>
      <c r="LVF1" s="125"/>
      <c r="LVG1" s="125"/>
      <c r="LVH1" s="125"/>
      <c r="LVI1" s="125"/>
      <c r="LVJ1" s="125"/>
      <c r="LVK1" s="125"/>
      <c r="LVL1" s="125"/>
      <c r="LVM1" s="125"/>
      <c r="LVN1" s="125"/>
      <c r="LVO1" s="125"/>
      <c r="LVP1" s="125"/>
      <c r="LVQ1" s="125"/>
      <c r="LVR1" s="125"/>
      <c r="LVS1" s="125"/>
      <c r="LVT1" s="125"/>
      <c r="LVU1" s="125"/>
      <c r="LVV1" s="125"/>
      <c r="LVW1" s="125"/>
      <c r="LVX1" s="125"/>
      <c r="LVY1" s="125"/>
      <c r="LVZ1" s="125"/>
      <c r="LWA1" s="125"/>
      <c r="LWB1" s="125"/>
      <c r="LWC1" s="125"/>
      <c r="LWD1" s="125"/>
      <c r="LWE1" s="125"/>
      <c r="LWF1" s="125"/>
      <c r="LWG1" s="125"/>
      <c r="LWH1" s="125"/>
      <c r="LWI1" s="125"/>
      <c r="LWJ1" s="125"/>
      <c r="LWK1" s="125"/>
      <c r="LWL1" s="125"/>
      <c r="LWM1" s="125"/>
      <c r="LWN1" s="125"/>
      <c r="LWO1" s="125"/>
      <c r="LWP1" s="125"/>
      <c r="LWQ1" s="125"/>
      <c r="LWR1" s="125"/>
      <c r="LWS1" s="125"/>
      <c r="LWT1" s="125"/>
      <c r="LWU1" s="125"/>
      <c r="LWV1" s="125"/>
      <c r="LWW1" s="125"/>
      <c r="LWX1" s="125"/>
      <c r="LWY1" s="125"/>
      <c r="LWZ1" s="125"/>
      <c r="LXA1" s="125"/>
      <c r="LXB1" s="125"/>
      <c r="LXC1" s="125"/>
      <c r="LXD1" s="125"/>
      <c r="LXE1" s="125"/>
      <c r="LXF1" s="125"/>
      <c r="LXG1" s="125"/>
      <c r="LXH1" s="125"/>
      <c r="LXI1" s="125"/>
      <c r="LXJ1" s="125"/>
      <c r="LXK1" s="125"/>
      <c r="LXL1" s="125"/>
      <c r="LXM1" s="125"/>
      <c r="LXN1" s="125"/>
      <c r="LXO1" s="125"/>
      <c r="LXP1" s="125"/>
      <c r="LXQ1" s="125"/>
      <c r="LXR1" s="125"/>
      <c r="LXS1" s="125"/>
      <c r="LXT1" s="125"/>
      <c r="LXU1" s="125"/>
      <c r="LXV1" s="125"/>
      <c r="LXW1" s="125"/>
      <c r="LXX1" s="125"/>
      <c r="LXY1" s="125"/>
      <c r="LXZ1" s="125"/>
      <c r="LYA1" s="125"/>
      <c r="LYB1" s="125"/>
      <c r="LYC1" s="125"/>
      <c r="LYD1" s="125"/>
      <c r="LYE1" s="125"/>
      <c r="LYF1" s="125"/>
      <c r="LYG1" s="125"/>
      <c r="LYH1" s="125"/>
      <c r="LYI1" s="125"/>
      <c r="LYJ1" s="125"/>
      <c r="LYK1" s="125"/>
      <c r="LYL1" s="125"/>
      <c r="LYM1" s="125"/>
      <c r="LYN1" s="125"/>
      <c r="LYO1" s="125"/>
      <c r="LYP1" s="125"/>
      <c r="LYQ1" s="125"/>
      <c r="LYR1" s="125"/>
      <c r="LYS1" s="125"/>
      <c r="LYT1" s="125"/>
      <c r="LYU1" s="125"/>
      <c r="LYV1" s="125"/>
      <c r="LYW1" s="125"/>
      <c r="LYX1" s="125"/>
      <c r="LYY1" s="125"/>
      <c r="LYZ1" s="125"/>
      <c r="LZA1" s="125"/>
      <c r="LZB1" s="125"/>
      <c r="LZC1" s="125"/>
      <c r="LZD1" s="125"/>
      <c r="LZE1" s="125"/>
      <c r="LZF1" s="125"/>
      <c r="LZG1" s="125"/>
      <c r="LZH1" s="125"/>
      <c r="LZI1" s="125"/>
      <c r="LZJ1" s="125"/>
      <c r="LZK1" s="125"/>
      <c r="LZL1" s="125"/>
      <c r="LZM1" s="125"/>
      <c r="LZN1" s="125"/>
      <c r="LZO1" s="125"/>
      <c r="LZP1" s="125"/>
      <c r="LZQ1" s="125"/>
      <c r="LZR1" s="125"/>
      <c r="LZS1" s="125"/>
      <c r="LZT1" s="125"/>
      <c r="LZU1" s="125"/>
      <c r="LZV1" s="125"/>
      <c r="LZW1" s="125"/>
      <c r="LZX1" s="125"/>
      <c r="LZY1" s="125"/>
      <c r="LZZ1" s="125"/>
      <c r="MAA1" s="125"/>
      <c r="MAB1" s="125"/>
      <c r="MAC1" s="125"/>
      <c r="MAD1" s="125"/>
      <c r="MAE1" s="125"/>
      <c r="MAF1" s="125"/>
      <c r="MAG1" s="125"/>
      <c r="MAH1" s="125"/>
      <c r="MAI1" s="125"/>
      <c r="MAJ1" s="125"/>
      <c r="MAK1" s="125"/>
      <c r="MAL1" s="125"/>
      <c r="MAM1" s="125"/>
      <c r="MAN1" s="125"/>
      <c r="MAO1" s="125"/>
      <c r="MAP1" s="125"/>
      <c r="MAQ1" s="125"/>
      <c r="MAR1" s="125"/>
      <c r="MAS1" s="125"/>
      <c r="MAT1" s="125"/>
      <c r="MAU1" s="125"/>
      <c r="MAV1" s="125"/>
      <c r="MAW1" s="125"/>
      <c r="MAX1" s="125"/>
      <c r="MAY1" s="125"/>
      <c r="MAZ1" s="125"/>
      <c r="MBA1" s="125"/>
      <c r="MBB1" s="125"/>
      <c r="MBC1" s="125"/>
      <c r="MBD1" s="125"/>
      <c r="MBE1" s="125"/>
      <c r="MBF1" s="125"/>
      <c r="MBG1" s="125"/>
      <c r="MBH1" s="125"/>
      <c r="MBI1" s="125"/>
      <c r="MBJ1" s="125"/>
      <c r="MBK1" s="125"/>
      <c r="MBL1" s="125"/>
      <c r="MBM1" s="125"/>
      <c r="MBN1" s="125"/>
      <c r="MBO1" s="125"/>
      <c r="MBP1" s="125"/>
      <c r="MBQ1" s="125"/>
      <c r="MBR1" s="125"/>
      <c r="MBS1" s="125"/>
      <c r="MBT1" s="125"/>
      <c r="MBU1" s="125"/>
      <c r="MBV1" s="125"/>
      <c r="MBW1" s="125"/>
      <c r="MBX1" s="125"/>
      <c r="MBY1" s="125"/>
      <c r="MBZ1" s="125"/>
      <c r="MCA1" s="125"/>
      <c r="MCB1" s="125"/>
      <c r="MCC1" s="125"/>
      <c r="MCD1" s="125"/>
      <c r="MCE1" s="125"/>
      <c r="MCF1" s="125"/>
      <c r="MCG1" s="125"/>
      <c r="MCH1" s="125"/>
      <c r="MCI1" s="125"/>
      <c r="MCJ1" s="125"/>
      <c r="MCK1" s="125"/>
      <c r="MCL1" s="125"/>
      <c r="MCM1" s="125"/>
      <c r="MCN1" s="125"/>
      <c r="MCO1" s="125"/>
      <c r="MCP1" s="125"/>
      <c r="MCQ1" s="125"/>
      <c r="MCR1" s="125"/>
      <c r="MCS1" s="125"/>
      <c r="MCT1" s="125"/>
      <c r="MCU1" s="125"/>
      <c r="MCV1" s="125"/>
      <c r="MCW1" s="125"/>
      <c r="MCX1" s="125"/>
      <c r="MCY1" s="125"/>
      <c r="MCZ1" s="125"/>
      <c r="MDA1" s="125"/>
      <c r="MDB1" s="125"/>
      <c r="MDC1" s="125"/>
      <c r="MDD1" s="125"/>
      <c r="MDE1" s="125"/>
      <c r="MDF1" s="125"/>
      <c r="MDG1" s="125"/>
      <c r="MDH1" s="125"/>
      <c r="MDI1" s="125"/>
      <c r="MDJ1" s="125"/>
      <c r="MDK1" s="125"/>
      <c r="MDL1" s="125"/>
      <c r="MDM1" s="125"/>
      <c r="MDN1" s="125"/>
      <c r="MDO1" s="125"/>
      <c r="MDP1" s="125"/>
      <c r="MDQ1" s="125"/>
      <c r="MDR1" s="125"/>
      <c r="MDS1" s="125"/>
      <c r="MDT1" s="125"/>
      <c r="MDU1" s="125"/>
      <c r="MDV1" s="125"/>
      <c r="MDW1" s="125"/>
      <c r="MDX1" s="125"/>
      <c r="MDY1" s="125"/>
      <c r="MDZ1" s="125"/>
      <c r="MEA1" s="125"/>
      <c r="MEB1" s="125"/>
      <c r="MEC1" s="125"/>
      <c r="MED1" s="125"/>
      <c r="MEE1" s="125"/>
      <c r="MEF1" s="125"/>
      <c r="MEG1" s="125"/>
      <c r="MEH1" s="125"/>
      <c r="MEI1" s="125"/>
      <c r="MEJ1" s="125"/>
      <c r="MEK1" s="125"/>
      <c r="MEL1" s="125"/>
      <c r="MEM1" s="125"/>
      <c r="MEN1" s="125"/>
      <c r="MEO1" s="125"/>
      <c r="MEP1" s="125"/>
      <c r="MEQ1" s="125"/>
      <c r="MER1" s="125"/>
      <c r="MES1" s="125"/>
      <c r="MET1" s="125"/>
      <c r="MEU1" s="125"/>
      <c r="MEV1" s="125"/>
      <c r="MEW1" s="125"/>
      <c r="MEX1" s="125"/>
      <c r="MEY1" s="125"/>
      <c r="MEZ1" s="125"/>
      <c r="MFA1" s="125"/>
      <c r="MFB1" s="125"/>
      <c r="MFC1" s="125"/>
      <c r="MFD1" s="125"/>
      <c r="MFE1" s="125"/>
      <c r="MFF1" s="125"/>
      <c r="MFG1" s="125"/>
      <c r="MFH1" s="125"/>
      <c r="MFI1" s="125"/>
      <c r="MFJ1" s="125"/>
      <c r="MFK1" s="125"/>
      <c r="MFL1" s="125"/>
      <c r="MFM1" s="125"/>
      <c r="MFN1" s="125"/>
      <c r="MFO1" s="125"/>
      <c r="MFP1" s="125"/>
      <c r="MFQ1" s="125"/>
      <c r="MFR1" s="125"/>
      <c r="MFS1" s="125"/>
      <c r="MFT1" s="125"/>
      <c r="MFU1" s="125"/>
      <c r="MFV1" s="125"/>
      <c r="MFW1" s="125"/>
      <c r="MFX1" s="125"/>
      <c r="MFY1" s="125"/>
      <c r="MFZ1" s="125"/>
      <c r="MGA1" s="125"/>
      <c r="MGB1" s="125"/>
      <c r="MGC1" s="125"/>
      <c r="MGD1" s="125"/>
      <c r="MGE1" s="125"/>
      <c r="MGF1" s="125"/>
      <c r="MGG1" s="125"/>
      <c r="MGH1" s="125"/>
      <c r="MGI1" s="125"/>
      <c r="MGJ1" s="125"/>
      <c r="MGK1" s="125"/>
      <c r="MGL1" s="125"/>
      <c r="MGM1" s="125"/>
      <c r="MGN1" s="125"/>
      <c r="MGO1" s="125"/>
      <c r="MGP1" s="125"/>
      <c r="MGQ1" s="125"/>
      <c r="MGR1" s="125"/>
      <c r="MGS1" s="125"/>
      <c r="MGT1" s="125"/>
      <c r="MGU1" s="125"/>
      <c r="MGV1" s="125"/>
      <c r="MGW1" s="125"/>
      <c r="MGX1" s="125"/>
      <c r="MGY1" s="125"/>
      <c r="MGZ1" s="125"/>
      <c r="MHA1" s="125"/>
      <c r="MHB1" s="125"/>
      <c r="MHC1" s="125"/>
      <c r="MHD1" s="125"/>
      <c r="MHE1" s="125"/>
      <c r="MHF1" s="125"/>
      <c r="MHG1" s="125"/>
      <c r="MHH1" s="125"/>
      <c r="MHI1" s="125"/>
      <c r="MHJ1" s="125"/>
      <c r="MHK1" s="125"/>
      <c r="MHL1" s="125"/>
      <c r="MHM1" s="125"/>
      <c r="MHN1" s="125"/>
      <c r="MHO1" s="125"/>
      <c r="MHP1" s="125"/>
      <c r="MHQ1" s="125"/>
      <c r="MHR1" s="125"/>
      <c r="MHS1" s="125"/>
      <c r="MHT1" s="125"/>
      <c r="MHU1" s="125"/>
      <c r="MHV1" s="125"/>
      <c r="MHW1" s="125"/>
      <c r="MHX1" s="125"/>
      <c r="MHY1" s="125"/>
      <c r="MHZ1" s="125"/>
      <c r="MIA1" s="125"/>
      <c r="MIB1" s="125"/>
      <c r="MIC1" s="125"/>
      <c r="MID1" s="125"/>
      <c r="MIE1" s="125"/>
      <c r="MIF1" s="125"/>
      <c r="MIG1" s="125"/>
      <c r="MIH1" s="125"/>
      <c r="MII1" s="125"/>
      <c r="MIJ1" s="125"/>
      <c r="MIK1" s="125"/>
      <c r="MIL1" s="125"/>
      <c r="MIM1" s="125"/>
      <c r="MIN1" s="125"/>
      <c r="MIO1" s="125"/>
      <c r="MIP1" s="125"/>
      <c r="MIQ1" s="125"/>
      <c r="MIR1" s="125"/>
      <c r="MIS1" s="125"/>
      <c r="MIT1" s="125"/>
      <c r="MIU1" s="125"/>
      <c r="MIV1" s="125"/>
      <c r="MIW1" s="125"/>
      <c r="MIX1" s="125"/>
      <c r="MIY1" s="125"/>
      <c r="MIZ1" s="125"/>
      <c r="MJA1" s="125"/>
      <c r="MJB1" s="125"/>
      <c r="MJC1" s="125"/>
      <c r="MJD1" s="125"/>
      <c r="MJE1" s="125"/>
      <c r="MJF1" s="125"/>
      <c r="MJG1" s="125"/>
      <c r="MJH1" s="125"/>
      <c r="MJI1" s="125"/>
      <c r="MJJ1" s="125"/>
      <c r="MJK1" s="125"/>
      <c r="MJL1" s="125"/>
      <c r="MJM1" s="125"/>
      <c r="MJN1" s="125"/>
      <c r="MJO1" s="125"/>
      <c r="MJP1" s="125"/>
      <c r="MJQ1" s="125"/>
      <c r="MJR1" s="125"/>
      <c r="MJS1" s="125"/>
      <c r="MJT1" s="125"/>
      <c r="MJU1" s="125"/>
      <c r="MJV1" s="125"/>
      <c r="MJW1" s="125"/>
      <c r="MJX1" s="125"/>
      <c r="MJY1" s="125"/>
      <c r="MJZ1" s="125"/>
      <c r="MKA1" s="125"/>
      <c r="MKB1" s="125"/>
      <c r="MKC1" s="125"/>
      <c r="MKD1" s="125"/>
      <c r="MKE1" s="125"/>
      <c r="MKF1" s="125"/>
      <c r="MKG1" s="125"/>
      <c r="MKH1" s="125"/>
      <c r="MKI1" s="125"/>
      <c r="MKJ1" s="125"/>
      <c r="MKK1" s="125"/>
      <c r="MKL1" s="125"/>
      <c r="MKM1" s="125"/>
      <c r="MKN1" s="125"/>
      <c r="MKO1" s="125"/>
      <c r="MKP1" s="125"/>
      <c r="MKQ1" s="125"/>
      <c r="MKR1" s="125"/>
      <c r="MKS1" s="125"/>
      <c r="MKT1" s="125"/>
      <c r="MKU1" s="125"/>
      <c r="MKV1" s="125"/>
      <c r="MKW1" s="125"/>
      <c r="MKX1" s="125"/>
      <c r="MKY1" s="125"/>
      <c r="MKZ1" s="125"/>
      <c r="MLA1" s="125"/>
      <c r="MLB1" s="125"/>
      <c r="MLC1" s="125"/>
      <c r="MLD1" s="125"/>
      <c r="MLE1" s="125"/>
      <c r="MLF1" s="125"/>
      <c r="MLG1" s="125"/>
      <c r="MLH1" s="125"/>
      <c r="MLI1" s="125"/>
      <c r="MLJ1" s="125"/>
      <c r="MLK1" s="125"/>
      <c r="MLL1" s="125"/>
      <c r="MLM1" s="125"/>
      <c r="MLN1" s="125"/>
      <c r="MLO1" s="125"/>
      <c r="MLP1" s="125"/>
      <c r="MLQ1" s="125"/>
      <c r="MLR1" s="125"/>
      <c r="MLS1" s="125"/>
      <c r="MLT1" s="125"/>
      <c r="MLU1" s="125"/>
      <c r="MLV1" s="125"/>
      <c r="MLW1" s="125"/>
      <c r="MLX1" s="125"/>
      <c r="MLY1" s="125"/>
      <c r="MLZ1" s="125"/>
      <c r="MMA1" s="125"/>
      <c r="MMB1" s="125"/>
      <c r="MMC1" s="125"/>
      <c r="MMD1" s="125"/>
      <c r="MME1" s="125"/>
      <c r="MMF1" s="125"/>
      <c r="MMG1" s="125"/>
      <c r="MMH1" s="125"/>
      <c r="MMI1" s="125"/>
      <c r="MMJ1" s="125"/>
      <c r="MMK1" s="125"/>
      <c r="MML1" s="125"/>
      <c r="MMM1" s="125"/>
      <c r="MMN1" s="125"/>
      <c r="MMO1" s="125"/>
      <c r="MMP1" s="125"/>
      <c r="MMQ1" s="125"/>
      <c r="MMR1" s="125"/>
      <c r="MMS1" s="125"/>
      <c r="MMT1" s="125"/>
      <c r="MMU1" s="125"/>
      <c r="MMV1" s="125"/>
      <c r="MMW1" s="125"/>
      <c r="MMX1" s="125"/>
      <c r="MMY1" s="125"/>
      <c r="MMZ1" s="125"/>
      <c r="MNA1" s="125"/>
      <c r="MNB1" s="125"/>
      <c r="MNC1" s="125"/>
      <c r="MND1" s="125"/>
      <c r="MNE1" s="125"/>
      <c r="MNF1" s="125"/>
      <c r="MNG1" s="125"/>
      <c r="MNH1" s="125"/>
      <c r="MNI1" s="125"/>
      <c r="MNJ1" s="125"/>
      <c r="MNK1" s="125"/>
      <c r="MNL1" s="125"/>
      <c r="MNM1" s="125"/>
      <c r="MNN1" s="125"/>
      <c r="MNO1" s="125"/>
      <c r="MNP1" s="125"/>
      <c r="MNQ1" s="125"/>
      <c r="MNR1" s="125"/>
      <c r="MNS1" s="125"/>
      <c r="MNT1" s="125"/>
      <c r="MNU1" s="125"/>
      <c r="MNV1" s="125"/>
      <c r="MNW1" s="125"/>
      <c r="MNX1" s="125"/>
      <c r="MNY1" s="125"/>
      <c r="MNZ1" s="125"/>
      <c r="MOA1" s="125"/>
      <c r="MOB1" s="125"/>
      <c r="MOC1" s="125"/>
      <c r="MOD1" s="125"/>
      <c r="MOE1" s="125"/>
      <c r="MOF1" s="125"/>
      <c r="MOG1" s="125"/>
      <c r="MOH1" s="125"/>
      <c r="MOI1" s="125"/>
      <c r="MOJ1" s="125"/>
      <c r="MOK1" s="125"/>
      <c r="MOL1" s="125"/>
      <c r="MOM1" s="125"/>
      <c r="MON1" s="125"/>
      <c r="MOO1" s="125"/>
      <c r="MOP1" s="125"/>
      <c r="MOQ1" s="125"/>
      <c r="MOR1" s="125"/>
      <c r="MOS1" s="125"/>
      <c r="MOT1" s="125"/>
      <c r="MOU1" s="125"/>
      <c r="MOV1" s="125"/>
      <c r="MOW1" s="125"/>
      <c r="MOX1" s="125"/>
      <c r="MOY1" s="125"/>
      <c r="MOZ1" s="125"/>
      <c r="MPA1" s="125"/>
      <c r="MPB1" s="125"/>
      <c r="MPC1" s="125"/>
      <c r="MPD1" s="125"/>
      <c r="MPE1" s="125"/>
      <c r="MPF1" s="125"/>
      <c r="MPG1" s="125"/>
      <c r="MPH1" s="125"/>
      <c r="MPI1" s="125"/>
      <c r="MPJ1" s="125"/>
      <c r="MPK1" s="125"/>
      <c r="MPL1" s="125"/>
      <c r="MPM1" s="125"/>
      <c r="MPN1" s="125"/>
      <c r="MPO1" s="125"/>
      <c r="MPP1" s="125"/>
      <c r="MPQ1" s="125"/>
      <c r="MPR1" s="125"/>
      <c r="MPS1" s="125"/>
      <c r="MPT1" s="125"/>
      <c r="MPU1" s="125"/>
      <c r="MPV1" s="125"/>
      <c r="MPW1" s="125"/>
      <c r="MPX1" s="125"/>
      <c r="MPY1" s="125"/>
      <c r="MPZ1" s="125"/>
      <c r="MQA1" s="125"/>
      <c r="MQB1" s="125"/>
      <c r="MQC1" s="125"/>
      <c r="MQD1" s="125"/>
      <c r="MQE1" s="125"/>
      <c r="MQF1" s="125"/>
      <c r="MQG1" s="125"/>
      <c r="MQH1" s="125"/>
      <c r="MQI1" s="125"/>
      <c r="MQJ1" s="125"/>
      <c r="MQK1" s="125"/>
      <c r="MQL1" s="125"/>
      <c r="MQM1" s="125"/>
      <c r="MQN1" s="125"/>
      <c r="MQO1" s="125"/>
      <c r="MQP1" s="125"/>
      <c r="MQQ1" s="125"/>
      <c r="MQR1" s="125"/>
      <c r="MQS1" s="125"/>
      <c r="MQT1" s="125"/>
      <c r="MQU1" s="125"/>
      <c r="MQV1" s="125"/>
      <c r="MQW1" s="125"/>
      <c r="MQX1" s="125"/>
      <c r="MQY1" s="125"/>
      <c r="MQZ1" s="125"/>
      <c r="MRA1" s="125"/>
      <c r="MRB1" s="125"/>
      <c r="MRC1" s="125"/>
      <c r="MRD1" s="125"/>
      <c r="MRE1" s="125"/>
      <c r="MRF1" s="125"/>
      <c r="MRG1" s="125"/>
      <c r="MRH1" s="125"/>
      <c r="MRI1" s="125"/>
      <c r="MRJ1" s="125"/>
      <c r="MRK1" s="125"/>
      <c r="MRL1" s="125"/>
      <c r="MRM1" s="125"/>
      <c r="MRN1" s="125"/>
      <c r="MRO1" s="125"/>
      <c r="MRP1" s="125"/>
      <c r="MRQ1" s="125"/>
      <c r="MRR1" s="125"/>
      <c r="MRS1" s="125"/>
      <c r="MRT1" s="125"/>
      <c r="MRU1" s="125"/>
      <c r="MRV1" s="125"/>
      <c r="MRW1" s="125"/>
      <c r="MRX1" s="125"/>
      <c r="MRY1" s="125"/>
      <c r="MRZ1" s="125"/>
      <c r="MSA1" s="125"/>
      <c r="MSB1" s="125"/>
      <c r="MSC1" s="125"/>
      <c r="MSD1" s="125"/>
      <c r="MSE1" s="125"/>
      <c r="MSF1" s="125"/>
      <c r="MSG1" s="125"/>
      <c r="MSH1" s="125"/>
      <c r="MSI1" s="125"/>
      <c r="MSJ1" s="125"/>
      <c r="MSK1" s="125"/>
      <c r="MSL1" s="125"/>
      <c r="MSM1" s="125"/>
      <c r="MSN1" s="125"/>
      <c r="MSO1" s="125"/>
      <c r="MSP1" s="125"/>
      <c r="MSQ1" s="125"/>
      <c r="MSR1" s="125"/>
      <c r="MSS1" s="125"/>
      <c r="MST1" s="125"/>
      <c r="MSU1" s="125"/>
      <c r="MSV1" s="125"/>
      <c r="MSW1" s="125"/>
      <c r="MSX1" s="125"/>
      <c r="MSY1" s="125"/>
      <c r="MSZ1" s="125"/>
      <c r="MTA1" s="125"/>
      <c r="MTB1" s="125"/>
      <c r="MTC1" s="125"/>
      <c r="MTD1" s="125"/>
      <c r="MTE1" s="125"/>
      <c r="MTF1" s="125"/>
      <c r="MTG1" s="125"/>
      <c r="MTH1" s="125"/>
      <c r="MTI1" s="125"/>
      <c r="MTJ1" s="125"/>
      <c r="MTK1" s="125"/>
      <c r="MTL1" s="125"/>
      <c r="MTM1" s="125"/>
      <c r="MTN1" s="125"/>
      <c r="MTO1" s="125"/>
      <c r="MTP1" s="125"/>
      <c r="MTQ1" s="125"/>
      <c r="MTR1" s="125"/>
      <c r="MTS1" s="125"/>
      <c r="MTT1" s="125"/>
      <c r="MTU1" s="125"/>
      <c r="MTV1" s="125"/>
      <c r="MTW1" s="125"/>
      <c r="MTX1" s="125"/>
      <c r="MTY1" s="125"/>
      <c r="MTZ1" s="125"/>
      <c r="MUA1" s="125"/>
      <c r="MUB1" s="125"/>
      <c r="MUC1" s="125"/>
      <c r="MUD1" s="125"/>
      <c r="MUE1" s="125"/>
      <c r="MUF1" s="125"/>
      <c r="MUG1" s="125"/>
      <c r="MUH1" s="125"/>
      <c r="MUI1" s="125"/>
      <c r="MUJ1" s="125"/>
      <c r="MUK1" s="125"/>
      <c r="MUL1" s="125"/>
      <c r="MUM1" s="125"/>
      <c r="MUN1" s="125"/>
      <c r="MUO1" s="125"/>
      <c r="MUP1" s="125"/>
      <c r="MUQ1" s="125"/>
      <c r="MUR1" s="125"/>
      <c r="MUS1" s="125"/>
      <c r="MUT1" s="125"/>
      <c r="MUU1" s="125"/>
      <c r="MUV1" s="125"/>
      <c r="MUW1" s="125"/>
      <c r="MUX1" s="125"/>
      <c r="MUY1" s="125"/>
      <c r="MUZ1" s="125"/>
      <c r="MVA1" s="125"/>
      <c r="MVB1" s="125"/>
      <c r="MVC1" s="125"/>
      <c r="MVD1" s="125"/>
      <c r="MVE1" s="125"/>
      <c r="MVF1" s="125"/>
      <c r="MVG1" s="125"/>
      <c r="MVH1" s="125"/>
      <c r="MVI1" s="125"/>
      <c r="MVJ1" s="125"/>
      <c r="MVK1" s="125"/>
      <c r="MVL1" s="125"/>
      <c r="MVM1" s="125"/>
      <c r="MVN1" s="125"/>
      <c r="MVO1" s="125"/>
      <c r="MVP1" s="125"/>
      <c r="MVQ1" s="125"/>
      <c r="MVR1" s="125"/>
      <c r="MVS1" s="125"/>
      <c r="MVT1" s="125"/>
      <c r="MVU1" s="125"/>
      <c r="MVV1" s="125"/>
      <c r="MVW1" s="125"/>
      <c r="MVX1" s="125"/>
      <c r="MVY1" s="125"/>
      <c r="MVZ1" s="125"/>
      <c r="MWA1" s="125"/>
      <c r="MWB1" s="125"/>
      <c r="MWC1" s="125"/>
      <c r="MWD1" s="125"/>
      <c r="MWE1" s="125"/>
      <c r="MWF1" s="125"/>
      <c r="MWG1" s="125"/>
      <c r="MWH1" s="125"/>
      <c r="MWI1" s="125"/>
      <c r="MWJ1" s="125"/>
      <c r="MWK1" s="125"/>
      <c r="MWL1" s="125"/>
      <c r="MWM1" s="125"/>
      <c r="MWN1" s="125"/>
      <c r="MWO1" s="125"/>
      <c r="MWP1" s="125"/>
      <c r="MWQ1" s="125"/>
      <c r="MWR1" s="125"/>
      <c r="MWS1" s="125"/>
      <c r="MWT1" s="125"/>
      <c r="MWU1" s="125"/>
      <c r="MWV1" s="125"/>
      <c r="MWW1" s="125"/>
      <c r="MWX1" s="125"/>
      <c r="MWY1" s="125"/>
      <c r="MWZ1" s="125"/>
      <c r="MXA1" s="125"/>
      <c r="MXB1" s="125"/>
      <c r="MXC1" s="125"/>
      <c r="MXD1" s="125"/>
      <c r="MXE1" s="125"/>
      <c r="MXF1" s="125"/>
      <c r="MXG1" s="125"/>
      <c r="MXH1" s="125"/>
      <c r="MXI1" s="125"/>
      <c r="MXJ1" s="125"/>
      <c r="MXK1" s="125"/>
      <c r="MXL1" s="125"/>
      <c r="MXM1" s="125"/>
      <c r="MXN1" s="125"/>
      <c r="MXO1" s="125"/>
      <c r="MXP1" s="125"/>
      <c r="MXQ1" s="125"/>
      <c r="MXR1" s="125"/>
      <c r="MXS1" s="125"/>
      <c r="MXT1" s="125"/>
      <c r="MXU1" s="125"/>
      <c r="MXV1" s="125"/>
      <c r="MXW1" s="125"/>
      <c r="MXX1" s="125"/>
      <c r="MXY1" s="125"/>
      <c r="MXZ1" s="125"/>
      <c r="MYA1" s="125"/>
      <c r="MYB1" s="125"/>
      <c r="MYC1" s="125"/>
      <c r="MYD1" s="125"/>
      <c r="MYE1" s="125"/>
      <c r="MYF1" s="125"/>
      <c r="MYG1" s="125"/>
      <c r="MYH1" s="125"/>
      <c r="MYI1" s="125"/>
      <c r="MYJ1" s="125"/>
      <c r="MYK1" s="125"/>
      <c r="MYL1" s="125"/>
      <c r="MYM1" s="125"/>
      <c r="MYN1" s="125"/>
      <c r="MYO1" s="125"/>
      <c r="MYP1" s="125"/>
      <c r="MYQ1" s="125"/>
      <c r="MYR1" s="125"/>
      <c r="MYS1" s="125"/>
      <c r="MYT1" s="125"/>
      <c r="MYU1" s="125"/>
      <c r="MYV1" s="125"/>
      <c r="MYW1" s="125"/>
      <c r="MYX1" s="125"/>
      <c r="MYY1" s="125"/>
      <c r="MYZ1" s="125"/>
      <c r="MZA1" s="125"/>
      <c r="MZB1" s="125"/>
      <c r="MZC1" s="125"/>
      <c r="MZD1" s="125"/>
      <c r="MZE1" s="125"/>
      <c r="MZF1" s="125"/>
      <c r="MZG1" s="125"/>
      <c r="MZH1" s="125"/>
      <c r="MZI1" s="125"/>
      <c r="MZJ1" s="125"/>
      <c r="MZK1" s="125"/>
      <c r="MZL1" s="125"/>
      <c r="MZM1" s="125"/>
      <c r="MZN1" s="125"/>
      <c r="MZO1" s="125"/>
      <c r="MZP1" s="125"/>
      <c r="MZQ1" s="125"/>
      <c r="MZR1" s="125"/>
      <c r="MZS1" s="125"/>
      <c r="MZT1" s="125"/>
      <c r="MZU1" s="125"/>
      <c r="MZV1" s="125"/>
      <c r="MZW1" s="125"/>
      <c r="MZX1" s="125"/>
      <c r="MZY1" s="125"/>
      <c r="MZZ1" s="125"/>
      <c r="NAA1" s="125"/>
      <c r="NAB1" s="125"/>
      <c r="NAC1" s="125"/>
      <c r="NAD1" s="125"/>
      <c r="NAE1" s="125"/>
      <c r="NAF1" s="125"/>
      <c r="NAG1" s="125"/>
      <c r="NAH1" s="125"/>
      <c r="NAI1" s="125"/>
      <c r="NAJ1" s="125"/>
      <c r="NAK1" s="125"/>
      <c r="NAL1" s="125"/>
      <c r="NAM1" s="125"/>
      <c r="NAN1" s="125"/>
      <c r="NAO1" s="125"/>
      <c r="NAP1" s="125"/>
      <c r="NAQ1" s="125"/>
      <c r="NAR1" s="125"/>
      <c r="NAS1" s="125"/>
      <c r="NAT1" s="125"/>
      <c r="NAU1" s="125"/>
      <c r="NAV1" s="125"/>
      <c r="NAW1" s="125"/>
      <c r="NAX1" s="125"/>
      <c r="NAY1" s="125"/>
      <c r="NAZ1" s="125"/>
      <c r="NBA1" s="125"/>
      <c r="NBB1" s="125"/>
      <c r="NBC1" s="125"/>
      <c r="NBD1" s="125"/>
      <c r="NBE1" s="125"/>
      <c r="NBF1" s="125"/>
      <c r="NBG1" s="125"/>
      <c r="NBH1" s="125"/>
      <c r="NBI1" s="125"/>
      <c r="NBJ1" s="125"/>
      <c r="NBK1" s="125"/>
      <c r="NBL1" s="125"/>
      <c r="NBM1" s="125"/>
      <c r="NBN1" s="125"/>
      <c r="NBO1" s="125"/>
      <c r="NBP1" s="125"/>
      <c r="NBQ1" s="125"/>
      <c r="NBR1" s="125"/>
      <c r="NBS1" s="125"/>
      <c r="NBT1" s="125"/>
      <c r="NBU1" s="125"/>
      <c r="NBV1" s="125"/>
      <c r="NBW1" s="125"/>
      <c r="NBX1" s="125"/>
      <c r="NBY1" s="125"/>
      <c r="NBZ1" s="125"/>
      <c r="NCA1" s="125"/>
      <c r="NCB1" s="125"/>
      <c r="NCC1" s="125"/>
      <c r="NCD1" s="125"/>
      <c r="NCE1" s="125"/>
      <c r="NCF1" s="125"/>
      <c r="NCG1" s="125"/>
      <c r="NCH1" s="125"/>
      <c r="NCI1" s="125"/>
      <c r="NCJ1" s="125"/>
      <c r="NCK1" s="125"/>
      <c r="NCL1" s="125"/>
      <c r="NCM1" s="125"/>
      <c r="NCN1" s="125"/>
      <c r="NCO1" s="125"/>
      <c r="NCP1" s="125"/>
      <c r="NCQ1" s="125"/>
      <c r="NCR1" s="125"/>
      <c r="NCS1" s="125"/>
      <c r="NCT1" s="125"/>
      <c r="NCU1" s="125"/>
      <c r="NCV1" s="125"/>
      <c r="NCW1" s="125"/>
      <c r="NCX1" s="125"/>
      <c r="NCY1" s="125"/>
      <c r="NCZ1" s="125"/>
      <c r="NDA1" s="125"/>
      <c r="NDB1" s="125"/>
      <c r="NDC1" s="125"/>
      <c r="NDD1" s="125"/>
      <c r="NDE1" s="125"/>
      <c r="NDF1" s="125"/>
      <c r="NDG1" s="125"/>
      <c r="NDH1" s="125"/>
      <c r="NDI1" s="125"/>
      <c r="NDJ1" s="125"/>
      <c r="NDK1" s="125"/>
      <c r="NDL1" s="125"/>
      <c r="NDM1" s="125"/>
      <c r="NDN1" s="125"/>
      <c r="NDO1" s="125"/>
      <c r="NDP1" s="125"/>
      <c r="NDQ1" s="125"/>
      <c r="NDR1" s="125"/>
      <c r="NDS1" s="125"/>
      <c r="NDT1" s="125"/>
      <c r="NDU1" s="125"/>
      <c r="NDV1" s="125"/>
      <c r="NDW1" s="125"/>
      <c r="NDX1" s="125"/>
      <c r="NDY1" s="125"/>
      <c r="NDZ1" s="125"/>
      <c r="NEA1" s="125"/>
      <c r="NEB1" s="125"/>
      <c r="NEC1" s="125"/>
      <c r="NED1" s="125"/>
      <c r="NEE1" s="125"/>
      <c r="NEF1" s="125"/>
      <c r="NEG1" s="125"/>
      <c r="NEH1" s="125"/>
      <c r="NEI1" s="125"/>
      <c r="NEJ1" s="125"/>
      <c r="NEK1" s="125"/>
      <c r="NEL1" s="125"/>
      <c r="NEM1" s="125"/>
      <c r="NEN1" s="125"/>
      <c r="NEO1" s="125"/>
      <c r="NEP1" s="125"/>
      <c r="NEQ1" s="125"/>
      <c r="NER1" s="125"/>
      <c r="NES1" s="125"/>
      <c r="NET1" s="125"/>
      <c r="NEU1" s="125"/>
      <c r="NEV1" s="125"/>
      <c r="NEW1" s="125"/>
      <c r="NEX1" s="125"/>
      <c r="NEY1" s="125"/>
      <c r="NEZ1" s="125"/>
      <c r="NFA1" s="125"/>
      <c r="NFB1" s="125"/>
      <c r="NFC1" s="125"/>
      <c r="NFD1" s="125"/>
      <c r="NFE1" s="125"/>
      <c r="NFF1" s="125"/>
      <c r="NFG1" s="125"/>
      <c r="NFH1" s="125"/>
      <c r="NFI1" s="125"/>
      <c r="NFJ1" s="125"/>
      <c r="NFK1" s="125"/>
      <c r="NFL1" s="125"/>
      <c r="NFM1" s="125"/>
      <c r="NFN1" s="125"/>
      <c r="NFO1" s="125"/>
      <c r="NFP1" s="125"/>
      <c r="NFQ1" s="125"/>
      <c r="NFR1" s="125"/>
      <c r="NFS1" s="125"/>
      <c r="NFT1" s="125"/>
      <c r="NFU1" s="125"/>
      <c r="NFV1" s="125"/>
      <c r="NFW1" s="125"/>
      <c r="NFX1" s="125"/>
      <c r="NFY1" s="125"/>
      <c r="NFZ1" s="125"/>
      <c r="NGA1" s="125"/>
      <c r="NGB1" s="125"/>
      <c r="NGC1" s="125"/>
      <c r="NGD1" s="125"/>
      <c r="NGE1" s="125"/>
      <c r="NGF1" s="125"/>
      <c r="NGG1" s="125"/>
      <c r="NGH1" s="125"/>
      <c r="NGI1" s="125"/>
      <c r="NGJ1" s="125"/>
      <c r="NGK1" s="125"/>
      <c r="NGL1" s="125"/>
      <c r="NGM1" s="125"/>
      <c r="NGN1" s="125"/>
      <c r="NGO1" s="125"/>
      <c r="NGP1" s="125"/>
      <c r="NGQ1" s="125"/>
      <c r="NGR1" s="125"/>
      <c r="NGS1" s="125"/>
      <c r="NGT1" s="125"/>
      <c r="NGU1" s="125"/>
      <c r="NGV1" s="125"/>
      <c r="NGW1" s="125"/>
      <c r="NGX1" s="125"/>
      <c r="NGY1" s="125"/>
      <c r="NGZ1" s="125"/>
      <c r="NHA1" s="125"/>
      <c r="NHB1" s="125"/>
      <c r="NHC1" s="125"/>
      <c r="NHD1" s="125"/>
      <c r="NHE1" s="125"/>
      <c r="NHF1" s="125"/>
      <c r="NHG1" s="125"/>
      <c r="NHH1" s="125"/>
      <c r="NHI1" s="125"/>
      <c r="NHJ1" s="125"/>
      <c r="NHK1" s="125"/>
      <c r="NHL1" s="125"/>
      <c r="NHM1" s="125"/>
      <c r="NHN1" s="125"/>
      <c r="NHO1" s="125"/>
      <c r="NHP1" s="125"/>
      <c r="NHQ1" s="125"/>
      <c r="NHR1" s="125"/>
      <c r="NHS1" s="125"/>
      <c r="NHT1" s="125"/>
      <c r="NHU1" s="125"/>
      <c r="NHV1" s="125"/>
      <c r="NHW1" s="125"/>
      <c r="NHX1" s="125"/>
      <c r="NHY1" s="125"/>
      <c r="NHZ1" s="125"/>
      <c r="NIA1" s="125"/>
      <c r="NIB1" s="125"/>
      <c r="NIC1" s="125"/>
      <c r="NID1" s="125"/>
      <c r="NIE1" s="125"/>
      <c r="NIF1" s="125"/>
      <c r="NIG1" s="125"/>
      <c r="NIH1" s="125"/>
      <c r="NII1" s="125"/>
      <c r="NIJ1" s="125"/>
      <c r="NIK1" s="125"/>
      <c r="NIL1" s="125"/>
      <c r="NIM1" s="125"/>
      <c r="NIN1" s="125"/>
      <c r="NIO1" s="125"/>
      <c r="NIP1" s="125"/>
      <c r="NIQ1" s="125"/>
      <c r="NIR1" s="125"/>
      <c r="NIS1" s="125"/>
      <c r="NIT1" s="125"/>
      <c r="NIU1" s="125"/>
      <c r="NIV1" s="125"/>
      <c r="NIW1" s="125"/>
      <c r="NIX1" s="125"/>
      <c r="NIY1" s="125"/>
      <c r="NIZ1" s="125"/>
      <c r="NJA1" s="125"/>
      <c r="NJB1" s="125"/>
      <c r="NJC1" s="125"/>
      <c r="NJD1" s="125"/>
      <c r="NJE1" s="125"/>
      <c r="NJF1" s="125"/>
      <c r="NJG1" s="125"/>
      <c r="NJH1" s="125"/>
      <c r="NJI1" s="125"/>
      <c r="NJJ1" s="125"/>
      <c r="NJK1" s="125"/>
      <c r="NJL1" s="125"/>
      <c r="NJM1" s="125"/>
      <c r="NJN1" s="125"/>
      <c r="NJO1" s="125"/>
      <c r="NJP1" s="125"/>
      <c r="NJQ1" s="125"/>
      <c r="NJR1" s="125"/>
      <c r="NJS1" s="125"/>
      <c r="NJT1" s="125"/>
      <c r="NJU1" s="125"/>
      <c r="NJV1" s="125"/>
      <c r="NJW1" s="125"/>
      <c r="NJX1" s="125"/>
      <c r="NJY1" s="125"/>
      <c r="NJZ1" s="125"/>
      <c r="NKA1" s="125"/>
      <c r="NKB1" s="125"/>
      <c r="NKC1" s="125"/>
      <c r="NKD1" s="125"/>
      <c r="NKE1" s="125"/>
      <c r="NKF1" s="125"/>
      <c r="NKG1" s="125"/>
      <c r="NKH1" s="125"/>
      <c r="NKI1" s="125"/>
      <c r="NKJ1" s="125"/>
      <c r="NKK1" s="125"/>
      <c r="NKL1" s="125"/>
      <c r="NKM1" s="125"/>
      <c r="NKN1" s="125"/>
      <c r="NKO1" s="125"/>
      <c r="NKP1" s="125"/>
      <c r="NKQ1" s="125"/>
      <c r="NKR1" s="125"/>
      <c r="NKS1" s="125"/>
      <c r="NKT1" s="125"/>
      <c r="NKU1" s="125"/>
      <c r="NKV1" s="125"/>
      <c r="NKW1" s="125"/>
      <c r="NKX1" s="125"/>
      <c r="NKY1" s="125"/>
      <c r="NKZ1" s="125"/>
      <c r="NLA1" s="125"/>
      <c r="NLB1" s="125"/>
      <c r="NLC1" s="125"/>
      <c r="NLD1" s="125"/>
      <c r="NLE1" s="125"/>
      <c r="NLF1" s="125"/>
      <c r="NLG1" s="125"/>
      <c r="NLH1" s="125"/>
      <c r="NLI1" s="125"/>
      <c r="NLJ1" s="125"/>
      <c r="NLK1" s="125"/>
      <c r="NLL1" s="125"/>
      <c r="NLM1" s="125"/>
      <c r="NLN1" s="125"/>
      <c r="NLO1" s="125"/>
      <c r="NLP1" s="125"/>
      <c r="NLQ1" s="125"/>
      <c r="NLR1" s="125"/>
      <c r="NLS1" s="125"/>
      <c r="NLT1" s="125"/>
      <c r="NLU1" s="125"/>
      <c r="NLV1" s="125"/>
      <c r="NLW1" s="125"/>
      <c r="NLX1" s="125"/>
      <c r="NLY1" s="125"/>
      <c r="NLZ1" s="125"/>
      <c r="NMA1" s="125"/>
      <c r="NMB1" s="125"/>
      <c r="NMC1" s="125"/>
      <c r="NMD1" s="125"/>
      <c r="NME1" s="125"/>
      <c r="NMF1" s="125"/>
      <c r="NMG1" s="125"/>
      <c r="NMH1" s="125"/>
      <c r="NMI1" s="125"/>
      <c r="NMJ1" s="125"/>
      <c r="NMK1" s="125"/>
      <c r="NML1" s="125"/>
      <c r="NMM1" s="125"/>
      <c r="NMN1" s="125"/>
      <c r="NMO1" s="125"/>
      <c r="NMP1" s="125"/>
      <c r="NMQ1" s="125"/>
      <c r="NMR1" s="125"/>
      <c r="NMS1" s="125"/>
      <c r="NMT1" s="125"/>
      <c r="NMU1" s="125"/>
      <c r="NMV1" s="125"/>
      <c r="NMW1" s="125"/>
      <c r="NMX1" s="125"/>
      <c r="NMY1" s="125"/>
      <c r="NMZ1" s="125"/>
      <c r="NNA1" s="125"/>
      <c r="NNB1" s="125"/>
      <c r="NNC1" s="125"/>
      <c r="NND1" s="125"/>
      <c r="NNE1" s="125"/>
      <c r="NNF1" s="125"/>
      <c r="NNG1" s="125"/>
      <c r="NNH1" s="125"/>
      <c r="NNI1" s="125"/>
      <c r="NNJ1" s="125"/>
      <c r="NNK1" s="125"/>
      <c r="NNL1" s="125"/>
      <c r="NNM1" s="125"/>
      <c r="NNN1" s="125"/>
      <c r="NNO1" s="125"/>
      <c r="NNP1" s="125"/>
      <c r="NNQ1" s="125"/>
      <c r="NNR1" s="125"/>
      <c r="NNS1" s="125"/>
      <c r="NNT1" s="125"/>
      <c r="NNU1" s="125"/>
      <c r="NNV1" s="125"/>
      <c r="NNW1" s="125"/>
      <c r="NNX1" s="125"/>
      <c r="NNY1" s="125"/>
      <c r="NNZ1" s="125"/>
      <c r="NOA1" s="125"/>
      <c r="NOB1" s="125"/>
      <c r="NOC1" s="125"/>
      <c r="NOD1" s="125"/>
      <c r="NOE1" s="125"/>
      <c r="NOF1" s="125"/>
      <c r="NOG1" s="125"/>
      <c r="NOH1" s="125"/>
      <c r="NOI1" s="125"/>
      <c r="NOJ1" s="125"/>
      <c r="NOK1" s="125"/>
      <c r="NOL1" s="125"/>
      <c r="NOM1" s="125"/>
      <c r="NON1" s="125"/>
      <c r="NOO1" s="125"/>
      <c r="NOP1" s="125"/>
      <c r="NOQ1" s="125"/>
      <c r="NOR1" s="125"/>
      <c r="NOS1" s="125"/>
      <c r="NOT1" s="125"/>
      <c r="NOU1" s="125"/>
      <c r="NOV1" s="125"/>
      <c r="NOW1" s="125"/>
      <c r="NOX1" s="125"/>
      <c r="NOY1" s="125"/>
      <c r="NOZ1" s="125"/>
      <c r="NPA1" s="125"/>
      <c r="NPB1" s="125"/>
      <c r="NPC1" s="125"/>
      <c r="NPD1" s="125"/>
      <c r="NPE1" s="125"/>
      <c r="NPF1" s="125"/>
      <c r="NPG1" s="125"/>
      <c r="NPH1" s="125"/>
      <c r="NPI1" s="125"/>
      <c r="NPJ1" s="125"/>
      <c r="NPK1" s="125"/>
      <c r="NPL1" s="125"/>
      <c r="NPM1" s="125"/>
      <c r="NPN1" s="125"/>
      <c r="NPO1" s="125"/>
      <c r="NPP1" s="125"/>
      <c r="NPQ1" s="125"/>
      <c r="NPR1" s="125"/>
      <c r="NPS1" s="125"/>
      <c r="NPT1" s="125"/>
      <c r="NPU1" s="125"/>
      <c r="NPV1" s="125"/>
      <c r="NPW1" s="125"/>
      <c r="NPX1" s="125"/>
      <c r="NPY1" s="125"/>
      <c r="NPZ1" s="125"/>
      <c r="NQA1" s="125"/>
      <c r="NQB1" s="125"/>
      <c r="NQC1" s="125"/>
      <c r="NQD1" s="125"/>
      <c r="NQE1" s="125"/>
      <c r="NQF1" s="125"/>
      <c r="NQG1" s="125"/>
      <c r="NQH1" s="125"/>
      <c r="NQI1" s="125"/>
      <c r="NQJ1" s="125"/>
      <c r="NQK1" s="125"/>
      <c r="NQL1" s="125"/>
      <c r="NQM1" s="125"/>
      <c r="NQN1" s="125"/>
      <c r="NQO1" s="125"/>
      <c r="NQP1" s="125"/>
      <c r="NQQ1" s="125"/>
      <c r="NQR1" s="125"/>
      <c r="NQS1" s="125"/>
      <c r="NQT1" s="125"/>
      <c r="NQU1" s="125"/>
      <c r="NQV1" s="125"/>
      <c r="NQW1" s="125"/>
      <c r="NQX1" s="125"/>
      <c r="NQY1" s="125"/>
      <c r="NQZ1" s="125"/>
      <c r="NRA1" s="125"/>
      <c r="NRB1" s="125"/>
      <c r="NRC1" s="125"/>
      <c r="NRD1" s="125"/>
      <c r="NRE1" s="125"/>
      <c r="NRF1" s="125"/>
      <c r="NRG1" s="125"/>
      <c r="NRH1" s="125"/>
      <c r="NRI1" s="125"/>
      <c r="NRJ1" s="125"/>
      <c r="NRK1" s="125"/>
      <c r="NRL1" s="125"/>
      <c r="NRM1" s="125"/>
      <c r="NRN1" s="125"/>
      <c r="NRO1" s="125"/>
      <c r="NRP1" s="125"/>
      <c r="NRQ1" s="125"/>
      <c r="NRR1" s="125"/>
      <c r="NRS1" s="125"/>
      <c r="NRT1" s="125"/>
      <c r="NRU1" s="125"/>
      <c r="NRV1" s="125"/>
      <c r="NRW1" s="125"/>
      <c r="NRX1" s="125"/>
      <c r="NRY1" s="125"/>
      <c r="NRZ1" s="125"/>
      <c r="NSA1" s="125"/>
      <c r="NSB1" s="125"/>
      <c r="NSC1" s="125"/>
      <c r="NSD1" s="125"/>
      <c r="NSE1" s="125"/>
      <c r="NSF1" s="125"/>
      <c r="NSG1" s="125"/>
      <c r="NSH1" s="125"/>
      <c r="NSI1" s="125"/>
      <c r="NSJ1" s="125"/>
      <c r="NSK1" s="125"/>
      <c r="NSL1" s="125"/>
      <c r="NSM1" s="125"/>
      <c r="NSN1" s="125"/>
      <c r="NSO1" s="125"/>
      <c r="NSP1" s="125"/>
      <c r="NSQ1" s="125"/>
      <c r="NSR1" s="125"/>
      <c r="NSS1" s="125"/>
      <c r="NST1" s="125"/>
      <c r="NSU1" s="125"/>
      <c r="NSV1" s="125"/>
      <c r="NSW1" s="125"/>
      <c r="NSX1" s="125"/>
      <c r="NSY1" s="125"/>
      <c r="NSZ1" s="125"/>
      <c r="NTA1" s="125"/>
      <c r="NTB1" s="125"/>
      <c r="NTC1" s="125"/>
      <c r="NTD1" s="125"/>
      <c r="NTE1" s="125"/>
      <c r="NTF1" s="125"/>
      <c r="NTG1" s="125"/>
      <c r="NTH1" s="125"/>
      <c r="NTI1" s="125"/>
      <c r="NTJ1" s="125"/>
      <c r="NTK1" s="125"/>
      <c r="NTL1" s="125"/>
      <c r="NTM1" s="125"/>
      <c r="NTN1" s="125"/>
      <c r="NTO1" s="125"/>
      <c r="NTP1" s="125"/>
      <c r="NTQ1" s="125"/>
      <c r="NTR1" s="125"/>
      <c r="NTS1" s="125"/>
      <c r="NTT1" s="125"/>
      <c r="NTU1" s="125"/>
      <c r="NTV1" s="125"/>
      <c r="NTW1" s="125"/>
      <c r="NTX1" s="125"/>
      <c r="NTY1" s="125"/>
      <c r="NTZ1" s="125"/>
      <c r="NUA1" s="125"/>
      <c r="NUB1" s="125"/>
      <c r="NUC1" s="125"/>
      <c r="NUD1" s="125"/>
      <c r="NUE1" s="125"/>
      <c r="NUF1" s="125"/>
      <c r="NUG1" s="125"/>
      <c r="NUH1" s="125"/>
      <c r="NUI1" s="125"/>
      <c r="NUJ1" s="125"/>
      <c r="NUK1" s="125"/>
      <c r="NUL1" s="125"/>
      <c r="NUM1" s="125"/>
      <c r="NUN1" s="125"/>
      <c r="NUO1" s="125"/>
      <c r="NUP1" s="125"/>
      <c r="NUQ1" s="125"/>
      <c r="NUR1" s="125"/>
      <c r="NUS1" s="125"/>
      <c r="NUT1" s="125"/>
      <c r="NUU1" s="125"/>
      <c r="NUV1" s="125"/>
      <c r="NUW1" s="125"/>
      <c r="NUX1" s="125"/>
      <c r="NUY1" s="125"/>
      <c r="NUZ1" s="125"/>
      <c r="NVA1" s="125"/>
      <c r="NVB1" s="125"/>
      <c r="NVC1" s="125"/>
      <c r="NVD1" s="125"/>
      <c r="NVE1" s="125"/>
      <c r="NVF1" s="125"/>
      <c r="NVG1" s="125"/>
      <c r="NVH1" s="125"/>
      <c r="NVI1" s="125"/>
      <c r="NVJ1" s="125"/>
      <c r="NVK1" s="125"/>
      <c r="NVL1" s="125"/>
      <c r="NVM1" s="125"/>
      <c r="NVN1" s="125"/>
      <c r="NVO1" s="125"/>
      <c r="NVP1" s="125"/>
      <c r="NVQ1" s="125"/>
      <c r="NVR1" s="125"/>
      <c r="NVS1" s="125"/>
      <c r="NVT1" s="125"/>
      <c r="NVU1" s="125"/>
      <c r="NVV1" s="125"/>
      <c r="NVW1" s="125"/>
      <c r="NVX1" s="125"/>
      <c r="NVY1" s="125"/>
      <c r="NVZ1" s="125"/>
      <c r="NWA1" s="125"/>
      <c r="NWB1" s="125"/>
      <c r="NWC1" s="125"/>
      <c r="NWD1" s="125"/>
      <c r="NWE1" s="125"/>
      <c r="NWF1" s="125"/>
      <c r="NWG1" s="125"/>
      <c r="NWH1" s="125"/>
      <c r="NWI1" s="125"/>
      <c r="NWJ1" s="125"/>
      <c r="NWK1" s="125"/>
      <c r="NWL1" s="125"/>
      <c r="NWM1" s="125"/>
      <c r="NWN1" s="125"/>
      <c r="NWO1" s="125"/>
      <c r="NWP1" s="125"/>
      <c r="NWQ1" s="125"/>
      <c r="NWR1" s="125"/>
      <c r="NWS1" s="125"/>
      <c r="NWT1" s="125"/>
      <c r="NWU1" s="125"/>
      <c r="NWV1" s="125"/>
      <c r="NWW1" s="125"/>
      <c r="NWX1" s="125"/>
      <c r="NWY1" s="125"/>
      <c r="NWZ1" s="125"/>
      <c r="NXA1" s="125"/>
      <c r="NXB1" s="125"/>
      <c r="NXC1" s="125"/>
      <c r="NXD1" s="125"/>
      <c r="NXE1" s="125"/>
      <c r="NXF1" s="125"/>
      <c r="NXG1" s="125"/>
      <c r="NXH1" s="125"/>
      <c r="NXI1" s="125"/>
      <c r="NXJ1" s="125"/>
      <c r="NXK1" s="125"/>
      <c r="NXL1" s="125"/>
      <c r="NXM1" s="125"/>
      <c r="NXN1" s="125"/>
      <c r="NXO1" s="125"/>
      <c r="NXP1" s="125"/>
      <c r="NXQ1" s="125"/>
      <c r="NXR1" s="125"/>
      <c r="NXS1" s="125"/>
      <c r="NXT1" s="125"/>
      <c r="NXU1" s="125"/>
      <c r="NXV1" s="125"/>
      <c r="NXW1" s="125"/>
      <c r="NXX1" s="125"/>
      <c r="NXY1" s="125"/>
      <c r="NXZ1" s="125"/>
      <c r="NYA1" s="125"/>
      <c r="NYB1" s="125"/>
      <c r="NYC1" s="125"/>
      <c r="NYD1" s="125"/>
      <c r="NYE1" s="125"/>
      <c r="NYF1" s="125"/>
      <c r="NYG1" s="125"/>
      <c r="NYH1" s="125"/>
      <c r="NYI1" s="125"/>
      <c r="NYJ1" s="125"/>
      <c r="NYK1" s="125"/>
      <c r="NYL1" s="125"/>
      <c r="NYM1" s="125"/>
      <c r="NYN1" s="125"/>
      <c r="NYO1" s="125"/>
      <c r="NYP1" s="125"/>
      <c r="NYQ1" s="125"/>
      <c r="NYR1" s="125"/>
      <c r="NYS1" s="125"/>
      <c r="NYT1" s="125"/>
      <c r="NYU1" s="125"/>
      <c r="NYV1" s="125"/>
      <c r="NYW1" s="125"/>
      <c r="NYX1" s="125"/>
      <c r="NYY1" s="125"/>
      <c r="NYZ1" s="125"/>
      <c r="NZA1" s="125"/>
      <c r="NZB1" s="125"/>
      <c r="NZC1" s="125"/>
      <c r="NZD1" s="125"/>
      <c r="NZE1" s="125"/>
      <c r="NZF1" s="125"/>
      <c r="NZG1" s="125"/>
      <c r="NZH1" s="125"/>
      <c r="NZI1" s="125"/>
      <c r="NZJ1" s="125"/>
      <c r="NZK1" s="125"/>
      <c r="NZL1" s="125"/>
      <c r="NZM1" s="125"/>
      <c r="NZN1" s="125"/>
      <c r="NZO1" s="125"/>
      <c r="NZP1" s="125"/>
      <c r="NZQ1" s="125"/>
      <c r="NZR1" s="125"/>
      <c r="NZS1" s="125"/>
      <c r="NZT1" s="125"/>
      <c r="NZU1" s="125"/>
      <c r="NZV1" s="125"/>
      <c r="NZW1" s="125"/>
      <c r="NZX1" s="125"/>
      <c r="NZY1" s="125"/>
      <c r="NZZ1" s="125"/>
      <c r="OAA1" s="125"/>
      <c r="OAB1" s="125"/>
      <c r="OAC1" s="125"/>
      <c r="OAD1" s="125"/>
      <c r="OAE1" s="125"/>
      <c r="OAF1" s="125"/>
      <c r="OAG1" s="125"/>
      <c r="OAH1" s="125"/>
      <c r="OAI1" s="125"/>
      <c r="OAJ1" s="125"/>
      <c r="OAK1" s="125"/>
      <c r="OAL1" s="125"/>
      <c r="OAM1" s="125"/>
      <c r="OAN1" s="125"/>
      <c r="OAO1" s="125"/>
      <c r="OAP1" s="125"/>
      <c r="OAQ1" s="125"/>
      <c r="OAR1" s="125"/>
      <c r="OAS1" s="125"/>
      <c r="OAT1" s="125"/>
      <c r="OAU1" s="125"/>
      <c r="OAV1" s="125"/>
      <c r="OAW1" s="125"/>
      <c r="OAX1" s="125"/>
      <c r="OAY1" s="125"/>
      <c r="OAZ1" s="125"/>
      <c r="OBA1" s="125"/>
      <c r="OBB1" s="125"/>
      <c r="OBC1" s="125"/>
      <c r="OBD1" s="125"/>
      <c r="OBE1" s="125"/>
      <c r="OBF1" s="125"/>
      <c r="OBG1" s="125"/>
      <c r="OBH1" s="125"/>
      <c r="OBI1" s="125"/>
      <c r="OBJ1" s="125"/>
      <c r="OBK1" s="125"/>
      <c r="OBL1" s="125"/>
      <c r="OBM1" s="125"/>
      <c r="OBN1" s="125"/>
      <c r="OBO1" s="125"/>
      <c r="OBP1" s="125"/>
      <c r="OBQ1" s="125"/>
      <c r="OBR1" s="125"/>
      <c r="OBS1" s="125"/>
      <c r="OBT1" s="125"/>
      <c r="OBU1" s="125"/>
      <c r="OBV1" s="125"/>
      <c r="OBW1" s="125"/>
      <c r="OBX1" s="125"/>
      <c r="OBY1" s="125"/>
      <c r="OBZ1" s="125"/>
      <c r="OCA1" s="125"/>
      <c r="OCB1" s="125"/>
      <c r="OCC1" s="125"/>
      <c r="OCD1" s="125"/>
      <c r="OCE1" s="125"/>
      <c r="OCF1" s="125"/>
      <c r="OCG1" s="125"/>
      <c r="OCH1" s="125"/>
      <c r="OCI1" s="125"/>
      <c r="OCJ1" s="125"/>
      <c r="OCK1" s="125"/>
      <c r="OCL1" s="125"/>
      <c r="OCM1" s="125"/>
      <c r="OCN1" s="125"/>
      <c r="OCO1" s="125"/>
      <c r="OCP1" s="125"/>
      <c r="OCQ1" s="125"/>
      <c r="OCR1" s="125"/>
      <c r="OCS1" s="125"/>
      <c r="OCT1" s="125"/>
      <c r="OCU1" s="125"/>
      <c r="OCV1" s="125"/>
      <c r="OCW1" s="125"/>
      <c r="OCX1" s="125"/>
      <c r="OCY1" s="125"/>
      <c r="OCZ1" s="125"/>
      <c r="ODA1" s="125"/>
      <c r="ODB1" s="125"/>
      <c r="ODC1" s="125"/>
      <c r="ODD1" s="125"/>
      <c r="ODE1" s="125"/>
      <c r="ODF1" s="125"/>
      <c r="ODG1" s="125"/>
      <c r="ODH1" s="125"/>
      <c r="ODI1" s="125"/>
      <c r="ODJ1" s="125"/>
      <c r="ODK1" s="125"/>
      <c r="ODL1" s="125"/>
      <c r="ODM1" s="125"/>
      <c r="ODN1" s="125"/>
      <c r="ODO1" s="125"/>
      <c r="ODP1" s="125"/>
      <c r="ODQ1" s="125"/>
      <c r="ODR1" s="125"/>
      <c r="ODS1" s="125"/>
      <c r="ODT1" s="125"/>
      <c r="ODU1" s="125"/>
      <c r="ODV1" s="125"/>
      <c r="ODW1" s="125"/>
      <c r="ODX1" s="125"/>
      <c r="ODY1" s="125"/>
      <c r="ODZ1" s="125"/>
      <c r="OEA1" s="125"/>
      <c r="OEB1" s="125"/>
      <c r="OEC1" s="125"/>
      <c r="OED1" s="125"/>
      <c r="OEE1" s="125"/>
      <c r="OEF1" s="125"/>
      <c r="OEG1" s="125"/>
      <c r="OEH1" s="125"/>
      <c r="OEI1" s="125"/>
      <c r="OEJ1" s="125"/>
      <c r="OEK1" s="125"/>
      <c r="OEL1" s="125"/>
      <c r="OEM1" s="125"/>
      <c r="OEN1" s="125"/>
      <c r="OEO1" s="125"/>
      <c r="OEP1" s="125"/>
      <c r="OEQ1" s="125"/>
      <c r="OER1" s="125"/>
      <c r="OES1" s="125"/>
      <c r="OET1" s="125"/>
      <c r="OEU1" s="125"/>
      <c r="OEV1" s="125"/>
      <c r="OEW1" s="125"/>
      <c r="OEX1" s="125"/>
      <c r="OEY1" s="125"/>
      <c r="OEZ1" s="125"/>
      <c r="OFA1" s="125"/>
      <c r="OFB1" s="125"/>
      <c r="OFC1" s="125"/>
      <c r="OFD1" s="125"/>
      <c r="OFE1" s="125"/>
      <c r="OFF1" s="125"/>
      <c r="OFG1" s="125"/>
      <c r="OFH1" s="125"/>
      <c r="OFI1" s="125"/>
      <c r="OFJ1" s="125"/>
      <c r="OFK1" s="125"/>
      <c r="OFL1" s="125"/>
      <c r="OFM1" s="125"/>
      <c r="OFN1" s="125"/>
      <c r="OFO1" s="125"/>
      <c r="OFP1" s="125"/>
      <c r="OFQ1" s="125"/>
      <c r="OFR1" s="125"/>
      <c r="OFS1" s="125"/>
      <c r="OFT1" s="125"/>
      <c r="OFU1" s="125"/>
      <c r="OFV1" s="125"/>
      <c r="OFW1" s="125"/>
      <c r="OFX1" s="125"/>
      <c r="OFY1" s="125"/>
      <c r="OFZ1" s="125"/>
      <c r="OGA1" s="125"/>
      <c r="OGB1" s="125"/>
      <c r="OGC1" s="125"/>
      <c r="OGD1" s="125"/>
      <c r="OGE1" s="125"/>
      <c r="OGF1" s="125"/>
      <c r="OGG1" s="125"/>
      <c r="OGH1" s="125"/>
      <c r="OGI1" s="125"/>
      <c r="OGJ1" s="125"/>
      <c r="OGK1" s="125"/>
      <c r="OGL1" s="125"/>
      <c r="OGM1" s="125"/>
      <c r="OGN1" s="125"/>
      <c r="OGO1" s="125"/>
      <c r="OGP1" s="125"/>
      <c r="OGQ1" s="125"/>
      <c r="OGR1" s="125"/>
      <c r="OGS1" s="125"/>
      <c r="OGT1" s="125"/>
      <c r="OGU1" s="125"/>
      <c r="OGV1" s="125"/>
      <c r="OGW1" s="125"/>
      <c r="OGX1" s="125"/>
      <c r="OGY1" s="125"/>
      <c r="OGZ1" s="125"/>
      <c r="OHA1" s="125"/>
      <c r="OHB1" s="125"/>
      <c r="OHC1" s="125"/>
      <c r="OHD1" s="125"/>
      <c r="OHE1" s="125"/>
      <c r="OHF1" s="125"/>
      <c r="OHG1" s="125"/>
      <c r="OHH1" s="125"/>
      <c r="OHI1" s="125"/>
      <c r="OHJ1" s="125"/>
      <c r="OHK1" s="125"/>
      <c r="OHL1" s="125"/>
      <c r="OHM1" s="125"/>
      <c r="OHN1" s="125"/>
      <c r="OHO1" s="125"/>
      <c r="OHP1" s="125"/>
      <c r="OHQ1" s="125"/>
      <c r="OHR1" s="125"/>
      <c r="OHS1" s="125"/>
      <c r="OHT1" s="125"/>
      <c r="OHU1" s="125"/>
      <c r="OHV1" s="125"/>
      <c r="OHW1" s="125"/>
      <c r="OHX1" s="125"/>
      <c r="OHY1" s="125"/>
      <c r="OHZ1" s="125"/>
      <c r="OIA1" s="125"/>
      <c r="OIB1" s="125"/>
      <c r="OIC1" s="125"/>
      <c r="OID1" s="125"/>
      <c r="OIE1" s="125"/>
      <c r="OIF1" s="125"/>
      <c r="OIG1" s="125"/>
      <c r="OIH1" s="125"/>
      <c r="OII1" s="125"/>
      <c r="OIJ1" s="125"/>
      <c r="OIK1" s="125"/>
      <c r="OIL1" s="125"/>
      <c r="OIM1" s="125"/>
      <c r="OIN1" s="125"/>
      <c r="OIO1" s="125"/>
      <c r="OIP1" s="125"/>
      <c r="OIQ1" s="125"/>
      <c r="OIR1" s="125"/>
      <c r="OIS1" s="125"/>
      <c r="OIT1" s="125"/>
      <c r="OIU1" s="125"/>
      <c r="OIV1" s="125"/>
      <c r="OIW1" s="125"/>
      <c r="OIX1" s="125"/>
      <c r="OIY1" s="125"/>
      <c r="OIZ1" s="125"/>
      <c r="OJA1" s="125"/>
      <c r="OJB1" s="125"/>
      <c r="OJC1" s="125"/>
      <c r="OJD1" s="125"/>
      <c r="OJE1" s="125"/>
      <c r="OJF1" s="125"/>
      <c r="OJG1" s="125"/>
      <c r="OJH1" s="125"/>
      <c r="OJI1" s="125"/>
      <c r="OJJ1" s="125"/>
      <c r="OJK1" s="125"/>
      <c r="OJL1" s="125"/>
      <c r="OJM1" s="125"/>
      <c r="OJN1" s="125"/>
      <c r="OJO1" s="125"/>
      <c r="OJP1" s="125"/>
      <c r="OJQ1" s="125"/>
      <c r="OJR1" s="125"/>
      <c r="OJS1" s="125"/>
      <c r="OJT1" s="125"/>
      <c r="OJU1" s="125"/>
      <c r="OJV1" s="125"/>
      <c r="OJW1" s="125"/>
      <c r="OJX1" s="125"/>
      <c r="OJY1" s="125"/>
      <c r="OJZ1" s="125"/>
      <c r="OKA1" s="125"/>
      <c r="OKB1" s="125"/>
      <c r="OKC1" s="125"/>
      <c r="OKD1" s="125"/>
      <c r="OKE1" s="125"/>
      <c r="OKF1" s="125"/>
      <c r="OKG1" s="125"/>
      <c r="OKH1" s="125"/>
      <c r="OKI1" s="125"/>
      <c r="OKJ1" s="125"/>
      <c r="OKK1" s="125"/>
      <c r="OKL1" s="125"/>
      <c r="OKM1" s="125"/>
      <c r="OKN1" s="125"/>
      <c r="OKO1" s="125"/>
      <c r="OKP1" s="125"/>
      <c r="OKQ1" s="125"/>
      <c r="OKR1" s="125"/>
      <c r="OKS1" s="125"/>
      <c r="OKT1" s="125"/>
      <c r="OKU1" s="125"/>
      <c r="OKV1" s="125"/>
      <c r="OKW1" s="125"/>
      <c r="OKX1" s="125"/>
      <c r="OKY1" s="125"/>
      <c r="OKZ1" s="125"/>
      <c r="OLA1" s="125"/>
      <c r="OLB1" s="125"/>
      <c r="OLC1" s="125"/>
      <c r="OLD1" s="125"/>
      <c r="OLE1" s="125"/>
      <c r="OLF1" s="125"/>
      <c r="OLG1" s="125"/>
      <c r="OLH1" s="125"/>
      <c r="OLI1" s="125"/>
      <c r="OLJ1" s="125"/>
      <c r="OLK1" s="125"/>
      <c r="OLL1" s="125"/>
      <c r="OLM1" s="125"/>
      <c r="OLN1" s="125"/>
      <c r="OLO1" s="125"/>
      <c r="OLP1" s="125"/>
      <c r="OLQ1" s="125"/>
      <c r="OLR1" s="125"/>
      <c r="OLS1" s="125"/>
      <c r="OLT1" s="125"/>
      <c r="OLU1" s="125"/>
      <c r="OLV1" s="125"/>
      <c r="OLW1" s="125"/>
      <c r="OLX1" s="125"/>
      <c r="OLY1" s="125"/>
      <c r="OLZ1" s="125"/>
      <c r="OMA1" s="125"/>
      <c r="OMB1" s="125"/>
      <c r="OMC1" s="125"/>
      <c r="OMD1" s="125"/>
      <c r="OME1" s="125"/>
      <c r="OMF1" s="125"/>
      <c r="OMG1" s="125"/>
      <c r="OMH1" s="125"/>
      <c r="OMI1" s="125"/>
      <c r="OMJ1" s="125"/>
      <c r="OMK1" s="125"/>
      <c r="OML1" s="125"/>
      <c r="OMM1" s="125"/>
      <c r="OMN1" s="125"/>
      <c r="OMO1" s="125"/>
      <c r="OMP1" s="125"/>
      <c r="OMQ1" s="125"/>
      <c r="OMR1" s="125"/>
      <c r="OMS1" s="125"/>
      <c r="OMT1" s="125"/>
      <c r="OMU1" s="125"/>
      <c r="OMV1" s="125"/>
      <c r="OMW1" s="125"/>
      <c r="OMX1" s="125"/>
      <c r="OMY1" s="125"/>
      <c r="OMZ1" s="125"/>
      <c r="ONA1" s="125"/>
      <c r="ONB1" s="125"/>
      <c r="ONC1" s="125"/>
      <c r="OND1" s="125"/>
      <c r="ONE1" s="125"/>
      <c r="ONF1" s="125"/>
      <c r="ONG1" s="125"/>
      <c r="ONH1" s="125"/>
      <c r="ONI1" s="125"/>
      <c r="ONJ1" s="125"/>
      <c r="ONK1" s="125"/>
      <c r="ONL1" s="125"/>
      <c r="ONM1" s="125"/>
      <c r="ONN1" s="125"/>
      <c r="ONO1" s="125"/>
      <c r="ONP1" s="125"/>
      <c r="ONQ1" s="125"/>
      <c r="ONR1" s="125"/>
      <c r="ONS1" s="125"/>
      <c r="ONT1" s="125"/>
      <c r="ONU1" s="125"/>
      <c r="ONV1" s="125"/>
      <c r="ONW1" s="125"/>
      <c r="ONX1" s="125"/>
      <c r="ONY1" s="125"/>
      <c r="ONZ1" s="125"/>
      <c r="OOA1" s="125"/>
      <c r="OOB1" s="125"/>
      <c r="OOC1" s="125"/>
      <c r="OOD1" s="125"/>
      <c r="OOE1" s="125"/>
      <c r="OOF1" s="125"/>
      <c r="OOG1" s="125"/>
      <c r="OOH1" s="125"/>
      <c r="OOI1" s="125"/>
      <c r="OOJ1" s="125"/>
      <c r="OOK1" s="125"/>
      <c r="OOL1" s="125"/>
      <c r="OOM1" s="125"/>
      <c r="OON1" s="125"/>
      <c r="OOO1" s="125"/>
      <c r="OOP1" s="125"/>
      <c r="OOQ1" s="125"/>
      <c r="OOR1" s="125"/>
      <c r="OOS1" s="125"/>
      <c r="OOT1" s="125"/>
      <c r="OOU1" s="125"/>
      <c r="OOV1" s="125"/>
      <c r="OOW1" s="125"/>
      <c r="OOX1" s="125"/>
      <c r="OOY1" s="125"/>
      <c r="OOZ1" s="125"/>
      <c r="OPA1" s="125"/>
      <c r="OPB1" s="125"/>
      <c r="OPC1" s="125"/>
      <c r="OPD1" s="125"/>
      <c r="OPE1" s="125"/>
      <c r="OPF1" s="125"/>
      <c r="OPG1" s="125"/>
      <c r="OPH1" s="125"/>
      <c r="OPI1" s="125"/>
      <c r="OPJ1" s="125"/>
      <c r="OPK1" s="125"/>
      <c r="OPL1" s="125"/>
      <c r="OPM1" s="125"/>
      <c r="OPN1" s="125"/>
      <c r="OPO1" s="125"/>
      <c r="OPP1" s="125"/>
      <c r="OPQ1" s="125"/>
      <c r="OPR1" s="125"/>
      <c r="OPS1" s="125"/>
      <c r="OPT1" s="125"/>
      <c r="OPU1" s="125"/>
      <c r="OPV1" s="125"/>
      <c r="OPW1" s="125"/>
      <c r="OPX1" s="125"/>
      <c r="OPY1" s="125"/>
      <c r="OPZ1" s="125"/>
      <c r="OQA1" s="125"/>
      <c r="OQB1" s="125"/>
      <c r="OQC1" s="125"/>
      <c r="OQD1" s="125"/>
      <c r="OQE1" s="125"/>
      <c r="OQF1" s="125"/>
      <c r="OQG1" s="125"/>
      <c r="OQH1" s="125"/>
      <c r="OQI1" s="125"/>
      <c r="OQJ1" s="125"/>
      <c r="OQK1" s="125"/>
      <c r="OQL1" s="125"/>
      <c r="OQM1" s="125"/>
      <c r="OQN1" s="125"/>
      <c r="OQO1" s="125"/>
      <c r="OQP1" s="125"/>
      <c r="OQQ1" s="125"/>
      <c r="OQR1" s="125"/>
      <c r="OQS1" s="125"/>
      <c r="OQT1" s="125"/>
      <c r="OQU1" s="125"/>
      <c r="OQV1" s="125"/>
      <c r="OQW1" s="125"/>
      <c r="OQX1" s="125"/>
      <c r="OQY1" s="125"/>
      <c r="OQZ1" s="125"/>
      <c r="ORA1" s="125"/>
      <c r="ORB1" s="125"/>
      <c r="ORC1" s="125"/>
      <c r="ORD1" s="125"/>
      <c r="ORE1" s="125"/>
      <c r="ORF1" s="125"/>
      <c r="ORG1" s="125"/>
      <c r="ORH1" s="125"/>
      <c r="ORI1" s="125"/>
      <c r="ORJ1" s="125"/>
      <c r="ORK1" s="125"/>
      <c r="ORL1" s="125"/>
      <c r="ORM1" s="125"/>
      <c r="ORN1" s="125"/>
      <c r="ORO1" s="125"/>
      <c r="ORP1" s="125"/>
      <c r="ORQ1" s="125"/>
      <c r="ORR1" s="125"/>
      <c r="ORS1" s="125"/>
      <c r="ORT1" s="125"/>
      <c r="ORU1" s="125"/>
      <c r="ORV1" s="125"/>
      <c r="ORW1" s="125"/>
      <c r="ORX1" s="125"/>
      <c r="ORY1" s="125"/>
      <c r="ORZ1" s="125"/>
      <c r="OSA1" s="125"/>
      <c r="OSB1" s="125"/>
      <c r="OSC1" s="125"/>
      <c r="OSD1" s="125"/>
      <c r="OSE1" s="125"/>
      <c r="OSF1" s="125"/>
      <c r="OSG1" s="125"/>
      <c r="OSH1" s="125"/>
      <c r="OSI1" s="125"/>
      <c r="OSJ1" s="125"/>
      <c r="OSK1" s="125"/>
      <c r="OSL1" s="125"/>
      <c r="OSM1" s="125"/>
      <c r="OSN1" s="125"/>
      <c r="OSO1" s="125"/>
      <c r="OSP1" s="125"/>
      <c r="OSQ1" s="125"/>
      <c r="OSR1" s="125"/>
      <c r="OSS1" s="125"/>
      <c r="OST1" s="125"/>
      <c r="OSU1" s="125"/>
      <c r="OSV1" s="125"/>
      <c r="OSW1" s="125"/>
      <c r="OSX1" s="125"/>
      <c r="OSY1" s="125"/>
      <c r="OSZ1" s="125"/>
      <c r="OTA1" s="125"/>
      <c r="OTB1" s="125"/>
      <c r="OTC1" s="125"/>
      <c r="OTD1" s="125"/>
      <c r="OTE1" s="125"/>
      <c r="OTF1" s="125"/>
      <c r="OTG1" s="125"/>
      <c r="OTH1" s="125"/>
      <c r="OTI1" s="125"/>
      <c r="OTJ1" s="125"/>
      <c r="OTK1" s="125"/>
      <c r="OTL1" s="125"/>
      <c r="OTM1" s="125"/>
      <c r="OTN1" s="125"/>
      <c r="OTO1" s="125"/>
      <c r="OTP1" s="125"/>
      <c r="OTQ1" s="125"/>
      <c r="OTR1" s="125"/>
      <c r="OTS1" s="125"/>
      <c r="OTT1" s="125"/>
      <c r="OTU1" s="125"/>
      <c r="OTV1" s="125"/>
      <c r="OTW1" s="125"/>
      <c r="OTX1" s="125"/>
      <c r="OTY1" s="125"/>
      <c r="OTZ1" s="125"/>
      <c r="OUA1" s="125"/>
      <c r="OUB1" s="125"/>
      <c r="OUC1" s="125"/>
      <c r="OUD1" s="125"/>
      <c r="OUE1" s="125"/>
      <c r="OUF1" s="125"/>
      <c r="OUG1" s="125"/>
      <c r="OUH1" s="125"/>
      <c r="OUI1" s="125"/>
      <c r="OUJ1" s="125"/>
      <c r="OUK1" s="125"/>
      <c r="OUL1" s="125"/>
      <c r="OUM1" s="125"/>
      <c r="OUN1" s="125"/>
      <c r="OUO1" s="125"/>
      <c r="OUP1" s="125"/>
      <c r="OUQ1" s="125"/>
      <c r="OUR1" s="125"/>
      <c r="OUS1" s="125"/>
      <c r="OUT1" s="125"/>
      <c r="OUU1" s="125"/>
      <c r="OUV1" s="125"/>
      <c r="OUW1" s="125"/>
      <c r="OUX1" s="125"/>
      <c r="OUY1" s="125"/>
      <c r="OUZ1" s="125"/>
      <c r="OVA1" s="125"/>
      <c r="OVB1" s="125"/>
      <c r="OVC1" s="125"/>
      <c r="OVD1" s="125"/>
      <c r="OVE1" s="125"/>
      <c r="OVF1" s="125"/>
      <c r="OVG1" s="125"/>
      <c r="OVH1" s="125"/>
      <c r="OVI1" s="125"/>
      <c r="OVJ1" s="125"/>
      <c r="OVK1" s="125"/>
      <c r="OVL1" s="125"/>
      <c r="OVM1" s="125"/>
      <c r="OVN1" s="125"/>
      <c r="OVO1" s="125"/>
      <c r="OVP1" s="125"/>
      <c r="OVQ1" s="125"/>
      <c r="OVR1" s="125"/>
      <c r="OVS1" s="125"/>
      <c r="OVT1" s="125"/>
      <c r="OVU1" s="125"/>
      <c r="OVV1" s="125"/>
      <c r="OVW1" s="125"/>
      <c r="OVX1" s="125"/>
      <c r="OVY1" s="125"/>
      <c r="OVZ1" s="125"/>
      <c r="OWA1" s="125"/>
      <c r="OWB1" s="125"/>
      <c r="OWC1" s="125"/>
      <c r="OWD1" s="125"/>
      <c r="OWE1" s="125"/>
      <c r="OWF1" s="125"/>
      <c r="OWG1" s="125"/>
      <c r="OWH1" s="125"/>
      <c r="OWI1" s="125"/>
      <c r="OWJ1" s="125"/>
      <c r="OWK1" s="125"/>
      <c r="OWL1" s="125"/>
      <c r="OWM1" s="125"/>
      <c r="OWN1" s="125"/>
      <c r="OWO1" s="125"/>
      <c r="OWP1" s="125"/>
      <c r="OWQ1" s="125"/>
      <c r="OWR1" s="125"/>
      <c r="OWS1" s="125"/>
      <c r="OWT1" s="125"/>
      <c r="OWU1" s="125"/>
      <c r="OWV1" s="125"/>
      <c r="OWW1" s="125"/>
      <c r="OWX1" s="125"/>
      <c r="OWY1" s="125"/>
      <c r="OWZ1" s="125"/>
      <c r="OXA1" s="125"/>
      <c r="OXB1" s="125"/>
      <c r="OXC1" s="125"/>
      <c r="OXD1" s="125"/>
      <c r="OXE1" s="125"/>
      <c r="OXF1" s="125"/>
      <c r="OXG1" s="125"/>
      <c r="OXH1" s="125"/>
      <c r="OXI1" s="125"/>
      <c r="OXJ1" s="125"/>
      <c r="OXK1" s="125"/>
      <c r="OXL1" s="125"/>
      <c r="OXM1" s="125"/>
      <c r="OXN1" s="125"/>
      <c r="OXO1" s="125"/>
      <c r="OXP1" s="125"/>
      <c r="OXQ1" s="125"/>
      <c r="OXR1" s="125"/>
      <c r="OXS1" s="125"/>
      <c r="OXT1" s="125"/>
      <c r="OXU1" s="125"/>
      <c r="OXV1" s="125"/>
      <c r="OXW1" s="125"/>
      <c r="OXX1" s="125"/>
      <c r="OXY1" s="125"/>
      <c r="OXZ1" s="125"/>
      <c r="OYA1" s="125"/>
      <c r="OYB1" s="125"/>
      <c r="OYC1" s="125"/>
      <c r="OYD1" s="125"/>
      <c r="OYE1" s="125"/>
      <c r="OYF1" s="125"/>
      <c r="OYG1" s="125"/>
      <c r="OYH1" s="125"/>
      <c r="OYI1" s="125"/>
      <c r="OYJ1" s="125"/>
      <c r="OYK1" s="125"/>
      <c r="OYL1" s="125"/>
      <c r="OYM1" s="125"/>
      <c r="OYN1" s="125"/>
      <c r="OYO1" s="125"/>
      <c r="OYP1" s="125"/>
      <c r="OYQ1" s="125"/>
      <c r="OYR1" s="125"/>
      <c r="OYS1" s="125"/>
      <c r="OYT1" s="125"/>
      <c r="OYU1" s="125"/>
      <c r="OYV1" s="125"/>
      <c r="OYW1" s="125"/>
      <c r="OYX1" s="125"/>
      <c r="OYY1" s="125"/>
      <c r="OYZ1" s="125"/>
      <c r="OZA1" s="125"/>
      <c r="OZB1" s="125"/>
      <c r="OZC1" s="125"/>
      <c r="OZD1" s="125"/>
      <c r="OZE1" s="125"/>
      <c r="OZF1" s="125"/>
      <c r="OZG1" s="125"/>
      <c r="OZH1" s="125"/>
      <c r="OZI1" s="125"/>
      <c r="OZJ1" s="125"/>
      <c r="OZK1" s="125"/>
      <c r="OZL1" s="125"/>
      <c r="OZM1" s="125"/>
      <c r="OZN1" s="125"/>
      <c r="OZO1" s="125"/>
      <c r="OZP1" s="125"/>
      <c r="OZQ1" s="125"/>
      <c r="OZR1" s="125"/>
      <c r="OZS1" s="125"/>
      <c r="OZT1" s="125"/>
      <c r="OZU1" s="125"/>
      <c r="OZV1" s="125"/>
      <c r="OZW1" s="125"/>
      <c r="OZX1" s="125"/>
      <c r="OZY1" s="125"/>
      <c r="OZZ1" s="125"/>
      <c r="PAA1" s="125"/>
      <c r="PAB1" s="125"/>
      <c r="PAC1" s="125"/>
      <c r="PAD1" s="125"/>
      <c r="PAE1" s="125"/>
      <c r="PAF1" s="125"/>
      <c r="PAG1" s="125"/>
      <c r="PAH1" s="125"/>
      <c r="PAI1" s="125"/>
      <c r="PAJ1" s="125"/>
      <c r="PAK1" s="125"/>
      <c r="PAL1" s="125"/>
      <c r="PAM1" s="125"/>
      <c r="PAN1" s="125"/>
      <c r="PAO1" s="125"/>
      <c r="PAP1" s="125"/>
      <c r="PAQ1" s="125"/>
      <c r="PAR1" s="125"/>
      <c r="PAS1" s="125"/>
      <c r="PAT1" s="125"/>
      <c r="PAU1" s="125"/>
      <c r="PAV1" s="125"/>
      <c r="PAW1" s="125"/>
      <c r="PAX1" s="125"/>
      <c r="PAY1" s="125"/>
      <c r="PAZ1" s="125"/>
      <c r="PBA1" s="125"/>
      <c r="PBB1" s="125"/>
      <c r="PBC1" s="125"/>
      <c r="PBD1" s="125"/>
      <c r="PBE1" s="125"/>
      <c r="PBF1" s="125"/>
      <c r="PBG1" s="125"/>
      <c r="PBH1" s="125"/>
      <c r="PBI1" s="125"/>
      <c r="PBJ1" s="125"/>
      <c r="PBK1" s="125"/>
      <c r="PBL1" s="125"/>
      <c r="PBM1" s="125"/>
      <c r="PBN1" s="125"/>
      <c r="PBO1" s="125"/>
      <c r="PBP1" s="125"/>
      <c r="PBQ1" s="125"/>
      <c r="PBR1" s="125"/>
      <c r="PBS1" s="125"/>
      <c r="PBT1" s="125"/>
      <c r="PBU1" s="125"/>
      <c r="PBV1" s="125"/>
      <c r="PBW1" s="125"/>
      <c r="PBX1" s="125"/>
      <c r="PBY1" s="125"/>
      <c r="PBZ1" s="125"/>
      <c r="PCA1" s="125"/>
      <c r="PCB1" s="125"/>
      <c r="PCC1" s="125"/>
      <c r="PCD1" s="125"/>
      <c r="PCE1" s="125"/>
      <c r="PCF1" s="125"/>
      <c r="PCG1" s="125"/>
      <c r="PCH1" s="125"/>
      <c r="PCI1" s="125"/>
      <c r="PCJ1" s="125"/>
      <c r="PCK1" s="125"/>
      <c r="PCL1" s="125"/>
      <c r="PCM1" s="125"/>
      <c r="PCN1" s="125"/>
      <c r="PCO1" s="125"/>
      <c r="PCP1" s="125"/>
      <c r="PCQ1" s="125"/>
      <c r="PCR1" s="125"/>
      <c r="PCS1" s="125"/>
      <c r="PCT1" s="125"/>
      <c r="PCU1" s="125"/>
      <c r="PCV1" s="125"/>
      <c r="PCW1" s="125"/>
      <c r="PCX1" s="125"/>
      <c r="PCY1" s="125"/>
      <c r="PCZ1" s="125"/>
      <c r="PDA1" s="125"/>
      <c r="PDB1" s="125"/>
      <c r="PDC1" s="125"/>
      <c r="PDD1" s="125"/>
      <c r="PDE1" s="125"/>
      <c r="PDF1" s="125"/>
      <c r="PDG1" s="125"/>
      <c r="PDH1" s="125"/>
      <c r="PDI1" s="125"/>
      <c r="PDJ1" s="125"/>
      <c r="PDK1" s="125"/>
      <c r="PDL1" s="125"/>
      <c r="PDM1" s="125"/>
      <c r="PDN1" s="125"/>
      <c r="PDO1" s="125"/>
      <c r="PDP1" s="125"/>
      <c r="PDQ1" s="125"/>
      <c r="PDR1" s="125"/>
      <c r="PDS1" s="125"/>
      <c r="PDT1" s="125"/>
      <c r="PDU1" s="125"/>
      <c r="PDV1" s="125"/>
      <c r="PDW1" s="125"/>
      <c r="PDX1" s="125"/>
      <c r="PDY1" s="125"/>
      <c r="PDZ1" s="125"/>
      <c r="PEA1" s="125"/>
      <c r="PEB1" s="125"/>
      <c r="PEC1" s="125"/>
      <c r="PED1" s="125"/>
      <c r="PEE1" s="125"/>
      <c r="PEF1" s="125"/>
      <c r="PEG1" s="125"/>
      <c r="PEH1" s="125"/>
      <c r="PEI1" s="125"/>
      <c r="PEJ1" s="125"/>
      <c r="PEK1" s="125"/>
      <c r="PEL1" s="125"/>
      <c r="PEM1" s="125"/>
      <c r="PEN1" s="125"/>
      <c r="PEO1" s="125"/>
      <c r="PEP1" s="125"/>
      <c r="PEQ1" s="125"/>
      <c r="PER1" s="125"/>
      <c r="PES1" s="125"/>
      <c r="PET1" s="125"/>
      <c r="PEU1" s="125"/>
      <c r="PEV1" s="125"/>
      <c r="PEW1" s="125"/>
      <c r="PEX1" s="125"/>
      <c r="PEY1" s="125"/>
      <c r="PEZ1" s="125"/>
      <c r="PFA1" s="125"/>
      <c r="PFB1" s="125"/>
      <c r="PFC1" s="125"/>
      <c r="PFD1" s="125"/>
      <c r="PFE1" s="125"/>
      <c r="PFF1" s="125"/>
      <c r="PFG1" s="125"/>
      <c r="PFH1" s="125"/>
      <c r="PFI1" s="125"/>
      <c r="PFJ1" s="125"/>
      <c r="PFK1" s="125"/>
      <c r="PFL1" s="125"/>
      <c r="PFM1" s="125"/>
      <c r="PFN1" s="125"/>
      <c r="PFO1" s="125"/>
      <c r="PFP1" s="125"/>
      <c r="PFQ1" s="125"/>
      <c r="PFR1" s="125"/>
      <c r="PFS1" s="125"/>
      <c r="PFT1" s="125"/>
      <c r="PFU1" s="125"/>
      <c r="PFV1" s="125"/>
      <c r="PFW1" s="125"/>
      <c r="PFX1" s="125"/>
      <c r="PFY1" s="125"/>
      <c r="PFZ1" s="125"/>
      <c r="PGA1" s="125"/>
      <c r="PGB1" s="125"/>
      <c r="PGC1" s="125"/>
      <c r="PGD1" s="125"/>
      <c r="PGE1" s="125"/>
      <c r="PGF1" s="125"/>
      <c r="PGG1" s="125"/>
      <c r="PGH1" s="125"/>
      <c r="PGI1" s="125"/>
      <c r="PGJ1" s="125"/>
      <c r="PGK1" s="125"/>
      <c r="PGL1" s="125"/>
      <c r="PGM1" s="125"/>
      <c r="PGN1" s="125"/>
      <c r="PGO1" s="125"/>
      <c r="PGP1" s="125"/>
      <c r="PGQ1" s="125"/>
      <c r="PGR1" s="125"/>
      <c r="PGS1" s="125"/>
      <c r="PGT1" s="125"/>
      <c r="PGU1" s="125"/>
      <c r="PGV1" s="125"/>
      <c r="PGW1" s="125"/>
      <c r="PGX1" s="125"/>
      <c r="PGY1" s="125"/>
      <c r="PGZ1" s="125"/>
      <c r="PHA1" s="125"/>
      <c r="PHB1" s="125"/>
      <c r="PHC1" s="125"/>
      <c r="PHD1" s="125"/>
      <c r="PHE1" s="125"/>
      <c r="PHF1" s="125"/>
      <c r="PHG1" s="125"/>
      <c r="PHH1" s="125"/>
      <c r="PHI1" s="125"/>
      <c r="PHJ1" s="125"/>
      <c r="PHK1" s="125"/>
      <c r="PHL1" s="125"/>
      <c r="PHM1" s="125"/>
      <c r="PHN1" s="125"/>
      <c r="PHO1" s="125"/>
      <c r="PHP1" s="125"/>
      <c r="PHQ1" s="125"/>
      <c r="PHR1" s="125"/>
      <c r="PHS1" s="125"/>
      <c r="PHT1" s="125"/>
      <c r="PHU1" s="125"/>
      <c r="PHV1" s="125"/>
      <c r="PHW1" s="125"/>
      <c r="PHX1" s="125"/>
      <c r="PHY1" s="125"/>
      <c r="PHZ1" s="125"/>
      <c r="PIA1" s="125"/>
      <c r="PIB1" s="125"/>
      <c r="PIC1" s="125"/>
      <c r="PID1" s="125"/>
      <c r="PIE1" s="125"/>
      <c r="PIF1" s="125"/>
      <c r="PIG1" s="125"/>
      <c r="PIH1" s="125"/>
      <c r="PII1" s="125"/>
      <c r="PIJ1" s="125"/>
      <c r="PIK1" s="125"/>
      <c r="PIL1" s="125"/>
      <c r="PIM1" s="125"/>
      <c r="PIN1" s="125"/>
      <c r="PIO1" s="125"/>
      <c r="PIP1" s="125"/>
      <c r="PIQ1" s="125"/>
      <c r="PIR1" s="125"/>
      <c r="PIS1" s="125"/>
      <c r="PIT1" s="125"/>
      <c r="PIU1" s="125"/>
      <c r="PIV1" s="125"/>
      <c r="PIW1" s="125"/>
      <c r="PIX1" s="125"/>
      <c r="PIY1" s="125"/>
      <c r="PIZ1" s="125"/>
      <c r="PJA1" s="125"/>
      <c r="PJB1" s="125"/>
      <c r="PJC1" s="125"/>
      <c r="PJD1" s="125"/>
      <c r="PJE1" s="125"/>
      <c r="PJF1" s="125"/>
      <c r="PJG1" s="125"/>
      <c r="PJH1" s="125"/>
      <c r="PJI1" s="125"/>
      <c r="PJJ1" s="125"/>
      <c r="PJK1" s="125"/>
      <c r="PJL1" s="125"/>
      <c r="PJM1" s="125"/>
      <c r="PJN1" s="125"/>
      <c r="PJO1" s="125"/>
      <c r="PJP1" s="125"/>
      <c r="PJQ1" s="125"/>
      <c r="PJR1" s="125"/>
      <c r="PJS1" s="125"/>
      <c r="PJT1" s="125"/>
      <c r="PJU1" s="125"/>
      <c r="PJV1" s="125"/>
      <c r="PJW1" s="125"/>
      <c r="PJX1" s="125"/>
      <c r="PJY1" s="125"/>
      <c r="PJZ1" s="125"/>
      <c r="PKA1" s="125"/>
      <c r="PKB1" s="125"/>
      <c r="PKC1" s="125"/>
      <c r="PKD1" s="125"/>
      <c r="PKE1" s="125"/>
      <c r="PKF1" s="125"/>
      <c r="PKG1" s="125"/>
      <c r="PKH1" s="125"/>
      <c r="PKI1" s="125"/>
      <c r="PKJ1" s="125"/>
      <c r="PKK1" s="125"/>
      <c r="PKL1" s="125"/>
      <c r="PKM1" s="125"/>
      <c r="PKN1" s="125"/>
      <c r="PKO1" s="125"/>
      <c r="PKP1" s="125"/>
      <c r="PKQ1" s="125"/>
      <c r="PKR1" s="125"/>
      <c r="PKS1" s="125"/>
      <c r="PKT1" s="125"/>
      <c r="PKU1" s="125"/>
      <c r="PKV1" s="125"/>
      <c r="PKW1" s="125"/>
      <c r="PKX1" s="125"/>
      <c r="PKY1" s="125"/>
      <c r="PKZ1" s="125"/>
      <c r="PLA1" s="125"/>
      <c r="PLB1" s="125"/>
      <c r="PLC1" s="125"/>
      <c r="PLD1" s="125"/>
      <c r="PLE1" s="125"/>
      <c r="PLF1" s="125"/>
      <c r="PLG1" s="125"/>
      <c r="PLH1" s="125"/>
      <c r="PLI1" s="125"/>
      <c r="PLJ1" s="125"/>
      <c r="PLK1" s="125"/>
      <c r="PLL1" s="125"/>
      <c r="PLM1" s="125"/>
      <c r="PLN1" s="125"/>
      <c r="PLO1" s="125"/>
      <c r="PLP1" s="125"/>
      <c r="PLQ1" s="125"/>
      <c r="PLR1" s="125"/>
      <c r="PLS1" s="125"/>
      <c r="PLT1" s="125"/>
      <c r="PLU1" s="125"/>
      <c r="PLV1" s="125"/>
      <c r="PLW1" s="125"/>
      <c r="PLX1" s="125"/>
      <c r="PLY1" s="125"/>
      <c r="PLZ1" s="125"/>
      <c r="PMA1" s="125"/>
      <c r="PMB1" s="125"/>
      <c r="PMC1" s="125"/>
      <c r="PMD1" s="125"/>
      <c r="PME1" s="125"/>
      <c r="PMF1" s="125"/>
      <c r="PMG1" s="125"/>
      <c r="PMH1" s="125"/>
      <c r="PMI1" s="125"/>
      <c r="PMJ1" s="125"/>
      <c r="PMK1" s="125"/>
      <c r="PML1" s="125"/>
      <c r="PMM1" s="125"/>
      <c r="PMN1" s="125"/>
      <c r="PMO1" s="125"/>
      <c r="PMP1" s="125"/>
      <c r="PMQ1" s="125"/>
      <c r="PMR1" s="125"/>
      <c r="PMS1" s="125"/>
      <c r="PMT1" s="125"/>
      <c r="PMU1" s="125"/>
      <c r="PMV1" s="125"/>
      <c r="PMW1" s="125"/>
      <c r="PMX1" s="125"/>
      <c r="PMY1" s="125"/>
      <c r="PMZ1" s="125"/>
      <c r="PNA1" s="125"/>
      <c r="PNB1" s="125"/>
      <c r="PNC1" s="125"/>
      <c r="PND1" s="125"/>
      <c r="PNE1" s="125"/>
      <c r="PNF1" s="125"/>
      <c r="PNG1" s="125"/>
      <c r="PNH1" s="125"/>
      <c r="PNI1" s="125"/>
      <c r="PNJ1" s="125"/>
      <c r="PNK1" s="125"/>
      <c r="PNL1" s="125"/>
      <c r="PNM1" s="125"/>
      <c r="PNN1" s="125"/>
      <c r="PNO1" s="125"/>
      <c r="PNP1" s="125"/>
      <c r="PNQ1" s="125"/>
      <c r="PNR1" s="125"/>
      <c r="PNS1" s="125"/>
      <c r="PNT1" s="125"/>
      <c r="PNU1" s="125"/>
      <c r="PNV1" s="125"/>
      <c r="PNW1" s="125"/>
      <c r="PNX1" s="125"/>
      <c r="PNY1" s="125"/>
      <c r="PNZ1" s="125"/>
      <c r="POA1" s="125"/>
      <c r="POB1" s="125"/>
      <c r="POC1" s="125"/>
      <c r="POD1" s="125"/>
      <c r="POE1" s="125"/>
      <c r="POF1" s="125"/>
      <c r="POG1" s="125"/>
      <c r="POH1" s="125"/>
      <c r="POI1" s="125"/>
      <c r="POJ1" s="125"/>
      <c r="POK1" s="125"/>
      <c r="POL1" s="125"/>
      <c r="POM1" s="125"/>
      <c r="PON1" s="125"/>
      <c r="POO1" s="125"/>
      <c r="POP1" s="125"/>
      <c r="POQ1" s="125"/>
      <c r="POR1" s="125"/>
      <c r="POS1" s="125"/>
      <c r="POT1" s="125"/>
      <c r="POU1" s="125"/>
      <c r="POV1" s="125"/>
      <c r="POW1" s="125"/>
      <c r="POX1" s="125"/>
      <c r="POY1" s="125"/>
      <c r="POZ1" s="125"/>
      <c r="PPA1" s="125"/>
      <c r="PPB1" s="125"/>
      <c r="PPC1" s="125"/>
      <c r="PPD1" s="125"/>
      <c r="PPE1" s="125"/>
      <c r="PPF1" s="125"/>
      <c r="PPG1" s="125"/>
      <c r="PPH1" s="125"/>
      <c r="PPI1" s="125"/>
      <c r="PPJ1" s="125"/>
      <c r="PPK1" s="125"/>
      <c r="PPL1" s="125"/>
      <c r="PPM1" s="125"/>
      <c r="PPN1" s="125"/>
      <c r="PPO1" s="125"/>
      <c r="PPP1" s="125"/>
      <c r="PPQ1" s="125"/>
      <c r="PPR1" s="125"/>
      <c r="PPS1" s="125"/>
      <c r="PPT1" s="125"/>
      <c r="PPU1" s="125"/>
      <c r="PPV1" s="125"/>
      <c r="PPW1" s="125"/>
      <c r="PPX1" s="125"/>
      <c r="PPY1" s="125"/>
      <c r="PPZ1" s="125"/>
      <c r="PQA1" s="125"/>
      <c r="PQB1" s="125"/>
      <c r="PQC1" s="125"/>
      <c r="PQD1" s="125"/>
      <c r="PQE1" s="125"/>
      <c r="PQF1" s="125"/>
      <c r="PQG1" s="125"/>
      <c r="PQH1" s="125"/>
      <c r="PQI1" s="125"/>
      <c r="PQJ1" s="125"/>
      <c r="PQK1" s="125"/>
      <c r="PQL1" s="125"/>
      <c r="PQM1" s="125"/>
      <c r="PQN1" s="125"/>
      <c r="PQO1" s="125"/>
      <c r="PQP1" s="125"/>
      <c r="PQQ1" s="125"/>
      <c r="PQR1" s="125"/>
      <c r="PQS1" s="125"/>
      <c r="PQT1" s="125"/>
      <c r="PQU1" s="125"/>
      <c r="PQV1" s="125"/>
      <c r="PQW1" s="125"/>
      <c r="PQX1" s="125"/>
      <c r="PQY1" s="125"/>
      <c r="PQZ1" s="125"/>
      <c r="PRA1" s="125"/>
      <c r="PRB1" s="125"/>
      <c r="PRC1" s="125"/>
      <c r="PRD1" s="125"/>
      <c r="PRE1" s="125"/>
      <c r="PRF1" s="125"/>
      <c r="PRG1" s="125"/>
      <c r="PRH1" s="125"/>
      <c r="PRI1" s="125"/>
      <c r="PRJ1" s="125"/>
      <c r="PRK1" s="125"/>
      <c r="PRL1" s="125"/>
      <c r="PRM1" s="125"/>
      <c r="PRN1" s="125"/>
      <c r="PRO1" s="125"/>
      <c r="PRP1" s="125"/>
      <c r="PRQ1" s="125"/>
      <c r="PRR1" s="125"/>
      <c r="PRS1" s="125"/>
      <c r="PRT1" s="125"/>
      <c r="PRU1" s="125"/>
      <c r="PRV1" s="125"/>
      <c r="PRW1" s="125"/>
      <c r="PRX1" s="125"/>
      <c r="PRY1" s="125"/>
      <c r="PRZ1" s="125"/>
      <c r="PSA1" s="125"/>
      <c r="PSB1" s="125"/>
      <c r="PSC1" s="125"/>
      <c r="PSD1" s="125"/>
      <c r="PSE1" s="125"/>
      <c r="PSF1" s="125"/>
      <c r="PSG1" s="125"/>
      <c r="PSH1" s="125"/>
      <c r="PSI1" s="125"/>
      <c r="PSJ1" s="125"/>
      <c r="PSK1" s="125"/>
      <c r="PSL1" s="125"/>
      <c r="PSM1" s="125"/>
      <c r="PSN1" s="125"/>
      <c r="PSO1" s="125"/>
      <c r="PSP1" s="125"/>
      <c r="PSQ1" s="125"/>
      <c r="PSR1" s="125"/>
      <c r="PSS1" s="125"/>
      <c r="PST1" s="125"/>
      <c r="PSU1" s="125"/>
      <c r="PSV1" s="125"/>
      <c r="PSW1" s="125"/>
      <c r="PSX1" s="125"/>
      <c r="PSY1" s="125"/>
      <c r="PSZ1" s="125"/>
      <c r="PTA1" s="125"/>
      <c r="PTB1" s="125"/>
      <c r="PTC1" s="125"/>
      <c r="PTD1" s="125"/>
      <c r="PTE1" s="125"/>
      <c r="PTF1" s="125"/>
      <c r="PTG1" s="125"/>
      <c r="PTH1" s="125"/>
      <c r="PTI1" s="125"/>
      <c r="PTJ1" s="125"/>
      <c r="PTK1" s="125"/>
      <c r="PTL1" s="125"/>
      <c r="PTM1" s="125"/>
      <c r="PTN1" s="125"/>
      <c r="PTO1" s="125"/>
      <c r="PTP1" s="125"/>
      <c r="PTQ1" s="125"/>
      <c r="PTR1" s="125"/>
      <c r="PTS1" s="125"/>
      <c r="PTT1" s="125"/>
      <c r="PTU1" s="125"/>
      <c r="PTV1" s="125"/>
      <c r="PTW1" s="125"/>
      <c r="PTX1" s="125"/>
      <c r="PTY1" s="125"/>
      <c r="PTZ1" s="125"/>
      <c r="PUA1" s="125"/>
      <c r="PUB1" s="125"/>
      <c r="PUC1" s="125"/>
      <c r="PUD1" s="125"/>
      <c r="PUE1" s="125"/>
      <c r="PUF1" s="125"/>
      <c r="PUG1" s="125"/>
      <c r="PUH1" s="125"/>
      <c r="PUI1" s="125"/>
      <c r="PUJ1" s="125"/>
      <c r="PUK1" s="125"/>
      <c r="PUL1" s="125"/>
      <c r="PUM1" s="125"/>
      <c r="PUN1" s="125"/>
      <c r="PUO1" s="125"/>
      <c r="PUP1" s="125"/>
      <c r="PUQ1" s="125"/>
      <c r="PUR1" s="125"/>
      <c r="PUS1" s="125"/>
      <c r="PUT1" s="125"/>
      <c r="PUU1" s="125"/>
      <c r="PUV1" s="125"/>
      <c r="PUW1" s="125"/>
      <c r="PUX1" s="125"/>
      <c r="PUY1" s="125"/>
      <c r="PUZ1" s="125"/>
      <c r="PVA1" s="125"/>
      <c r="PVB1" s="125"/>
      <c r="PVC1" s="125"/>
      <c r="PVD1" s="125"/>
      <c r="PVE1" s="125"/>
      <c r="PVF1" s="125"/>
      <c r="PVG1" s="125"/>
      <c r="PVH1" s="125"/>
      <c r="PVI1" s="125"/>
      <c r="PVJ1" s="125"/>
      <c r="PVK1" s="125"/>
      <c r="PVL1" s="125"/>
      <c r="PVM1" s="125"/>
      <c r="PVN1" s="125"/>
      <c r="PVO1" s="125"/>
      <c r="PVP1" s="125"/>
      <c r="PVQ1" s="125"/>
      <c r="PVR1" s="125"/>
      <c r="PVS1" s="125"/>
      <c r="PVT1" s="125"/>
      <c r="PVU1" s="125"/>
      <c r="PVV1" s="125"/>
      <c r="PVW1" s="125"/>
      <c r="PVX1" s="125"/>
      <c r="PVY1" s="125"/>
      <c r="PVZ1" s="125"/>
      <c r="PWA1" s="125"/>
      <c r="PWB1" s="125"/>
      <c r="PWC1" s="125"/>
      <c r="PWD1" s="125"/>
      <c r="PWE1" s="125"/>
      <c r="PWF1" s="125"/>
      <c r="PWG1" s="125"/>
      <c r="PWH1" s="125"/>
      <c r="PWI1" s="125"/>
      <c r="PWJ1" s="125"/>
      <c r="PWK1" s="125"/>
      <c r="PWL1" s="125"/>
      <c r="PWM1" s="125"/>
      <c r="PWN1" s="125"/>
      <c r="PWO1" s="125"/>
      <c r="PWP1" s="125"/>
      <c r="PWQ1" s="125"/>
      <c r="PWR1" s="125"/>
      <c r="PWS1" s="125"/>
      <c r="PWT1" s="125"/>
      <c r="PWU1" s="125"/>
      <c r="PWV1" s="125"/>
      <c r="PWW1" s="125"/>
      <c r="PWX1" s="125"/>
      <c r="PWY1" s="125"/>
      <c r="PWZ1" s="125"/>
      <c r="PXA1" s="125"/>
      <c r="PXB1" s="125"/>
      <c r="PXC1" s="125"/>
      <c r="PXD1" s="125"/>
      <c r="PXE1" s="125"/>
      <c r="PXF1" s="125"/>
      <c r="PXG1" s="125"/>
      <c r="PXH1" s="125"/>
      <c r="PXI1" s="125"/>
      <c r="PXJ1" s="125"/>
      <c r="PXK1" s="125"/>
      <c r="PXL1" s="125"/>
      <c r="PXM1" s="125"/>
      <c r="PXN1" s="125"/>
      <c r="PXO1" s="125"/>
      <c r="PXP1" s="125"/>
      <c r="PXQ1" s="125"/>
      <c r="PXR1" s="125"/>
      <c r="PXS1" s="125"/>
      <c r="PXT1" s="125"/>
      <c r="PXU1" s="125"/>
      <c r="PXV1" s="125"/>
      <c r="PXW1" s="125"/>
      <c r="PXX1" s="125"/>
      <c r="PXY1" s="125"/>
      <c r="PXZ1" s="125"/>
      <c r="PYA1" s="125"/>
      <c r="PYB1" s="125"/>
      <c r="PYC1" s="125"/>
      <c r="PYD1" s="125"/>
      <c r="PYE1" s="125"/>
      <c r="PYF1" s="125"/>
      <c r="PYG1" s="125"/>
      <c r="PYH1" s="125"/>
      <c r="PYI1" s="125"/>
      <c r="PYJ1" s="125"/>
      <c r="PYK1" s="125"/>
      <c r="PYL1" s="125"/>
      <c r="PYM1" s="125"/>
      <c r="PYN1" s="125"/>
      <c r="PYO1" s="125"/>
      <c r="PYP1" s="125"/>
      <c r="PYQ1" s="125"/>
      <c r="PYR1" s="125"/>
      <c r="PYS1" s="125"/>
      <c r="PYT1" s="125"/>
      <c r="PYU1" s="125"/>
      <c r="PYV1" s="125"/>
      <c r="PYW1" s="125"/>
      <c r="PYX1" s="125"/>
      <c r="PYY1" s="125"/>
      <c r="PYZ1" s="125"/>
      <c r="PZA1" s="125"/>
      <c r="PZB1" s="125"/>
      <c r="PZC1" s="125"/>
      <c r="PZD1" s="125"/>
      <c r="PZE1" s="125"/>
      <c r="PZF1" s="125"/>
      <c r="PZG1" s="125"/>
      <c r="PZH1" s="125"/>
      <c r="PZI1" s="125"/>
      <c r="PZJ1" s="125"/>
      <c r="PZK1" s="125"/>
      <c r="PZL1" s="125"/>
      <c r="PZM1" s="125"/>
      <c r="PZN1" s="125"/>
      <c r="PZO1" s="125"/>
      <c r="PZP1" s="125"/>
      <c r="PZQ1" s="125"/>
      <c r="PZR1" s="125"/>
      <c r="PZS1" s="125"/>
      <c r="PZT1" s="125"/>
      <c r="PZU1" s="125"/>
      <c r="PZV1" s="125"/>
      <c r="PZW1" s="125"/>
      <c r="PZX1" s="125"/>
      <c r="PZY1" s="125"/>
      <c r="PZZ1" s="125"/>
      <c r="QAA1" s="125"/>
      <c r="QAB1" s="125"/>
      <c r="QAC1" s="125"/>
      <c r="QAD1" s="125"/>
      <c r="QAE1" s="125"/>
      <c r="QAF1" s="125"/>
      <c r="QAG1" s="125"/>
      <c r="QAH1" s="125"/>
      <c r="QAI1" s="125"/>
      <c r="QAJ1" s="125"/>
      <c r="QAK1" s="125"/>
      <c r="QAL1" s="125"/>
      <c r="QAM1" s="125"/>
      <c r="QAN1" s="125"/>
      <c r="QAO1" s="125"/>
      <c r="QAP1" s="125"/>
      <c r="QAQ1" s="125"/>
      <c r="QAR1" s="125"/>
      <c r="QAS1" s="125"/>
      <c r="QAT1" s="125"/>
      <c r="QAU1" s="125"/>
      <c r="QAV1" s="125"/>
      <c r="QAW1" s="125"/>
      <c r="QAX1" s="125"/>
      <c r="QAY1" s="125"/>
      <c r="QAZ1" s="125"/>
      <c r="QBA1" s="125"/>
      <c r="QBB1" s="125"/>
      <c r="QBC1" s="125"/>
      <c r="QBD1" s="125"/>
      <c r="QBE1" s="125"/>
      <c r="QBF1" s="125"/>
      <c r="QBG1" s="125"/>
      <c r="QBH1" s="125"/>
      <c r="QBI1" s="125"/>
      <c r="QBJ1" s="125"/>
      <c r="QBK1" s="125"/>
      <c r="QBL1" s="125"/>
      <c r="QBM1" s="125"/>
      <c r="QBN1" s="125"/>
      <c r="QBO1" s="125"/>
      <c r="QBP1" s="125"/>
      <c r="QBQ1" s="125"/>
      <c r="QBR1" s="125"/>
      <c r="QBS1" s="125"/>
      <c r="QBT1" s="125"/>
      <c r="QBU1" s="125"/>
      <c r="QBV1" s="125"/>
      <c r="QBW1" s="125"/>
      <c r="QBX1" s="125"/>
      <c r="QBY1" s="125"/>
      <c r="QBZ1" s="125"/>
      <c r="QCA1" s="125"/>
      <c r="QCB1" s="125"/>
      <c r="QCC1" s="125"/>
      <c r="QCD1" s="125"/>
      <c r="QCE1" s="125"/>
      <c r="QCF1" s="125"/>
      <c r="QCG1" s="125"/>
      <c r="QCH1" s="125"/>
      <c r="QCI1" s="125"/>
      <c r="QCJ1" s="125"/>
      <c r="QCK1" s="125"/>
      <c r="QCL1" s="125"/>
      <c r="QCM1" s="125"/>
      <c r="QCN1" s="125"/>
      <c r="QCO1" s="125"/>
      <c r="QCP1" s="125"/>
      <c r="QCQ1" s="125"/>
      <c r="QCR1" s="125"/>
      <c r="QCS1" s="125"/>
      <c r="QCT1" s="125"/>
      <c r="QCU1" s="125"/>
      <c r="QCV1" s="125"/>
      <c r="QCW1" s="125"/>
      <c r="QCX1" s="125"/>
      <c r="QCY1" s="125"/>
      <c r="QCZ1" s="125"/>
      <c r="QDA1" s="125"/>
      <c r="QDB1" s="125"/>
      <c r="QDC1" s="125"/>
      <c r="QDD1" s="125"/>
      <c r="QDE1" s="125"/>
      <c r="QDF1" s="125"/>
      <c r="QDG1" s="125"/>
      <c r="QDH1" s="125"/>
      <c r="QDI1" s="125"/>
      <c r="QDJ1" s="125"/>
      <c r="QDK1" s="125"/>
      <c r="QDL1" s="125"/>
      <c r="QDM1" s="125"/>
      <c r="QDN1" s="125"/>
      <c r="QDO1" s="125"/>
      <c r="QDP1" s="125"/>
      <c r="QDQ1" s="125"/>
      <c r="QDR1" s="125"/>
      <c r="QDS1" s="125"/>
      <c r="QDT1" s="125"/>
      <c r="QDU1" s="125"/>
      <c r="QDV1" s="125"/>
      <c r="QDW1" s="125"/>
      <c r="QDX1" s="125"/>
      <c r="QDY1" s="125"/>
      <c r="QDZ1" s="125"/>
      <c r="QEA1" s="125"/>
      <c r="QEB1" s="125"/>
      <c r="QEC1" s="125"/>
      <c r="QED1" s="125"/>
      <c r="QEE1" s="125"/>
      <c r="QEF1" s="125"/>
      <c r="QEG1" s="125"/>
      <c r="QEH1" s="125"/>
      <c r="QEI1" s="125"/>
      <c r="QEJ1" s="125"/>
      <c r="QEK1" s="125"/>
      <c r="QEL1" s="125"/>
      <c r="QEM1" s="125"/>
      <c r="QEN1" s="125"/>
      <c r="QEO1" s="125"/>
      <c r="QEP1" s="125"/>
      <c r="QEQ1" s="125"/>
      <c r="QER1" s="125"/>
      <c r="QES1" s="125"/>
      <c r="QET1" s="125"/>
      <c r="QEU1" s="125"/>
      <c r="QEV1" s="125"/>
      <c r="QEW1" s="125"/>
      <c r="QEX1" s="125"/>
      <c r="QEY1" s="125"/>
      <c r="QEZ1" s="125"/>
      <c r="QFA1" s="125"/>
      <c r="QFB1" s="125"/>
      <c r="QFC1" s="125"/>
      <c r="QFD1" s="125"/>
      <c r="QFE1" s="125"/>
      <c r="QFF1" s="125"/>
      <c r="QFG1" s="125"/>
      <c r="QFH1" s="125"/>
      <c r="QFI1" s="125"/>
      <c r="QFJ1" s="125"/>
      <c r="QFK1" s="125"/>
      <c r="QFL1" s="125"/>
      <c r="QFM1" s="125"/>
      <c r="QFN1" s="125"/>
      <c r="QFO1" s="125"/>
      <c r="QFP1" s="125"/>
      <c r="QFQ1" s="125"/>
      <c r="QFR1" s="125"/>
      <c r="QFS1" s="125"/>
      <c r="QFT1" s="125"/>
      <c r="QFU1" s="125"/>
      <c r="QFV1" s="125"/>
      <c r="QFW1" s="125"/>
      <c r="QFX1" s="125"/>
      <c r="QFY1" s="125"/>
      <c r="QFZ1" s="125"/>
      <c r="QGA1" s="125"/>
      <c r="QGB1" s="125"/>
      <c r="QGC1" s="125"/>
      <c r="QGD1" s="125"/>
      <c r="QGE1" s="125"/>
      <c r="QGF1" s="125"/>
      <c r="QGG1" s="125"/>
      <c r="QGH1" s="125"/>
      <c r="QGI1" s="125"/>
      <c r="QGJ1" s="125"/>
      <c r="QGK1" s="125"/>
      <c r="QGL1" s="125"/>
      <c r="QGM1" s="125"/>
      <c r="QGN1" s="125"/>
      <c r="QGO1" s="125"/>
      <c r="QGP1" s="125"/>
      <c r="QGQ1" s="125"/>
      <c r="QGR1" s="125"/>
      <c r="QGS1" s="125"/>
      <c r="QGT1" s="125"/>
      <c r="QGU1" s="125"/>
      <c r="QGV1" s="125"/>
      <c r="QGW1" s="125"/>
      <c r="QGX1" s="125"/>
      <c r="QGY1" s="125"/>
      <c r="QGZ1" s="125"/>
      <c r="QHA1" s="125"/>
      <c r="QHB1" s="125"/>
      <c r="QHC1" s="125"/>
      <c r="QHD1" s="125"/>
      <c r="QHE1" s="125"/>
      <c r="QHF1" s="125"/>
      <c r="QHG1" s="125"/>
      <c r="QHH1" s="125"/>
      <c r="QHI1" s="125"/>
      <c r="QHJ1" s="125"/>
      <c r="QHK1" s="125"/>
      <c r="QHL1" s="125"/>
      <c r="QHM1" s="125"/>
      <c r="QHN1" s="125"/>
      <c r="QHO1" s="125"/>
      <c r="QHP1" s="125"/>
      <c r="QHQ1" s="125"/>
      <c r="QHR1" s="125"/>
      <c r="QHS1" s="125"/>
      <c r="QHT1" s="125"/>
      <c r="QHU1" s="125"/>
      <c r="QHV1" s="125"/>
      <c r="QHW1" s="125"/>
      <c r="QHX1" s="125"/>
      <c r="QHY1" s="125"/>
      <c r="QHZ1" s="125"/>
      <c r="QIA1" s="125"/>
      <c r="QIB1" s="125"/>
      <c r="QIC1" s="125"/>
      <c r="QID1" s="125"/>
      <c r="QIE1" s="125"/>
      <c r="QIF1" s="125"/>
      <c r="QIG1" s="125"/>
      <c r="QIH1" s="125"/>
      <c r="QII1" s="125"/>
      <c r="QIJ1" s="125"/>
      <c r="QIK1" s="125"/>
      <c r="QIL1" s="125"/>
      <c r="QIM1" s="125"/>
      <c r="QIN1" s="125"/>
      <c r="QIO1" s="125"/>
      <c r="QIP1" s="125"/>
      <c r="QIQ1" s="125"/>
      <c r="QIR1" s="125"/>
      <c r="QIS1" s="125"/>
      <c r="QIT1" s="125"/>
      <c r="QIU1" s="125"/>
      <c r="QIV1" s="125"/>
      <c r="QIW1" s="125"/>
      <c r="QIX1" s="125"/>
      <c r="QIY1" s="125"/>
      <c r="QIZ1" s="125"/>
      <c r="QJA1" s="125"/>
      <c r="QJB1" s="125"/>
      <c r="QJC1" s="125"/>
      <c r="QJD1" s="125"/>
      <c r="QJE1" s="125"/>
      <c r="QJF1" s="125"/>
      <c r="QJG1" s="125"/>
      <c r="QJH1" s="125"/>
      <c r="QJI1" s="125"/>
      <c r="QJJ1" s="125"/>
      <c r="QJK1" s="125"/>
      <c r="QJL1" s="125"/>
      <c r="QJM1" s="125"/>
      <c r="QJN1" s="125"/>
      <c r="QJO1" s="125"/>
      <c r="QJP1" s="125"/>
      <c r="QJQ1" s="125"/>
      <c r="QJR1" s="125"/>
      <c r="QJS1" s="125"/>
      <c r="QJT1" s="125"/>
      <c r="QJU1" s="125"/>
      <c r="QJV1" s="125"/>
      <c r="QJW1" s="125"/>
      <c r="QJX1" s="125"/>
      <c r="QJY1" s="125"/>
      <c r="QJZ1" s="125"/>
      <c r="QKA1" s="125"/>
      <c r="QKB1" s="125"/>
      <c r="QKC1" s="125"/>
      <c r="QKD1" s="125"/>
      <c r="QKE1" s="125"/>
      <c r="QKF1" s="125"/>
      <c r="QKG1" s="125"/>
      <c r="QKH1" s="125"/>
      <c r="QKI1" s="125"/>
      <c r="QKJ1" s="125"/>
      <c r="QKK1" s="125"/>
      <c r="QKL1" s="125"/>
      <c r="QKM1" s="125"/>
      <c r="QKN1" s="125"/>
      <c r="QKO1" s="125"/>
      <c r="QKP1" s="125"/>
      <c r="QKQ1" s="125"/>
      <c r="QKR1" s="125"/>
      <c r="QKS1" s="125"/>
      <c r="QKT1" s="125"/>
      <c r="QKU1" s="125"/>
      <c r="QKV1" s="125"/>
      <c r="QKW1" s="125"/>
      <c r="QKX1" s="125"/>
      <c r="QKY1" s="125"/>
      <c r="QKZ1" s="125"/>
      <c r="QLA1" s="125"/>
      <c r="QLB1" s="125"/>
      <c r="QLC1" s="125"/>
      <c r="QLD1" s="125"/>
      <c r="QLE1" s="125"/>
      <c r="QLF1" s="125"/>
      <c r="QLG1" s="125"/>
      <c r="QLH1" s="125"/>
      <c r="QLI1" s="125"/>
      <c r="QLJ1" s="125"/>
      <c r="QLK1" s="125"/>
      <c r="QLL1" s="125"/>
      <c r="QLM1" s="125"/>
      <c r="QLN1" s="125"/>
      <c r="QLO1" s="125"/>
      <c r="QLP1" s="125"/>
      <c r="QLQ1" s="125"/>
      <c r="QLR1" s="125"/>
      <c r="QLS1" s="125"/>
      <c r="QLT1" s="125"/>
      <c r="QLU1" s="125"/>
      <c r="QLV1" s="125"/>
      <c r="QLW1" s="125"/>
      <c r="QLX1" s="125"/>
      <c r="QLY1" s="125"/>
      <c r="QLZ1" s="125"/>
      <c r="QMA1" s="125"/>
      <c r="QMB1" s="125"/>
      <c r="QMC1" s="125"/>
      <c r="QMD1" s="125"/>
      <c r="QME1" s="125"/>
      <c r="QMF1" s="125"/>
      <c r="QMG1" s="125"/>
      <c r="QMH1" s="125"/>
      <c r="QMI1" s="125"/>
      <c r="QMJ1" s="125"/>
      <c r="QMK1" s="125"/>
      <c r="QML1" s="125"/>
      <c r="QMM1" s="125"/>
      <c r="QMN1" s="125"/>
      <c r="QMO1" s="125"/>
      <c r="QMP1" s="125"/>
      <c r="QMQ1" s="125"/>
      <c r="QMR1" s="125"/>
      <c r="QMS1" s="125"/>
      <c r="QMT1" s="125"/>
      <c r="QMU1" s="125"/>
      <c r="QMV1" s="125"/>
      <c r="QMW1" s="125"/>
      <c r="QMX1" s="125"/>
      <c r="QMY1" s="125"/>
      <c r="QMZ1" s="125"/>
      <c r="QNA1" s="125"/>
      <c r="QNB1" s="125"/>
      <c r="QNC1" s="125"/>
      <c r="QND1" s="125"/>
      <c r="QNE1" s="125"/>
      <c r="QNF1" s="125"/>
      <c r="QNG1" s="125"/>
      <c r="QNH1" s="125"/>
      <c r="QNI1" s="125"/>
      <c r="QNJ1" s="125"/>
      <c r="QNK1" s="125"/>
      <c r="QNL1" s="125"/>
      <c r="QNM1" s="125"/>
      <c r="QNN1" s="125"/>
      <c r="QNO1" s="125"/>
      <c r="QNP1" s="125"/>
      <c r="QNQ1" s="125"/>
      <c r="QNR1" s="125"/>
      <c r="QNS1" s="125"/>
      <c r="QNT1" s="125"/>
      <c r="QNU1" s="125"/>
      <c r="QNV1" s="125"/>
      <c r="QNW1" s="125"/>
      <c r="QNX1" s="125"/>
      <c r="QNY1" s="125"/>
      <c r="QNZ1" s="125"/>
      <c r="QOA1" s="125"/>
      <c r="QOB1" s="125"/>
      <c r="QOC1" s="125"/>
      <c r="QOD1" s="125"/>
      <c r="QOE1" s="125"/>
      <c r="QOF1" s="125"/>
      <c r="QOG1" s="125"/>
      <c r="QOH1" s="125"/>
      <c r="QOI1" s="125"/>
      <c r="QOJ1" s="125"/>
      <c r="QOK1" s="125"/>
      <c r="QOL1" s="125"/>
      <c r="QOM1" s="125"/>
      <c r="QON1" s="125"/>
      <c r="QOO1" s="125"/>
      <c r="QOP1" s="125"/>
      <c r="QOQ1" s="125"/>
      <c r="QOR1" s="125"/>
      <c r="QOS1" s="125"/>
      <c r="QOT1" s="125"/>
      <c r="QOU1" s="125"/>
      <c r="QOV1" s="125"/>
      <c r="QOW1" s="125"/>
      <c r="QOX1" s="125"/>
      <c r="QOY1" s="125"/>
      <c r="QOZ1" s="125"/>
      <c r="QPA1" s="125"/>
      <c r="QPB1" s="125"/>
      <c r="QPC1" s="125"/>
      <c r="QPD1" s="125"/>
      <c r="QPE1" s="125"/>
      <c r="QPF1" s="125"/>
      <c r="QPG1" s="125"/>
      <c r="QPH1" s="125"/>
      <c r="QPI1" s="125"/>
      <c r="QPJ1" s="125"/>
      <c r="QPK1" s="125"/>
      <c r="QPL1" s="125"/>
      <c r="QPM1" s="125"/>
      <c r="QPN1" s="125"/>
      <c r="QPO1" s="125"/>
      <c r="QPP1" s="125"/>
      <c r="QPQ1" s="125"/>
      <c r="QPR1" s="125"/>
      <c r="QPS1" s="125"/>
      <c r="QPT1" s="125"/>
      <c r="QPU1" s="125"/>
      <c r="QPV1" s="125"/>
      <c r="QPW1" s="125"/>
      <c r="QPX1" s="125"/>
      <c r="QPY1" s="125"/>
      <c r="QPZ1" s="125"/>
      <c r="QQA1" s="125"/>
      <c r="QQB1" s="125"/>
      <c r="QQC1" s="125"/>
      <c r="QQD1" s="125"/>
      <c r="QQE1" s="125"/>
      <c r="QQF1" s="125"/>
      <c r="QQG1" s="125"/>
      <c r="QQH1" s="125"/>
      <c r="QQI1" s="125"/>
      <c r="QQJ1" s="125"/>
      <c r="QQK1" s="125"/>
      <c r="QQL1" s="125"/>
      <c r="QQM1" s="125"/>
      <c r="QQN1" s="125"/>
      <c r="QQO1" s="125"/>
      <c r="QQP1" s="125"/>
      <c r="QQQ1" s="125"/>
      <c r="QQR1" s="125"/>
      <c r="QQS1" s="125"/>
      <c r="QQT1" s="125"/>
      <c r="QQU1" s="125"/>
      <c r="QQV1" s="125"/>
      <c r="QQW1" s="125"/>
      <c r="QQX1" s="125"/>
      <c r="QQY1" s="125"/>
      <c r="QQZ1" s="125"/>
      <c r="QRA1" s="125"/>
      <c r="QRB1" s="125"/>
      <c r="QRC1" s="125"/>
      <c r="QRD1" s="125"/>
      <c r="QRE1" s="125"/>
      <c r="QRF1" s="125"/>
      <c r="QRG1" s="125"/>
      <c r="QRH1" s="125"/>
      <c r="QRI1" s="125"/>
      <c r="QRJ1" s="125"/>
      <c r="QRK1" s="125"/>
      <c r="QRL1" s="125"/>
      <c r="QRM1" s="125"/>
      <c r="QRN1" s="125"/>
      <c r="QRO1" s="125"/>
      <c r="QRP1" s="125"/>
      <c r="QRQ1" s="125"/>
      <c r="QRR1" s="125"/>
      <c r="QRS1" s="125"/>
      <c r="QRT1" s="125"/>
      <c r="QRU1" s="125"/>
      <c r="QRV1" s="125"/>
      <c r="QRW1" s="125"/>
      <c r="QRX1" s="125"/>
      <c r="QRY1" s="125"/>
      <c r="QRZ1" s="125"/>
      <c r="QSA1" s="125"/>
      <c r="QSB1" s="125"/>
      <c r="QSC1" s="125"/>
      <c r="QSD1" s="125"/>
      <c r="QSE1" s="125"/>
      <c r="QSF1" s="125"/>
      <c r="QSG1" s="125"/>
      <c r="QSH1" s="125"/>
      <c r="QSI1" s="125"/>
      <c r="QSJ1" s="125"/>
      <c r="QSK1" s="125"/>
      <c r="QSL1" s="125"/>
      <c r="QSM1" s="125"/>
      <c r="QSN1" s="125"/>
      <c r="QSO1" s="125"/>
      <c r="QSP1" s="125"/>
      <c r="QSQ1" s="125"/>
      <c r="QSR1" s="125"/>
      <c r="QSS1" s="125"/>
      <c r="QST1" s="125"/>
      <c r="QSU1" s="125"/>
      <c r="QSV1" s="125"/>
      <c r="QSW1" s="125"/>
      <c r="QSX1" s="125"/>
      <c r="QSY1" s="125"/>
      <c r="QSZ1" s="125"/>
      <c r="QTA1" s="125"/>
      <c r="QTB1" s="125"/>
      <c r="QTC1" s="125"/>
      <c r="QTD1" s="125"/>
      <c r="QTE1" s="125"/>
      <c r="QTF1" s="125"/>
      <c r="QTG1" s="125"/>
      <c r="QTH1" s="125"/>
      <c r="QTI1" s="125"/>
      <c r="QTJ1" s="125"/>
      <c r="QTK1" s="125"/>
      <c r="QTL1" s="125"/>
      <c r="QTM1" s="125"/>
      <c r="QTN1" s="125"/>
      <c r="QTO1" s="125"/>
      <c r="QTP1" s="125"/>
      <c r="QTQ1" s="125"/>
      <c r="QTR1" s="125"/>
      <c r="QTS1" s="125"/>
      <c r="QTT1" s="125"/>
      <c r="QTU1" s="125"/>
      <c r="QTV1" s="125"/>
      <c r="QTW1" s="125"/>
      <c r="QTX1" s="125"/>
      <c r="QTY1" s="125"/>
      <c r="QTZ1" s="125"/>
      <c r="QUA1" s="125"/>
      <c r="QUB1" s="125"/>
      <c r="QUC1" s="125"/>
      <c r="QUD1" s="125"/>
      <c r="QUE1" s="125"/>
      <c r="QUF1" s="125"/>
      <c r="QUG1" s="125"/>
      <c r="QUH1" s="125"/>
      <c r="QUI1" s="125"/>
      <c r="QUJ1" s="125"/>
      <c r="QUK1" s="125"/>
      <c r="QUL1" s="125"/>
      <c r="QUM1" s="125"/>
      <c r="QUN1" s="125"/>
      <c r="QUO1" s="125"/>
      <c r="QUP1" s="125"/>
      <c r="QUQ1" s="125"/>
      <c r="QUR1" s="125"/>
      <c r="QUS1" s="125"/>
      <c r="QUT1" s="125"/>
      <c r="QUU1" s="125"/>
      <c r="QUV1" s="125"/>
      <c r="QUW1" s="125"/>
      <c r="QUX1" s="125"/>
      <c r="QUY1" s="125"/>
      <c r="QUZ1" s="125"/>
      <c r="QVA1" s="125"/>
      <c r="QVB1" s="125"/>
      <c r="QVC1" s="125"/>
      <c r="QVD1" s="125"/>
      <c r="QVE1" s="125"/>
      <c r="QVF1" s="125"/>
      <c r="QVG1" s="125"/>
      <c r="QVH1" s="125"/>
      <c r="QVI1" s="125"/>
      <c r="QVJ1" s="125"/>
      <c r="QVK1" s="125"/>
      <c r="QVL1" s="125"/>
      <c r="QVM1" s="125"/>
      <c r="QVN1" s="125"/>
      <c r="QVO1" s="125"/>
      <c r="QVP1" s="125"/>
      <c r="QVQ1" s="125"/>
      <c r="QVR1" s="125"/>
      <c r="QVS1" s="125"/>
      <c r="QVT1" s="125"/>
      <c r="QVU1" s="125"/>
      <c r="QVV1" s="125"/>
      <c r="QVW1" s="125"/>
      <c r="QVX1" s="125"/>
      <c r="QVY1" s="125"/>
      <c r="QVZ1" s="125"/>
      <c r="QWA1" s="125"/>
      <c r="QWB1" s="125"/>
      <c r="QWC1" s="125"/>
      <c r="QWD1" s="125"/>
      <c r="QWE1" s="125"/>
      <c r="QWF1" s="125"/>
      <c r="QWG1" s="125"/>
      <c r="QWH1" s="125"/>
      <c r="QWI1" s="125"/>
      <c r="QWJ1" s="125"/>
      <c r="QWK1" s="125"/>
      <c r="QWL1" s="125"/>
      <c r="QWM1" s="125"/>
      <c r="QWN1" s="125"/>
      <c r="QWO1" s="125"/>
      <c r="QWP1" s="125"/>
      <c r="QWQ1" s="125"/>
      <c r="QWR1" s="125"/>
      <c r="QWS1" s="125"/>
      <c r="QWT1" s="125"/>
      <c r="QWU1" s="125"/>
      <c r="QWV1" s="125"/>
      <c r="QWW1" s="125"/>
      <c r="QWX1" s="125"/>
      <c r="QWY1" s="125"/>
      <c r="QWZ1" s="125"/>
      <c r="QXA1" s="125"/>
      <c r="QXB1" s="125"/>
      <c r="QXC1" s="125"/>
      <c r="QXD1" s="125"/>
      <c r="QXE1" s="125"/>
      <c r="QXF1" s="125"/>
      <c r="QXG1" s="125"/>
      <c r="QXH1" s="125"/>
      <c r="QXI1" s="125"/>
      <c r="QXJ1" s="125"/>
      <c r="QXK1" s="125"/>
      <c r="QXL1" s="125"/>
      <c r="QXM1" s="125"/>
      <c r="QXN1" s="125"/>
      <c r="QXO1" s="125"/>
      <c r="QXP1" s="125"/>
      <c r="QXQ1" s="125"/>
      <c r="QXR1" s="125"/>
      <c r="QXS1" s="125"/>
      <c r="QXT1" s="125"/>
      <c r="QXU1" s="125"/>
      <c r="QXV1" s="125"/>
      <c r="QXW1" s="125"/>
      <c r="QXX1" s="125"/>
      <c r="QXY1" s="125"/>
      <c r="QXZ1" s="125"/>
      <c r="QYA1" s="125"/>
      <c r="QYB1" s="125"/>
      <c r="QYC1" s="125"/>
      <c r="QYD1" s="125"/>
      <c r="QYE1" s="125"/>
      <c r="QYF1" s="125"/>
      <c r="QYG1" s="125"/>
      <c r="QYH1" s="125"/>
      <c r="QYI1" s="125"/>
      <c r="QYJ1" s="125"/>
      <c r="QYK1" s="125"/>
      <c r="QYL1" s="125"/>
      <c r="QYM1" s="125"/>
      <c r="QYN1" s="125"/>
      <c r="QYO1" s="125"/>
      <c r="QYP1" s="125"/>
      <c r="QYQ1" s="125"/>
      <c r="QYR1" s="125"/>
      <c r="QYS1" s="125"/>
      <c r="QYT1" s="125"/>
      <c r="QYU1" s="125"/>
      <c r="QYV1" s="125"/>
      <c r="QYW1" s="125"/>
      <c r="QYX1" s="125"/>
      <c r="QYY1" s="125"/>
      <c r="QYZ1" s="125"/>
      <c r="QZA1" s="125"/>
      <c r="QZB1" s="125"/>
      <c r="QZC1" s="125"/>
      <c r="QZD1" s="125"/>
      <c r="QZE1" s="125"/>
      <c r="QZF1" s="125"/>
      <c r="QZG1" s="125"/>
      <c r="QZH1" s="125"/>
      <c r="QZI1" s="125"/>
      <c r="QZJ1" s="125"/>
      <c r="QZK1" s="125"/>
      <c r="QZL1" s="125"/>
      <c r="QZM1" s="125"/>
      <c r="QZN1" s="125"/>
      <c r="QZO1" s="125"/>
      <c r="QZP1" s="125"/>
      <c r="QZQ1" s="125"/>
      <c r="QZR1" s="125"/>
      <c r="QZS1" s="125"/>
      <c r="QZT1" s="125"/>
      <c r="QZU1" s="125"/>
      <c r="QZV1" s="125"/>
      <c r="QZW1" s="125"/>
      <c r="QZX1" s="125"/>
      <c r="QZY1" s="125"/>
      <c r="QZZ1" s="125"/>
      <c r="RAA1" s="125"/>
      <c r="RAB1" s="125"/>
      <c r="RAC1" s="125"/>
      <c r="RAD1" s="125"/>
      <c r="RAE1" s="125"/>
      <c r="RAF1" s="125"/>
      <c r="RAG1" s="125"/>
      <c r="RAH1" s="125"/>
      <c r="RAI1" s="125"/>
      <c r="RAJ1" s="125"/>
      <c r="RAK1" s="125"/>
      <c r="RAL1" s="125"/>
      <c r="RAM1" s="125"/>
      <c r="RAN1" s="125"/>
      <c r="RAO1" s="125"/>
      <c r="RAP1" s="125"/>
      <c r="RAQ1" s="125"/>
      <c r="RAR1" s="125"/>
      <c r="RAS1" s="125"/>
      <c r="RAT1" s="125"/>
      <c r="RAU1" s="125"/>
      <c r="RAV1" s="125"/>
      <c r="RAW1" s="125"/>
      <c r="RAX1" s="125"/>
      <c r="RAY1" s="125"/>
      <c r="RAZ1" s="125"/>
      <c r="RBA1" s="125"/>
      <c r="RBB1" s="125"/>
      <c r="RBC1" s="125"/>
      <c r="RBD1" s="125"/>
      <c r="RBE1" s="125"/>
      <c r="RBF1" s="125"/>
      <c r="RBG1" s="125"/>
      <c r="RBH1" s="125"/>
      <c r="RBI1" s="125"/>
      <c r="RBJ1" s="125"/>
      <c r="RBK1" s="125"/>
      <c r="RBL1" s="125"/>
      <c r="RBM1" s="125"/>
      <c r="RBN1" s="125"/>
      <c r="RBO1" s="125"/>
      <c r="RBP1" s="125"/>
      <c r="RBQ1" s="125"/>
      <c r="RBR1" s="125"/>
      <c r="RBS1" s="125"/>
      <c r="RBT1" s="125"/>
      <c r="RBU1" s="125"/>
      <c r="RBV1" s="125"/>
      <c r="RBW1" s="125"/>
      <c r="RBX1" s="125"/>
      <c r="RBY1" s="125"/>
      <c r="RBZ1" s="125"/>
      <c r="RCA1" s="125"/>
      <c r="RCB1" s="125"/>
      <c r="RCC1" s="125"/>
      <c r="RCD1" s="125"/>
      <c r="RCE1" s="125"/>
      <c r="RCF1" s="125"/>
      <c r="RCG1" s="125"/>
      <c r="RCH1" s="125"/>
      <c r="RCI1" s="125"/>
      <c r="RCJ1" s="125"/>
      <c r="RCK1" s="125"/>
      <c r="RCL1" s="125"/>
      <c r="RCM1" s="125"/>
      <c r="RCN1" s="125"/>
      <c r="RCO1" s="125"/>
      <c r="RCP1" s="125"/>
      <c r="RCQ1" s="125"/>
      <c r="RCR1" s="125"/>
      <c r="RCS1" s="125"/>
      <c r="RCT1" s="125"/>
      <c r="RCU1" s="125"/>
      <c r="RCV1" s="125"/>
      <c r="RCW1" s="125"/>
      <c r="RCX1" s="125"/>
      <c r="RCY1" s="125"/>
      <c r="RCZ1" s="125"/>
      <c r="RDA1" s="125"/>
      <c r="RDB1" s="125"/>
      <c r="RDC1" s="125"/>
      <c r="RDD1" s="125"/>
      <c r="RDE1" s="125"/>
      <c r="RDF1" s="125"/>
      <c r="RDG1" s="125"/>
      <c r="RDH1" s="125"/>
      <c r="RDI1" s="125"/>
      <c r="RDJ1" s="125"/>
      <c r="RDK1" s="125"/>
      <c r="RDL1" s="125"/>
      <c r="RDM1" s="125"/>
      <c r="RDN1" s="125"/>
      <c r="RDO1" s="125"/>
      <c r="RDP1" s="125"/>
      <c r="RDQ1" s="125"/>
      <c r="RDR1" s="125"/>
      <c r="RDS1" s="125"/>
      <c r="RDT1" s="125"/>
      <c r="RDU1" s="125"/>
      <c r="RDV1" s="125"/>
      <c r="RDW1" s="125"/>
      <c r="RDX1" s="125"/>
      <c r="RDY1" s="125"/>
      <c r="RDZ1" s="125"/>
      <c r="REA1" s="125"/>
      <c r="REB1" s="125"/>
      <c r="REC1" s="125"/>
      <c r="RED1" s="125"/>
      <c r="REE1" s="125"/>
      <c r="REF1" s="125"/>
      <c r="REG1" s="125"/>
      <c r="REH1" s="125"/>
      <c r="REI1" s="125"/>
      <c r="REJ1" s="125"/>
      <c r="REK1" s="125"/>
      <c r="REL1" s="125"/>
      <c r="REM1" s="125"/>
      <c r="REN1" s="125"/>
      <c r="REO1" s="125"/>
      <c r="REP1" s="125"/>
      <c r="REQ1" s="125"/>
      <c r="RER1" s="125"/>
      <c r="RES1" s="125"/>
      <c r="RET1" s="125"/>
      <c r="REU1" s="125"/>
      <c r="REV1" s="125"/>
      <c r="REW1" s="125"/>
      <c r="REX1" s="125"/>
      <c r="REY1" s="125"/>
      <c r="REZ1" s="125"/>
      <c r="RFA1" s="125"/>
      <c r="RFB1" s="125"/>
      <c r="RFC1" s="125"/>
      <c r="RFD1" s="125"/>
      <c r="RFE1" s="125"/>
      <c r="RFF1" s="125"/>
      <c r="RFG1" s="125"/>
      <c r="RFH1" s="125"/>
      <c r="RFI1" s="125"/>
      <c r="RFJ1" s="125"/>
      <c r="RFK1" s="125"/>
      <c r="RFL1" s="125"/>
      <c r="RFM1" s="125"/>
      <c r="RFN1" s="125"/>
      <c r="RFO1" s="125"/>
      <c r="RFP1" s="125"/>
      <c r="RFQ1" s="125"/>
      <c r="RFR1" s="125"/>
      <c r="RFS1" s="125"/>
      <c r="RFT1" s="125"/>
      <c r="RFU1" s="125"/>
      <c r="RFV1" s="125"/>
      <c r="RFW1" s="125"/>
      <c r="RFX1" s="125"/>
      <c r="RFY1" s="125"/>
      <c r="RFZ1" s="125"/>
      <c r="RGA1" s="125"/>
      <c r="RGB1" s="125"/>
      <c r="RGC1" s="125"/>
      <c r="RGD1" s="125"/>
      <c r="RGE1" s="125"/>
      <c r="RGF1" s="125"/>
      <c r="RGG1" s="125"/>
      <c r="RGH1" s="125"/>
      <c r="RGI1" s="125"/>
      <c r="RGJ1" s="125"/>
      <c r="RGK1" s="125"/>
      <c r="RGL1" s="125"/>
      <c r="RGM1" s="125"/>
      <c r="RGN1" s="125"/>
      <c r="RGO1" s="125"/>
      <c r="RGP1" s="125"/>
      <c r="RGQ1" s="125"/>
      <c r="RGR1" s="125"/>
      <c r="RGS1" s="125"/>
      <c r="RGT1" s="125"/>
      <c r="RGU1" s="125"/>
      <c r="RGV1" s="125"/>
      <c r="RGW1" s="125"/>
      <c r="RGX1" s="125"/>
      <c r="RGY1" s="125"/>
      <c r="RGZ1" s="125"/>
      <c r="RHA1" s="125"/>
      <c r="RHB1" s="125"/>
      <c r="RHC1" s="125"/>
      <c r="RHD1" s="125"/>
      <c r="RHE1" s="125"/>
      <c r="RHF1" s="125"/>
      <c r="RHG1" s="125"/>
      <c r="RHH1" s="125"/>
      <c r="RHI1" s="125"/>
      <c r="RHJ1" s="125"/>
      <c r="RHK1" s="125"/>
      <c r="RHL1" s="125"/>
      <c r="RHM1" s="125"/>
      <c r="RHN1" s="125"/>
      <c r="RHO1" s="125"/>
      <c r="RHP1" s="125"/>
      <c r="RHQ1" s="125"/>
      <c r="RHR1" s="125"/>
      <c r="RHS1" s="125"/>
      <c r="RHT1" s="125"/>
      <c r="RHU1" s="125"/>
      <c r="RHV1" s="125"/>
      <c r="RHW1" s="125"/>
      <c r="RHX1" s="125"/>
      <c r="RHY1" s="125"/>
      <c r="RHZ1" s="125"/>
      <c r="RIA1" s="125"/>
      <c r="RIB1" s="125"/>
      <c r="RIC1" s="125"/>
      <c r="RID1" s="125"/>
      <c r="RIE1" s="125"/>
      <c r="RIF1" s="125"/>
      <c r="RIG1" s="125"/>
      <c r="RIH1" s="125"/>
      <c r="RII1" s="125"/>
      <c r="RIJ1" s="125"/>
      <c r="RIK1" s="125"/>
      <c r="RIL1" s="125"/>
      <c r="RIM1" s="125"/>
      <c r="RIN1" s="125"/>
      <c r="RIO1" s="125"/>
      <c r="RIP1" s="125"/>
      <c r="RIQ1" s="125"/>
      <c r="RIR1" s="125"/>
      <c r="RIS1" s="125"/>
      <c r="RIT1" s="125"/>
      <c r="RIU1" s="125"/>
      <c r="RIV1" s="125"/>
      <c r="RIW1" s="125"/>
      <c r="RIX1" s="125"/>
      <c r="RIY1" s="125"/>
      <c r="RIZ1" s="125"/>
      <c r="RJA1" s="125"/>
      <c r="RJB1" s="125"/>
      <c r="RJC1" s="125"/>
      <c r="RJD1" s="125"/>
      <c r="RJE1" s="125"/>
      <c r="RJF1" s="125"/>
      <c r="RJG1" s="125"/>
      <c r="RJH1" s="125"/>
      <c r="RJI1" s="125"/>
      <c r="RJJ1" s="125"/>
      <c r="RJK1" s="125"/>
      <c r="RJL1" s="125"/>
      <c r="RJM1" s="125"/>
      <c r="RJN1" s="125"/>
      <c r="RJO1" s="125"/>
      <c r="RJP1" s="125"/>
      <c r="RJQ1" s="125"/>
      <c r="RJR1" s="125"/>
      <c r="RJS1" s="125"/>
      <c r="RJT1" s="125"/>
      <c r="RJU1" s="125"/>
      <c r="RJV1" s="125"/>
      <c r="RJW1" s="125"/>
      <c r="RJX1" s="125"/>
      <c r="RJY1" s="125"/>
      <c r="RJZ1" s="125"/>
      <c r="RKA1" s="125"/>
      <c r="RKB1" s="125"/>
      <c r="RKC1" s="125"/>
      <c r="RKD1" s="125"/>
      <c r="RKE1" s="125"/>
      <c r="RKF1" s="125"/>
      <c r="RKG1" s="125"/>
      <c r="RKH1" s="125"/>
      <c r="RKI1" s="125"/>
      <c r="RKJ1" s="125"/>
      <c r="RKK1" s="125"/>
      <c r="RKL1" s="125"/>
      <c r="RKM1" s="125"/>
      <c r="RKN1" s="125"/>
      <c r="RKO1" s="125"/>
      <c r="RKP1" s="125"/>
      <c r="RKQ1" s="125"/>
      <c r="RKR1" s="125"/>
      <c r="RKS1" s="125"/>
      <c r="RKT1" s="125"/>
      <c r="RKU1" s="125"/>
      <c r="RKV1" s="125"/>
      <c r="RKW1" s="125"/>
      <c r="RKX1" s="125"/>
      <c r="RKY1" s="125"/>
      <c r="RKZ1" s="125"/>
      <c r="RLA1" s="125"/>
      <c r="RLB1" s="125"/>
      <c r="RLC1" s="125"/>
      <c r="RLD1" s="125"/>
      <c r="RLE1" s="125"/>
      <c r="RLF1" s="125"/>
      <c r="RLG1" s="125"/>
      <c r="RLH1" s="125"/>
      <c r="RLI1" s="125"/>
      <c r="RLJ1" s="125"/>
      <c r="RLK1" s="125"/>
      <c r="RLL1" s="125"/>
      <c r="RLM1" s="125"/>
      <c r="RLN1" s="125"/>
      <c r="RLO1" s="125"/>
      <c r="RLP1" s="125"/>
      <c r="RLQ1" s="125"/>
      <c r="RLR1" s="125"/>
      <c r="RLS1" s="125"/>
      <c r="RLT1" s="125"/>
      <c r="RLU1" s="125"/>
      <c r="RLV1" s="125"/>
      <c r="RLW1" s="125"/>
      <c r="RLX1" s="125"/>
      <c r="RLY1" s="125"/>
      <c r="RLZ1" s="125"/>
      <c r="RMA1" s="125"/>
      <c r="RMB1" s="125"/>
      <c r="RMC1" s="125"/>
      <c r="RMD1" s="125"/>
      <c r="RME1" s="125"/>
      <c r="RMF1" s="125"/>
      <c r="RMG1" s="125"/>
      <c r="RMH1" s="125"/>
      <c r="RMI1" s="125"/>
      <c r="RMJ1" s="125"/>
      <c r="RMK1" s="125"/>
      <c r="RML1" s="125"/>
      <c r="RMM1" s="125"/>
      <c r="RMN1" s="125"/>
      <c r="RMO1" s="125"/>
      <c r="RMP1" s="125"/>
      <c r="RMQ1" s="125"/>
      <c r="RMR1" s="125"/>
      <c r="RMS1" s="125"/>
      <c r="RMT1" s="125"/>
      <c r="RMU1" s="125"/>
      <c r="RMV1" s="125"/>
      <c r="RMW1" s="125"/>
      <c r="RMX1" s="125"/>
      <c r="RMY1" s="125"/>
      <c r="RMZ1" s="125"/>
      <c r="RNA1" s="125"/>
      <c r="RNB1" s="125"/>
      <c r="RNC1" s="125"/>
      <c r="RND1" s="125"/>
      <c r="RNE1" s="125"/>
      <c r="RNF1" s="125"/>
      <c r="RNG1" s="125"/>
      <c r="RNH1" s="125"/>
      <c r="RNI1" s="125"/>
      <c r="RNJ1" s="125"/>
      <c r="RNK1" s="125"/>
      <c r="RNL1" s="125"/>
      <c r="RNM1" s="125"/>
      <c r="RNN1" s="125"/>
      <c r="RNO1" s="125"/>
      <c r="RNP1" s="125"/>
      <c r="RNQ1" s="125"/>
      <c r="RNR1" s="125"/>
      <c r="RNS1" s="125"/>
      <c r="RNT1" s="125"/>
      <c r="RNU1" s="125"/>
      <c r="RNV1" s="125"/>
      <c r="RNW1" s="125"/>
      <c r="RNX1" s="125"/>
      <c r="RNY1" s="125"/>
      <c r="RNZ1" s="125"/>
      <c r="ROA1" s="125"/>
      <c r="ROB1" s="125"/>
      <c r="ROC1" s="125"/>
      <c r="ROD1" s="125"/>
      <c r="ROE1" s="125"/>
      <c r="ROF1" s="125"/>
      <c r="ROG1" s="125"/>
      <c r="ROH1" s="125"/>
      <c r="ROI1" s="125"/>
      <c r="ROJ1" s="125"/>
      <c r="ROK1" s="125"/>
      <c r="ROL1" s="125"/>
      <c r="ROM1" s="125"/>
      <c r="RON1" s="125"/>
      <c r="ROO1" s="125"/>
      <c r="ROP1" s="125"/>
      <c r="ROQ1" s="125"/>
      <c r="ROR1" s="125"/>
      <c r="ROS1" s="125"/>
      <c r="ROT1" s="125"/>
      <c r="ROU1" s="125"/>
      <c r="ROV1" s="125"/>
      <c r="ROW1" s="125"/>
      <c r="ROX1" s="125"/>
      <c r="ROY1" s="125"/>
      <c r="ROZ1" s="125"/>
      <c r="RPA1" s="125"/>
      <c r="RPB1" s="125"/>
      <c r="RPC1" s="125"/>
      <c r="RPD1" s="125"/>
      <c r="RPE1" s="125"/>
      <c r="RPF1" s="125"/>
      <c r="RPG1" s="125"/>
      <c r="RPH1" s="125"/>
      <c r="RPI1" s="125"/>
      <c r="RPJ1" s="125"/>
      <c r="RPK1" s="125"/>
      <c r="RPL1" s="125"/>
      <c r="RPM1" s="125"/>
      <c r="RPN1" s="125"/>
      <c r="RPO1" s="125"/>
      <c r="RPP1" s="125"/>
      <c r="RPQ1" s="125"/>
      <c r="RPR1" s="125"/>
      <c r="RPS1" s="125"/>
      <c r="RPT1" s="125"/>
      <c r="RPU1" s="125"/>
      <c r="RPV1" s="125"/>
      <c r="RPW1" s="125"/>
      <c r="RPX1" s="125"/>
      <c r="RPY1" s="125"/>
      <c r="RPZ1" s="125"/>
      <c r="RQA1" s="125"/>
      <c r="RQB1" s="125"/>
      <c r="RQC1" s="125"/>
      <c r="RQD1" s="125"/>
      <c r="RQE1" s="125"/>
      <c r="RQF1" s="125"/>
      <c r="RQG1" s="125"/>
      <c r="RQH1" s="125"/>
      <c r="RQI1" s="125"/>
      <c r="RQJ1" s="125"/>
      <c r="RQK1" s="125"/>
      <c r="RQL1" s="125"/>
      <c r="RQM1" s="125"/>
      <c r="RQN1" s="125"/>
      <c r="RQO1" s="125"/>
      <c r="RQP1" s="125"/>
      <c r="RQQ1" s="125"/>
      <c r="RQR1" s="125"/>
      <c r="RQS1" s="125"/>
      <c r="RQT1" s="125"/>
      <c r="RQU1" s="125"/>
      <c r="RQV1" s="125"/>
      <c r="RQW1" s="125"/>
      <c r="RQX1" s="125"/>
      <c r="RQY1" s="125"/>
      <c r="RQZ1" s="125"/>
      <c r="RRA1" s="125"/>
      <c r="RRB1" s="125"/>
      <c r="RRC1" s="125"/>
      <c r="RRD1" s="125"/>
      <c r="RRE1" s="125"/>
      <c r="RRF1" s="125"/>
      <c r="RRG1" s="125"/>
      <c r="RRH1" s="125"/>
      <c r="RRI1" s="125"/>
      <c r="RRJ1" s="125"/>
      <c r="RRK1" s="125"/>
      <c r="RRL1" s="125"/>
      <c r="RRM1" s="125"/>
      <c r="RRN1" s="125"/>
      <c r="RRO1" s="125"/>
      <c r="RRP1" s="125"/>
      <c r="RRQ1" s="125"/>
      <c r="RRR1" s="125"/>
      <c r="RRS1" s="125"/>
      <c r="RRT1" s="125"/>
      <c r="RRU1" s="125"/>
      <c r="RRV1" s="125"/>
      <c r="RRW1" s="125"/>
      <c r="RRX1" s="125"/>
      <c r="RRY1" s="125"/>
      <c r="RRZ1" s="125"/>
      <c r="RSA1" s="125"/>
      <c r="RSB1" s="125"/>
      <c r="RSC1" s="125"/>
      <c r="RSD1" s="125"/>
      <c r="RSE1" s="125"/>
      <c r="RSF1" s="125"/>
      <c r="RSG1" s="125"/>
      <c r="RSH1" s="125"/>
      <c r="RSI1" s="125"/>
      <c r="RSJ1" s="125"/>
      <c r="RSK1" s="125"/>
      <c r="RSL1" s="125"/>
      <c r="RSM1" s="125"/>
      <c r="RSN1" s="125"/>
      <c r="RSO1" s="125"/>
      <c r="RSP1" s="125"/>
      <c r="RSQ1" s="125"/>
      <c r="RSR1" s="125"/>
      <c r="RSS1" s="125"/>
      <c r="RST1" s="125"/>
      <c r="RSU1" s="125"/>
      <c r="RSV1" s="125"/>
      <c r="RSW1" s="125"/>
      <c r="RSX1" s="125"/>
      <c r="RSY1" s="125"/>
      <c r="RSZ1" s="125"/>
      <c r="RTA1" s="125"/>
      <c r="RTB1" s="125"/>
      <c r="RTC1" s="125"/>
      <c r="RTD1" s="125"/>
      <c r="RTE1" s="125"/>
      <c r="RTF1" s="125"/>
      <c r="RTG1" s="125"/>
      <c r="RTH1" s="125"/>
      <c r="RTI1" s="125"/>
      <c r="RTJ1" s="125"/>
      <c r="RTK1" s="125"/>
      <c r="RTL1" s="125"/>
      <c r="RTM1" s="125"/>
      <c r="RTN1" s="125"/>
      <c r="RTO1" s="125"/>
      <c r="RTP1" s="125"/>
      <c r="RTQ1" s="125"/>
      <c r="RTR1" s="125"/>
      <c r="RTS1" s="125"/>
      <c r="RTT1" s="125"/>
      <c r="RTU1" s="125"/>
      <c r="RTV1" s="125"/>
      <c r="RTW1" s="125"/>
      <c r="RTX1" s="125"/>
      <c r="RTY1" s="125"/>
      <c r="RTZ1" s="125"/>
      <c r="RUA1" s="125"/>
      <c r="RUB1" s="125"/>
      <c r="RUC1" s="125"/>
      <c r="RUD1" s="125"/>
      <c r="RUE1" s="125"/>
      <c r="RUF1" s="125"/>
      <c r="RUG1" s="125"/>
      <c r="RUH1" s="125"/>
      <c r="RUI1" s="125"/>
      <c r="RUJ1" s="125"/>
      <c r="RUK1" s="125"/>
      <c r="RUL1" s="125"/>
      <c r="RUM1" s="125"/>
      <c r="RUN1" s="125"/>
      <c r="RUO1" s="125"/>
      <c r="RUP1" s="125"/>
      <c r="RUQ1" s="125"/>
      <c r="RUR1" s="125"/>
      <c r="RUS1" s="125"/>
      <c r="RUT1" s="125"/>
      <c r="RUU1" s="125"/>
      <c r="RUV1" s="125"/>
      <c r="RUW1" s="125"/>
      <c r="RUX1" s="125"/>
      <c r="RUY1" s="125"/>
      <c r="RUZ1" s="125"/>
      <c r="RVA1" s="125"/>
      <c r="RVB1" s="125"/>
      <c r="RVC1" s="125"/>
      <c r="RVD1" s="125"/>
      <c r="RVE1" s="125"/>
      <c r="RVF1" s="125"/>
      <c r="RVG1" s="125"/>
      <c r="RVH1" s="125"/>
      <c r="RVI1" s="125"/>
      <c r="RVJ1" s="125"/>
      <c r="RVK1" s="125"/>
      <c r="RVL1" s="125"/>
      <c r="RVM1" s="125"/>
      <c r="RVN1" s="125"/>
      <c r="RVO1" s="125"/>
      <c r="RVP1" s="125"/>
      <c r="RVQ1" s="125"/>
      <c r="RVR1" s="125"/>
      <c r="RVS1" s="125"/>
      <c r="RVT1" s="125"/>
      <c r="RVU1" s="125"/>
      <c r="RVV1" s="125"/>
      <c r="RVW1" s="125"/>
      <c r="RVX1" s="125"/>
      <c r="RVY1" s="125"/>
      <c r="RVZ1" s="125"/>
      <c r="RWA1" s="125"/>
      <c r="RWB1" s="125"/>
      <c r="RWC1" s="125"/>
      <c r="RWD1" s="125"/>
      <c r="RWE1" s="125"/>
      <c r="RWF1" s="125"/>
      <c r="RWG1" s="125"/>
      <c r="RWH1" s="125"/>
      <c r="RWI1" s="125"/>
      <c r="RWJ1" s="125"/>
      <c r="RWK1" s="125"/>
      <c r="RWL1" s="125"/>
      <c r="RWM1" s="125"/>
      <c r="RWN1" s="125"/>
      <c r="RWO1" s="125"/>
      <c r="RWP1" s="125"/>
      <c r="RWQ1" s="125"/>
      <c r="RWR1" s="125"/>
      <c r="RWS1" s="125"/>
      <c r="RWT1" s="125"/>
      <c r="RWU1" s="125"/>
      <c r="RWV1" s="125"/>
      <c r="RWW1" s="125"/>
      <c r="RWX1" s="125"/>
      <c r="RWY1" s="125"/>
      <c r="RWZ1" s="125"/>
      <c r="RXA1" s="125"/>
      <c r="RXB1" s="125"/>
      <c r="RXC1" s="125"/>
      <c r="RXD1" s="125"/>
      <c r="RXE1" s="125"/>
      <c r="RXF1" s="125"/>
      <c r="RXG1" s="125"/>
      <c r="RXH1" s="125"/>
      <c r="RXI1" s="125"/>
      <c r="RXJ1" s="125"/>
      <c r="RXK1" s="125"/>
      <c r="RXL1" s="125"/>
      <c r="RXM1" s="125"/>
      <c r="RXN1" s="125"/>
      <c r="RXO1" s="125"/>
      <c r="RXP1" s="125"/>
      <c r="RXQ1" s="125"/>
      <c r="RXR1" s="125"/>
      <c r="RXS1" s="125"/>
      <c r="RXT1" s="125"/>
      <c r="RXU1" s="125"/>
      <c r="RXV1" s="125"/>
      <c r="RXW1" s="125"/>
      <c r="RXX1" s="125"/>
      <c r="RXY1" s="125"/>
      <c r="RXZ1" s="125"/>
      <c r="RYA1" s="125"/>
      <c r="RYB1" s="125"/>
      <c r="RYC1" s="125"/>
      <c r="RYD1" s="125"/>
      <c r="RYE1" s="125"/>
      <c r="RYF1" s="125"/>
      <c r="RYG1" s="125"/>
      <c r="RYH1" s="125"/>
      <c r="RYI1" s="125"/>
      <c r="RYJ1" s="125"/>
      <c r="RYK1" s="125"/>
      <c r="RYL1" s="125"/>
      <c r="RYM1" s="125"/>
      <c r="RYN1" s="125"/>
      <c r="RYO1" s="125"/>
      <c r="RYP1" s="125"/>
      <c r="RYQ1" s="125"/>
      <c r="RYR1" s="125"/>
      <c r="RYS1" s="125"/>
      <c r="RYT1" s="125"/>
      <c r="RYU1" s="125"/>
      <c r="RYV1" s="125"/>
      <c r="RYW1" s="125"/>
      <c r="RYX1" s="125"/>
      <c r="RYY1" s="125"/>
      <c r="RYZ1" s="125"/>
      <c r="RZA1" s="125"/>
      <c r="RZB1" s="125"/>
      <c r="RZC1" s="125"/>
      <c r="RZD1" s="125"/>
      <c r="RZE1" s="125"/>
      <c r="RZF1" s="125"/>
      <c r="RZG1" s="125"/>
      <c r="RZH1" s="125"/>
      <c r="RZI1" s="125"/>
      <c r="RZJ1" s="125"/>
      <c r="RZK1" s="125"/>
      <c r="RZL1" s="125"/>
      <c r="RZM1" s="125"/>
      <c r="RZN1" s="125"/>
      <c r="RZO1" s="125"/>
      <c r="RZP1" s="125"/>
      <c r="RZQ1" s="125"/>
      <c r="RZR1" s="125"/>
      <c r="RZS1" s="125"/>
      <c r="RZT1" s="125"/>
      <c r="RZU1" s="125"/>
      <c r="RZV1" s="125"/>
      <c r="RZW1" s="125"/>
      <c r="RZX1" s="125"/>
      <c r="RZY1" s="125"/>
      <c r="RZZ1" s="125"/>
      <c r="SAA1" s="125"/>
      <c r="SAB1" s="125"/>
      <c r="SAC1" s="125"/>
      <c r="SAD1" s="125"/>
      <c r="SAE1" s="125"/>
      <c r="SAF1" s="125"/>
      <c r="SAG1" s="125"/>
      <c r="SAH1" s="125"/>
      <c r="SAI1" s="125"/>
      <c r="SAJ1" s="125"/>
      <c r="SAK1" s="125"/>
      <c r="SAL1" s="125"/>
      <c r="SAM1" s="125"/>
      <c r="SAN1" s="125"/>
      <c r="SAO1" s="125"/>
      <c r="SAP1" s="125"/>
      <c r="SAQ1" s="125"/>
      <c r="SAR1" s="125"/>
      <c r="SAS1" s="125"/>
      <c r="SAT1" s="125"/>
      <c r="SAU1" s="125"/>
      <c r="SAV1" s="125"/>
      <c r="SAW1" s="125"/>
      <c r="SAX1" s="125"/>
      <c r="SAY1" s="125"/>
      <c r="SAZ1" s="125"/>
      <c r="SBA1" s="125"/>
      <c r="SBB1" s="125"/>
      <c r="SBC1" s="125"/>
      <c r="SBD1" s="125"/>
      <c r="SBE1" s="125"/>
      <c r="SBF1" s="125"/>
      <c r="SBG1" s="125"/>
      <c r="SBH1" s="125"/>
      <c r="SBI1" s="125"/>
      <c r="SBJ1" s="125"/>
      <c r="SBK1" s="125"/>
      <c r="SBL1" s="125"/>
      <c r="SBM1" s="125"/>
      <c r="SBN1" s="125"/>
      <c r="SBO1" s="125"/>
      <c r="SBP1" s="125"/>
      <c r="SBQ1" s="125"/>
      <c r="SBR1" s="125"/>
      <c r="SBS1" s="125"/>
      <c r="SBT1" s="125"/>
      <c r="SBU1" s="125"/>
      <c r="SBV1" s="125"/>
      <c r="SBW1" s="125"/>
      <c r="SBX1" s="125"/>
      <c r="SBY1" s="125"/>
      <c r="SBZ1" s="125"/>
      <c r="SCA1" s="125"/>
      <c r="SCB1" s="125"/>
      <c r="SCC1" s="125"/>
      <c r="SCD1" s="125"/>
      <c r="SCE1" s="125"/>
      <c r="SCF1" s="125"/>
      <c r="SCG1" s="125"/>
      <c r="SCH1" s="125"/>
      <c r="SCI1" s="125"/>
      <c r="SCJ1" s="125"/>
      <c r="SCK1" s="125"/>
      <c r="SCL1" s="125"/>
      <c r="SCM1" s="125"/>
      <c r="SCN1" s="125"/>
      <c r="SCO1" s="125"/>
      <c r="SCP1" s="125"/>
      <c r="SCQ1" s="125"/>
      <c r="SCR1" s="125"/>
      <c r="SCS1" s="125"/>
      <c r="SCT1" s="125"/>
      <c r="SCU1" s="125"/>
      <c r="SCV1" s="125"/>
      <c r="SCW1" s="125"/>
      <c r="SCX1" s="125"/>
      <c r="SCY1" s="125"/>
      <c r="SCZ1" s="125"/>
      <c r="SDA1" s="125"/>
      <c r="SDB1" s="125"/>
      <c r="SDC1" s="125"/>
      <c r="SDD1" s="125"/>
      <c r="SDE1" s="125"/>
      <c r="SDF1" s="125"/>
      <c r="SDG1" s="125"/>
      <c r="SDH1" s="125"/>
      <c r="SDI1" s="125"/>
      <c r="SDJ1" s="125"/>
      <c r="SDK1" s="125"/>
      <c r="SDL1" s="125"/>
      <c r="SDM1" s="125"/>
      <c r="SDN1" s="125"/>
      <c r="SDO1" s="125"/>
      <c r="SDP1" s="125"/>
      <c r="SDQ1" s="125"/>
      <c r="SDR1" s="125"/>
      <c r="SDS1" s="125"/>
      <c r="SDT1" s="125"/>
      <c r="SDU1" s="125"/>
      <c r="SDV1" s="125"/>
      <c r="SDW1" s="125"/>
      <c r="SDX1" s="125"/>
      <c r="SDY1" s="125"/>
      <c r="SDZ1" s="125"/>
      <c r="SEA1" s="125"/>
      <c r="SEB1" s="125"/>
      <c r="SEC1" s="125"/>
      <c r="SED1" s="125"/>
      <c r="SEE1" s="125"/>
      <c r="SEF1" s="125"/>
      <c r="SEG1" s="125"/>
      <c r="SEH1" s="125"/>
      <c r="SEI1" s="125"/>
      <c r="SEJ1" s="125"/>
      <c r="SEK1" s="125"/>
      <c r="SEL1" s="125"/>
      <c r="SEM1" s="125"/>
      <c r="SEN1" s="125"/>
      <c r="SEO1" s="125"/>
      <c r="SEP1" s="125"/>
      <c r="SEQ1" s="125"/>
      <c r="SER1" s="125"/>
      <c r="SES1" s="125"/>
      <c r="SET1" s="125"/>
      <c r="SEU1" s="125"/>
      <c r="SEV1" s="125"/>
      <c r="SEW1" s="125"/>
      <c r="SEX1" s="125"/>
      <c r="SEY1" s="125"/>
      <c r="SEZ1" s="125"/>
      <c r="SFA1" s="125"/>
      <c r="SFB1" s="125"/>
      <c r="SFC1" s="125"/>
      <c r="SFD1" s="125"/>
      <c r="SFE1" s="125"/>
      <c r="SFF1" s="125"/>
      <c r="SFG1" s="125"/>
      <c r="SFH1" s="125"/>
      <c r="SFI1" s="125"/>
      <c r="SFJ1" s="125"/>
      <c r="SFK1" s="125"/>
      <c r="SFL1" s="125"/>
      <c r="SFM1" s="125"/>
      <c r="SFN1" s="125"/>
      <c r="SFO1" s="125"/>
      <c r="SFP1" s="125"/>
      <c r="SFQ1" s="125"/>
      <c r="SFR1" s="125"/>
      <c r="SFS1" s="125"/>
      <c r="SFT1" s="125"/>
      <c r="SFU1" s="125"/>
      <c r="SFV1" s="125"/>
      <c r="SFW1" s="125"/>
      <c r="SFX1" s="125"/>
      <c r="SFY1" s="125"/>
      <c r="SFZ1" s="125"/>
      <c r="SGA1" s="125"/>
      <c r="SGB1" s="125"/>
      <c r="SGC1" s="125"/>
      <c r="SGD1" s="125"/>
      <c r="SGE1" s="125"/>
      <c r="SGF1" s="125"/>
      <c r="SGG1" s="125"/>
      <c r="SGH1" s="125"/>
      <c r="SGI1" s="125"/>
      <c r="SGJ1" s="125"/>
      <c r="SGK1" s="125"/>
      <c r="SGL1" s="125"/>
      <c r="SGM1" s="125"/>
      <c r="SGN1" s="125"/>
      <c r="SGO1" s="125"/>
      <c r="SGP1" s="125"/>
      <c r="SGQ1" s="125"/>
      <c r="SGR1" s="125"/>
      <c r="SGS1" s="125"/>
      <c r="SGT1" s="125"/>
      <c r="SGU1" s="125"/>
      <c r="SGV1" s="125"/>
      <c r="SGW1" s="125"/>
      <c r="SGX1" s="125"/>
      <c r="SGY1" s="125"/>
      <c r="SGZ1" s="125"/>
      <c r="SHA1" s="125"/>
      <c r="SHB1" s="125"/>
      <c r="SHC1" s="125"/>
      <c r="SHD1" s="125"/>
      <c r="SHE1" s="125"/>
      <c r="SHF1" s="125"/>
      <c r="SHG1" s="125"/>
      <c r="SHH1" s="125"/>
      <c r="SHI1" s="125"/>
      <c r="SHJ1" s="125"/>
      <c r="SHK1" s="125"/>
      <c r="SHL1" s="125"/>
      <c r="SHM1" s="125"/>
      <c r="SHN1" s="125"/>
      <c r="SHO1" s="125"/>
      <c r="SHP1" s="125"/>
      <c r="SHQ1" s="125"/>
      <c r="SHR1" s="125"/>
      <c r="SHS1" s="125"/>
      <c r="SHT1" s="125"/>
      <c r="SHU1" s="125"/>
      <c r="SHV1" s="125"/>
      <c r="SHW1" s="125"/>
      <c r="SHX1" s="125"/>
      <c r="SHY1" s="125"/>
      <c r="SHZ1" s="125"/>
      <c r="SIA1" s="125"/>
      <c r="SIB1" s="125"/>
      <c r="SIC1" s="125"/>
      <c r="SID1" s="125"/>
      <c r="SIE1" s="125"/>
      <c r="SIF1" s="125"/>
      <c r="SIG1" s="125"/>
      <c r="SIH1" s="125"/>
      <c r="SII1" s="125"/>
      <c r="SIJ1" s="125"/>
      <c r="SIK1" s="125"/>
      <c r="SIL1" s="125"/>
      <c r="SIM1" s="125"/>
      <c r="SIN1" s="125"/>
      <c r="SIO1" s="125"/>
      <c r="SIP1" s="125"/>
      <c r="SIQ1" s="125"/>
      <c r="SIR1" s="125"/>
      <c r="SIS1" s="125"/>
      <c r="SIT1" s="125"/>
      <c r="SIU1" s="125"/>
      <c r="SIV1" s="125"/>
      <c r="SIW1" s="125"/>
      <c r="SIX1" s="125"/>
      <c r="SIY1" s="125"/>
      <c r="SIZ1" s="125"/>
      <c r="SJA1" s="125"/>
      <c r="SJB1" s="125"/>
      <c r="SJC1" s="125"/>
      <c r="SJD1" s="125"/>
      <c r="SJE1" s="125"/>
      <c r="SJF1" s="125"/>
      <c r="SJG1" s="125"/>
      <c r="SJH1" s="125"/>
      <c r="SJI1" s="125"/>
      <c r="SJJ1" s="125"/>
      <c r="SJK1" s="125"/>
      <c r="SJL1" s="125"/>
      <c r="SJM1" s="125"/>
      <c r="SJN1" s="125"/>
      <c r="SJO1" s="125"/>
      <c r="SJP1" s="125"/>
      <c r="SJQ1" s="125"/>
      <c r="SJR1" s="125"/>
      <c r="SJS1" s="125"/>
      <c r="SJT1" s="125"/>
      <c r="SJU1" s="125"/>
      <c r="SJV1" s="125"/>
      <c r="SJW1" s="125"/>
      <c r="SJX1" s="125"/>
      <c r="SJY1" s="125"/>
      <c r="SJZ1" s="125"/>
      <c r="SKA1" s="125"/>
      <c r="SKB1" s="125"/>
      <c r="SKC1" s="125"/>
      <c r="SKD1" s="125"/>
      <c r="SKE1" s="125"/>
      <c r="SKF1" s="125"/>
      <c r="SKG1" s="125"/>
      <c r="SKH1" s="125"/>
      <c r="SKI1" s="125"/>
      <c r="SKJ1" s="125"/>
      <c r="SKK1" s="125"/>
      <c r="SKL1" s="125"/>
      <c r="SKM1" s="125"/>
      <c r="SKN1" s="125"/>
      <c r="SKO1" s="125"/>
      <c r="SKP1" s="125"/>
      <c r="SKQ1" s="125"/>
      <c r="SKR1" s="125"/>
      <c r="SKS1" s="125"/>
      <c r="SKT1" s="125"/>
      <c r="SKU1" s="125"/>
      <c r="SKV1" s="125"/>
      <c r="SKW1" s="125"/>
      <c r="SKX1" s="125"/>
      <c r="SKY1" s="125"/>
      <c r="SKZ1" s="125"/>
      <c r="SLA1" s="125"/>
      <c r="SLB1" s="125"/>
      <c r="SLC1" s="125"/>
      <c r="SLD1" s="125"/>
      <c r="SLE1" s="125"/>
      <c r="SLF1" s="125"/>
      <c r="SLG1" s="125"/>
      <c r="SLH1" s="125"/>
      <c r="SLI1" s="125"/>
      <c r="SLJ1" s="125"/>
      <c r="SLK1" s="125"/>
      <c r="SLL1" s="125"/>
      <c r="SLM1" s="125"/>
      <c r="SLN1" s="125"/>
      <c r="SLO1" s="125"/>
      <c r="SLP1" s="125"/>
      <c r="SLQ1" s="125"/>
      <c r="SLR1" s="125"/>
      <c r="SLS1" s="125"/>
      <c r="SLT1" s="125"/>
      <c r="SLU1" s="125"/>
      <c r="SLV1" s="125"/>
      <c r="SLW1" s="125"/>
      <c r="SLX1" s="125"/>
      <c r="SLY1" s="125"/>
      <c r="SLZ1" s="125"/>
      <c r="SMA1" s="125"/>
      <c r="SMB1" s="125"/>
      <c r="SMC1" s="125"/>
      <c r="SMD1" s="125"/>
      <c r="SME1" s="125"/>
      <c r="SMF1" s="125"/>
      <c r="SMG1" s="125"/>
      <c r="SMH1" s="125"/>
      <c r="SMI1" s="125"/>
      <c r="SMJ1" s="125"/>
      <c r="SMK1" s="125"/>
      <c r="SML1" s="125"/>
      <c r="SMM1" s="125"/>
      <c r="SMN1" s="125"/>
      <c r="SMO1" s="125"/>
      <c r="SMP1" s="125"/>
      <c r="SMQ1" s="125"/>
      <c r="SMR1" s="125"/>
      <c r="SMS1" s="125"/>
      <c r="SMT1" s="125"/>
      <c r="SMU1" s="125"/>
      <c r="SMV1" s="125"/>
      <c r="SMW1" s="125"/>
      <c r="SMX1" s="125"/>
      <c r="SMY1" s="125"/>
      <c r="SMZ1" s="125"/>
      <c r="SNA1" s="125"/>
      <c r="SNB1" s="125"/>
      <c r="SNC1" s="125"/>
      <c r="SND1" s="125"/>
      <c r="SNE1" s="125"/>
      <c r="SNF1" s="125"/>
      <c r="SNG1" s="125"/>
      <c r="SNH1" s="125"/>
      <c r="SNI1" s="125"/>
      <c r="SNJ1" s="125"/>
      <c r="SNK1" s="125"/>
      <c r="SNL1" s="125"/>
      <c r="SNM1" s="125"/>
      <c r="SNN1" s="125"/>
      <c r="SNO1" s="125"/>
      <c r="SNP1" s="125"/>
      <c r="SNQ1" s="125"/>
      <c r="SNR1" s="125"/>
      <c r="SNS1" s="125"/>
      <c r="SNT1" s="125"/>
      <c r="SNU1" s="125"/>
      <c r="SNV1" s="125"/>
      <c r="SNW1" s="125"/>
      <c r="SNX1" s="125"/>
      <c r="SNY1" s="125"/>
      <c r="SNZ1" s="125"/>
      <c r="SOA1" s="125"/>
      <c r="SOB1" s="125"/>
      <c r="SOC1" s="125"/>
      <c r="SOD1" s="125"/>
      <c r="SOE1" s="125"/>
      <c r="SOF1" s="125"/>
      <c r="SOG1" s="125"/>
      <c r="SOH1" s="125"/>
      <c r="SOI1" s="125"/>
      <c r="SOJ1" s="125"/>
      <c r="SOK1" s="125"/>
      <c r="SOL1" s="125"/>
      <c r="SOM1" s="125"/>
      <c r="SON1" s="125"/>
      <c r="SOO1" s="125"/>
      <c r="SOP1" s="125"/>
      <c r="SOQ1" s="125"/>
      <c r="SOR1" s="125"/>
      <c r="SOS1" s="125"/>
      <c r="SOT1" s="125"/>
      <c r="SOU1" s="125"/>
      <c r="SOV1" s="125"/>
      <c r="SOW1" s="125"/>
      <c r="SOX1" s="125"/>
      <c r="SOY1" s="125"/>
      <c r="SOZ1" s="125"/>
      <c r="SPA1" s="125"/>
      <c r="SPB1" s="125"/>
      <c r="SPC1" s="125"/>
      <c r="SPD1" s="125"/>
      <c r="SPE1" s="125"/>
      <c r="SPF1" s="125"/>
      <c r="SPG1" s="125"/>
      <c r="SPH1" s="125"/>
      <c r="SPI1" s="125"/>
      <c r="SPJ1" s="125"/>
      <c r="SPK1" s="125"/>
      <c r="SPL1" s="125"/>
      <c r="SPM1" s="125"/>
      <c r="SPN1" s="125"/>
      <c r="SPO1" s="125"/>
      <c r="SPP1" s="125"/>
      <c r="SPQ1" s="125"/>
      <c r="SPR1" s="125"/>
      <c r="SPS1" s="125"/>
      <c r="SPT1" s="125"/>
      <c r="SPU1" s="125"/>
      <c r="SPV1" s="125"/>
      <c r="SPW1" s="125"/>
      <c r="SPX1" s="125"/>
      <c r="SPY1" s="125"/>
      <c r="SPZ1" s="125"/>
      <c r="SQA1" s="125"/>
      <c r="SQB1" s="125"/>
      <c r="SQC1" s="125"/>
      <c r="SQD1" s="125"/>
      <c r="SQE1" s="125"/>
      <c r="SQF1" s="125"/>
      <c r="SQG1" s="125"/>
      <c r="SQH1" s="125"/>
      <c r="SQI1" s="125"/>
      <c r="SQJ1" s="125"/>
      <c r="SQK1" s="125"/>
      <c r="SQL1" s="125"/>
      <c r="SQM1" s="125"/>
      <c r="SQN1" s="125"/>
      <c r="SQO1" s="125"/>
      <c r="SQP1" s="125"/>
      <c r="SQQ1" s="125"/>
      <c r="SQR1" s="125"/>
      <c r="SQS1" s="125"/>
      <c r="SQT1" s="125"/>
      <c r="SQU1" s="125"/>
      <c r="SQV1" s="125"/>
      <c r="SQW1" s="125"/>
      <c r="SQX1" s="125"/>
      <c r="SQY1" s="125"/>
      <c r="SQZ1" s="125"/>
      <c r="SRA1" s="125"/>
      <c r="SRB1" s="125"/>
      <c r="SRC1" s="125"/>
      <c r="SRD1" s="125"/>
      <c r="SRE1" s="125"/>
      <c r="SRF1" s="125"/>
      <c r="SRG1" s="125"/>
      <c r="SRH1" s="125"/>
      <c r="SRI1" s="125"/>
      <c r="SRJ1" s="125"/>
      <c r="SRK1" s="125"/>
      <c r="SRL1" s="125"/>
      <c r="SRM1" s="125"/>
      <c r="SRN1" s="125"/>
      <c r="SRO1" s="125"/>
      <c r="SRP1" s="125"/>
      <c r="SRQ1" s="125"/>
      <c r="SRR1" s="125"/>
      <c r="SRS1" s="125"/>
      <c r="SRT1" s="125"/>
      <c r="SRU1" s="125"/>
      <c r="SRV1" s="125"/>
      <c r="SRW1" s="125"/>
      <c r="SRX1" s="125"/>
      <c r="SRY1" s="125"/>
      <c r="SRZ1" s="125"/>
      <c r="SSA1" s="125"/>
      <c r="SSB1" s="125"/>
      <c r="SSC1" s="125"/>
      <c r="SSD1" s="125"/>
      <c r="SSE1" s="125"/>
      <c r="SSF1" s="125"/>
      <c r="SSG1" s="125"/>
      <c r="SSH1" s="125"/>
      <c r="SSI1" s="125"/>
      <c r="SSJ1" s="125"/>
      <c r="SSK1" s="125"/>
      <c r="SSL1" s="125"/>
      <c r="SSM1" s="125"/>
      <c r="SSN1" s="125"/>
      <c r="SSO1" s="125"/>
      <c r="SSP1" s="125"/>
      <c r="SSQ1" s="125"/>
      <c r="SSR1" s="125"/>
      <c r="SSS1" s="125"/>
      <c r="SST1" s="125"/>
      <c r="SSU1" s="125"/>
      <c r="SSV1" s="125"/>
      <c r="SSW1" s="125"/>
      <c r="SSX1" s="125"/>
      <c r="SSY1" s="125"/>
      <c r="SSZ1" s="125"/>
      <c r="STA1" s="125"/>
      <c r="STB1" s="125"/>
      <c r="STC1" s="125"/>
      <c r="STD1" s="125"/>
      <c r="STE1" s="125"/>
      <c r="STF1" s="125"/>
      <c r="STG1" s="125"/>
      <c r="STH1" s="125"/>
      <c r="STI1" s="125"/>
      <c r="STJ1" s="125"/>
      <c r="STK1" s="125"/>
      <c r="STL1" s="125"/>
      <c r="STM1" s="125"/>
      <c r="STN1" s="125"/>
      <c r="STO1" s="125"/>
      <c r="STP1" s="125"/>
      <c r="STQ1" s="125"/>
      <c r="STR1" s="125"/>
      <c r="STS1" s="125"/>
      <c r="STT1" s="125"/>
      <c r="STU1" s="125"/>
      <c r="STV1" s="125"/>
      <c r="STW1" s="125"/>
      <c r="STX1" s="125"/>
      <c r="STY1" s="125"/>
      <c r="STZ1" s="125"/>
      <c r="SUA1" s="125"/>
      <c r="SUB1" s="125"/>
      <c r="SUC1" s="125"/>
      <c r="SUD1" s="125"/>
      <c r="SUE1" s="125"/>
      <c r="SUF1" s="125"/>
      <c r="SUG1" s="125"/>
      <c r="SUH1" s="125"/>
      <c r="SUI1" s="125"/>
      <c r="SUJ1" s="125"/>
      <c r="SUK1" s="125"/>
      <c r="SUL1" s="125"/>
      <c r="SUM1" s="125"/>
      <c r="SUN1" s="125"/>
      <c r="SUO1" s="125"/>
      <c r="SUP1" s="125"/>
      <c r="SUQ1" s="125"/>
      <c r="SUR1" s="125"/>
      <c r="SUS1" s="125"/>
      <c r="SUT1" s="125"/>
      <c r="SUU1" s="125"/>
      <c r="SUV1" s="125"/>
      <c r="SUW1" s="125"/>
      <c r="SUX1" s="125"/>
      <c r="SUY1" s="125"/>
      <c r="SUZ1" s="125"/>
      <c r="SVA1" s="125"/>
      <c r="SVB1" s="125"/>
      <c r="SVC1" s="125"/>
      <c r="SVD1" s="125"/>
      <c r="SVE1" s="125"/>
      <c r="SVF1" s="125"/>
      <c r="SVG1" s="125"/>
      <c r="SVH1" s="125"/>
      <c r="SVI1" s="125"/>
      <c r="SVJ1" s="125"/>
      <c r="SVK1" s="125"/>
      <c r="SVL1" s="125"/>
      <c r="SVM1" s="125"/>
      <c r="SVN1" s="125"/>
      <c r="SVO1" s="125"/>
      <c r="SVP1" s="125"/>
      <c r="SVQ1" s="125"/>
      <c r="SVR1" s="125"/>
      <c r="SVS1" s="125"/>
      <c r="SVT1" s="125"/>
      <c r="SVU1" s="125"/>
      <c r="SVV1" s="125"/>
      <c r="SVW1" s="125"/>
      <c r="SVX1" s="125"/>
      <c r="SVY1" s="125"/>
      <c r="SVZ1" s="125"/>
      <c r="SWA1" s="125"/>
      <c r="SWB1" s="125"/>
      <c r="SWC1" s="125"/>
      <c r="SWD1" s="125"/>
      <c r="SWE1" s="125"/>
      <c r="SWF1" s="125"/>
      <c r="SWG1" s="125"/>
      <c r="SWH1" s="125"/>
      <c r="SWI1" s="125"/>
      <c r="SWJ1" s="125"/>
      <c r="SWK1" s="125"/>
      <c r="SWL1" s="125"/>
      <c r="SWM1" s="125"/>
      <c r="SWN1" s="125"/>
      <c r="SWO1" s="125"/>
      <c r="SWP1" s="125"/>
      <c r="SWQ1" s="125"/>
      <c r="SWR1" s="125"/>
      <c r="SWS1" s="125"/>
      <c r="SWT1" s="125"/>
      <c r="SWU1" s="125"/>
      <c r="SWV1" s="125"/>
      <c r="SWW1" s="125"/>
      <c r="SWX1" s="125"/>
      <c r="SWY1" s="125"/>
      <c r="SWZ1" s="125"/>
      <c r="SXA1" s="125"/>
      <c r="SXB1" s="125"/>
      <c r="SXC1" s="125"/>
      <c r="SXD1" s="125"/>
      <c r="SXE1" s="125"/>
      <c r="SXF1" s="125"/>
      <c r="SXG1" s="125"/>
      <c r="SXH1" s="125"/>
      <c r="SXI1" s="125"/>
      <c r="SXJ1" s="125"/>
      <c r="SXK1" s="125"/>
      <c r="SXL1" s="125"/>
      <c r="SXM1" s="125"/>
      <c r="SXN1" s="125"/>
      <c r="SXO1" s="125"/>
      <c r="SXP1" s="125"/>
      <c r="SXQ1" s="125"/>
      <c r="SXR1" s="125"/>
      <c r="SXS1" s="125"/>
      <c r="SXT1" s="125"/>
      <c r="SXU1" s="125"/>
      <c r="SXV1" s="125"/>
      <c r="SXW1" s="125"/>
      <c r="SXX1" s="125"/>
      <c r="SXY1" s="125"/>
      <c r="SXZ1" s="125"/>
      <c r="SYA1" s="125"/>
      <c r="SYB1" s="125"/>
      <c r="SYC1" s="125"/>
      <c r="SYD1" s="125"/>
      <c r="SYE1" s="125"/>
      <c r="SYF1" s="125"/>
      <c r="SYG1" s="125"/>
      <c r="SYH1" s="125"/>
      <c r="SYI1" s="125"/>
      <c r="SYJ1" s="125"/>
      <c r="SYK1" s="125"/>
      <c r="SYL1" s="125"/>
      <c r="SYM1" s="125"/>
      <c r="SYN1" s="125"/>
      <c r="SYO1" s="125"/>
      <c r="SYP1" s="125"/>
      <c r="SYQ1" s="125"/>
      <c r="SYR1" s="125"/>
      <c r="SYS1" s="125"/>
      <c r="SYT1" s="125"/>
      <c r="SYU1" s="125"/>
      <c r="SYV1" s="125"/>
      <c r="SYW1" s="125"/>
      <c r="SYX1" s="125"/>
      <c r="SYY1" s="125"/>
      <c r="SYZ1" s="125"/>
      <c r="SZA1" s="125"/>
      <c r="SZB1" s="125"/>
      <c r="SZC1" s="125"/>
      <c r="SZD1" s="125"/>
      <c r="SZE1" s="125"/>
      <c r="SZF1" s="125"/>
      <c r="SZG1" s="125"/>
      <c r="SZH1" s="125"/>
      <c r="SZI1" s="125"/>
      <c r="SZJ1" s="125"/>
      <c r="SZK1" s="125"/>
      <c r="SZL1" s="125"/>
      <c r="SZM1" s="125"/>
      <c r="SZN1" s="125"/>
      <c r="SZO1" s="125"/>
      <c r="SZP1" s="125"/>
      <c r="SZQ1" s="125"/>
      <c r="SZR1" s="125"/>
      <c r="SZS1" s="125"/>
      <c r="SZT1" s="125"/>
      <c r="SZU1" s="125"/>
      <c r="SZV1" s="125"/>
      <c r="SZW1" s="125"/>
      <c r="SZX1" s="125"/>
      <c r="SZY1" s="125"/>
      <c r="SZZ1" s="125"/>
      <c r="TAA1" s="125"/>
      <c r="TAB1" s="125"/>
      <c r="TAC1" s="125"/>
      <c r="TAD1" s="125"/>
      <c r="TAE1" s="125"/>
      <c r="TAF1" s="125"/>
      <c r="TAG1" s="125"/>
      <c r="TAH1" s="125"/>
      <c r="TAI1" s="125"/>
      <c r="TAJ1" s="125"/>
      <c r="TAK1" s="125"/>
      <c r="TAL1" s="125"/>
      <c r="TAM1" s="125"/>
      <c r="TAN1" s="125"/>
      <c r="TAO1" s="125"/>
      <c r="TAP1" s="125"/>
      <c r="TAQ1" s="125"/>
      <c r="TAR1" s="125"/>
      <c r="TAS1" s="125"/>
      <c r="TAT1" s="125"/>
      <c r="TAU1" s="125"/>
      <c r="TAV1" s="125"/>
      <c r="TAW1" s="125"/>
      <c r="TAX1" s="125"/>
      <c r="TAY1" s="125"/>
      <c r="TAZ1" s="125"/>
      <c r="TBA1" s="125"/>
      <c r="TBB1" s="125"/>
      <c r="TBC1" s="125"/>
      <c r="TBD1" s="125"/>
      <c r="TBE1" s="125"/>
      <c r="TBF1" s="125"/>
      <c r="TBG1" s="125"/>
      <c r="TBH1" s="125"/>
      <c r="TBI1" s="125"/>
      <c r="TBJ1" s="125"/>
      <c r="TBK1" s="125"/>
      <c r="TBL1" s="125"/>
      <c r="TBM1" s="125"/>
      <c r="TBN1" s="125"/>
      <c r="TBO1" s="125"/>
      <c r="TBP1" s="125"/>
      <c r="TBQ1" s="125"/>
      <c r="TBR1" s="125"/>
      <c r="TBS1" s="125"/>
      <c r="TBT1" s="125"/>
      <c r="TBU1" s="125"/>
      <c r="TBV1" s="125"/>
      <c r="TBW1" s="125"/>
      <c r="TBX1" s="125"/>
      <c r="TBY1" s="125"/>
      <c r="TBZ1" s="125"/>
      <c r="TCA1" s="125"/>
      <c r="TCB1" s="125"/>
      <c r="TCC1" s="125"/>
      <c r="TCD1" s="125"/>
      <c r="TCE1" s="125"/>
      <c r="TCF1" s="125"/>
      <c r="TCG1" s="125"/>
      <c r="TCH1" s="125"/>
      <c r="TCI1" s="125"/>
      <c r="TCJ1" s="125"/>
      <c r="TCK1" s="125"/>
      <c r="TCL1" s="125"/>
      <c r="TCM1" s="125"/>
      <c r="TCN1" s="125"/>
      <c r="TCO1" s="125"/>
      <c r="TCP1" s="125"/>
      <c r="TCQ1" s="125"/>
      <c r="TCR1" s="125"/>
      <c r="TCS1" s="125"/>
      <c r="TCT1" s="125"/>
      <c r="TCU1" s="125"/>
      <c r="TCV1" s="125"/>
      <c r="TCW1" s="125"/>
      <c r="TCX1" s="125"/>
      <c r="TCY1" s="125"/>
      <c r="TCZ1" s="125"/>
      <c r="TDA1" s="125"/>
      <c r="TDB1" s="125"/>
      <c r="TDC1" s="125"/>
      <c r="TDD1" s="125"/>
      <c r="TDE1" s="125"/>
      <c r="TDF1" s="125"/>
      <c r="TDG1" s="125"/>
      <c r="TDH1" s="125"/>
      <c r="TDI1" s="125"/>
      <c r="TDJ1" s="125"/>
      <c r="TDK1" s="125"/>
      <c r="TDL1" s="125"/>
      <c r="TDM1" s="125"/>
      <c r="TDN1" s="125"/>
      <c r="TDO1" s="125"/>
      <c r="TDP1" s="125"/>
      <c r="TDQ1" s="125"/>
      <c r="TDR1" s="125"/>
      <c r="TDS1" s="125"/>
      <c r="TDT1" s="125"/>
      <c r="TDU1" s="125"/>
      <c r="TDV1" s="125"/>
      <c r="TDW1" s="125"/>
      <c r="TDX1" s="125"/>
      <c r="TDY1" s="125"/>
      <c r="TDZ1" s="125"/>
      <c r="TEA1" s="125"/>
      <c r="TEB1" s="125"/>
      <c r="TEC1" s="125"/>
      <c r="TED1" s="125"/>
      <c r="TEE1" s="125"/>
      <c r="TEF1" s="125"/>
      <c r="TEG1" s="125"/>
      <c r="TEH1" s="125"/>
      <c r="TEI1" s="125"/>
      <c r="TEJ1" s="125"/>
      <c r="TEK1" s="125"/>
      <c r="TEL1" s="125"/>
      <c r="TEM1" s="125"/>
      <c r="TEN1" s="125"/>
      <c r="TEO1" s="125"/>
      <c r="TEP1" s="125"/>
      <c r="TEQ1" s="125"/>
      <c r="TER1" s="125"/>
      <c r="TES1" s="125"/>
      <c r="TET1" s="125"/>
      <c r="TEU1" s="125"/>
      <c r="TEV1" s="125"/>
      <c r="TEW1" s="125"/>
      <c r="TEX1" s="125"/>
      <c r="TEY1" s="125"/>
      <c r="TEZ1" s="125"/>
      <c r="TFA1" s="125"/>
      <c r="TFB1" s="125"/>
      <c r="TFC1" s="125"/>
      <c r="TFD1" s="125"/>
      <c r="TFE1" s="125"/>
      <c r="TFF1" s="125"/>
      <c r="TFG1" s="125"/>
      <c r="TFH1" s="125"/>
      <c r="TFI1" s="125"/>
      <c r="TFJ1" s="125"/>
      <c r="TFK1" s="125"/>
      <c r="TFL1" s="125"/>
      <c r="TFM1" s="125"/>
      <c r="TFN1" s="125"/>
      <c r="TFO1" s="125"/>
      <c r="TFP1" s="125"/>
      <c r="TFQ1" s="125"/>
      <c r="TFR1" s="125"/>
      <c r="TFS1" s="125"/>
      <c r="TFT1" s="125"/>
      <c r="TFU1" s="125"/>
      <c r="TFV1" s="125"/>
      <c r="TFW1" s="125"/>
      <c r="TFX1" s="125"/>
      <c r="TFY1" s="125"/>
      <c r="TFZ1" s="125"/>
      <c r="TGA1" s="125"/>
      <c r="TGB1" s="125"/>
      <c r="TGC1" s="125"/>
      <c r="TGD1" s="125"/>
      <c r="TGE1" s="125"/>
      <c r="TGF1" s="125"/>
      <c r="TGG1" s="125"/>
      <c r="TGH1" s="125"/>
      <c r="TGI1" s="125"/>
      <c r="TGJ1" s="125"/>
      <c r="TGK1" s="125"/>
      <c r="TGL1" s="125"/>
      <c r="TGM1" s="125"/>
      <c r="TGN1" s="125"/>
      <c r="TGO1" s="125"/>
      <c r="TGP1" s="125"/>
      <c r="TGQ1" s="125"/>
      <c r="TGR1" s="125"/>
      <c r="TGS1" s="125"/>
      <c r="TGT1" s="125"/>
      <c r="TGU1" s="125"/>
      <c r="TGV1" s="125"/>
      <c r="TGW1" s="125"/>
      <c r="TGX1" s="125"/>
      <c r="TGY1" s="125"/>
      <c r="TGZ1" s="125"/>
      <c r="THA1" s="125"/>
      <c r="THB1" s="125"/>
      <c r="THC1" s="125"/>
      <c r="THD1" s="125"/>
      <c r="THE1" s="125"/>
      <c r="THF1" s="125"/>
      <c r="THG1" s="125"/>
      <c r="THH1" s="125"/>
      <c r="THI1" s="125"/>
      <c r="THJ1" s="125"/>
      <c r="THK1" s="125"/>
      <c r="THL1" s="125"/>
      <c r="THM1" s="125"/>
      <c r="THN1" s="125"/>
      <c r="THO1" s="125"/>
      <c r="THP1" s="125"/>
      <c r="THQ1" s="125"/>
      <c r="THR1" s="125"/>
      <c r="THS1" s="125"/>
      <c r="THT1" s="125"/>
      <c r="THU1" s="125"/>
      <c r="THV1" s="125"/>
      <c r="THW1" s="125"/>
      <c r="THX1" s="125"/>
      <c r="THY1" s="125"/>
      <c r="THZ1" s="125"/>
      <c r="TIA1" s="125"/>
      <c r="TIB1" s="125"/>
      <c r="TIC1" s="125"/>
      <c r="TID1" s="125"/>
      <c r="TIE1" s="125"/>
      <c r="TIF1" s="125"/>
      <c r="TIG1" s="125"/>
      <c r="TIH1" s="125"/>
      <c r="TII1" s="125"/>
      <c r="TIJ1" s="125"/>
      <c r="TIK1" s="125"/>
      <c r="TIL1" s="125"/>
      <c r="TIM1" s="125"/>
      <c r="TIN1" s="125"/>
      <c r="TIO1" s="125"/>
      <c r="TIP1" s="125"/>
      <c r="TIQ1" s="125"/>
      <c r="TIR1" s="125"/>
      <c r="TIS1" s="125"/>
      <c r="TIT1" s="125"/>
      <c r="TIU1" s="125"/>
      <c r="TIV1" s="125"/>
      <c r="TIW1" s="125"/>
      <c r="TIX1" s="125"/>
      <c r="TIY1" s="125"/>
      <c r="TIZ1" s="125"/>
      <c r="TJA1" s="125"/>
      <c r="TJB1" s="125"/>
      <c r="TJC1" s="125"/>
      <c r="TJD1" s="125"/>
      <c r="TJE1" s="125"/>
      <c r="TJF1" s="125"/>
      <c r="TJG1" s="125"/>
      <c r="TJH1" s="125"/>
      <c r="TJI1" s="125"/>
      <c r="TJJ1" s="125"/>
      <c r="TJK1" s="125"/>
      <c r="TJL1" s="125"/>
      <c r="TJM1" s="125"/>
      <c r="TJN1" s="125"/>
      <c r="TJO1" s="125"/>
      <c r="TJP1" s="125"/>
      <c r="TJQ1" s="125"/>
      <c r="TJR1" s="125"/>
      <c r="TJS1" s="125"/>
      <c r="TJT1" s="125"/>
      <c r="TJU1" s="125"/>
      <c r="TJV1" s="125"/>
      <c r="TJW1" s="125"/>
      <c r="TJX1" s="125"/>
      <c r="TJY1" s="125"/>
      <c r="TJZ1" s="125"/>
      <c r="TKA1" s="125"/>
      <c r="TKB1" s="125"/>
      <c r="TKC1" s="125"/>
      <c r="TKD1" s="125"/>
      <c r="TKE1" s="125"/>
      <c r="TKF1" s="125"/>
      <c r="TKG1" s="125"/>
      <c r="TKH1" s="125"/>
      <c r="TKI1" s="125"/>
      <c r="TKJ1" s="125"/>
      <c r="TKK1" s="125"/>
      <c r="TKL1" s="125"/>
      <c r="TKM1" s="125"/>
      <c r="TKN1" s="125"/>
      <c r="TKO1" s="125"/>
      <c r="TKP1" s="125"/>
      <c r="TKQ1" s="125"/>
      <c r="TKR1" s="125"/>
      <c r="TKS1" s="125"/>
      <c r="TKT1" s="125"/>
      <c r="TKU1" s="125"/>
      <c r="TKV1" s="125"/>
      <c r="TKW1" s="125"/>
      <c r="TKX1" s="125"/>
      <c r="TKY1" s="125"/>
      <c r="TKZ1" s="125"/>
      <c r="TLA1" s="125"/>
      <c r="TLB1" s="125"/>
      <c r="TLC1" s="125"/>
      <c r="TLD1" s="125"/>
      <c r="TLE1" s="125"/>
      <c r="TLF1" s="125"/>
      <c r="TLG1" s="125"/>
      <c r="TLH1" s="125"/>
      <c r="TLI1" s="125"/>
      <c r="TLJ1" s="125"/>
      <c r="TLK1" s="125"/>
      <c r="TLL1" s="125"/>
      <c r="TLM1" s="125"/>
      <c r="TLN1" s="125"/>
      <c r="TLO1" s="125"/>
      <c r="TLP1" s="125"/>
      <c r="TLQ1" s="125"/>
      <c r="TLR1" s="125"/>
      <c r="TLS1" s="125"/>
      <c r="TLT1" s="125"/>
      <c r="TLU1" s="125"/>
      <c r="TLV1" s="125"/>
      <c r="TLW1" s="125"/>
      <c r="TLX1" s="125"/>
      <c r="TLY1" s="125"/>
      <c r="TLZ1" s="125"/>
      <c r="TMA1" s="125"/>
      <c r="TMB1" s="125"/>
      <c r="TMC1" s="125"/>
      <c r="TMD1" s="125"/>
      <c r="TME1" s="125"/>
      <c r="TMF1" s="125"/>
      <c r="TMG1" s="125"/>
      <c r="TMH1" s="125"/>
      <c r="TMI1" s="125"/>
      <c r="TMJ1" s="125"/>
      <c r="TMK1" s="125"/>
      <c r="TML1" s="125"/>
      <c r="TMM1" s="125"/>
      <c r="TMN1" s="125"/>
      <c r="TMO1" s="125"/>
      <c r="TMP1" s="125"/>
      <c r="TMQ1" s="125"/>
      <c r="TMR1" s="125"/>
      <c r="TMS1" s="125"/>
      <c r="TMT1" s="125"/>
      <c r="TMU1" s="125"/>
      <c r="TMV1" s="125"/>
      <c r="TMW1" s="125"/>
      <c r="TMX1" s="125"/>
      <c r="TMY1" s="125"/>
      <c r="TMZ1" s="125"/>
      <c r="TNA1" s="125"/>
      <c r="TNB1" s="125"/>
      <c r="TNC1" s="125"/>
      <c r="TND1" s="125"/>
      <c r="TNE1" s="125"/>
      <c r="TNF1" s="125"/>
      <c r="TNG1" s="125"/>
      <c r="TNH1" s="125"/>
      <c r="TNI1" s="125"/>
      <c r="TNJ1" s="125"/>
      <c r="TNK1" s="125"/>
      <c r="TNL1" s="125"/>
      <c r="TNM1" s="125"/>
      <c r="TNN1" s="125"/>
      <c r="TNO1" s="125"/>
      <c r="TNP1" s="125"/>
      <c r="TNQ1" s="125"/>
      <c r="TNR1" s="125"/>
      <c r="TNS1" s="125"/>
      <c r="TNT1" s="125"/>
      <c r="TNU1" s="125"/>
      <c r="TNV1" s="125"/>
      <c r="TNW1" s="125"/>
      <c r="TNX1" s="125"/>
      <c r="TNY1" s="125"/>
      <c r="TNZ1" s="125"/>
      <c r="TOA1" s="125"/>
      <c r="TOB1" s="125"/>
      <c r="TOC1" s="125"/>
      <c r="TOD1" s="125"/>
      <c r="TOE1" s="125"/>
      <c r="TOF1" s="125"/>
      <c r="TOG1" s="125"/>
      <c r="TOH1" s="125"/>
      <c r="TOI1" s="125"/>
      <c r="TOJ1" s="125"/>
      <c r="TOK1" s="125"/>
      <c r="TOL1" s="125"/>
      <c r="TOM1" s="125"/>
      <c r="TON1" s="125"/>
      <c r="TOO1" s="125"/>
      <c r="TOP1" s="125"/>
      <c r="TOQ1" s="125"/>
      <c r="TOR1" s="125"/>
      <c r="TOS1" s="125"/>
      <c r="TOT1" s="125"/>
      <c r="TOU1" s="125"/>
      <c r="TOV1" s="125"/>
      <c r="TOW1" s="125"/>
      <c r="TOX1" s="125"/>
      <c r="TOY1" s="125"/>
      <c r="TOZ1" s="125"/>
      <c r="TPA1" s="125"/>
      <c r="TPB1" s="125"/>
      <c r="TPC1" s="125"/>
      <c r="TPD1" s="125"/>
      <c r="TPE1" s="125"/>
      <c r="TPF1" s="125"/>
      <c r="TPG1" s="125"/>
      <c r="TPH1" s="125"/>
      <c r="TPI1" s="125"/>
      <c r="TPJ1" s="125"/>
      <c r="TPK1" s="125"/>
      <c r="TPL1" s="125"/>
      <c r="TPM1" s="125"/>
      <c r="TPN1" s="125"/>
      <c r="TPO1" s="125"/>
      <c r="TPP1" s="125"/>
      <c r="TPQ1" s="125"/>
      <c r="TPR1" s="125"/>
      <c r="TPS1" s="125"/>
      <c r="TPT1" s="125"/>
      <c r="TPU1" s="125"/>
      <c r="TPV1" s="125"/>
      <c r="TPW1" s="125"/>
      <c r="TPX1" s="125"/>
      <c r="TPY1" s="125"/>
      <c r="TPZ1" s="125"/>
      <c r="TQA1" s="125"/>
      <c r="TQB1" s="125"/>
      <c r="TQC1" s="125"/>
      <c r="TQD1" s="125"/>
      <c r="TQE1" s="125"/>
      <c r="TQF1" s="125"/>
      <c r="TQG1" s="125"/>
      <c r="TQH1" s="125"/>
      <c r="TQI1" s="125"/>
      <c r="TQJ1" s="125"/>
      <c r="TQK1" s="125"/>
      <c r="TQL1" s="125"/>
      <c r="TQM1" s="125"/>
      <c r="TQN1" s="125"/>
      <c r="TQO1" s="125"/>
      <c r="TQP1" s="125"/>
      <c r="TQQ1" s="125"/>
      <c r="TQR1" s="125"/>
      <c r="TQS1" s="125"/>
      <c r="TQT1" s="125"/>
      <c r="TQU1" s="125"/>
      <c r="TQV1" s="125"/>
      <c r="TQW1" s="125"/>
      <c r="TQX1" s="125"/>
      <c r="TQY1" s="125"/>
      <c r="TQZ1" s="125"/>
      <c r="TRA1" s="125"/>
      <c r="TRB1" s="125"/>
      <c r="TRC1" s="125"/>
      <c r="TRD1" s="125"/>
      <c r="TRE1" s="125"/>
      <c r="TRF1" s="125"/>
      <c r="TRG1" s="125"/>
      <c r="TRH1" s="125"/>
      <c r="TRI1" s="125"/>
      <c r="TRJ1" s="125"/>
      <c r="TRK1" s="125"/>
      <c r="TRL1" s="125"/>
      <c r="TRM1" s="125"/>
      <c r="TRN1" s="125"/>
      <c r="TRO1" s="125"/>
      <c r="TRP1" s="125"/>
      <c r="TRQ1" s="125"/>
      <c r="TRR1" s="125"/>
      <c r="TRS1" s="125"/>
      <c r="TRT1" s="125"/>
      <c r="TRU1" s="125"/>
      <c r="TRV1" s="125"/>
      <c r="TRW1" s="125"/>
      <c r="TRX1" s="125"/>
      <c r="TRY1" s="125"/>
      <c r="TRZ1" s="125"/>
      <c r="TSA1" s="125"/>
      <c r="TSB1" s="125"/>
      <c r="TSC1" s="125"/>
      <c r="TSD1" s="125"/>
      <c r="TSE1" s="125"/>
      <c r="TSF1" s="125"/>
      <c r="TSG1" s="125"/>
      <c r="TSH1" s="125"/>
      <c r="TSI1" s="125"/>
      <c r="TSJ1" s="125"/>
      <c r="TSK1" s="125"/>
      <c r="TSL1" s="125"/>
      <c r="TSM1" s="125"/>
      <c r="TSN1" s="125"/>
      <c r="TSO1" s="125"/>
      <c r="TSP1" s="125"/>
      <c r="TSQ1" s="125"/>
      <c r="TSR1" s="125"/>
      <c r="TSS1" s="125"/>
      <c r="TST1" s="125"/>
      <c r="TSU1" s="125"/>
      <c r="TSV1" s="125"/>
      <c r="TSW1" s="125"/>
      <c r="TSX1" s="125"/>
      <c r="TSY1" s="125"/>
      <c r="TSZ1" s="125"/>
      <c r="TTA1" s="125"/>
      <c r="TTB1" s="125"/>
      <c r="TTC1" s="125"/>
      <c r="TTD1" s="125"/>
      <c r="TTE1" s="125"/>
      <c r="TTF1" s="125"/>
      <c r="TTG1" s="125"/>
      <c r="TTH1" s="125"/>
      <c r="TTI1" s="125"/>
      <c r="TTJ1" s="125"/>
      <c r="TTK1" s="125"/>
      <c r="TTL1" s="125"/>
      <c r="TTM1" s="125"/>
      <c r="TTN1" s="125"/>
      <c r="TTO1" s="125"/>
      <c r="TTP1" s="125"/>
      <c r="TTQ1" s="125"/>
      <c r="TTR1" s="125"/>
      <c r="TTS1" s="125"/>
      <c r="TTT1" s="125"/>
      <c r="TTU1" s="125"/>
      <c r="TTV1" s="125"/>
      <c r="TTW1" s="125"/>
      <c r="TTX1" s="125"/>
      <c r="TTY1" s="125"/>
      <c r="TTZ1" s="125"/>
      <c r="TUA1" s="125"/>
      <c r="TUB1" s="125"/>
      <c r="TUC1" s="125"/>
      <c r="TUD1" s="125"/>
      <c r="TUE1" s="125"/>
      <c r="TUF1" s="125"/>
      <c r="TUG1" s="125"/>
      <c r="TUH1" s="125"/>
      <c r="TUI1" s="125"/>
      <c r="TUJ1" s="125"/>
      <c r="TUK1" s="125"/>
      <c r="TUL1" s="125"/>
      <c r="TUM1" s="125"/>
      <c r="TUN1" s="125"/>
      <c r="TUO1" s="125"/>
      <c r="TUP1" s="125"/>
      <c r="TUQ1" s="125"/>
      <c r="TUR1" s="125"/>
      <c r="TUS1" s="125"/>
      <c r="TUT1" s="125"/>
      <c r="TUU1" s="125"/>
      <c r="TUV1" s="125"/>
      <c r="TUW1" s="125"/>
      <c r="TUX1" s="125"/>
      <c r="TUY1" s="125"/>
      <c r="TUZ1" s="125"/>
      <c r="TVA1" s="125"/>
      <c r="TVB1" s="125"/>
      <c r="TVC1" s="125"/>
      <c r="TVD1" s="125"/>
      <c r="TVE1" s="125"/>
      <c r="TVF1" s="125"/>
      <c r="TVG1" s="125"/>
      <c r="TVH1" s="125"/>
      <c r="TVI1" s="125"/>
      <c r="TVJ1" s="125"/>
      <c r="TVK1" s="125"/>
      <c r="TVL1" s="125"/>
      <c r="TVM1" s="125"/>
      <c r="TVN1" s="125"/>
      <c r="TVO1" s="125"/>
      <c r="TVP1" s="125"/>
      <c r="TVQ1" s="125"/>
      <c r="TVR1" s="125"/>
      <c r="TVS1" s="125"/>
      <c r="TVT1" s="125"/>
      <c r="TVU1" s="125"/>
      <c r="TVV1" s="125"/>
      <c r="TVW1" s="125"/>
      <c r="TVX1" s="125"/>
      <c r="TVY1" s="125"/>
      <c r="TVZ1" s="125"/>
      <c r="TWA1" s="125"/>
      <c r="TWB1" s="125"/>
      <c r="TWC1" s="125"/>
      <c r="TWD1" s="125"/>
      <c r="TWE1" s="125"/>
      <c r="TWF1" s="125"/>
      <c r="TWG1" s="125"/>
      <c r="TWH1" s="125"/>
      <c r="TWI1" s="125"/>
      <c r="TWJ1" s="125"/>
      <c r="TWK1" s="125"/>
      <c r="TWL1" s="125"/>
      <c r="TWM1" s="125"/>
      <c r="TWN1" s="125"/>
      <c r="TWO1" s="125"/>
      <c r="TWP1" s="125"/>
      <c r="TWQ1" s="125"/>
      <c r="TWR1" s="125"/>
      <c r="TWS1" s="125"/>
      <c r="TWT1" s="125"/>
      <c r="TWU1" s="125"/>
      <c r="TWV1" s="125"/>
      <c r="TWW1" s="125"/>
      <c r="TWX1" s="125"/>
      <c r="TWY1" s="125"/>
      <c r="TWZ1" s="125"/>
      <c r="TXA1" s="125"/>
      <c r="TXB1" s="125"/>
      <c r="TXC1" s="125"/>
      <c r="TXD1" s="125"/>
      <c r="TXE1" s="125"/>
      <c r="TXF1" s="125"/>
      <c r="TXG1" s="125"/>
      <c r="TXH1" s="125"/>
      <c r="TXI1" s="125"/>
      <c r="TXJ1" s="125"/>
      <c r="TXK1" s="125"/>
      <c r="TXL1" s="125"/>
      <c r="TXM1" s="125"/>
      <c r="TXN1" s="125"/>
      <c r="TXO1" s="125"/>
      <c r="TXP1" s="125"/>
      <c r="TXQ1" s="125"/>
      <c r="TXR1" s="125"/>
      <c r="TXS1" s="125"/>
      <c r="TXT1" s="125"/>
      <c r="TXU1" s="125"/>
      <c r="TXV1" s="125"/>
      <c r="TXW1" s="125"/>
      <c r="TXX1" s="125"/>
      <c r="TXY1" s="125"/>
      <c r="TXZ1" s="125"/>
      <c r="TYA1" s="125"/>
      <c r="TYB1" s="125"/>
      <c r="TYC1" s="125"/>
      <c r="TYD1" s="125"/>
      <c r="TYE1" s="125"/>
      <c r="TYF1" s="125"/>
      <c r="TYG1" s="125"/>
      <c r="TYH1" s="125"/>
      <c r="TYI1" s="125"/>
      <c r="TYJ1" s="125"/>
      <c r="TYK1" s="125"/>
      <c r="TYL1" s="125"/>
      <c r="TYM1" s="125"/>
      <c r="TYN1" s="125"/>
      <c r="TYO1" s="125"/>
      <c r="TYP1" s="125"/>
      <c r="TYQ1" s="125"/>
      <c r="TYR1" s="125"/>
      <c r="TYS1" s="125"/>
      <c r="TYT1" s="125"/>
      <c r="TYU1" s="125"/>
      <c r="TYV1" s="125"/>
      <c r="TYW1" s="125"/>
      <c r="TYX1" s="125"/>
      <c r="TYY1" s="125"/>
      <c r="TYZ1" s="125"/>
      <c r="TZA1" s="125"/>
      <c r="TZB1" s="125"/>
      <c r="TZC1" s="125"/>
      <c r="TZD1" s="125"/>
      <c r="TZE1" s="125"/>
      <c r="TZF1" s="125"/>
      <c r="TZG1" s="125"/>
      <c r="TZH1" s="125"/>
      <c r="TZI1" s="125"/>
      <c r="TZJ1" s="125"/>
      <c r="TZK1" s="125"/>
      <c r="TZL1" s="125"/>
      <c r="TZM1" s="125"/>
      <c r="TZN1" s="125"/>
      <c r="TZO1" s="125"/>
      <c r="TZP1" s="125"/>
      <c r="TZQ1" s="125"/>
      <c r="TZR1" s="125"/>
      <c r="TZS1" s="125"/>
      <c r="TZT1" s="125"/>
      <c r="TZU1" s="125"/>
      <c r="TZV1" s="125"/>
      <c r="TZW1" s="125"/>
      <c r="TZX1" s="125"/>
      <c r="TZY1" s="125"/>
      <c r="TZZ1" s="125"/>
      <c r="UAA1" s="125"/>
      <c r="UAB1" s="125"/>
      <c r="UAC1" s="125"/>
      <c r="UAD1" s="125"/>
      <c r="UAE1" s="125"/>
      <c r="UAF1" s="125"/>
      <c r="UAG1" s="125"/>
      <c r="UAH1" s="125"/>
      <c r="UAI1" s="125"/>
      <c r="UAJ1" s="125"/>
      <c r="UAK1" s="125"/>
      <c r="UAL1" s="125"/>
      <c r="UAM1" s="125"/>
      <c r="UAN1" s="125"/>
      <c r="UAO1" s="125"/>
      <c r="UAP1" s="125"/>
      <c r="UAQ1" s="125"/>
      <c r="UAR1" s="125"/>
      <c r="UAS1" s="125"/>
      <c r="UAT1" s="125"/>
      <c r="UAU1" s="125"/>
      <c r="UAV1" s="125"/>
      <c r="UAW1" s="125"/>
      <c r="UAX1" s="125"/>
      <c r="UAY1" s="125"/>
      <c r="UAZ1" s="125"/>
      <c r="UBA1" s="125"/>
      <c r="UBB1" s="125"/>
      <c r="UBC1" s="125"/>
      <c r="UBD1" s="125"/>
      <c r="UBE1" s="125"/>
      <c r="UBF1" s="125"/>
      <c r="UBG1" s="125"/>
      <c r="UBH1" s="125"/>
      <c r="UBI1" s="125"/>
      <c r="UBJ1" s="125"/>
      <c r="UBK1" s="125"/>
      <c r="UBL1" s="125"/>
      <c r="UBM1" s="125"/>
      <c r="UBN1" s="125"/>
      <c r="UBO1" s="125"/>
      <c r="UBP1" s="125"/>
      <c r="UBQ1" s="125"/>
      <c r="UBR1" s="125"/>
      <c r="UBS1" s="125"/>
      <c r="UBT1" s="125"/>
      <c r="UBU1" s="125"/>
      <c r="UBV1" s="125"/>
      <c r="UBW1" s="125"/>
      <c r="UBX1" s="125"/>
      <c r="UBY1" s="125"/>
      <c r="UBZ1" s="125"/>
      <c r="UCA1" s="125"/>
      <c r="UCB1" s="125"/>
      <c r="UCC1" s="125"/>
      <c r="UCD1" s="125"/>
      <c r="UCE1" s="125"/>
      <c r="UCF1" s="125"/>
      <c r="UCG1" s="125"/>
      <c r="UCH1" s="125"/>
      <c r="UCI1" s="125"/>
      <c r="UCJ1" s="125"/>
      <c r="UCK1" s="125"/>
      <c r="UCL1" s="125"/>
      <c r="UCM1" s="125"/>
      <c r="UCN1" s="125"/>
      <c r="UCO1" s="125"/>
      <c r="UCP1" s="125"/>
      <c r="UCQ1" s="125"/>
      <c r="UCR1" s="125"/>
      <c r="UCS1" s="125"/>
      <c r="UCT1" s="125"/>
      <c r="UCU1" s="125"/>
      <c r="UCV1" s="125"/>
      <c r="UCW1" s="125"/>
      <c r="UCX1" s="125"/>
      <c r="UCY1" s="125"/>
      <c r="UCZ1" s="125"/>
      <c r="UDA1" s="125"/>
      <c r="UDB1" s="125"/>
      <c r="UDC1" s="125"/>
      <c r="UDD1" s="125"/>
      <c r="UDE1" s="125"/>
      <c r="UDF1" s="125"/>
      <c r="UDG1" s="125"/>
      <c r="UDH1" s="125"/>
      <c r="UDI1" s="125"/>
      <c r="UDJ1" s="125"/>
      <c r="UDK1" s="125"/>
      <c r="UDL1" s="125"/>
      <c r="UDM1" s="125"/>
      <c r="UDN1" s="125"/>
      <c r="UDO1" s="125"/>
      <c r="UDP1" s="125"/>
      <c r="UDQ1" s="125"/>
      <c r="UDR1" s="125"/>
      <c r="UDS1" s="125"/>
      <c r="UDT1" s="125"/>
      <c r="UDU1" s="125"/>
      <c r="UDV1" s="125"/>
      <c r="UDW1" s="125"/>
      <c r="UDX1" s="125"/>
      <c r="UDY1" s="125"/>
      <c r="UDZ1" s="125"/>
      <c r="UEA1" s="125"/>
      <c r="UEB1" s="125"/>
      <c r="UEC1" s="125"/>
      <c r="UED1" s="125"/>
      <c r="UEE1" s="125"/>
      <c r="UEF1" s="125"/>
      <c r="UEG1" s="125"/>
      <c r="UEH1" s="125"/>
      <c r="UEI1" s="125"/>
      <c r="UEJ1" s="125"/>
      <c r="UEK1" s="125"/>
      <c r="UEL1" s="125"/>
      <c r="UEM1" s="125"/>
      <c r="UEN1" s="125"/>
      <c r="UEO1" s="125"/>
      <c r="UEP1" s="125"/>
      <c r="UEQ1" s="125"/>
      <c r="UER1" s="125"/>
      <c r="UES1" s="125"/>
      <c r="UET1" s="125"/>
      <c r="UEU1" s="125"/>
      <c r="UEV1" s="125"/>
      <c r="UEW1" s="125"/>
      <c r="UEX1" s="125"/>
      <c r="UEY1" s="125"/>
      <c r="UEZ1" s="125"/>
      <c r="UFA1" s="125"/>
      <c r="UFB1" s="125"/>
      <c r="UFC1" s="125"/>
      <c r="UFD1" s="125"/>
      <c r="UFE1" s="125"/>
      <c r="UFF1" s="125"/>
      <c r="UFG1" s="125"/>
      <c r="UFH1" s="125"/>
      <c r="UFI1" s="125"/>
      <c r="UFJ1" s="125"/>
      <c r="UFK1" s="125"/>
      <c r="UFL1" s="125"/>
      <c r="UFM1" s="125"/>
      <c r="UFN1" s="125"/>
      <c r="UFO1" s="125"/>
      <c r="UFP1" s="125"/>
      <c r="UFQ1" s="125"/>
      <c r="UFR1" s="125"/>
      <c r="UFS1" s="125"/>
      <c r="UFT1" s="125"/>
      <c r="UFU1" s="125"/>
      <c r="UFV1" s="125"/>
      <c r="UFW1" s="125"/>
      <c r="UFX1" s="125"/>
      <c r="UFY1" s="125"/>
      <c r="UFZ1" s="125"/>
      <c r="UGA1" s="125"/>
      <c r="UGB1" s="125"/>
      <c r="UGC1" s="125"/>
      <c r="UGD1" s="125"/>
      <c r="UGE1" s="125"/>
      <c r="UGF1" s="125"/>
      <c r="UGG1" s="125"/>
      <c r="UGH1" s="125"/>
      <c r="UGI1" s="125"/>
      <c r="UGJ1" s="125"/>
      <c r="UGK1" s="125"/>
      <c r="UGL1" s="125"/>
      <c r="UGM1" s="125"/>
      <c r="UGN1" s="125"/>
      <c r="UGO1" s="125"/>
      <c r="UGP1" s="125"/>
      <c r="UGQ1" s="125"/>
      <c r="UGR1" s="125"/>
      <c r="UGS1" s="125"/>
      <c r="UGT1" s="125"/>
      <c r="UGU1" s="125"/>
      <c r="UGV1" s="125"/>
      <c r="UGW1" s="125"/>
      <c r="UGX1" s="125"/>
      <c r="UGY1" s="125"/>
      <c r="UGZ1" s="125"/>
      <c r="UHA1" s="125"/>
      <c r="UHB1" s="125"/>
      <c r="UHC1" s="125"/>
      <c r="UHD1" s="125"/>
      <c r="UHE1" s="125"/>
      <c r="UHF1" s="125"/>
      <c r="UHG1" s="125"/>
      <c r="UHH1" s="125"/>
      <c r="UHI1" s="125"/>
      <c r="UHJ1" s="125"/>
      <c r="UHK1" s="125"/>
      <c r="UHL1" s="125"/>
      <c r="UHM1" s="125"/>
      <c r="UHN1" s="125"/>
      <c r="UHO1" s="125"/>
      <c r="UHP1" s="125"/>
      <c r="UHQ1" s="125"/>
      <c r="UHR1" s="125"/>
      <c r="UHS1" s="125"/>
      <c r="UHT1" s="125"/>
      <c r="UHU1" s="125"/>
      <c r="UHV1" s="125"/>
      <c r="UHW1" s="125"/>
      <c r="UHX1" s="125"/>
      <c r="UHY1" s="125"/>
      <c r="UHZ1" s="125"/>
      <c r="UIA1" s="125"/>
      <c r="UIB1" s="125"/>
      <c r="UIC1" s="125"/>
      <c r="UID1" s="125"/>
      <c r="UIE1" s="125"/>
      <c r="UIF1" s="125"/>
      <c r="UIG1" s="125"/>
      <c r="UIH1" s="125"/>
      <c r="UII1" s="125"/>
      <c r="UIJ1" s="125"/>
      <c r="UIK1" s="125"/>
      <c r="UIL1" s="125"/>
      <c r="UIM1" s="125"/>
      <c r="UIN1" s="125"/>
      <c r="UIO1" s="125"/>
      <c r="UIP1" s="125"/>
      <c r="UIQ1" s="125"/>
      <c r="UIR1" s="125"/>
      <c r="UIS1" s="125"/>
      <c r="UIT1" s="125"/>
      <c r="UIU1" s="125"/>
      <c r="UIV1" s="125"/>
      <c r="UIW1" s="125"/>
      <c r="UIX1" s="125"/>
      <c r="UIY1" s="125"/>
      <c r="UIZ1" s="125"/>
      <c r="UJA1" s="125"/>
      <c r="UJB1" s="125"/>
      <c r="UJC1" s="125"/>
      <c r="UJD1" s="125"/>
      <c r="UJE1" s="125"/>
      <c r="UJF1" s="125"/>
      <c r="UJG1" s="125"/>
      <c r="UJH1" s="125"/>
      <c r="UJI1" s="125"/>
      <c r="UJJ1" s="125"/>
      <c r="UJK1" s="125"/>
      <c r="UJL1" s="125"/>
      <c r="UJM1" s="125"/>
      <c r="UJN1" s="125"/>
      <c r="UJO1" s="125"/>
      <c r="UJP1" s="125"/>
      <c r="UJQ1" s="125"/>
      <c r="UJR1" s="125"/>
      <c r="UJS1" s="125"/>
      <c r="UJT1" s="125"/>
      <c r="UJU1" s="125"/>
      <c r="UJV1" s="125"/>
      <c r="UJW1" s="125"/>
      <c r="UJX1" s="125"/>
      <c r="UJY1" s="125"/>
      <c r="UJZ1" s="125"/>
      <c r="UKA1" s="125"/>
      <c r="UKB1" s="125"/>
      <c r="UKC1" s="125"/>
      <c r="UKD1" s="125"/>
      <c r="UKE1" s="125"/>
      <c r="UKF1" s="125"/>
      <c r="UKG1" s="125"/>
      <c r="UKH1" s="125"/>
      <c r="UKI1" s="125"/>
      <c r="UKJ1" s="125"/>
      <c r="UKK1" s="125"/>
      <c r="UKL1" s="125"/>
      <c r="UKM1" s="125"/>
      <c r="UKN1" s="125"/>
      <c r="UKO1" s="125"/>
      <c r="UKP1" s="125"/>
      <c r="UKQ1" s="125"/>
      <c r="UKR1" s="125"/>
      <c r="UKS1" s="125"/>
      <c r="UKT1" s="125"/>
      <c r="UKU1" s="125"/>
      <c r="UKV1" s="125"/>
      <c r="UKW1" s="125"/>
      <c r="UKX1" s="125"/>
      <c r="UKY1" s="125"/>
      <c r="UKZ1" s="125"/>
      <c r="ULA1" s="125"/>
      <c r="ULB1" s="125"/>
      <c r="ULC1" s="125"/>
      <c r="ULD1" s="125"/>
      <c r="ULE1" s="125"/>
      <c r="ULF1" s="125"/>
      <c r="ULG1" s="125"/>
      <c r="ULH1" s="125"/>
      <c r="ULI1" s="125"/>
      <c r="ULJ1" s="125"/>
      <c r="ULK1" s="125"/>
      <c r="ULL1" s="125"/>
      <c r="ULM1" s="125"/>
      <c r="ULN1" s="125"/>
      <c r="ULO1" s="125"/>
      <c r="ULP1" s="125"/>
      <c r="ULQ1" s="125"/>
      <c r="ULR1" s="125"/>
      <c r="ULS1" s="125"/>
      <c r="ULT1" s="125"/>
      <c r="ULU1" s="125"/>
      <c r="ULV1" s="125"/>
      <c r="ULW1" s="125"/>
      <c r="ULX1" s="125"/>
      <c r="ULY1" s="125"/>
      <c r="ULZ1" s="125"/>
      <c r="UMA1" s="125"/>
      <c r="UMB1" s="125"/>
      <c r="UMC1" s="125"/>
      <c r="UMD1" s="125"/>
      <c r="UME1" s="125"/>
      <c r="UMF1" s="125"/>
      <c r="UMG1" s="125"/>
      <c r="UMH1" s="125"/>
      <c r="UMI1" s="125"/>
      <c r="UMJ1" s="125"/>
      <c r="UMK1" s="125"/>
      <c r="UML1" s="125"/>
      <c r="UMM1" s="125"/>
      <c r="UMN1" s="125"/>
      <c r="UMO1" s="125"/>
      <c r="UMP1" s="125"/>
      <c r="UMQ1" s="125"/>
      <c r="UMR1" s="125"/>
      <c r="UMS1" s="125"/>
      <c r="UMT1" s="125"/>
      <c r="UMU1" s="125"/>
      <c r="UMV1" s="125"/>
      <c r="UMW1" s="125"/>
      <c r="UMX1" s="125"/>
      <c r="UMY1" s="125"/>
      <c r="UMZ1" s="125"/>
      <c r="UNA1" s="125"/>
      <c r="UNB1" s="125"/>
      <c r="UNC1" s="125"/>
      <c r="UND1" s="125"/>
      <c r="UNE1" s="125"/>
      <c r="UNF1" s="125"/>
      <c r="UNG1" s="125"/>
      <c r="UNH1" s="125"/>
      <c r="UNI1" s="125"/>
      <c r="UNJ1" s="125"/>
      <c r="UNK1" s="125"/>
      <c r="UNL1" s="125"/>
      <c r="UNM1" s="125"/>
      <c r="UNN1" s="125"/>
      <c r="UNO1" s="125"/>
      <c r="UNP1" s="125"/>
      <c r="UNQ1" s="125"/>
      <c r="UNR1" s="125"/>
      <c r="UNS1" s="125"/>
      <c r="UNT1" s="125"/>
      <c r="UNU1" s="125"/>
      <c r="UNV1" s="125"/>
      <c r="UNW1" s="125"/>
      <c r="UNX1" s="125"/>
      <c r="UNY1" s="125"/>
      <c r="UNZ1" s="125"/>
      <c r="UOA1" s="125"/>
      <c r="UOB1" s="125"/>
      <c r="UOC1" s="125"/>
      <c r="UOD1" s="125"/>
      <c r="UOE1" s="125"/>
      <c r="UOF1" s="125"/>
      <c r="UOG1" s="125"/>
      <c r="UOH1" s="125"/>
      <c r="UOI1" s="125"/>
      <c r="UOJ1" s="125"/>
      <c r="UOK1" s="125"/>
      <c r="UOL1" s="125"/>
      <c r="UOM1" s="125"/>
      <c r="UON1" s="125"/>
      <c r="UOO1" s="125"/>
      <c r="UOP1" s="125"/>
      <c r="UOQ1" s="125"/>
      <c r="UOR1" s="125"/>
      <c r="UOS1" s="125"/>
      <c r="UOT1" s="125"/>
      <c r="UOU1" s="125"/>
      <c r="UOV1" s="125"/>
      <c r="UOW1" s="125"/>
      <c r="UOX1" s="125"/>
      <c r="UOY1" s="125"/>
      <c r="UOZ1" s="125"/>
      <c r="UPA1" s="125"/>
      <c r="UPB1" s="125"/>
      <c r="UPC1" s="125"/>
      <c r="UPD1" s="125"/>
      <c r="UPE1" s="125"/>
      <c r="UPF1" s="125"/>
      <c r="UPG1" s="125"/>
      <c r="UPH1" s="125"/>
      <c r="UPI1" s="125"/>
      <c r="UPJ1" s="125"/>
      <c r="UPK1" s="125"/>
      <c r="UPL1" s="125"/>
      <c r="UPM1" s="125"/>
      <c r="UPN1" s="125"/>
      <c r="UPO1" s="125"/>
      <c r="UPP1" s="125"/>
      <c r="UPQ1" s="125"/>
      <c r="UPR1" s="125"/>
      <c r="UPS1" s="125"/>
      <c r="UPT1" s="125"/>
      <c r="UPU1" s="125"/>
      <c r="UPV1" s="125"/>
      <c r="UPW1" s="125"/>
      <c r="UPX1" s="125"/>
      <c r="UPY1" s="125"/>
      <c r="UPZ1" s="125"/>
      <c r="UQA1" s="125"/>
      <c r="UQB1" s="125"/>
      <c r="UQC1" s="125"/>
      <c r="UQD1" s="125"/>
      <c r="UQE1" s="125"/>
      <c r="UQF1" s="125"/>
      <c r="UQG1" s="125"/>
      <c r="UQH1" s="125"/>
      <c r="UQI1" s="125"/>
      <c r="UQJ1" s="125"/>
      <c r="UQK1" s="125"/>
      <c r="UQL1" s="125"/>
      <c r="UQM1" s="125"/>
      <c r="UQN1" s="125"/>
      <c r="UQO1" s="125"/>
      <c r="UQP1" s="125"/>
      <c r="UQQ1" s="125"/>
      <c r="UQR1" s="125"/>
      <c r="UQS1" s="125"/>
      <c r="UQT1" s="125"/>
      <c r="UQU1" s="125"/>
      <c r="UQV1" s="125"/>
      <c r="UQW1" s="125"/>
      <c r="UQX1" s="125"/>
      <c r="UQY1" s="125"/>
      <c r="UQZ1" s="125"/>
      <c r="URA1" s="125"/>
      <c r="URB1" s="125"/>
      <c r="URC1" s="125"/>
      <c r="URD1" s="125"/>
      <c r="URE1" s="125"/>
      <c r="URF1" s="125"/>
      <c r="URG1" s="125"/>
      <c r="URH1" s="125"/>
      <c r="URI1" s="125"/>
      <c r="URJ1" s="125"/>
      <c r="URK1" s="125"/>
      <c r="URL1" s="125"/>
      <c r="URM1" s="125"/>
      <c r="URN1" s="125"/>
      <c r="URO1" s="125"/>
      <c r="URP1" s="125"/>
      <c r="URQ1" s="125"/>
      <c r="URR1" s="125"/>
      <c r="URS1" s="125"/>
      <c r="URT1" s="125"/>
      <c r="URU1" s="125"/>
      <c r="URV1" s="125"/>
      <c r="URW1" s="125"/>
      <c r="URX1" s="125"/>
      <c r="URY1" s="125"/>
      <c r="URZ1" s="125"/>
      <c r="USA1" s="125"/>
      <c r="USB1" s="125"/>
      <c r="USC1" s="125"/>
      <c r="USD1" s="125"/>
      <c r="USE1" s="125"/>
      <c r="USF1" s="125"/>
      <c r="USG1" s="125"/>
      <c r="USH1" s="125"/>
      <c r="USI1" s="125"/>
      <c r="USJ1" s="125"/>
      <c r="USK1" s="125"/>
      <c r="USL1" s="125"/>
      <c r="USM1" s="125"/>
      <c r="USN1" s="125"/>
      <c r="USO1" s="125"/>
      <c r="USP1" s="125"/>
      <c r="USQ1" s="125"/>
      <c r="USR1" s="125"/>
      <c r="USS1" s="125"/>
      <c r="UST1" s="125"/>
      <c r="USU1" s="125"/>
      <c r="USV1" s="125"/>
      <c r="USW1" s="125"/>
      <c r="USX1" s="125"/>
      <c r="USY1" s="125"/>
      <c r="USZ1" s="125"/>
      <c r="UTA1" s="125"/>
      <c r="UTB1" s="125"/>
      <c r="UTC1" s="125"/>
      <c r="UTD1" s="125"/>
      <c r="UTE1" s="125"/>
      <c r="UTF1" s="125"/>
      <c r="UTG1" s="125"/>
      <c r="UTH1" s="125"/>
      <c r="UTI1" s="125"/>
      <c r="UTJ1" s="125"/>
      <c r="UTK1" s="125"/>
      <c r="UTL1" s="125"/>
      <c r="UTM1" s="125"/>
      <c r="UTN1" s="125"/>
      <c r="UTO1" s="125"/>
      <c r="UTP1" s="125"/>
      <c r="UTQ1" s="125"/>
      <c r="UTR1" s="125"/>
      <c r="UTS1" s="125"/>
      <c r="UTT1" s="125"/>
      <c r="UTU1" s="125"/>
      <c r="UTV1" s="125"/>
      <c r="UTW1" s="125"/>
      <c r="UTX1" s="125"/>
      <c r="UTY1" s="125"/>
      <c r="UTZ1" s="125"/>
      <c r="UUA1" s="125"/>
      <c r="UUB1" s="125"/>
      <c r="UUC1" s="125"/>
      <c r="UUD1" s="125"/>
      <c r="UUE1" s="125"/>
      <c r="UUF1" s="125"/>
      <c r="UUG1" s="125"/>
      <c r="UUH1" s="125"/>
      <c r="UUI1" s="125"/>
      <c r="UUJ1" s="125"/>
      <c r="UUK1" s="125"/>
      <c r="UUL1" s="125"/>
      <c r="UUM1" s="125"/>
      <c r="UUN1" s="125"/>
      <c r="UUO1" s="125"/>
      <c r="UUP1" s="125"/>
      <c r="UUQ1" s="125"/>
      <c r="UUR1" s="125"/>
      <c r="UUS1" s="125"/>
      <c r="UUT1" s="125"/>
      <c r="UUU1" s="125"/>
      <c r="UUV1" s="125"/>
      <c r="UUW1" s="125"/>
      <c r="UUX1" s="125"/>
      <c r="UUY1" s="125"/>
      <c r="UUZ1" s="125"/>
      <c r="UVA1" s="125"/>
      <c r="UVB1" s="125"/>
      <c r="UVC1" s="125"/>
      <c r="UVD1" s="125"/>
      <c r="UVE1" s="125"/>
      <c r="UVF1" s="125"/>
      <c r="UVG1" s="125"/>
      <c r="UVH1" s="125"/>
      <c r="UVI1" s="125"/>
      <c r="UVJ1" s="125"/>
      <c r="UVK1" s="125"/>
      <c r="UVL1" s="125"/>
      <c r="UVM1" s="125"/>
      <c r="UVN1" s="125"/>
      <c r="UVO1" s="125"/>
      <c r="UVP1" s="125"/>
      <c r="UVQ1" s="125"/>
      <c r="UVR1" s="125"/>
      <c r="UVS1" s="125"/>
      <c r="UVT1" s="125"/>
      <c r="UVU1" s="125"/>
      <c r="UVV1" s="125"/>
      <c r="UVW1" s="125"/>
      <c r="UVX1" s="125"/>
      <c r="UVY1" s="125"/>
      <c r="UVZ1" s="125"/>
      <c r="UWA1" s="125"/>
      <c r="UWB1" s="125"/>
      <c r="UWC1" s="125"/>
      <c r="UWD1" s="125"/>
      <c r="UWE1" s="125"/>
      <c r="UWF1" s="125"/>
      <c r="UWG1" s="125"/>
      <c r="UWH1" s="125"/>
      <c r="UWI1" s="125"/>
      <c r="UWJ1" s="125"/>
      <c r="UWK1" s="125"/>
      <c r="UWL1" s="125"/>
      <c r="UWM1" s="125"/>
      <c r="UWN1" s="125"/>
      <c r="UWO1" s="125"/>
      <c r="UWP1" s="125"/>
      <c r="UWQ1" s="125"/>
      <c r="UWR1" s="125"/>
      <c r="UWS1" s="125"/>
      <c r="UWT1" s="125"/>
      <c r="UWU1" s="125"/>
      <c r="UWV1" s="125"/>
      <c r="UWW1" s="125"/>
      <c r="UWX1" s="125"/>
      <c r="UWY1" s="125"/>
      <c r="UWZ1" s="125"/>
      <c r="UXA1" s="125"/>
      <c r="UXB1" s="125"/>
      <c r="UXC1" s="125"/>
      <c r="UXD1" s="125"/>
      <c r="UXE1" s="125"/>
      <c r="UXF1" s="125"/>
      <c r="UXG1" s="125"/>
      <c r="UXH1" s="125"/>
      <c r="UXI1" s="125"/>
      <c r="UXJ1" s="125"/>
      <c r="UXK1" s="125"/>
      <c r="UXL1" s="125"/>
      <c r="UXM1" s="125"/>
      <c r="UXN1" s="125"/>
      <c r="UXO1" s="125"/>
      <c r="UXP1" s="125"/>
      <c r="UXQ1" s="125"/>
      <c r="UXR1" s="125"/>
      <c r="UXS1" s="125"/>
      <c r="UXT1" s="125"/>
      <c r="UXU1" s="125"/>
      <c r="UXV1" s="125"/>
      <c r="UXW1" s="125"/>
      <c r="UXX1" s="125"/>
      <c r="UXY1" s="125"/>
      <c r="UXZ1" s="125"/>
      <c r="UYA1" s="125"/>
      <c r="UYB1" s="125"/>
      <c r="UYC1" s="125"/>
      <c r="UYD1" s="125"/>
      <c r="UYE1" s="125"/>
      <c r="UYF1" s="125"/>
      <c r="UYG1" s="125"/>
      <c r="UYH1" s="125"/>
      <c r="UYI1" s="125"/>
      <c r="UYJ1" s="125"/>
      <c r="UYK1" s="125"/>
      <c r="UYL1" s="125"/>
      <c r="UYM1" s="125"/>
      <c r="UYN1" s="125"/>
      <c r="UYO1" s="125"/>
      <c r="UYP1" s="125"/>
      <c r="UYQ1" s="125"/>
      <c r="UYR1" s="125"/>
      <c r="UYS1" s="125"/>
      <c r="UYT1" s="125"/>
      <c r="UYU1" s="125"/>
      <c r="UYV1" s="125"/>
      <c r="UYW1" s="125"/>
      <c r="UYX1" s="125"/>
      <c r="UYY1" s="125"/>
      <c r="UYZ1" s="125"/>
      <c r="UZA1" s="125"/>
      <c r="UZB1" s="125"/>
      <c r="UZC1" s="125"/>
      <c r="UZD1" s="125"/>
      <c r="UZE1" s="125"/>
      <c r="UZF1" s="125"/>
      <c r="UZG1" s="125"/>
      <c r="UZH1" s="125"/>
      <c r="UZI1" s="125"/>
      <c r="UZJ1" s="125"/>
      <c r="UZK1" s="125"/>
      <c r="UZL1" s="125"/>
      <c r="UZM1" s="125"/>
      <c r="UZN1" s="125"/>
      <c r="UZO1" s="125"/>
      <c r="UZP1" s="125"/>
      <c r="UZQ1" s="125"/>
      <c r="UZR1" s="125"/>
      <c r="UZS1" s="125"/>
      <c r="UZT1" s="125"/>
      <c r="UZU1" s="125"/>
      <c r="UZV1" s="125"/>
      <c r="UZW1" s="125"/>
      <c r="UZX1" s="125"/>
      <c r="UZY1" s="125"/>
      <c r="UZZ1" s="125"/>
      <c r="VAA1" s="125"/>
      <c r="VAB1" s="125"/>
      <c r="VAC1" s="125"/>
      <c r="VAD1" s="125"/>
      <c r="VAE1" s="125"/>
      <c r="VAF1" s="125"/>
      <c r="VAG1" s="125"/>
      <c r="VAH1" s="125"/>
      <c r="VAI1" s="125"/>
      <c r="VAJ1" s="125"/>
      <c r="VAK1" s="125"/>
      <c r="VAL1" s="125"/>
      <c r="VAM1" s="125"/>
      <c r="VAN1" s="125"/>
      <c r="VAO1" s="125"/>
      <c r="VAP1" s="125"/>
      <c r="VAQ1" s="125"/>
      <c r="VAR1" s="125"/>
      <c r="VAS1" s="125"/>
      <c r="VAT1" s="125"/>
      <c r="VAU1" s="125"/>
      <c r="VAV1" s="125"/>
      <c r="VAW1" s="125"/>
      <c r="VAX1" s="125"/>
      <c r="VAY1" s="125"/>
      <c r="VAZ1" s="125"/>
      <c r="VBA1" s="125"/>
      <c r="VBB1" s="125"/>
      <c r="VBC1" s="125"/>
      <c r="VBD1" s="125"/>
      <c r="VBE1" s="125"/>
      <c r="VBF1" s="125"/>
      <c r="VBG1" s="125"/>
      <c r="VBH1" s="125"/>
      <c r="VBI1" s="125"/>
      <c r="VBJ1" s="125"/>
      <c r="VBK1" s="125"/>
      <c r="VBL1" s="125"/>
      <c r="VBM1" s="125"/>
      <c r="VBN1" s="125"/>
      <c r="VBO1" s="125"/>
      <c r="VBP1" s="125"/>
      <c r="VBQ1" s="125"/>
      <c r="VBR1" s="125"/>
      <c r="VBS1" s="125"/>
      <c r="VBT1" s="125"/>
      <c r="VBU1" s="125"/>
      <c r="VBV1" s="125"/>
      <c r="VBW1" s="125"/>
      <c r="VBX1" s="125"/>
      <c r="VBY1" s="125"/>
      <c r="VBZ1" s="125"/>
      <c r="VCA1" s="125"/>
      <c r="VCB1" s="125"/>
      <c r="VCC1" s="125"/>
      <c r="VCD1" s="125"/>
      <c r="VCE1" s="125"/>
      <c r="VCF1" s="125"/>
      <c r="VCG1" s="125"/>
      <c r="VCH1" s="125"/>
      <c r="VCI1" s="125"/>
      <c r="VCJ1" s="125"/>
      <c r="VCK1" s="125"/>
      <c r="VCL1" s="125"/>
      <c r="VCM1" s="125"/>
      <c r="VCN1" s="125"/>
      <c r="VCO1" s="125"/>
      <c r="VCP1" s="125"/>
      <c r="VCQ1" s="125"/>
      <c r="VCR1" s="125"/>
      <c r="VCS1" s="125"/>
      <c r="VCT1" s="125"/>
      <c r="VCU1" s="125"/>
      <c r="VCV1" s="125"/>
      <c r="VCW1" s="125"/>
      <c r="VCX1" s="125"/>
      <c r="VCY1" s="125"/>
      <c r="VCZ1" s="125"/>
      <c r="VDA1" s="125"/>
      <c r="VDB1" s="125"/>
      <c r="VDC1" s="125"/>
      <c r="VDD1" s="125"/>
      <c r="VDE1" s="125"/>
      <c r="VDF1" s="125"/>
      <c r="VDG1" s="125"/>
      <c r="VDH1" s="125"/>
      <c r="VDI1" s="125"/>
      <c r="VDJ1" s="125"/>
      <c r="VDK1" s="125"/>
      <c r="VDL1" s="125"/>
      <c r="VDM1" s="125"/>
      <c r="VDN1" s="125"/>
      <c r="VDO1" s="125"/>
      <c r="VDP1" s="125"/>
      <c r="VDQ1" s="125"/>
      <c r="VDR1" s="125"/>
      <c r="VDS1" s="125"/>
      <c r="VDT1" s="125"/>
      <c r="VDU1" s="125"/>
      <c r="VDV1" s="125"/>
      <c r="VDW1" s="125"/>
      <c r="VDX1" s="125"/>
      <c r="VDY1" s="125"/>
      <c r="VDZ1" s="125"/>
      <c r="VEA1" s="125"/>
      <c r="VEB1" s="125"/>
      <c r="VEC1" s="125"/>
      <c r="VED1" s="125"/>
      <c r="VEE1" s="125"/>
      <c r="VEF1" s="125"/>
      <c r="VEG1" s="125"/>
      <c r="VEH1" s="125"/>
      <c r="VEI1" s="125"/>
      <c r="VEJ1" s="125"/>
      <c r="VEK1" s="125"/>
      <c r="VEL1" s="125"/>
      <c r="VEM1" s="125"/>
      <c r="VEN1" s="125"/>
      <c r="VEO1" s="125"/>
      <c r="VEP1" s="125"/>
      <c r="VEQ1" s="125"/>
      <c r="VER1" s="125"/>
      <c r="VES1" s="125"/>
      <c r="VET1" s="125"/>
      <c r="VEU1" s="125"/>
      <c r="VEV1" s="125"/>
      <c r="VEW1" s="125"/>
      <c r="VEX1" s="125"/>
      <c r="VEY1" s="125"/>
      <c r="VEZ1" s="125"/>
      <c r="VFA1" s="125"/>
      <c r="VFB1" s="125"/>
      <c r="VFC1" s="125"/>
      <c r="VFD1" s="125"/>
      <c r="VFE1" s="125"/>
      <c r="VFF1" s="125"/>
      <c r="VFG1" s="125"/>
      <c r="VFH1" s="125"/>
      <c r="VFI1" s="125"/>
      <c r="VFJ1" s="125"/>
      <c r="VFK1" s="125"/>
      <c r="VFL1" s="125"/>
      <c r="VFM1" s="125"/>
      <c r="VFN1" s="125"/>
      <c r="VFO1" s="125"/>
      <c r="VFP1" s="125"/>
      <c r="VFQ1" s="125"/>
      <c r="VFR1" s="125"/>
      <c r="VFS1" s="125"/>
      <c r="VFT1" s="125"/>
      <c r="VFU1" s="125"/>
      <c r="VFV1" s="125"/>
      <c r="VFW1" s="125"/>
      <c r="VFX1" s="125"/>
      <c r="VFY1" s="125"/>
      <c r="VFZ1" s="125"/>
      <c r="VGA1" s="125"/>
      <c r="VGB1" s="125"/>
      <c r="VGC1" s="125"/>
      <c r="VGD1" s="125"/>
      <c r="VGE1" s="125"/>
      <c r="VGF1" s="125"/>
      <c r="VGG1" s="125"/>
      <c r="VGH1" s="125"/>
      <c r="VGI1" s="125"/>
      <c r="VGJ1" s="125"/>
      <c r="VGK1" s="125"/>
      <c r="VGL1" s="125"/>
      <c r="VGM1" s="125"/>
      <c r="VGN1" s="125"/>
      <c r="VGO1" s="125"/>
      <c r="VGP1" s="125"/>
      <c r="VGQ1" s="125"/>
      <c r="VGR1" s="125"/>
      <c r="VGS1" s="125"/>
      <c r="VGT1" s="125"/>
      <c r="VGU1" s="125"/>
      <c r="VGV1" s="125"/>
      <c r="VGW1" s="125"/>
      <c r="VGX1" s="125"/>
      <c r="VGY1" s="125"/>
      <c r="VGZ1" s="125"/>
      <c r="VHA1" s="125"/>
      <c r="VHB1" s="125"/>
      <c r="VHC1" s="125"/>
      <c r="VHD1" s="125"/>
      <c r="VHE1" s="125"/>
      <c r="VHF1" s="125"/>
      <c r="VHG1" s="125"/>
      <c r="VHH1" s="125"/>
      <c r="VHI1" s="125"/>
      <c r="VHJ1" s="125"/>
      <c r="VHK1" s="125"/>
      <c r="VHL1" s="125"/>
      <c r="VHM1" s="125"/>
      <c r="VHN1" s="125"/>
      <c r="VHO1" s="125"/>
      <c r="VHP1" s="125"/>
      <c r="VHQ1" s="125"/>
      <c r="VHR1" s="125"/>
      <c r="VHS1" s="125"/>
      <c r="VHT1" s="125"/>
      <c r="VHU1" s="125"/>
      <c r="VHV1" s="125"/>
      <c r="VHW1" s="125"/>
      <c r="VHX1" s="125"/>
      <c r="VHY1" s="125"/>
      <c r="VHZ1" s="125"/>
      <c r="VIA1" s="125"/>
      <c r="VIB1" s="125"/>
      <c r="VIC1" s="125"/>
      <c r="VID1" s="125"/>
      <c r="VIE1" s="125"/>
      <c r="VIF1" s="125"/>
      <c r="VIG1" s="125"/>
      <c r="VIH1" s="125"/>
      <c r="VII1" s="125"/>
      <c r="VIJ1" s="125"/>
      <c r="VIK1" s="125"/>
      <c r="VIL1" s="125"/>
      <c r="VIM1" s="125"/>
      <c r="VIN1" s="125"/>
      <c r="VIO1" s="125"/>
      <c r="VIP1" s="125"/>
      <c r="VIQ1" s="125"/>
      <c r="VIR1" s="125"/>
      <c r="VIS1" s="125"/>
      <c r="VIT1" s="125"/>
      <c r="VIU1" s="125"/>
      <c r="VIV1" s="125"/>
      <c r="VIW1" s="125"/>
      <c r="VIX1" s="125"/>
      <c r="VIY1" s="125"/>
      <c r="VIZ1" s="125"/>
      <c r="VJA1" s="125"/>
      <c r="VJB1" s="125"/>
      <c r="VJC1" s="125"/>
      <c r="VJD1" s="125"/>
      <c r="VJE1" s="125"/>
      <c r="VJF1" s="125"/>
      <c r="VJG1" s="125"/>
      <c r="VJH1" s="125"/>
      <c r="VJI1" s="125"/>
      <c r="VJJ1" s="125"/>
      <c r="VJK1" s="125"/>
      <c r="VJL1" s="125"/>
      <c r="VJM1" s="125"/>
      <c r="VJN1" s="125"/>
      <c r="VJO1" s="125"/>
      <c r="VJP1" s="125"/>
      <c r="VJQ1" s="125"/>
      <c r="VJR1" s="125"/>
      <c r="VJS1" s="125"/>
      <c r="VJT1" s="125"/>
      <c r="VJU1" s="125"/>
      <c r="VJV1" s="125"/>
      <c r="VJW1" s="125"/>
      <c r="VJX1" s="125"/>
      <c r="VJY1" s="125"/>
      <c r="VJZ1" s="125"/>
      <c r="VKA1" s="125"/>
      <c r="VKB1" s="125"/>
      <c r="VKC1" s="125"/>
      <c r="VKD1" s="125"/>
      <c r="VKE1" s="125"/>
      <c r="VKF1" s="125"/>
      <c r="VKG1" s="125"/>
      <c r="VKH1" s="125"/>
      <c r="VKI1" s="125"/>
      <c r="VKJ1" s="125"/>
      <c r="VKK1" s="125"/>
      <c r="VKL1" s="125"/>
      <c r="VKM1" s="125"/>
      <c r="VKN1" s="125"/>
      <c r="VKO1" s="125"/>
      <c r="VKP1" s="125"/>
      <c r="VKQ1" s="125"/>
      <c r="VKR1" s="125"/>
      <c r="VKS1" s="125"/>
      <c r="VKT1" s="125"/>
      <c r="VKU1" s="125"/>
      <c r="VKV1" s="125"/>
      <c r="VKW1" s="125"/>
      <c r="VKX1" s="125"/>
      <c r="VKY1" s="125"/>
      <c r="VKZ1" s="125"/>
      <c r="VLA1" s="125"/>
      <c r="VLB1" s="125"/>
      <c r="VLC1" s="125"/>
      <c r="VLD1" s="125"/>
      <c r="VLE1" s="125"/>
      <c r="VLF1" s="125"/>
      <c r="VLG1" s="125"/>
      <c r="VLH1" s="125"/>
      <c r="VLI1" s="125"/>
      <c r="VLJ1" s="125"/>
      <c r="VLK1" s="125"/>
      <c r="VLL1" s="125"/>
      <c r="VLM1" s="125"/>
      <c r="VLN1" s="125"/>
      <c r="VLO1" s="125"/>
      <c r="VLP1" s="125"/>
      <c r="VLQ1" s="125"/>
      <c r="VLR1" s="125"/>
      <c r="VLS1" s="125"/>
      <c r="VLT1" s="125"/>
      <c r="VLU1" s="125"/>
      <c r="VLV1" s="125"/>
      <c r="VLW1" s="125"/>
      <c r="VLX1" s="125"/>
      <c r="VLY1" s="125"/>
      <c r="VLZ1" s="125"/>
      <c r="VMA1" s="125"/>
      <c r="VMB1" s="125"/>
      <c r="VMC1" s="125"/>
      <c r="VMD1" s="125"/>
      <c r="VME1" s="125"/>
      <c r="VMF1" s="125"/>
      <c r="VMG1" s="125"/>
      <c r="VMH1" s="125"/>
      <c r="VMI1" s="125"/>
      <c r="VMJ1" s="125"/>
      <c r="VMK1" s="125"/>
      <c r="VML1" s="125"/>
      <c r="VMM1" s="125"/>
      <c r="VMN1" s="125"/>
      <c r="VMO1" s="125"/>
      <c r="VMP1" s="125"/>
      <c r="VMQ1" s="125"/>
      <c r="VMR1" s="125"/>
      <c r="VMS1" s="125"/>
      <c r="VMT1" s="125"/>
      <c r="VMU1" s="125"/>
      <c r="VMV1" s="125"/>
      <c r="VMW1" s="125"/>
      <c r="VMX1" s="125"/>
      <c r="VMY1" s="125"/>
      <c r="VMZ1" s="125"/>
      <c r="VNA1" s="125"/>
      <c r="VNB1" s="125"/>
      <c r="VNC1" s="125"/>
      <c r="VND1" s="125"/>
      <c r="VNE1" s="125"/>
      <c r="VNF1" s="125"/>
      <c r="VNG1" s="125"/>
      <c r="VNH1" s="125"/>
      <c r="VNI1" s="125"/>
      <c r="VNJ1" s="125"/>
      <c r="VNK1" s="125"/>
      <c r="VNL1" s="125"/>
      <c r="VNM1" s="125"/>
      <c r="VNN1" s="125"/>
      <c r="VNO1" s="125"/>
      <c r="VNP1" s="125"/>
      <c r="VNQ1" s="125"/>
      <c r="VNR1" s="125"/>
      <c r="VNS1" s="125"/>
      <c r="VNT1" s="125"/>
      <c r="VNU1" s="125"/>
      <c r="VNV1" s="125"/>
      <c r="VNW1" s="125"/>
      <c r="VNX1" s="125"/>
      <c r="VNY1" s="125"/>
      <c r="VNZ1" s="125"/>
      <c r="VOA1" s="125"/>
      <c r="VOB1" s="125"/>
      <c r="VOC1" s="125"/>
      <c r="VOD1" s="125"/>
      <c r="VOE1" s="125"/>
      <c r="VOF1" s="125"/>
      <c r="VOG1" s="125"/>
      <c r="VOH1" s="125"/>
      <c r="VOI1" s="125"/>
      <c r="VOJ1" s="125"/>
      <c r="VOK1" s="125"/>
      <c r="VOL1" s="125"/>
      <c r="VOM1" s="125"/>
      <c r="VON1" s="125"/>
      <c r="VOO1" s="125"/>
      <c r="VOP1" s="125"/>
      <c r="VOQ1" s="125"/>
      <c r="VOR1" s="125"/>
      <c r="VOS1" s="125"/>
      <c r="VOT1" s="125"/>
      <c r="VOU1" s="125"/>
      <c r="VOV1" s="125"/>
      <c r="VOW1" s="125"/>
      <c r="VOX1" s="125"/>
      <c r="VOY1" s="125"/>
      <c r="VOZ1" s="125"/>
      <c r="VPA1" s="125"/>
      <c r="VPB1" s="125"/>
      <c r="VPC1" s="125"/>
      <c r="VPD1" s="125"/>
      <c r="VPE1" s="125"/>
      <c r="VPF1" s="125"/>
      <c r="VPG1" s="125"/>
      <c r="VPH1" s="125"/>
      <c r="VPI1" s="125"/>
      <c r="VPJ1" s="125"/>
      <c r="VPK1" s="125"/>
      <c r="VPL1" s="125"/>
      <c r="VPM1" s="125"/>
      <c r="VPN1" s="125"/>
      <c r="VPO1" s="125"/>
      <c r="VPP1" s="125"/>
      <c r="VPQ1" s="125"/>
      <c r="VPR1" s="125"/>
      <c r="VPS1" s="125"/>
      <c r="VPT1" s="125"/>
      <c r="VPU1" s="125"/>
      <c r="VPV1" s="125"/>
      <c r="VPW1" s="125"/>
      <c r="VPX1" s="125"/>
      <c r="VPY1" s="125"/>
      <c r="VPZ1" s="125"/>
      <c r="VQA1" s="125"/>
      <c r="VQB1" s="125"/>
      <c r="VQC1" s="125"/>
      <c r="VQD1" s="125"/>
      <c r="VQE1" s="125"/>
      <c r="VQF1" s="125"/>
      <c r="VQG1" s="125"/>
      <c r="VQH1" s="125"/>
      <c r="VQI1" s="125"/>
      <c r="VQJ1" s="125"/>
      <c r="VQK1" s="125"/>
      <c r="VQL1" s="125"/>
      <c r="VQM1" s="125"/>
      <c r="VQN1" s="125"/>
      <c r="VQO1" s="125"/>
      <c r="VQP1" s="125"/>
      <c r="VQQ1" s="125"/>
      <c r="VQR1" s="125"/>
      <c r="VQS1" s="125"/>
      <c r="VQT1" s="125"/>
      <c r="VQU1" s="125"/>
      <c r="VQV1" s="125"/>
      <c r="VQW1" s="125"/>
      <c r="VQX1" s="125"/>
      <c r="VQY1" s="125"/>
      <c r="VQZ1" s="125"/>
      <c r="VRA1" s="125"/>
      <c r="VRB1" s="125"/>
      <c r="VRC1" s="125"/>
      <c r="VRD1" s="125"/>
      <c r="VRE1" s="125"/>
      <c r="VRF1" s="125"/>
      <c r="VRG1" s="125"/>
      <c r="VRH1" s="125"/>
      <c r="VRI1" s="125"/>
      <c r="VRJ1" s="125"/>
      <c r="VRK1" s="125"/>
      <c r="VRL1" s="125"/>
      <c r="VRM1" s="125"/>
      <c r="VRN1" s="125"/>
      <c r="VRO1" s="125"/>
      <c r="VRP1" s="125"/>
      <c r="VRQ1" s="125"/>
      <c r="VRR1" s="125"/>
      <c r="VRS1" s="125"/>
      <c r="VRT1" s="125"/>
      <c r="VRU1" s="125"/>
      <c r="VRV1" s="125"/>
      <c r="VRW1" s="125"/>
      <c r="VRX1" s="125"/>
      <c r="VRY1" s="125"/>
      <c r="VRZ1" s="125"/>
      <c r="VSA1" s="125"/>
      <c r="VSB1" s="125"/>
      <c r="VSC1" s="125"/>
      <c r="VSD1" s="125"/>
      <c r="VSE1" s="125"/>
      <c r="VSF1" s="125"/>
      <c r="VSG1" s="125"/>
      <c r="VSH1" s="125"/>
      <c r="VSI1" s="125"/>
      <c r="VSJ1" s="125"/>
      <c r="VSK1" s="125"/>
      <c r="VSL1" s="125"/>
      <c r="VSM1" s="125"/>
      <c r="VSN1" s="125"/>
      <c r="VSO1" s="125"/>
      <c r="VSP1" s="125"/>
      <c r="VSQ1" s="125"/>
      <c r="VSR1" s="125"/>
      <c r="VSS1" s="125"/>
      <c r="VST1" s="125"/>
      <c r="VSU1" s="125"/>
      <c r="VSV1" s="125"/>
      <c r="VSW1" s="125"/>
      <c r="VSX1" s="125"/>
      <c r="VSY1" s="125"/>
      <c r="VSZ1" s="125"/>
      <c r="VTA1" s="125"/>
      <c r="VTB1" s="125"/>
      <c r="VTC1" s="125"/>
      <c r="VTD1" s="125"/>
      <c r="VTE1" s="125"/>
      <c r="VTF1" s="125"/>
      <c r="VTG1" s="125"/>
      <c r="VTH1" s="125"/>
      <c r="VTI1" s="125"/>
      <c r="VTJ1" s="125"/>
      <c r="VTK1" s="125"/>
      <c r="VTL1" s="125"/>
      <c r="VTM1" s="125"/>
      <c r="VTN1" s="125"/>
      <c r="VTO1" s="125"/>
      <c r="VTP1" s="125"/>
      <c r="VTQ1" s="125"/>
      <c r="VTR1" s="125"/>
      <c r="VTS1" s="125"/>
      <c r="VTT1" s="125"/>
      <c r="VTU1" s="125"/>
      <c r="VTV1" s="125"/>
      <c r="VTW1" s="125"/>
      <c r="VTX1" s="125"/>
      <c r="VTY1" s="125"/>
      <c r="VTZ1" s="125"/>
      <c r="VUA1" s="125"/>
      <c r="VUB1" s="125"/>
      <c r="VUC1" s="125"/>
      <c r="VUD1" s="125"/>
      <c r="VUE1" s="125"/>
      <c r="VUF1" s="125"/>
      <c r="VUG1" s="125"/>
      <c r="VUH1" s="125"/>
      <c r="VUI1" s="125"/>
      <c r="VUJ1" s="125"/>
      <c r="VUK1" s="125"/>
      <c r="VUL1" s="125"/>
      <c r="VUM1" s="125"/>
      <c r="VUN1" s="125"/>
      <c r="VUO1" s="125"/>
      <c r="VUP1" s="125"/>
      <c r="VUQ1" s="125"/>
      <c r="VUR1" s="125"/>
      <c r="VUS1" s="125"/>
      <c r="VUT1" s="125"/>
      <c r="VUU1" s="125"/>
      <c r="VUV1" s="125"/>
      <c r="VUW1" s="125"/>
      <c r="VUX1" s="125"/>
      <c r="VUY1" s="125"/>
      <c r="VUZ1" s="125"/>
      <c r="VVA1" s="125"/>
      <c r="VVB1" s="125"/>
      <c r="VVC1" s="125"/>
      <c r="VVD1" s="125"/>
      <c r="VVE1" s="125"/>
      <c r="VVF1" s="125"/>
      <c r="VVG1" s="125"/>
      <c r="VVH1" s="125"/>
      <c r="VVI1" s="125"/>
      <c r="VVJ1" s="125"/>
      <c r="VVK1" s="125"/>
      <c r="VVL1" s="125"/>
      <c r="VVM1" s="125"/>
      <c r="VVN1" s="125"/>
      <c r="VVO1" s="125"/>
      <c r="VVP1" s="125"/>
      <c r="VVQ1" s="125"/>
      <c r="VVR1" s="125"/>
      <c r="VVS1" s="125"/>
      <c r="VVT1" s="125"/>
      <c r="VVU1" s="125"/>
      <c r="VVV1" s="125"/>
      <c r="VVW1" s="125"/>
      <c r="VVX1" s="125"/>
      <c r="VVY1" s="125"/>
      <c r="VVZ1" s="125"/>
      <c r="VWA1" s="125"/>
      <c r="VWB1" s="125"/>
      <c r="VWC1" s="125"/>
      <c r="VWD1" s="125"/>
      <c r="VWE1" s="125"/>
      <c r="VWF1" s="125"/>
      <c r="VWG1" s="125"/>
      <c r="VWH1" s="125"/>
      <c r="VWI1" s="125"/>
      <c r="VWJ1" s="125"/>
      <c r="VWK1" s="125"/>
      <c r="VWL1" s="125"/>
      <c r="VWM1" s="125"/>
      <c r="VWN1" s="125"/>
      <c r="VWO1" s="125"/>
      <c r="VWP1" s="125"/>
      <c r="VWQ1" s="125"/>
      <c r="VWR1" s="125"/>
      <c r="VWS1" s="125"/>
      <c r="VWT1" s="125"/>
      <c r="VWU1" s="125"/>
      <c r="VWV1" s="125"/>
      <c r="VWW1" s="125"/>
      <c r="VWX1" s="125"/>
      <c r="VWY1" s="125"/>
      <c r="VWZ1" s="125"/>
      <c r="VXA1" s="125"/>
      <c r="VXB1" s="125"/>
      <c r="VXC1" s="125"/>
      <c r="VXD1" s="125"/>
      <c r="VXE1" s="125"/>
      <c r="VXF1" s="125"/>
      <c r="VXG1" s="125"/>
      <c r="VXH1" s="125"/>
      <c r="VXI1" s="125"/>
      <c r="VXJ1" s="125"/>
      <c r="VXK1" s="125"/>
      <c r="VXL1" s="125"/>
      <c r="VXM1" s="125"/>
      <c r="VXN1" s="125"/>
      <c r="VXO1" s="125"/>
      <c r="VXP1" s="125"/>
      <c r="VXQ1" s="125"/>
      <c r="VXR1" s="125"/>
      <c r="VXS1" s="125"/>
      <c r="VXT1" s="125"/>
      <c r="VXU1" s="125"/>
      <c r="VXV1" s="125"/>
      <c r="VXW1" s="125"/>
      <c r="VXX1" s="125"/>
      <c r="VXY1" s="125"/>
      <c r="VXZ1" s="125"/>
      <c r="VYA1" s="125"/>
      <c r="VYB1" s="125"/>
      <c r="VYC1" s="125"/>
      <c r="VYD1" s="125"/>
      <c r="VYE1" s="125"/>
      <c r="VYF1" s="125"/>
      <c r="VYG1" s="125"/>
      <c r="VYH1" s="125"/>
      <c r="VYI1" s="125"/>
      <c r="VYJ1" s="125"/>
      <c r="VYK1" s="125"/>
      <c r="VYL1" s="125"/>
      <c r="VYM1" s="125"/>
      <c r="VYN1" s="125"/>
      <c r="VYO1" s="125"/>
      <c r="VYP1" s="125"/>
      <c r="VYQ1" s="125"/>
      <c r="VYR1" s="125"/>
      <c r="VYS1" s="125"/>
      <c r="VYT1" s="125"/>
      <c r="VYU1" s="125"/>
      <c r="VYV1" s="125"/>
      <c r="VYW1" s="125"/>
      <c r="VYX1" s="125"/>
      <c r="VYY1" s="125"/>
      <c r="VYZ1" s="125"/>
      <c r="VZA1" s="125"/>
      <c r="VZB1" s="125"/>
      <c r="VZC1" s="125"/>
      <c r="VZD1" s="125"/>
      <c r="VZE1" s="125"/>
      <c r="VZF1" s="125"/>
      <c r="VZG1" s="125"/>
      <c r="VZH1" s="125"/>
      <c r="VZI1" s="125"/>
      <c r="VZJ1" s="125"/>
      <c r="VZK1" s="125"/>
      <c r="VZL1" s="125"/>
      <c r="VZM1" s="125"/>
      <c r="VZN1" s="125"/>
      <c r="VZO1" s="125"/>
      <c r="VZP1" s="125"/>
      <c r="VZQ1" s="125"/>
      <c r="VZR1" s="125"/>
      <c r="VZS1" s="125"/>
      <c r="VZT1" s="125"/>
      <c r="VZU1" s="125"/>
      <c r="VZV1" s="125"/>
      <c r="VZW1" s="125"/>
      <c r="VZX1" s="125"/>
      <c r="VZY1" s="125"/>
      <c r="VZZ1" s="125"/>
      <c r="WAA1" s="125"/>
      <c r="WAB1" s="125"/>
      <c r="WAC1" s="125"/>
      <c r="WAD1" s="125"/>
      <c r="WAE1" s="125"/>
      <c r="WAF1" s="125"/>
      <c r="WAG1" s="125"/>
      <c r="WAH1" s="125"/>
      <c r="WAI1" s="125"/>
      <c r="WAJ1" s="125"/>
      <c r="WAK1" s="125"/>
      <c r="WAL1" s="125"/>
      <c r="WAM1" s="125"/>
      <c r="WAN1" s="125"/>
      <c r="WAO1" s="125"/>
      <c r="WAP1" s="125"/>
      <c r="WAQ1" s="125"/>
      <c r="WAR1" s="125"/>
      <c r="WAS1" s="125"/>
      <c r="WAT1" s="125"/>
      <c r="WAU1" s="125"/>
      <c r="WAV1" s="125"/>
      <c r="WAW1" s="125"/>
      <c r="WAX1" s="125"/>
      <c r="WAY1" s="125"/>
      <c r="WAZ1" s="125"/>
      <c r="WBA1" s="125"/>
      <c r="WBB1" s="125"/>
      <c r="WBC1" s="125"/>
      <c r="WBD1" s="125"/>
      <c r="WBE1" s="125"/>
      <c r="WBF1" s="125"/>
      <c r="WBG1" s="125"/>
      <c r="WBH1" s="125"/>
      <c r="WBI1" s="125"/>
      <c r="WBJ1" s="125"/>
      <c r="WBK1" s="125"/>
      <c r="WBL1" s="125"/>
      <c r="WBM1" s="125"/>
      <c r="WBN1" s="125"/>
      <c r="WBO1" s="125"/>
      <c r="WBP1" s="125"/>
      <c r="WBQ1" s="125"/>
      <c r="WBR1" s="125"/>
      <c r="WBS1" s="125"/>
      <c r="WBT1" s="125"/>
      <c r="WBU1" s="125"/>
      <c r="WBV1" s="125"/>
      <c r="WBW1" s="125"/>
      <c r="WBX1" s="125"/>
      <c r="WBY1" s="125"/>
      <c r="WBZ1" s="125"/>
      <c r="WCA1" s="125"/>
      <c r="WCB1" s="125"/>
      <c r="WCC1" s="125"/>
      <c r="WCD1" s="125"/>
      <c r="WCE1" s="125"/>
      <c r="WCF1" s="125"/>
      <c r="WCG1" s="125"/>
      <c r="WCH1" s="125"/>
      <c r="WCI1" s="125"/>
      <c r="WCJ1" s="125"/>
      <c r="WCK1" s="125"/>
      <c r="WCL1" s="125"/>
      <c r="WCM1" s="125"/>
      <c r="WCN1" s="125"/>
      <c r="WCO1" s="125"/>
      <c r="WCP1" s="125"/>
      <c r="WCQ1" s="125"/>
      <c r="WCR1" s="125"/>
      <c r="WCS1" s="125"/>
      <c r="WCT1" s="125"/>
      <c r="WCU1" s="125"/>
      <c r="WCV1" s="125"/>
      <c r="WCW1" s="125"/>
      <c r="WCX1" s="125"/>
      <c r="WCY1" s="125"/>
      <c r="WCZ1" s="125"/>
      <c r="WDA1" s="125"/>
      <c r="WDB1" s="125"/>
      <c r="WDC1" s="125"/>
      <c r="WDD1" s="125"/>
      <c r="WDE1" s="125"/>
      <c r="WDF1" s="125"/>
      <c r="WDG1" s="125"/>
      <c r="WDH1" s="125"/>
      <c r="WDI1" s="125"/>
      <c r="WDJ1" s="125"/>
      <c r="WDK1" s="125"/>
      <c r="WDL1" s="125"/>
      <c r="WDM1" s="125"/>
      <c r="WDN1" s="125"/>
      <c r="WDO1" s="125"/>
      <c r="WDP1" s="125"/>
      <c r="WDQ1" s="125"/>
      <c r="WDR1" s="125"/>
      <c r="WDS1" s="125"/>
      <c r="WDT1" s="125"/>
      <c r="WDU1" s="125"/>
      <c r="WDV1" s="125"/>
      <c r="WDW1" s="125"/>
      <c r="WDX1" s="125"/>
      <c r="WDY1" s="125"/>
      <c r="WDZ1" s="125"/>
      <c r="WEA1" s="125"/>
      <c r="WEB1" s="125"/>
      <c r="WEC1" s="125"/>
      <c r="WED1" s="125"/>
      <c r="WEE1" s="125"/>
      <c r="WEF1" s="125"/>
      <c r="WEG1" s="125"/>
      <c r="WEH1" s="125"/>
      <c r="WEI1" s="125"/>
      <c r="WEJ1" s="125"/>
      <c r="WEK1" s="125"/>
      <c r="WEL1" s="125"/>
      <c r="WEM1" s="125"/>
      <c r="WEN1" s="125"/>
      <c r="WEO1" s="125"/>
      <c r="WEP1" s="125"/>
      <c r="WEQ1" s="125"/>
      <c r="WER1" s="125"/>
      <c r="WES1" s="125"/>
      <c r="WET1" s="125"/>
      <c r="WEU1" s="125"/>
      <c r="WEV1" s="125"/>
      <c r="WEW1" s="125"/>
      <c r="WEX1" s="125"/>
      <c r="WEY1" s="125"/>
      <c r="WEZ1" s="125"/>
      <c r="WFA1" s="125"/>
      <c r="WFB1" s="125"/>
      <c r="WFC1" s="125"/>
      <c r="WFD1" s="125"/>
      <c r="WFE1" s="125"/>
      <c r="WFF1" s="125"/>
      <c r="WFG1" s="125"/>
      <c r="WFH1" s="125"/>
      <c r="WFI1" s="125"/>
      <c r="WFJ1" s="125"/>
      <c r="WFK1" s="125"/>
      <c r="WFL1" s="125"/>
      <c r="WFM1" s="125"/>
      <c r="WFN1" s="125"/>
      <c r="WFO1" s="125"/>
      <c r="WFP1" s="125"/>
      <c r="WFQ1" s="125"/>
      <c r="WFR1" s="125"/>
      <c r="WFS1" s="125"/>
      <c r="WFT1" s="125"/>
      <c r="WFU1" s="125"/>
      <c r="WFV1" s="125"/>
      <c r="WFW1" s="125"/>
      <c r="WFX1" s="125"/>
      <c r="WFY1" s="125"/>
      <c r="WFZ1" s="125"/>
      <c r="WGA1" s="125"/>
      <c r="WGB1" s="125"/>
      <c r="WGC1" s="125"/>
      <c r="WGD1" s="125"/>
      <c r="WGE1" s="125"/>
      <c r="WGF1" s="125"/>
      <c r="WGG1" s="125"/>
      <c r="WGH1" s="125"/>
      <c r="WGI1" s="125"/>
      <c r="WGJ1" s="125"/>
      <c r="WGK1" s="125"/>
      <c r="WGL1" s="125"/>
      <c r="WGM1" s="125"/>
      <c r="WGN1" s="125"/>
      <c r="WGO1" s="125"/>
      <c r="WGP1" s="125"/>
      <c r="WGQ1" s="125"/>
      <c r="WGR1" s="125"/>
      <c r="WGS1" s="125"/>
      <c r="WGT1" s="125"/>
      <c r="WGU1" s="125"/>
      <c r="WGV1" s="125"/>
      <c r="WGW1" s="125"/>
      <c r="WGX1" s="125"/>
      <c r="WGY1" s="125"/>
      <c r="WGZ1" s="125"/>
      <c r="WHA1" s="125"/>
      <c r="WHB1" s="125"/>
      <c r="WHC1" s="125"/>
      <c r="WHD1" s="125"/>
      <c r="WHE1" s="125"/>
      <c r="WHF1" s="125"/>
      <c r="WHG1" s="125"/>
      <c r="WHH1" s="125"/>
      <c r="WHI1" s="125"/>
      <c r="WHJ1" s="125"/>
      <c r="WHK1" s="125"/>
      <c r="WHL1" s="125"/>
      <c r="WHM1" s="125"/>
      <c r="WHN1" s="125"/>
      <c r="WHO1" s="125"/>
      <c r="WHP1" s="125"/>
      <c r="WHQ1" s="125"/>
      <c r="WHR1" s="125"/>
      <c r="WHS1" s="125"/>
      <c r="WHT1" s="125"/>
      <c r="WHU1" s="125"/>
      <c r="WHV1" s="125"/>
      <c r="WHW1" s="125"/>
      <c r="WHX1" s="125"/>
      <c r="WHY1" s="125"/>
      <c r="WHZ1" s="125"/>
      <c r="WIA1" s="125"/>
      <c r="WIB1" s="125"/>
      <c r="WIC1" s="125"/>
      <c r="WID1" s="125"/>
      <c r="WIE1" s="125"/>
      <c r="WIF1" s="125"/>
      <c r="WIG1" s="125"/>
      <c r="WIH1" s="125"/>
      <c r="WII1" s="125"/>
      <c r="WIJ1" s="125"/>
      <c r="WIK1" s="125"/>
      <c r="WIL1" s="125"/>
      <c r="WIM1" s="125"/>
      <c r="WIN1" s="125"/>
      <c r="WIO1" s="125"/>
      <c r="WIP1" s="125"/>
      <c r="WIQ1" s="125"/>
      <c r="WIR1" s="125"/>
      <c r="WIS1" s="125"/>
      <c r="WIT1" s="125"/>
      <c r="WIU1" s="125"/>
      <c r="WIV1" s="125"/>
      <c r="WIW1" s="125"/>
      <c r="WIX1" s="125"/>
      <c r="WIY1" s="125"/>
      <c r="WIZ1" s="125"/>
      <c r="WJA1" s="125"/>
      <c r="WJB1" s="125"/>
      <c r="WJC1" s="125"/>
      <c r="WJD1" s="125"/>
      <c r="WJE1" s="125"/>
      <c r="WJF1" s="125"/>
      <c r="WJG1" s="125"/>
      <c r="WJH1" s="125"/>
      <c r="WJI1" s="125"/>
      <c r="WJJ1" s="125"/>
      <c r="WJK1" s="125"/>
      <c r="WJL1" s="125"/>
      <c r="WJM1" s="125"/>
      <c r="WJN1" s="125"/>
      <c r="WJO1" s="125"/>
      <c r="WJP1" s="125"/>
      <c r="WJQ1" s="125"/>
      <c r="WJR1" s="125"/>
      <c r="WJS1" s="125"/>
      <c r="WJT1" s="125"/>
      <c r="WJU1" s="125"/>
      <c r="WJV1" s="125"/>
      <c r="WJW1" s="125"/>
      <c r="WJX1" s="125"/>
      <c r="WJY1" s="125"/>
      <c r="WJZ1" s="125"/>
      <c r="WKA1" s="125"/>
      <c r="WKB1" s="125"/>
      <c r="WKC1" s="125"/>
      <c r="WKD1" s="125"/>
      <c r="WKE1" s="125"/>
      <c r="WKF1" s="125"/>
      <c r="WKG1" s="125"/>
      <c r="WKH1" s="125"/>
      <c r="WKI1" s="125"/>
      <c r="WKJ1" s="125"/>
      <c r="WKK1" s="125"/>
      <c r="WKL1" s="125"/>
      <c r="WKM1" s="125"/>
      <c r="WKN1" s="125"/>
      <c r="WKO1" s="125"/>
      <c r="WKP1" s="125"/>
      <c r="WKQ1" s="125"/>
      <c r="WKR1" s="125"/>
      <c r="WKS1" s="125"/>
      <c r="WKT1" s="125"/>
      <c r="WKU1" s="125"/>
      <c r="WKV1" s="125"/>
      <c r="WKW1" s="125"/>
      <c r="WKX1" s="125"/>
      <c r="WKY1" s="125"/>
      <c r="WKZ1" s="125"/>
      <c r="WLA1" s="125"/>
      <c r="WLB1" s="125"/>
      <c r="WLC1" s="125"/>
      <c r="WLD1" s="125"/>
      <c r="WLE1" s="125"/>
      <c r="WLF1" s="125"/>
      <c r="WLG1" s="125"/>
      <c r="WLH1" s="125"/>
      <c r="WLI1" s="125"/>
      <c r="WLJ1" s="125"/>
      <c r="WLK1" s="125"/>
      <c r="WLL1" s="125"/>
      <c r="WLM1" s="125"/>
      <c r="WLN1" s="125"/>
      <c r="WLO1" s="125"/>
      <c r="WLP1" s="125"/>
      <c r="WLQ1" s="125"/>
      <c r="WLR1" s="125"/>
      <c r="WLS1" s="125"/>
      <c r="WLT1" s="125"/>
      <c r="WLU1" s="125"/>
      <c r="WLV1" s="125"/>
      <c r="WLW1" s="125"/>
      <c r="WLX1" s="125"/>
      <c r="WLY1" s="125"/>
      <c r="WLZ1" s="125"/>
      <c r="WMA1" s="125"/>
      <c r="WMB1" s="125"/>
      <c r="WMC1" s="125"/>
      <c r="WMD1" s="125"/>
      <c r="WME1" s="125"/>
      <c r="WMF1" s="125"/>
      <c r="WMG1" s="125"/>
      <c r="WMH1" s="125"/>
      <c r="WMI1" s="125"/>
      <c r="WMJ1" s="125"/>
      <c r="WMK1" s="125"/>
      <c r="WML1" s="125"/>
      <c r="WMM1" s="125"/>
      <c r="WMN1" s="125"/>
      <c r="WMO1" s="125"/>
      <c r="WMP1" s="125"/>
      <c r="WMQ1" s="125"/>
      <c r="WMR1" s="125"/>
      <c r="WMS1" s="125"/>
      <c r="WMT1" s="125"/>
      <c r="WMU1" s="125"/>
      <c r="WMV1" s="125"/>
      <c r="WMW1" s="125"/>
      <c r="WMX1" s="125"/>
      <c r="WMY1" s="125"/>
      <c r="WMZ1" s="125"/>
      <c r="WNA1" s="125"/>
      <c r="WNB1" s="125"/>
      <c r="WNC1" s="125"/>
      <c r="WND1" s="125"/>
      <c r="WNE1" s="125"/>
      <c r="WNF1" s="125"/>
      <c r="WNG1" s="125"/>
      <c r="WNH1" s="125"/>
      <c r="WNI1" s="125"/>
      <c r="WNJ1" s="125"/>
      <c r="WNK1" s="125"/>
      <c r="WNL1" s="125"/>
      <c r="WNM1" s="125"/>
      <c r="WNN1" s="125"/>
      <c r="WNO1" s="125"/>
      <c r="WNP1" s="125"/>
      <c r="WNQ1" s="125"/>
      <c r="WNR1" s="125"/>
      <c r="WNS1" s="125"/>
      <c r="WNT1" s="125"/>
      <c r="WNU1" s="125"/>
      <c r="WNV1" s="125"/>
      <c r="WNW1" s="125"/>
      <c r="WNX1" s="125"/>
      <c r="WNY1" s="125"/>
      <c r="WNZ1" s="125"/>
      <c r="WOA1" s="125"/>
      <c r="WOB1" s="125"/>
      <c r="WOC1" s="125"/>
      <c r="WOD1" s="125"/>
      <c r="WOE1" s="125"/>
      <c r="WOF1" s="125"/>
      <c r="WOG1" s="125"/>
      <c r="WOH1" s="125"/>
      <c r="WOI1" s="125"/>
      <c r="WOJ1" s="125"/>
      <c r="WOK1" s="125"/>
      <c r="WOL1" s="125"/>
      <c r="WOM1" s="125"/>
      <c r="WON1" s="125"/>
      <c r="WOO1" s="125"/>
      <c r="WOP1" s="125"/>
      <c r="WOQ1" s="125"/>
      <c r="WOR1" s="125"/>
      <c r="WOS1" s="125"/>
      <c r="WOT1" s="125"/>
      <c r="WOU1" s="125"/>
      <c r="WOV1" s="125"/>
      <c r="WOW1" s="125"/>
      <c r="WOX1" s="125"/>
      <c r="WOY1" s="125"/>
      <c r="WOZ1" s="125"/>
      <c r="WPA1" s="125"/>
      <c r="WPB1" s="125"/>
      <c r="WPC1" s="125"/>
      <c r="WPD1" s="125"/>
      <c r="WPE1" s="125"/>
      <c r="WPF1" s="125"/>
      <c r="WPG1" s="125"/>
      <c r="WPH1" s="125"/>
      <c r="WPI1" s="125"/>
      <c r="WPJ1" s="125"/>
      <c r="WPK1" s="125"/>
      <c r="WPL1" s="125"/>
      <c r="WPM1" s="125"/>
      <c r="WPN1" s="125"/>
      <c r="WPO1" s="125"/>
      <c r="WPP1" s="125"/>
      <c r="WPQ1" s="125"/>
      <c r="WPR1" s="125"/>
      <c r="WPS1" s="125"/>
      <c r="WPT1" s="125"/>
      <c r="WPU1" s="125"/>
      <c r="WPV1" s="125"/>
      <c r="WPW1" s="125"/>
      <c r="WPX1" s="125"/>
      <c r="WPY1" s="125"/>
      <c r="WPZ1" s="125"/>
      <c r="WQA1" s="125"/>
      <c r="WQB1" s="125"/>
      <c r="WQC1" s="125"/>
      <c r="WQD1" s="125"/>
      <c r="WQE1" s="125"/>
      <c r="WQF1" s="125"/>
      <c r="WQG1" s="125"/>
      <c r="WQH1" s="125"/>
      <c r="WQI1" s="125"/>
      <c r="WQJ1" s="125"/>
      <c r="WQK1" s="125"/>
      <c r="WQL1" s="125"/>
      <c r="WQM1" s="125"/>
      <c r="WQN1" s="125"/>
      <c r="WQO1" s="125"/>
      <c r="WQP1" s="125"/>
      <c r="WQQ1" s="125"/>
      <c r="WQR1" s="125"/>
      <c r="WQS1" s="125"/>
      <c r="WQT1" s="125"/>
      <c r="WQU1" s="125"/>
      <c r="WQV1" s="125"/>
      <c r="WQW1" s="125"/>
      <c r="WQX1" s="125"/>
      <c r="WQY1" s="125"/>
      <c r="WQZ1" s="125"/>
      <c r="WRA1" s="125"/>
      <c r="WRB1" s="125"/>
      <c r="WRC1" s="125"/>
      <c r="WRD1" s="125"/>
      <c r="WRE1" s="125"/>
      <c r="WRF1" s="125"/>
      <c r="WRG1" s="125"/>
      <c r="WRH1" s="125"/>
      <c r="WRI1" s="125"/>
      <c r="WRJ1" s="125"/>
      <c r="WRK1" s="125"/>
      <c r="WRL1" s="125"/>
      <c r="WRM1" s="125"/>
      <c r="WRN1" s="125"/>
      <c r="WRO1" s="125"/>
      <c r="WRP1" s="125"/>
      <c r="WRQ1" s="125"/>
      <c r="WRR1" s="125"/>
      <c r="WRS1" s="125"/>
      <c r="WRT1" s="125"/>
      <c r="WRU1" s="125"/>
      <c r="WRV1" s="125"/>
      <c r="WRW1" s="125"/>
      <c r="WRX1" s="125"/>
      <c r="WRY1" s="125"/>
      <c r="WRZ1" s="125"/>
      <c r="WSA1" s="125"/>
      <c r="WSB1" s="125"/>
      <c r="WSC1" s="125"/>
      <c r="WSD1" s="125"/>
      <c r="WSE1" s="125"/>
      <c r="WSF1" s="125"/>
      <c r="WSG1" s="125"/>
      <c r="WSH1" s="125"/>
      <c r="WSI1" s="125"/>
      <c r="WSJ1" s="125"/>
      <c r="WSK1" s="125"/>
      <c r="WSL1" s="125"/>
      <c r="WSM1" s="125"/>
      <c r="WSN1" s="125"/>
      <c r="WSO1" s="125"/>
      <c r="WSP1" s="125"/>
      <c r="WSQ1" s="125"/>
      <c r="WSR1" s="125"/>
      <c r="WSS1" s="125"/>
      <c r="WST1" s="125"/>
      <c r="WSU1" s="125"/>
      <c r="WSV1" s="125"/>
      <c r="WSW1" s="125"/>
      <c r="WSX1" s="125"/>
      <c r="WSY1" s="125"/>
      <c r="WSZ1" s="125"/>
      <c r="WTA1" s="125"/>
      <c r="WTB1" s="125"/>
      <c r="WTC1" s="125"/>
      <c r="WTD1" s="125"/>
      <c r="WTE1" s="125"/>
      <c r="WTF1" s="125"/>
      <c r="WTG1" s="125"/>
      <c r="WTH1" s="125"/>
      <c r="WTI1" s="125"/>
      <c r="WTJ1" s="125"/>
      <c r="WTK1" s="125"/>
      <c r="WTL1" s="125"/>
      <c r="WTM1" s="125"/>
      <c r="WTN1" s="125"/>
      <c r="WTO1" s="125"/>
      <c r="WTP1" s="125"/>
      <c r="WTQ1" s="125"/>
      <c r="WTR1" s="125"/>
      <c r="WTS1" s="125"/>
      <c r="WTT1" s="125"/>
      <c r="WTU1" s="125"/>
      <c r="WTV1" s="125"/>
      <c r="WTW1" s="125"/>
      <c r="WTX1" s="125"/>
      <c r="WTY1" s="125"/>
      <c r="WTZ1" s="125"/>
      <c r="WUA1" s="125"/>
      <c r="WUB1" s="125"/>
      <c r="WUC1" s="125"/>
      <c r="WUD1" s="125"/>
      <c r="WUE1" s="125"/>
      <c r="WUF1" s="125"/>
      <c r="WUG1" s="125"/>
      <c r="WUH1" s="125"/>
      <c r="WUI1" s="125"/>
      <c r="WUJ1" s="125"/>
      <c r="WUK1" s="125"/>
      <c r="WUL1" s="125"/>
      <c r="WUM1" s="125"/>
      <c r="WUN1" s="125"/>
      <c r="WUO1" s="125"/>
      <c r="WUP1" s="125"/>
      <c r="WUQ1" s="125"/>
      <c r="WUR1" s="125"/>
      <c r="WUS1" s="125"/>
      <c r="WUT1" s="125"/>
      <c r="WUU1" s="125"/>
      <c r="WUV1" s="125"/>
      <c r="WUW1" s="125"/>
      <c r="WUX1" s="125"/>
      <c r="WUY1" s="125"/>
      <c r="WUZ1" s="125"/>
      <c r="WVA1" s="125"/>
      <c r="WVB1" s="125"/>
      <c r="WVC1" s="125"/>
      <c r="WVD1" s="125"/>
      <c r="WVE1" s="125"/>
      <c r="WVF1" s="125"/>
      <c r="WVG1" s="125"/>
      <c r="WVH1" s="125"/>
      <c r="WVI1" s="125"/>
      <c r="WVJ1" s="125"/>
      <c r="WVK1" s="125"/>
      <c r="WVL1" s="125"/>
      <c r="WVM1" s="125"/>
      <c r="WVN1" s="125"/>
      <c r="WVO1" s="125"/>
      <c r="WVP1" s="125"/>
      <c r="WVQ1" s="125"/>
      <c r="WVR1" s="125"/>
      <c r="WVS1" s="125"/>
      <c r="WVT1" s="125"/>
      <c r="WVU1" s="125"/>
      <c r="WVV1" s="125"/>
      <c r="WVW1" s="125"/>
      <c r="WVX1" s="125"/>
      <c r="WVY1" s="125"/>
      <c r="WVZ1" s="125"/>
      <c r="WWA1" s="125"/>
      <c r="WWB1" s="125"/>
      <c r="WWC1" s="125"/>
      <c r="WWD1" s="125"/>
      <c r="WWE1" s="125"/>
      <c r="WWF1" s="125"/>
      <c r="WWG1" s="125"/>
      <c r="WWH1" s="125"/>
      <c r="WWI1" s="125"/>
      <c r="WWJ1" s="125"/>
      <c r="WWK1" s="125"/>
      <c r="WWL1" s="125"/>
      <c r="WWM1" s="125"/>
      <c r="WWN1" s="125"/>
      <c r="WWO1" s="125"/>
      <c r="WWP1" s="125"/>
      <c r="WWQ1" s="125"/>
      <c r="WWR1" s="125"/>
      <c r="WWS1" s="125"/>
      <c r="WWT1" s="125"/>
      <c r="WWU1" s="125"/>
      <c r="WWV1" s="125"/>
      <c r="WWW1" s="125"/>
      <c r="WWX1" s="125"/>
      <c r="WWY1" s="125"/>
      <c r="WWZ1" s="125"/>
      <c r="WXA1" s="125"/>
      <c r="WXB1" s="125"/>
      <c r="WXC1" s="125"/>
      <c r="WXD1" s="125"/>
      <c r="WXE1" s="125"/>
      <c r="WXF1" s="125"/>
      <c r="WXG1" s="125"/>
      <c r="WXH1" s="125"/>
      <c r="WXI1" s="125"/>
      <c r="WXJ1" s="125"/>
      <c r="WXK1" s="125"/>
      <c r="WXL1" s="125"/>
      <c r="WXM1" s="125"/>
      <c r="WXN1" s="125"/>
      <c r="WXO1" s="125"/>
      <c r="WXP1" s="125"/>
      <c r="WXQ1" s="125"/>
      <c r="WXR1" s="125"/>
      <c r="WXS1" s="125"/>
      <c r="WXT1" s="125"/>
      <c r="WXU1" s="125"/>
      <c r="WXV1" s="125"/>
      <c r="WXW1" s="125"/>
      <c r="WXX1" s="125"/>
      <c r="WXY1" s="125"/>
      <c r="WXZ1" s="125"/>
      <c r="WYA1" s="125"/>
      <c r="WYB1" s="125"/>
      <c r="WYC1" s="125"/>
      <c r="WYD1" s="125"/>
      <c r="WYE1" s="125"/>
      <c r="WYF1" s="125"/>
      <c r="WYG1" s="125"/>
      <c r="WYH1" s="125"/>
      <c r="WYI1" s="125"/>
      <c r="WYJ1" s="125"/>
      <c r="WYK1" s="125"/>
      <c r="WYL1" s="125"/>
      <c r="WYM1" s="125"/>
      <c r="WYN1" s="125"/>
      <c r="WYO1" s="125"/>
      <c r="WYP1" s="125"/>
      <c r="WYQ1" s="125"/>
      <c r="WYR1" s="125"/>
      <c r="WYS1" s="125"/>
      <c r="WYT1" s="125"/>
      <c r="WYU1" s="125"/>
      <c r="WYV1" s="125"/>
      <c r="WYW1" s="125"/>
      <c r="WYX1" s="125"/>
      <c r="WYY1" s="125"/>
      <c r="WYZ1" s="125"/>
      <c r="WZA1" s="125"/>
      <c r="WZB1" s="125"/>
      <c r="WZC1" s="125"/>
      <c r="WZD1" s="125"/>
      <c r="WZE1" s="125"/>
      <c r="WZF1" s="125"/>
      <c r="WZG1" s="125"/>
      <c r="WZH1" s="125"/>
      <c r="WZI1" s="125"/>
      <c r="WZJ1" s="125"/>
      <c r="WZK1" s="125"/>
      <c r="WZL1" s="125"/>
      <c r="WZM1" s="125"/>
      <c r="WZN1" s="125"/>
      <c r="WZO1" s="125"/>
      <c r="WZP1" s="125"/>
      <c r="WZQ1" s="125"/>
      <c r="WZR1" s="125"/>
      <c r="WZS1" s="125"/>
      <c r="WZT1" s="125"/>
      <c r="WZU1" s="125"/>
      <c r="WZV1" s="125"/>
      <c r="WZW1" s="125"/>
      <c r="WZX1" s="125"/>
      <c r="WZY1" s="125"/>
      <c r="WZZ1" s="125"/>
      <c r="XAA1" s="125"/>
      <c r="XAB1" s="125"/>
      <c r="XAC1" s="125"/>
      <c r="XAD1" s="125"/>
      <c r="XAE1" s="125"/>
      <c r="XAF1" s="125"/>
      <c r="XAG1" s="125"/>
      <c r="XAH1" s="125"/>
      <c r="XAI1" s="125"/>
      <c r="XAJ1" s="125"/>
      <c r="XAK1" s="125"/>
      <c r="XAL1" s="125"/>
      <c r="XAM1" s="125"/>
      <c r="XAN1" s="125"/>
      <c r="XAO1" s="125"/>
      <c r="XAP1" s="125"/>
      <c r="XAQ1" s="125"/>
      <c r="XAR1" s="125"/>
      <c r="XAS1" s="125"/>
      <c r="XAT1" s="125"/>
      <c r="XAU1" s="125"/>
      <c r="XAV1" s="125"/>
      <c r="XAW1" s="125"/>
      <c r="XAX1" s="125"/>
      <c r="XAY1" s="125"/>
      <c r="XAZ1" s="125"/>
      <c r="XBA1" s="125"/>
      <c r="XBB1" s="125"/>
      <c r="XBC1" s="125"/>
      <c r="XBD1" s="125"/>
      <c r="XBE1" s="125"/>
      <c r="XBF1" s="125"/>
      <c r="XBG1" s="125"/>
      <c r="XBH1" s="125"/>
      <c r="XBI1" s="125"/>
      <c r="XBJ1" s="125"/>
      <c r="XBK1" s="125"/>
      <c r="XBL1" s="125"/>
      <c r="XBM1" s="125"/>
      <c r="XBN1" s="125"/>
      <c r="XBO1" s="125"/>
      <c r="XBP1" s="125"/>
      <c r="XBQ1" s="125"/>
      <c r="XBR1" s="125"/>
      <c r="XBS1" s="125"/>
      <c r="XBT1" s="125"/>
      <c r="XBU1" s="125"/>
      <c r="XBV1" s="125"/>
      <c r="XBW1" s="125"/>
      <c r="XBX1" s="125"/>
      <c r="XBY1" s="125"/>
      <c r="XBZ1" s="125"/>
      <c r="XCA1" s="125"/>
      <c r="XCB1" s="125"/>
      <c r="XCC1" s="125"/>
      <c r="XCD1" s="125"/>
      <c r="XCE1" s="125"/>
      <c r="XCF1" s="125"/>
      <c r="XCG1" s="125"/>
      <c r="XCH1" s="125"/>
      <c r="XCI1" s="125"/>
      <c r="XCJ1" s="125"/>
      <c r="XCK1" s="125"/>
      <c r="XCL1" s="125"/>
      <c r="XCM1" s="125"/>
      <c r="XCN1" s="125"/>
      <c r="XCO1" s="125"/>
      <c r="XCP1" s="125"/>
      <c r="XCQ1" s="125"/>
      <c r="XCR1" s="125"/>
      <c r="XCS1" s="125"/>
      <c r="XCT1" s="125"/>
      <c r="XCU1" s="125"/>
      <c r="XCV1" s="125"/>
      <c r="XCW1" s="125"/>
      <c r="XCX1" s="125"/>
      <c r="XCY1" s="125"/>
      <c r="XCZ1" s="125"/>
      <c r="XDA1" s="125"/>
      <c r="XDB1" s="125"/>
      <c r="XDC1" s="125"/>
      <c r="XDD1" s="125"/>
      <c r="XDE1" s="125"/>
      <c r="XDF1" s="125"/>
      <c r="XDG1" s="125"/>
      <c r="XDH1" s="125"/>
      <c r="XDI1" s="125"/>
      <c r="XDJ1" s="125"/>
      <c r="XDK1" s="125"/>
      <c r="XDL1" s="125"/>
      <c r="XDM1" s="125"/>
      <c r="XDN1" s="125"/>
      <c r="XDO1" s="125"/>
      <c r="XDP1" s="125"/>
      <c r="XDQ1" s="125"/>
      <c r="XDR1" s="125"/>
      <c r="XDS1" s="125"/>
      <c r="XDT1" s="125"/>
      <c r="XDU1" s="125"/>
      <c r="XDV1" s="125"/>
      <c r="XDW1" s="125"/>
      <c r="XDX1" s="125"/>
      <c r="XDY1" s="125"/>
      <c r="XDZ1" s="125"/>
      <c r="XEA1" s="125"/>
      <c r="XEB1" s="125"/>
      <c r="XEC1" s="125"/>
      <c r="XED1" s="125"/>
      <c r="XEE1" s="125"/>
      <c r="XEF1" s="125"/>
      <c r="XEG1" s="125"/>
      <c r="XEH1" s="125"/>
      <c r="XEI1" s="125"/>
      <c r="XEJ1" s="125"/>
      <c r="XEK1" s="125"/>
      <c r="XEL1" s="125"/>
      <c r="XEM1" s="125"/>
      <c r="XEN1" s="125"/>
      <c r="XEO1" s="125"/>
      <c r="XEP1" s="125"/>
      <c r="XEQ1" s="125"/>
      <c r="XER1" s="125"/>
      <c r="XES1" s="125"/>
      <c r="XET1" s="125"/>
      <c r="XEU1" s="125"/>
      <c r="XEV1" s="125"/>
      <c r="XEW1" s="125"/>
      <c r="XEX1" s="125"/>
      <c r="XEY1" s="125"/>
      <c r="XEZ1" s="125"/>
      <c r="XFA1" s="125"/>
      <c r="XFB1" s="125"/>
      <c r="XFC1" s="125"/>
      <c r="XFD1" s="125"/>
    </row>
    <row r="2" spans="1:16384"/>
    <row r="3" spans="1:16384"/>
    <row r="4" spans="1:16384" ht="13">
      <c r="A4" s="140" t="s">
        <v>14</v>
      </c>
      <c r="B4" s="140"/>
      <c r="C4" s="141"/>
      <c r="D4" s="142"/>
      <c r="E4" s="140"/>
      <c r="F4" s="140"/>
      <c r="G4" s="140"/>
      <c r="H4" s="140"/>
      <c r="I4" s="140"/>
    </row>
    <row r="5" spans="1:16384" ht="13">
      <c r="A5" s="6"/>
      <c r="B5" s="6"/>
      <c r="C5" s="10"/>
      <c r="D5" s="7"/>
      <c r="E5" s="8"/>
      <c r="F5" s="8"/>
      <c r="G5" s="8"/>
      <c r="H5" s="8"/>
      <c r="I5" s="8"/>
    </row>
    <row r="6" spans="1:16384" ht="13">
      <c r="A6" s="6"/>
      <c r="B6" s="6"/>
      <c r="C6" s="10"/>
      <c r="D6" s="7"/>
      <c r="E6" s="143" t="s">
        <v>15</v>
      </c>
      <c r="F6" s="8"/>
      <c r="G6" s="8" t="s">
        <v>16</v>
      </c>
      <c r="H6" s="8"/>
      <c r="I6" s="8"/>
    </row>
    <row r="7" spans="1:16384" ht="13">
      <c r="A7" s="6"/>
      <c r="B7" s="6"/>
      <c r="C7" s="10"/>
      <c r="D7" s="7"/>
      <c r="E7" s="144"/>
      <c r="F7" s="8"/>
      <c r="G7" s="8"/>
      <c r="H7" s="8"/>
      <c r="I7" s="8"/>
    </row>
    <row r="8" spans="1:16384" ht="13">
      <c r="A8" s="6"/>
      <c r="B8" s="6"/>
      <c r="C8" s="10"/>
      <c r="D8" s="7"/>
      <c r="E8" s="145" t="s">
        <v>17</v>
      </c>
      <c r="F8" s="8"/>
      <c r="G8" s="8" t="s">
        <v>18</v>
      </c>
      <c r="H8" s="8"/>
      <c r="I8" s="8"/>
    </row>
    <row r="9" spans="1:16384" ht="13">
      <c r="A9" s="6"/>
      <c r="B9" s="6"/>
      <c r="C9" s="10"/>
      <c r="D9" s="7"/>
      <c r="E9" s="144"/>
      <c r="F9" s="8"/>
      <c r="G9" s="8"/>
      <c r="H9" s="8"/>
      <c r="I9" s="8"/>
    </row>
    <row r="10" spans="1:16384" ht="13">
      <c r="A10" s="6"/>
      <c r="B10" s="6"/>
      <c r="C10" s="10"/>
      <c r="D10" s="7"/>
      <c r="E10" s="146" t="s">
        <v>19</v>
      </c>
      <c r="F10" s="8"/>
      <c r="G10" s="8" t="s">
        <v>20</v>
      </c>
      <c r="H10" s="8"/>
      <c r="I10" s="8"/>
    </row>
    <row r="11" spans="1:16384" ht="13">
      <c r="A11" s="6"/>
      <c r="B11" s="6"/>
      <c r="C11" s="10"/>
      <c r="D11" s="7"/>
      <c r="E11" s="144"/>
      <c r="F11" s="8"/>
      <c r="G11" s="8"/>
      <c r="H11" s="8"/>
      <c r="I11" s="8"/>
    </row>
    <row r="12" spans="1:16384" ht="13">
      <c r="A12" s="6"/>
      <c r="B12" s="6"/>
      <c r="C12" s="10"/>
      <c r="D12" s="7"/>
      <c r="E12" s="147" t="s">
        <v>21</v>
      </c>
      <c r="F12" s="8"/>
      <c r="G12" s="8" t="s">
        <v>22</v>
      </c>
      <c r="H12" s="8"/>
      <c r="I12" s="8"/>
    </row>
    <row r="13" spans="1:16384" ht="13">
      <c r="A13" s="6"/>
      <c r="B13" s="6"/>
      <c r="C13" s="10"/>
      <c r="D13" s="7"/>
      <c r="E13" s="144"/>
      <c r="F13" s="8"/>
      <c r="G13" s="8"/>
      <c r="H13" s="8"/>
      <c r="I13" s="8"/>
    </row>
    <row r="14" spans="1:16384" ht="13">
      <c r="A14" s="6"/>
      <c r="B14" s="6"/>
      <c r="C14" s="10"/>
      <c r="D14" s="7"/>
      <c r="E14" s="148" t="s">
        <v>23</v>
      </c>
      <c r="F14" s="8"/>
      <c r="G14" s="8" t="s">
        <v>24</v>
      </c>
      <c r="H14" s="8"/>
      <c r="I14" s="8"/>
    </row>
    <row r="15" spans="1:16384" ht="13">
      <c r="A15" s="6"/>
      <c r="B15" s="6"/>
      <c r="C15" s="10"/>
      <c r="D15" s="7"/>
      <c r="E15" s="8"/>
      <c r="F15" s="8"/>
      <c r="G15" s="8"/>
      <c r="H15" s="8"/>
      <c r="I15" s="8"/>
    </row>
    <row r="16" spans="1:16384" ht="13">
      <c r="A16" s="6"/>
      <c r="B16" s="6"/>
      <c r="C16" s="10"/>
      <c r="D16" s="7"/>
      <c r="E16" s="8"/>
      <c r="F16" s="8"/>
      <c r="G16" s="8"/>
      <c r="H16" s="8"/>
      <c r="I16" s="8"/>
    </row>
    <row r="17" spans="1:9" ht="13">
      <c r="A17" s="140" t="s">
        <v>25</v>
      </c>
      <c r="B17" s="140"/>
      <c r="C17" s="141"/>
      <c r="D17" s="142"/>
      <c r="E17" s="140"/>
      <c r="F17" s="140"/>
      <c r="G17" s="140"/>
      <c r="H17" s="140"/>
      <c r="I17" s="140"/>
    </row>
    <row r="18" spans="1:9" ht="13">
      <c r="A18" s="6"/>
      <c r="B18" s="6"/>
      <c r="C18" s="10"/>
      <c r="D18" s="7"/>
      <c r="E18" s="8"/>
      <c r="F18" s="8"/>
      <c r="G18" s="8"/>
      <c r="H18" s="8"/>
      <c r="I18" s="8"/>
    </row>
    <row r="19" spans="1:9" ht="13">
      <c r="A19" s="6"/>
      <c r="B19" s="6" t="s">
        <v>26</v>
      </c>
      <c r="C19" s="10"/>
      <c r="D19" s="7"/>
      <c r="E19" s="8"/>
      <c r="F19" s="8"/>
      <c r="G19" s="8"/>
      <c r="H19" s="8"/>
      <c r="I19" s="8"/>
    </row>
    <row r="20" spans="1:9" ht="13">
      <c r="A20" s="6"/>
      <c r="B20" s="6"/>
      <c r="C20" s="10"/>
      <c r="D20" s="7"/>
      <c r="E20" s="57" t="s">
        <v>27</v>
      </c>
      <c r="F20" s="8"/>
      <c r="G20" s="8" t="s">
        <v>28</v>
      </c>
      <c r="H20" s="8"/>
      <c r="I20" s="8"/>
    </row>
    <row r="21" spans="1:9" ht="13">
      <c r="A21" s="6"/>
      <c r="B21" s="6"/>
      <c r="C21" s="10"/>
      <c r="D21" s="7"/>
      <c r="E21" s="8"/>
      <c r="F21" s="8"/>
      <c r="G21" s="8"/>
      <c r="H21" s="8"/>
      <c r="I21" s="8"/>
    </row>
    <row r="22" spans="1:9" ht="13">
      <c r="A22" s="6"/>
      <c r="B22" s="6"/>
      <c r="C22" s="10"/>
      <c r="D22" s="7"/>
      <c r="E22" s="3" t="s">
        <v>29</v>
      </c>
      <c r="F22" s="8"/>
      <c r="G22" s="8" t="s">
        <v>30</v>
      </c>
      <c r="H22" s="8"/>
      <c r="I22" s="8"/>
    </row>
    <row r="23" spans="1:9" ht="13">
      <c r="A23" s="6"/>
      <c r="B23" s="6"/>
      <c r="C23" s="10"/>
      <c r="D23" s="7"/>
      <c r="E23" s="8"/>
      <c r="F23" s="8"/>
      <c r="G23" s="8"/>
      <c r="H23" s="8"/>
      <c r="I23" s="8"/>
    </row>
    <row r="24" spans="1:9" ht="13">
      <c r="A24" s="6"/>
      <c r="B24" s="6"/>
      <c r="C24" s="10"/>
      <c r="D24" s="7"/>
      <c r="E24" s="8" t="s">
        <v>31</v>
      </c>
      <c r="F24" s="8"/>
      <c r="G24" s="8" t="s">
        <v>32</v>
      </c>
      <c r="H24" s="8"/>
      <c r="I24" s="8"/>
    </row>
    <row r="25" spans="1:9" ht="13">
      <c r="A25" s="6"/>
      <c r="B25" s="6"/>
      <c r="C25" s="10"/>
      <c r="D25" s="7"/>
      <c r="E25" s="8"/>
      <c r="F25" s="8"/>
      <c r="G25" s="8"/>
      <c r="H25" s="8"/>
      <c r="I25" s="8"/>
    </row>
    <row r="26" spans="1:9" ht="13">
      <c r="A26" s="6"/>
      <c r="B26" s="6" t="s">
        <v>33</v>
      </c>
      <c r="C26" s="10"/>
      <c r="D26" s="7"/>
      <c r="E26" s="8"/>
      <c r="F26" s="8"/>
      <c r="G26" s="8"/>
      <c r="H26" s="8"/>
      <c r="I26" s="8"/>
    </row>
    <row r="27" spans="1:9" ht="13">
      <c r="A27" s="6"/>
      <c r="B27" s="6"/>
      <c r="C27" s="10"/>
      <c r="D27" s="7"/>
      <c r="E27" s="149" t="s">
        <v>34</v>
      </c>
      <c r="F27" s="8"/>
      <c r="G27" s="8" t="s">
        <v>35</v>
      </c>
      <c r="H27" s="8"/>
      <c r="I27" s="8"/>
    </row>
    <row r="28" spans="1:9" ht="13">
      <c r="A28" s="6"/>
      <c r="B28" s="6"/>
      <c r="C28" s="10"/>
      <c r="D28" s="7"/>
      <c r="E28" s="8"/>
      <c r="F28" s="8"/>
      <c r="G28" s="8"/>
      <c r="H28" s="8"/>
      <c r="I28" s="8"/>
    </row>
    <row r="29" spans="1:9" ht="13">
      <c r="A29" s="6"/>
      <c r="B29" s="6"/>
      <c r="C29" s="10"/>
      <c r="D29" s="7"/>
      <c r="E29" s="150" t="s">
        <v>36</v>
      </c>
      <c r="F29" s="8"/>
      <c r="G29" s="8" t="s">
        <v>37</v>
      </c>
      <c r="H29" s="8"/>
      <c r="I29" s="8"/>
    </row>
    <row r="30" spans="1:9" ht="13">
      <c r="A30" s="6"/>
      <c r="B30" s="6"/>
      <c r="C30" s="10"/>
      <c r="D30" s="7"/>
      <c r="E30" s="8"/>
      <c r="F30" s="8"/>
      <c r="G30" s="8"/>
      <c r="H30" s="8"/>
      <c r="I30" s="8"/>
    </row>
    <row r="31" spans="1:9" ht="13">
      <c r="A31" s="6"/>
      <c r="B31" s="6"/>
      <c r="C31" s="10"/>
      <c r="D31" s="7"/>
      <c r="E31" s="151" t="s">
        <v>38</v>
      </c>
      <c r="F31" s="8"/>
      <c r="G31" s="8" t="s">
        <v>39</v>
      </c>
      <c r="H31" s="8"/>
      <c r="I31" s="8"/>
    </row>
    <row r="32" spans="1:9" ht="13">
      <c r="A32" s="6"/>
      <c r="B32" s="6"/>
      <c r="C32" s="10"/>
      <c r="D32" s="7"/>
      <c r="E32" s="8"/>
      <c r="F32" s="8"/>
      <c r="G32" s="8"/>
      <c r="H32" s="8"/>
      <c r="I32" s="8"/>
    </row>
    <row r="33" spans="1:9" ht="13">
      <c r="A33" s="6"/>
      <c r="B33" s="6"/>
      <c r="C33" s="10"/>
      <c r="D33" s="7"/>
      <c r="E33" s="150" t="s">
        <v>40</v>
      </c>
      <c r="F33" s="8"/>
      <c r="G33" s="8" t="s">
        <v>41</v>
      </c>
      <c r="H33" s="8"/>
      <c r="I33" s="8"/>
    </row>
    <row r="34" spans="1:9" ht="13">
      <c r="A34" s="6"/>
      <c r="B34" s="6"/>
      <c r="C34" s="10"/>
      <c r="D34" s="7"/>
      <c r="E34" s="8"/>
      <c r="F34" s="8"/>
      <c r="G34" s="8"/>
      <c r="H34" s="8"/>
      <c r="I34" s="8"/>
    </row>
    <row r="35" spans="1:9" ht="13">
      <c r="A35" s="6"/>
      <c r="B35" s="6" t="s">
        <v>42</v>
      </c>
      <c r="C35" s="10"/>
      <c r="D35" s="7"/>
      <c r="E35" s="8"/>
      <c r="F35" s="8"/>
      <c r="G35" s="8"/>
      <c r="H35" s="8"/>
      <c r="I35" s="8"/>
    </row>
    <row r="36" spans="1:9" ht="13">
      <c r="A36" s="6"/>
      <c r="B36" s="6"/>
      <c r="C36" s="10"/>
      <c r="D36" s="7"/>
      <c r="E36" s="152" t="s">
        <v>43</v>
      </c>
      <c r="F36" s="8"/>
      <c r="G36" s="8" t="s">
        <v>44</v>
      </c>
      <c r="H36" s="8"/>
      <c r="I36" s="8"/>
    </row>
    <row r="37" spans="1:9" ht="13">
      <c r="A37" s="6"/>
      <c r="B37" s="6"/>
      <c r="C37" s="10"/>
      <c r="D37" s="7"/>
      <c r="E37" s="8"/>
      <c r="F37" s="8"/>
      <c r="G37" s="8"/>
      <c r="H37" s="8"/>
      <c r="I37" s="8"/>
    </row>
    <row r="38" spans="1:9" ht="13">
      <c r="A38" s="6"/>
      <c r="B38" s="6"/>
      <c r="C38" s="10"/>
      <c r="D38" s="7"/>
      <c r="E38" s="4" t="s">
        <v>45</v>
      </c>
      <c r="F38" s="8"/>
      <c r="G38" s="8" t="s">
        <v>46</v>
      </c>
      <c r="H38" s="8"/>
      <c r="I38" s="8"/>
    </row>
    <row r="39" spans="1:9" ht="13">
      <c r="A39" s="6"/>
      <c r="B39" s="6"/>
      <c r="C39" s="10"/>
      <c r="D39" s="7"/>
      <c r="E39" s="8"/>
      <c r="F39" s="8"/>
      <c r="G39" s="8"/>
      <c r="H39" s="8"/>
      <c r="I39" s="8"/>
    </row>
    <row r="40" spans="1:9" ht="13">
      <c r="A40" s="6"/>
      <c r="B40" s="6"/>
      <c r="C40" s="10"/>
      <c r="D40" s="7"/>
      <c r="E40" s="153" t="s">
        <v>47</v>
      </c>
      <c r="F40" s="8"/>
      <c r="G40" s="8" t="s">
        <v>48</v>
      </c>
      <c r="H40" s="8"/>
      <c r="I40" s="8"/>
    </row>
    <row r="41" spans="1:9" ht="13">
      <c r="A41" s="6"/>
      <c r="B41" s="6"/>
      <c r="C41" s="10"/>
      <c r="D41" s="7"/>
      <c r="E41" s="8"/>
      <c r="F41" s="8"/>
      <c r="G41" s="8"/>
      <c r="H41" s="8"/>
      <c r="I41" s="8"/>
    </row>
    <row r="42" spans="1:9" ht="13">
      <c r="A42" s="6"/>
      <c r="B42" s="6"/>
      <c r="C42" s="10"/>
      <c r="D42" s="7"/>
      <c r="E42" s="9" t="s">
        <v>49</v>
      </c>
      <c r="F42" s="8"/>
      <c r="G42" s="8" t="s">
        <v>50</v>
      </c>
      <c r="H42" s="8"/>
      <c r="I42" s="8"/>
    </row>
    <row r="43" spans="1:9" ht="13">
      <c r="A43" s="6"/>
      <c r="B43" s="6"/>
      <c r="C43" s="10"/>
      <c r="D43" s="7"/>
      <c r="E43" s="8"/>
      <c r="F43" s="8"/>
      <c r="G43" s="8"/>
      <c r="H43" s="8"/>
      <c r="I43" s="8"/>
    </row>
    <row r="44" spans="1:9" ht="13">
      <c r="A44" s="6"/>
      <c r="B44" s="6"/>
      <c r="C44" s="10"/>
      <c r="D44" s="7"/>
      <c r="E44" s="154" t="s">
        <v>51</v>
      </c>
      <c r="F44" s="8"/>
      <c r="G44" s="8" t="s">
        <v>52</v>
      </c>
      <c r="H44" s="8"/>
      <c r="I44" s="8"/>
    </row>
    <row r="45" spans="1:9" ht="13">
      <c r="A45" s="6"/>
      <c r="B45" s="6"/>
      <c r="C45" s="10"/>
      <c r="D45" s="7"/>
      <c r="E45" s="8"/>
      <c r="F45" s="8"/>
      <c r="G45" s="8"/>
      <c r="H45" s="8"/>
      <c r="I45" s="8"/>
    </row>
    <row r="46" spans="1:9" ht="13">
      <c r="A46" s="6"/>
      <c r="B46" s="6" t="s">
        <v>53</v>
      </c>
      <c r="C46" s="10"/>
      <c r="D46" s="7"/>
      <c r="E46" s="8"/>
      <c r="F46" s="8"/>
      <c r="G46" s="8"/>
      <c r="H46" s="8"/>
      <c r="I46" s="8"/>
    </row>
    <row r="47" spans="1:9" ht="13">
      <c r="A47" s="6"/>
      <c r="B47" s="6"/>
      <c r="C47" s="10"/>
      <c r="D47" s="7"/>
      <c r="E47" s="155" t="s">
        <v>54</v>
      </c>
      <c r="F47" s="8"/>
      <c r="G47" s="8" t="s">
        <v>55</v>
      </c>
      <c r="H47" s="8"/>
      <c r="I47" s="8"/>
    </row>
    <row r="48" spans="1:9" ht="13">
      <c r="A48" s="6"/>
      <c r="B48" s="6"/>
      <c r="C48" s="10"/>
      <c r="D48" s="7"/>
      <c r="E48" s="8"/>
      <c r="F48" s="8"/>
      <c r="G48" s="8"/>
      <c r="H48" s="8"/>
      <c r="I48" s="8"/>
    </row>
    <row r="49" spans="1:9" ht="13">
      <c r="A49" s="6"/>
      <c r="B49" s="6"/>
      <c r="C49" s="10"/>
      <c r="D49" s="7"/>
      <c r="E49" s="156" t="s">
        <v>56</v>
      </c>
      <c r="F49" s="8"/>
      <c r="G49" s="8" t="s">
        <v>57</v>
      </c>
      <c r="H49" s="8"/>
      <c r="I49" s="8"/>
    </row>
    <row r="50" spans="1:9" ht="13">
      <c r="A50" s="6"/>
      <c r="B50" s="6"/>
      <c r="C50" s="10"/>
      <c r="D50" s="7"/>
      <c r="E50" s="8"/>
      <c r="F50" s="8"/>
      <c r="G50" s="8"/>
      <c r="H50" s="8"/>
      <c r="I50" s="8"/>
    </row>
    <row r="51" spans="1:9" ht="13">
      <c r="A51" s="6"/>
      <c r="B51" s="6"/>
      <c r="C51" s="10"/>
      <c r="D51" s="7"/>
      <c r="E51" s="157" t="s">
        <v>58</v>
      </c>
      <c r="F51" s="8"/>
      <c r="G51" s="8" t="s">
        <v>59</v>
      </c>
      <c r="H51" s="8"/>
      <c r="I51" s="8"/>
    </row>
    <row r="52" spans="1:9" ht="13">
      <c r="A52" s="6"/>
      <c r="B52" s="6"/>
      <c r="C52" s="10"/>
      <c r="D52" s="7"/>
      <c r="E52" s="8"/>
      <c r="F52" s="8"/>
      <c r="G52" s="8"/>
      <c r="H52" s="8"/>
      <c r="I52" s="8"/>
    </row>
    <row r="53" spans="1:9" ht="13">
      <c r="A53" s="6"/>
      <c r="B53" s="6"/>
      <c r="C53" s="10"/>
      <c r="D53" s="8"/>
      <c r="E53" s="8"/>
      <c r="F53" s="8"/>
      <c r="G53" s="8"/>
      <c r="H53" s="8"/>
      <c r="I53" s="8"/>
    </row>
    <row r="54" spans="1:9" ht="13">
      <c r="A54" s="140" t="s">
        <v>60</v>
      </c>
      <c r="B54" s="140"/>
      <c r="C54" s="141"/>
      <c r="D54" s="142"/>
      <c r="E54" s="140"/>
      <c r="F54" s="140"/>
      <c r="G54" s="140"/>
      <c r="H54" s="140"/>
      <c r="I54" s="140"/>
    </row>
    <row r="55" spans="1:9" ht="13">
      <c r="A55" s="6"/>
      <c r="B55" s="6"/>
      <c r="C55" s="10"/>
      <c r="D55" s="7"/>
      <c r="E55" s="8"/>
      <c r="F55" s="8"/>
      <c r="G55" s="8"/>
      <c r="H55" s="8"/>
      <c r="I55" s="8"/>
    </row>
    <row r="56" spans="1:9" ht="13">
      <c r="A56" s="6"/>
      <c r="B56" s="114" t="s">
        <v>61</v>
      </c>
      <c r="C56" s="10"/>
      <c r="D56" s="7"/>
      <c r="E56" s="8"/>
      <c r="F56" s="8"/>
      <c r="G56" s="8"/>
      <c r="H56" s="8"/>
      <c r="I56" s="8"/>
    </row>
    <row r="57" spans="1:9" ht="13">
      <c r="A57" s="6"/>
      <c r="B57" s="6"/>
      <c r="C57" s="10"/>
      <c r="D57" s="7"/>
      <c r="E57" s="8" t="s">
        <v>62</v>
      </c>
      <c r="F57" s="8" t="s">
        <v>63</v>
      </c>
      <c r="G57" s="8"/>
      <c r="H57" s="8"/>
      <c r="I57" s="8"/>
    </row>
    <row r="58" spans="1:9" ht="13">
      <c r="A58" s="6"/>
      <c r="B58" s="6"/>
      <c r="C58" s="10"/>
      <c r="D58" s="7"/>
      <c r="E58" s="8" t="s">
        <v>64</v>
      </c>
      <c r="F58" s="8" t="s">
        <v>65</v>
      </c>
      <c r="G58" s="8"/>
      <c r="H58" s="8"/>
      <c r="I58" s="8"/>
    </row>
    <row r="59" spans="1:9" ht="13">
      <c r="A59" s="6"/>
      <c r="B59" s="6"/>
      <c r="C59" s="10"/>
      <c r="D59" s="7"/>
      <c r="E59" s="8" t="s">
        <v>66</v>
      </c>
      <c r="F59" s="8" t="s">
        <v>67</v>
      </c>
      <c r="G59" s="8"/>
      <c r="H59" s="8"/>
      <c r="I59" s="8"/>
    </row>
    <row r="60" spans="1:9" ht="13">
      <c r="A60" s="6"/>
      <c r="B60" s="6"/>
      <c r="C60" s="10"/>
      <c r="D60" s="7"/>
      <c r="E60" s="8" t="s">
        <v>68</v>
      </c>
      <c r="F60" s="8" t="s">
        <v>69</v>
      </c>
      <c r="G60" s="8"/>
      <c r="H60" s="8"/>
      <c r="I60" s="8"/>
    </row>
    <row r="61" spans="1:9" ht="13">
      <c r="A61" s="6"/>
      <c r="B61" s="6"/>
      <c r="C61" s="10"/>
      <c r="D61" s="7"/>
      <c r="E61" s="8" t="s">
        <v>70</v>
      </c>
      <c r="F61" s="8" t="s">
        <v>71</v>
      </c>
      <c r="G61" s="8"/>
      <c r="H61" s="8"/>
      <c r="I61" s="8"/>
    </row>
    <row r="62" spans="1:9" ht="13">
      <c r="A62" s="6"/>
      <c r="B62" s="6"/>
      <c r="C62" s="10"/>
      <c r="D62" s="7"/>
      <c r="E62" s="8"/>
      <c r="F62" s="8"/>
      <c r="G62" s="8"/>
      <c r="H62" s="8"/>
      <c r="I62" s="8"/>
    </row>
    <row r="63" spans="1:9" ht="13">
      <c r="A63" s="140" t="s">
        <v>72</v>
      </c>
      <c r="B63" s="140"/>
      <c r="C63" s="141"/>
      <c r="D63" s="142"/>
      <c r="E63" s="140"/>
      <c r="F63" s="140"/>
      <c r="G63" s="140"/>
      <c r="H63" s="140"/>
      <c r="I63" s="140"/>
    </row>
    <row r="64" spans="1:9" ht="13">
      <c r="A64" s="6"/>
      <c r="B64" s="6"/>
      <c r="C64" s="8"/>
      <c r="D64" s="158"/>
      <c r="E64" s="6"/>
      <c r="F64" s="6"/>
      <c r="G64" s="6"/>
      <c r="H64" s="6"/>
      <c r="I64" s="6"/>
    </row>
    <row r="65" spans="1:9" ht="13">
      <c r="A65" s="6"/>
      <c r="B65" s="6"/>
      <c r="C65" s="10"/>
      <c r="D65" s="114" t="s">
        <v>73</v>
      </c>
      <c r="E65" s="8"/>
      <c r="F65" s="8"/>
      <c r="G65" s="8"/>
      <c r="H65" s="8"/>
      <c r="I65" s="8"/>
    </row>
    <row r="66" spans="1:9" ht="13">
      <c r="A66" s="6"/>
      <c r="B66" s="6"/>
      <c r="C66" s="10"/>
      <c r="D66" s="7"/>
      <c r="E66" s="8" t="s">
        <v>74</v>
      </c>
      <c r="F66" s="8"/>
      <c r="G66" s="8"/>
      <c r="H66" s="8"/>
      <c r="I66" s="8"/>
    </row>
    <row r="67" spans="1:9" ht="13">
      <c r="A67" s="6"/>
      <c r="B67" s="6"/>
      <c r="C67" s="10"/>
      <c r="D67" s="7"/>
      <c r="E67" s="8" t="s">
        <v>75</v>
      </c>
      <c r="F67" s="8" t="s">
        <v>76</v>
      </c>
      <c r="G67" s="8"/>
      <c r="H67" s="8"/>
      <c r="I67" s="8"/>
    </row>
    <row r="68" spans="1:9" ht="13">
      <c r="A68" s="6"/>
      <c r="B68" s="6"/>
      <c r="C68" s="10"/>
      <c r="D68" s="7"/>
      <c r="E68" s="8" t="s">
        <v>77</v>
      </c>
      <c r="F68" s="8" t="s">
        <v>78</v>
      </c>
      <c r="G68" s="8"/>
      <c r="H68" s="8"/>
      <c r="I68" s="8"/>
    </row>
    <row r="69" spans="1:9" ht="13">
      <c r="A69" s="6"/>
      <c r="B69" s="6"/>
      <c r="C69" s="10"/>
      <c r="D69" s="7"/>
      <c r="E69" s="8" t="s">
        <v>79</v>
      </c>
      <c r="F69" s="8" t="s">
        <v>80</v>
      </c>
      <c r="G69" s="8"/>
      <c r="H69" s="8"/>
      <c r="I69" s="8"/>
    </row>
    <row r="70" spans="1:9" ht="13">
      <c r="A70" s="6"/>
      <c r="B70" s="6"/>
      <c r="C70" s="10"/>
      <c r="D70" s="7"/>
      <c r="E70" s="8"/>
      <c r="F70" s="8"/>
      <c r="G70" s="8"/>
      <c r="H70" s="8"/>
      <c r="I70" s="8"/>
    </row>
    <row r="71" spans="1:9" ht="13">
      <c r="A71" s="140" t="s">
        <v>81</v>
      </c>
      <c r="B71" s="140"/>
      <c r="C71" s="141"/>
      <c r="D71" s="142"/>
      <c r="E71" s="140"/>
      <c r="F71" s="140"/>
      <c r="G71" s="140"/>
      <c r="H71" s="140"/>
      <c r="I71" s="140"/>
    </row>
    <row r="72" spans="1:9" ht="13">
      <c r="A72" s="6"/>
      <c r="B72" s="6"/>
      <c r="C72" s="10"/>
      <c r="D72" s="7"/>
      <c r="E72" s="8"/>
      <c r="F72" s="8"/>
      <c r="G72" s="8"/>
      <c r="H72" s="8"/>
      <c r="I72" s="8"/>
    </row>
    <row r="73" spans="1:9" ht="13">
      <c r="A73" s="6"/>
      <c r="B73" s="6"/>
      <c r="C73" s="10"/>
      <c r="D73" s="114" t="s">
        <v>82</v>
      </c>
      <c r="E73" s="8"/>
      <c r="F73" s="8"/>
      <c r="G73" s="8"/>
      <c r="H73" s="8"/>
      <c r="I73" s="8"/>
    </row>
    <row r="74" spans="1:9" ht="13">
      <c r="A74" s="6"/>
      <c r="B74" s="6"/>
      <c r="C74" s="10"/>
      <c r="D74" s="7"/>
      <c r="E74" s="8" t="s">
        <v>83</v>
      </c>
      <c r="F74" s="8"/>
      <c r="G74" s="8" t="s">
        <v>84</v>
      </c>
      <c r="H74" s="8"/>
      <c r="I74" s="8"/>
    </row>
    <row r="75" spans="1:9" ht="13">
      <c r="A75" s="6"/>
      <c r="B75" s="6"/>
      <c r="C75" s="10"/>
      <c r="D75" s="7"/>
      <c r="E75" s="144" t="s">
        <v>85</v>
      </c>
      <c r="F75" s="144"/>
      <c r="G75" s="144" t="s">
        <v>86</v>
      </c>
      <c r="H75" s="8"/>
      <c r="I75" s="8"/>
    </row>
    <row r="76" spans="1:9" ht="13">
      <c r="A76" s="6"/>
      <c r="B76" s="6"/>
      <c r="C76" s="10"/>
      <c r="D76" s="7"/>
      <c r="E76" s="144" t="s">
        <v>87</v>
      </c>
      <c r="F76" s="144"/>
      <c r="G76" s="144" t="s">
        <v>88</v>
      </c>
      <c r="H76" s="8"/>
      <c r="I76" s="8"/>
    </row>
    <row r="77" spans="1:9" ht="13">
      <c r="A77" s="6"/>
      <c r="B77" s="6"/>
      <c r="C77" s="10"/>
      <c r="D77" s="7"/>
      <c r="E77" s="144" t="s">
        <v>89</v>
      </c>
      <c r="F77" s="144"/>
      <c r="G77" s="144" t="s">
        <v>90</v>
      </c>
      <c r="H77" s="8"/>
      <c r="I77" s="8"/>
    </row>
    <row r="78" spans="1:9" ht="13">
      <c r="A78" s="6"/>
      <c r="B78" s="6"/>
      <c r="C78" s="10"/>
      <c r="D78" s="7"/>
      <c r="E78" s="8" t="s">
        <v>91</v>
      </c>
      <c r="F78" s="8"/>
      <c r="G78" s="8" t="s">
        <v>92</v>
      </c>
      <c r="H78" s="8"/>
      <c r="I78" s="8"/>
    </row>
    <row r="79" spans="1:9" ht="13">
      <c r="A79" s="6"/>
      <c r="B79" s="6"/>
      <c r="C79" s="10"/>
      <c r="D79" s="7"/>
      <c r="E79" s="144" t="s">
        <v>93</v>
      </c>
      <c r="F79" s="144"/>
      <c r="G79" s="144" t="s">
        <v>94</v>
      </c>
      <c r="H79" s="8"/>
      <c r="I79" s="8"/>
    </row>
    <row r="80" spans="1:9" ht="13">
      <c r="A80" s="6"/>
      <c r="B80" s="6"/>
      <c r="C80" s="10"/>
      <c r="D80" s="7"/>
      <c r="E80" s="144" t="s">
        <v>95</v>
      </c>
      <c r="F80" s="144"/>
      <c r="G80" s="144" t="s">
        <v>96</v>
      </c>
      <c r="H80" s="8"/>
      <c r="I80" s="8"/>
    </row>
    <row r="81" spans="1:9" ht="13">
      <c r="A81" s="6"/>
      <c r="B81" s="6"/>
      <c r="C81" s="10"/>
      <c r="D81" s="7"/>
      <c r="E81" s="8" t="s">
        <v>97</v>
      </c>
      <c r="F81" s="8"/>
      <c r="G81" s="8" t="s">
        <v>98</v>
      </c>
      <c r="H81" s="8"/>
      <c r="I81" s="8"/>
    </row>
    <row r="82" spans="1:9" s="180" customFormat="1" ht="13">
      <c r="A82" s="158"/>
      <c r="B82" s="144"/>
      <c r="C82" s="144"/>
      <c r="D82" s="144"/>
      <c r="E82" s="8" t="s">
        <v>99</v>
      </c>
      <c r="F82" s="8"/>
      <c r="G82" s="8" t="s">
        <v>100</v>
      </c>
      <c r="H82" s="144"/>
      <c r="I82" s="144"/>
    </row>
    <row r="83" spans="1:9" s="180" customFormat="1" ht="13">
      <c r="A83" s="158"/>
      <c r="B83" s="144"/>
      <c r="C83" s="144"/>
      <c r="D83" s="144"/>
      <c r="E83" s="8" t="s">
        <v>101</v>
      </c>
      <c r="F83" s="8"/>
      <c r="G83" s="8" t="s">
        <v>102</v>
      </c>
      <c r="H83" s="144"/>
      <c r="I83" s="144"/>
    </row>
    <row r="84" spans="1:9" s="180" customFormat="1" ht="13">
      <c r="A84" s="158"/>
      <c r="B84" s="144"/>
      <c r="C84" s="144"/>
      <c r="D84" s="144"/>
      <c r="E84" s="144" t="s">
        <v>103</v>
      </c>
      <c r="F84" s="144"/>
      <c r="G84" s="144" t="s">
        <v>104</v>
      </c>
      <c r="H84" s="144"/>
      <c r="I84" s="144"/>
    </row>
    <row r="85" spans="1:9" s="180" customFormat="1" ht="13">
      <c r="A85" s="158"/>
      <c r="B85" s="144"/>
      <c r="C85" s="144"/>
      <c r="D85" s="144"/>
      <c r="E85" s="144" t="s">
        <v>105</v>
      </c>
      <c r="F85" s="144"/>
      <c r="G85" s="144" t="s">
        <v>106</v>
      </c>
      <c r="H85" s="144"/>
      <c r="I85" s="144"/>
    </row>
    <row r="86" spans="1:9" s="180" customFormat="1" ht="13">
      <c r="A86" s="158"/>
      <c r="B86" s="144"/>
      <c r="C86" s="144"/>
      <c r="D86" s="144"/>
      <c r="E86" s="144" t="s">
        <v>107</v>
      </c>
      <c r="F86" s="144"/>
      <c r="G86" s="144" t="s">
        <v>108</v>
      </c>
      <c r="H86" s="144"/>
      <c r="I86" s="144"/>
    </row>
    <row r="87" spans="1:9" s="180" customFormat="1" ht="13">
      <c r="A87" s="158"/>
      <c r="B87" s="144"/>
      <c r="C87" s="144"/>
      <c r="D87" s="144"/>
      <c r="E87" s="8" t="s">
        <v>109</v>
      </c>
      <c r="F87" s="8"/>
      <c r="G87" s="8" t="s">
        <v>110</v>
      </c>
      <c r="H87" s="144"/>
      <c r="I87" s="144"/>
    </row>
    <row r="88" spans="1:9" s="180" customFormat="1" ht="13">
      <c r="A88" s="158"/>
      <c r="B88" s="144"/>
      <c r="C88" s="144"/>
      <c r="D88" s="144"/>
      <c r="E88" s="8" t="s">
        <v>111</v>
      </c>
      <c r="F88" s="8"/>
      <c r="G88" s="8" t="s">
        <v>112</v>
      </c>
      <c r="H88" s="144"/>
      <c r="I88" s="144"/>
    </row>
    <row r="89" spans="1:9" s="180" customFormat="1" ht="13">
      <c r="A89" s="158"/>
      <c r="B89" s="144"/>
      <c r="C89" s="144"/>
      <c r="D89" s="144"/>
      <c r="E89" s="8" t="s">
        <v>113</v>
      </c>
      <c r="F89" s="8"/>
      <c r="G89" s="8" t="s">
        <v>114</v>
      </c>
      <c r="H89" s="144"/>
      <c r="I89" s="144"/>
    </row>
    <row r="90" spans="1:9" s="180" customFormat="1" ht="13">
      <c r="A90" s="158"/>
      <c r="B90" s="144"/>
      <c r="C90" s="144"/>
      <c r="D90" s="144"/>
      <c r="E90" s="144" t="s">
        <v>115</v>
      </c>
      <c r="F90" s="144"/>
      <c r="G90" s="144" t="s">
        <v>116</v>
      </c>
      <c r="H90" s="144"/>
      <c r="I90" s="144"/>
    </row>
    <row r="91" spans="1:9" s="180" customFormat="1" ht="13">
      <c r="A91" s="158"/>
      <c r="B91" s="144"/>
      <c r="C91" s="144"/>
      <c r="D91" s="144"/>
      <c r="E91" s="144" t="s">
        <v>117</v>
      </c>
      <c r="F91" s="144"/>
      <c r="G91" s="144" t="s">
        <v>118</v>
      </c>
      <c r="H91" s="144"/>
      <c r="I91" s="144"/>
    </row>
    <row r="92" spans="1:9" ht="13">
      <c r="A92" s="6"/>
      <c r="B92" s="8"/>
      <c r="C92" s="8"/>
      <c r="D92" s="8"/>
      <c r="E92" s="11"/>
      <c r="F92" s="8"/>
      <c r="G92" s="8"/>
      <c r="H92" s="8"/>
      <c r="I92" s="8"/>
    </row>
    <row r="93" spans="1:9" ht="13">
      <c r="A93" s="140" t="s">
        <v>119</v>
      </c>
      <c r="B93" s="140"/>
      <c r="C93" s="141"/>
      <c r="D93" s="142"/>
      <c r="E93" s="140"/>
      <c r="F93" s="140"/>
      <c r="G93" s="140"/>
      <c r="H93" s="140"/>
      <c r="I93" s="140"/>
    </row>
    <row r="94" spans="1:9"/>
    <row r="95" spans="1:9" ht="13">
      <c r="D95" s="114" t="s">
        <v>120</v>
      </c>
    </row>
    <row r="96" spans="1:9"/>
    <row r="97" spans="1:1" s="2" customFormat="1" ht="13">
      <c r="A97" s="12" t="s">
        <v>121</v>
      </c>
    </row>
    <row r="98" spans="1:1"/>
    <row r="99" spans="1:1"/>
    <row r="100" spans="1:1"/>
    <row r="101" spans="1:1"/>
    <row r="102" spans="1:1"/>
    <row r="103" spans="1:1"/>
    <row r="104" spans="1:1"/>
    <row r="105" spans="1:1"/>
    <row r="106" spans="1:1"/>
    <row r="107" spans="1:1"/>
    <row r="108" spans="1:1"/>
    <row r="109" spans="1:1"/>
    <row r="110" spans="1:1"/>
    <row r="111" spans="1:1"/>
    <row r="112" spans="1:1"/>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0"/>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126" customFormat="1" ht="25">
      <c r="A1" s="121" t="str">
        <f ca="1" xml:space="preserve"> RIGHT(CELL("filename", $A$1), LEN(CELL("filename", $A$1)) - SEARCH("]", CELL("filename", $A$1)))</f>
        <v>ToC</v>
      </c>
      <c r="B1" s="125"/>
      <c r="C1" s="125"/>
      <c r="D1" s="125"/>
      <c r="E1" s="125"/>
      <c r="F1" s="125"/>
      <c r="G1" s="125"/>
      <c r="H1" s="125"/>
      <c r="I1" s="125"/>
    </row>
    <row r="2" spans="1:9"/>
    <row r="3" spans="1:9">
      <c r="B3" t="s">
        <v>122</v>
      </c>
      <c r="D3" t="s">
        <v>123</v>
      </c>
      <c r="F3" t="s">
        <v>124</v>
      </c>
    </row>
    <row r="4" spans="1:9"/>
    <row r="5" spans="1:9">
      <c r="B5" s="111" t="str">
        <f ca="1">'Front page'!$A$1</f>
        <v>Front page</v>
      </c>
      <c r="D5" s="111" t="str">
        <f ca="1">Time!A$1</f>
        <v>Time</v>
      </c>
      <c r="F5" s="112" t="str">
        <f ca="1">Checks!$A$1</f>
        <v>Checks</v>
      </c>
    </row>
    <row r="6" spans="1:9">
      <c r="B6" t="s">
        <v>125</v>
      </c>
      <c r="D6" t="s">
        <v>126</v>
      </c>
      <c r="F6" t="s">
        <v>67</v>
      </c>
    </row>
    <row r="7" spans="1:9">
      <c r="D7" s="57"/>
    </row>
    <row r="8" spans="1:9">
      <c r="B8" s="111" t="str">
        <f ca="1">'Model formatting'!$A$1</f>
        <v>Model formatting</v>
      </c>
      <c r="D8" s="111" t="str">
        <f ca="1">'Balance sheet check'!A$1</f>
        <v>Balance sheet check</v>
      </c>
    </row>
    <row r="9" spans="1:9" ht="24.75" customHeight="1">
      <c r="B9" t="s">
        <v>127</v>
      </c>
      <c r="D9" s="172" t="s">
        <v>128</v>
      </c>
    </row>
    <row r="10" spans="1:9"/>
    <row r="11" spans="1:9">
      <c r="B11" s="111" t="str">
        <f ca="1">$A$1</f>
        <v>ToC</v>
      </c>
      <c r="D11" s="111" t="str">
        <f ca="1">Adjustments!A$1</f>
        <v>Adjustments</v>
      </c>
    </row>
    <row r="12" spans="1:9" ht="25">
      <c r="B12" t="s">
        <v>129</v>
      </c>
      <c r="D12" s="172" t="s">
        <v>130</v>
      </c>
    </row>
    <row r="13" spans="1:9"/>
    <row r="14" spans="1:9">
      <c r="B14" s="110" t="str">
        <f ca="1">InpC!$A$1</f>
        <v>InpC</v>
      </c>
    </row>
    <row r="15" spans="1:9" ht="37.5">
      <c r="B15" s="172" t="s">
        <v>131</v>
      </c>
    </row>
    <row r="16" spans="1:9"/>
    <row r="17" spans="1:2">
      <c r="B17" s="110" t="str">
        <f ca="1">InpR!$A$1</f>
        <v>InpR</v>
      </c>
    </row>
    <row r="18" spans="1:2">
      <c r="B18" t="s">
        <v>132</v>
      </c>
    </row>
    <row r="19" spans="1:2"/>
    <row r="20" spans="1:2"/>
    <row r="21" spans="1:2"/>
    <row r="22" spans="1:2"/>
    <row r="23" spans="1:2"/>
    <row r="24" spans="1:2"/>
    <row r="25" spans="1:2" s="2" customFormat="1" ht="13">
      <c r="A25" s="12" t="s">
        <v>121</v>
      </c>
    </row>
    <row r="26" spans="1:2"/>
    <row r="27" spans="1:2"/>
    <row r="28" spans="1:2"/>
    <row r="29" spans="1:2"/>
    <row r="30" spans="1:2"/>
    <row r="31" spans="1:2"/>
    <row r="32" spans="1: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pageSetUpPr fitToPage="1"/>
  </sheetPr>
  <dimension ref="A1:K34"/>
  <sheetViews>
    <sheetView zoomScale="90" zoomScaleNormal="90" workbookViewId="0"/>
  </sheetViews>
  <sheetFormatPr defaultRowHeight="12.5"/>
  <cols>
    <col min="1" max="1" width="6.26953125" customWidth="1"/>
    <col min="2" max="2" width="8.7265625" customWidth="1"/>
    <col min="3" max="3" width="6.26953125" customWidth="1"/>
    <col min="4" max="4" width="4.81640625" customWidth="1"/>
    <col min="5" max="5" width="18.453125" customWidth="1"/>
    <col min="6" max="11" width="7.453125" customWidth="1"/>
  </cols>
  <sheetData>
    <row r="1" spans="1:11">
      <c r="C1" t="s">
        <v>275</v>
      </c>
    </row>
    <row r="2" spans="1:11">
      <c r="A2" t="s">
        <v>133</v>
      </c>
      <c r="B2" t="s">
        <v>134</v>
      </c>
      <c r="C2" t="s">
        <v>135</v>
      </c>
      <c r="D2" t="s">
        <v>136</v>
      </c>
      <c r="E2" t="s">
        <v>137</v>
      </c>
      <c r="F2" t="s">
        <v>138</v>
      </c>
      <c r="G2" t="s">
        <v>139</v>
      </c>
      <c r="H2" t="s">
        <v>140</v>
      </c>
      <c r="I2" t="s">
        <v>141</v>
      </c>
      <c r="J2" t="s">
        <v>142</v>
      </c>
      <c r="K2" t="s">
        <v>143</v>
      </c>
    </row>
    <row r="4" spans="1:11">
      <c r="F4" t="s">
        <v>276</v>
      </c>
      <c r="G4" t="s">
        <v>276</v>
      </c>
      <c r="H4" t="s">
        <v>276</v>
      </c>
      <c r="I4" t="s">
        <v>276</v>
      </c>
      <c r="J4" t="s">
        <v>276</v>
      </c>
      <c r="K4" t="s">
        <v>276</v>
      </c>
    </row>
    <row r="5" spans="1:11">
      <c r="F5" t="s">
        <v>320</v>
      </c>
      <c r="G5" t="s">
        <v>320</v>
      </c>
      <c r="H5" t="s">
        <v>320</v>
      </c>
      <c r="I5" t="s">
        <v>320</v>
      </c>
      <c r="J5" t="s">
        <v>320</v>
      </c>
      <c r="K5" t="s">
        <v>320</v>
      </c>
    </row>
    <row r="6" spans="1:11">
      <c r="F6" t="s">
        <v>277</v>
      </c>
      <c r="G6" t="s">
        <v>277</v>
      </c>
      <c r="H6" t="s">
        <v>277</v>
      </c>
      <c r="I6" t="s">
        <v>277</v>
      </c>
      <c r="J6" t="s">
        <v>277</v>
      </c>
      <c r="K6" t="s">
        <v>277</v>
      </c>
    </row>
    <row r="7" spans="1:11">
      <c r="A7" t="s">
        <v>321</v>
      </c>
      <c r="B7" t="s">
        <v>278</v>
      </c>
      <c r="C7" t="s">
        <v>205</v>
      </c>
      <c r="D7" t="s">
        <v>144</v>
      </c>
      <c r="E7" t="s">
        <v>276</v>
      </c>
      <c r="F7" s="191">
        <v>3077.1795021359699</v>
      </c>
      <c r="G7" s="191">
        <v>3264.9254899529801</v>
      </c>
      <c r="H7" s="191">
        <v>3419.9539748428401</v>
      </c>
      <c r="I7" s="191">
        <v>3580.3135011557802</v>
      </c>
      <c r="J7" s="191">
        <v>3694.31172994297</v>
      </c>
      <c r="K7" s="191">
        <v>3780.0417406489601</v>
      </c>
    </row>
    <row r="8" spans="1:11">
      <c r="A8" t="s">
        <v>321</v>
      </c>
      <c r="B8" t="s">
        <v>145</v>
      </c>
      <c r="C8" t="s">
        <v>279</v>
      </c>
      <c r="D8" t="s">
        <v>144</v>
      </c>
      <c r="E8" t="s">
        <v>276</v>
      </c>
      <c r="F8" s="191">
        <v>0</v>
      </c>
      <c r="G8" s="191">
        <v>0</v>
      </c>
      <c r="H8" s="191">
        <v>0</v>
      </c>
      <c r="I8" s="191">
        <v>0</v>
      </c>
      <c r="J8" s="191">
        <v>0</v>
      </c>
      <c r="K8" s="191">
        <v>0</v>
      </c>
    </row>
    <row r="9" spans="1:11">
      <c r="A9" t="s">
        <v>321</v>
      </c>
      <c r="B9" t="s">
        <v>146</v>
      </c>
      <c r="C9" t="s">
        <v>280</v>
      </c>
      <c r="D9" t="s">
        <v>144</v>
      </c>
      <c r="E9" t="s">
        <v>276</v>
      </c>
      <c r="F9" s="191">
        <v>0</v>
      </c>
      <c r="G9" s="191">
        <v>0</v>
      </c>
      <c r="H9" s="191">
        <v>0</v>
      </c>
      <c r="I9" s="191">
        <v>0</v>
      </c>
      <c r="J9" s="191">
        <v>0</v>
      </c>
      <c r="K9" s="191">
        <v>0</v>
      </c>
    </row>
    <row r="10" spans="1:11">
      <c r="A10" t="s">
        <v>321</v>
      </c>
      <c r="B10" t="s">
        <v>147</v>
      </c>
      <c r="C10" t="s">
        <v>281</v>
      </c>
      <c r="D10" t="s">
        <v>144</v>
      </c>
      <c r="E10" t="s">
        <v>276</v>
      </c>
      <c r="F10" s="191">
        <v>1.2999999999999999E-2</v>
      </c>
      <c r="G10" s="191">
        <v>1.2999999999999999E-2</v>
      </c>
      <c r="H10" s="191">
        <v>1.2999999999999999E-2</v>
      </c>
      <c r="I10" s="191">
        <v>1.2999999999999999E-2</v>
      </c>
      <c r="J10" s="191">
        <v>1.2999999999999999E-2</v>
      </c>
      <c r="K10" s="191">
        <v>1.2999999999999999E-2</v>
      </c>
    </row>
    <row r="11" spans="1:11">
      <c r="A11" t="s">
        <v>321</v>
      </c>
      <c r="B11" t="s">
        <v>148</v>
      </c>
      <c r="C11" t="s">
        <v>282</v>
      </c>
      <c r="D11" t="s">
        <v>144</v>
      </c>
      <c r="E11" t="s">
        <v>276</v>
      </c>
      <c r="F11" s="191">
        <v>0</v>
      </c>
      <c r="G11" s="191">
        <v>0</v>
      </c>
      <c r="H11" s="191">
        <v>0</v>
      </c>
      <c r="I11" s="191">
        <v>0</v>
      </c>
      <c r="J11" s="191">
        <v>0</v>
      </c>
      <c r="K11" s="191">
        <v>0</v>
      </c>
    </row>
    <row r="12" spans="1:11">
      <c r="A12" t="s">
        <v>321</v>
      </c>
      <c r="B12" t="s">
        <v>149</v>
      </c>
      <c r="C12" t="s">
        <v>283</v>
      </c>
      <c r="D12" t="s">
        <v>144</v>
      </c>
      <c r="E12" t="s">
        <v>276</v>
      </c>
      <c r="F12" s="191">
        <v>0</v>
      </c>
      <c r="G12" s="191">
        <v>0</v>
      </c>
      <c r="H12" s="191">
        <v>0</v>
      </c>
      <c r="I12" s="191">
        <v>0</v>
      </c>
      <c r="J12" s="191">
        <v>0</v>
      </c>
      <c r="K12" s="191">
        <v>0</v>
      </c>
    </row>
    <row r="13" spans="1:11">
      <c r="A13" t="s">
        <v>321</v>
      </c>
      <c r="B13" t="s">
        <v>150</v>
      </c>
      <c r="C13" t="s">
        <v>284</v>
      </c>
      <c r="D13" t="s">
        <v>144</v>
      </c>
      <c r="E13" t="s">
        <v>276</v>
      </c>
      <c r="F13" s="191">
        <v>6.73</v>
      </c>
      <c r="G13" s="191">
        <v>6.9320000000000004</v>
      </c>
      <c r="H13" s="191">
        <v>7.14</v>
      </c>
      <c r="I13" s="191">
        <v>7.3540000000000001</v>
      </c>
      <c r="J13" s="191">
        <v>7.5750000000000002</v>
      </c>
      <c r="K13" s="191">
        <v>7.8019999999999996</v>
      </c>
    </row>
    <row r="14" spans="1:11">
      <c r="A14" t="s">
        <v>321</v>
      </c>
      <c r="B14" t="s">
        <v>151</v>
      </c>
      <c r="C14" t="s">
        <v>285</v>
      </c>
      <c r="D14" t="s">
        <v>144</v>
      </c>
      <c r="E14" t="s">
        <v>276</v>
      </c>
      <c r="F14" s="191">
        <v>198.81586411452301</v>
      </c>
      <c r="G14" s="191">
        <v>187.934752929003</v>
      </c>
      <c r="H14" s="191">
        <v>197.94564938502299</v>
      </c>
      <c r="I14" s="191">
        <v>208.717056786835</v>
      </c>
      <c r="J14" s="191">
        <v>218.77771627201199</v>
      </c>
      <c r="K14" s="191">
        <v>232.69106128833801</v>
      </c>
    </row>
    <row r="15" spans="1:11">
      <c r="A15" t="s">
        <v>321</v>
      </c>
      <c r="B15" t="s">
        <v>152</v>
      </c>
      <c r="C15" t="s">
        <v>286</v>
      </c>
      <c r="D15" t="s">
        <v>144</v>
      </c>
      <c r="E15" t="s">
        <v>276</v>
      </c>
      <c r="F15" s="191">
        <v>0</v>
      </c>
      <c r="G15" s="191">
        <v>0</v>
      </c>
      <c r="H15" s="191">
        <v>0</v>
      </c>
      <c r="I15" s="191">
        <v>0</v>
      </c>
      <c r="J15" s="191">
        <v>0</v>
      </c>
      <c r="K15" s="191">
        <v>0</v>
      </c>
    </row>
    <row r="16" spans="1:11">
      <c r="A16" t="s">
        <v>321</v>
      </c>
      <c r="B16" t="s">
        <v>287</v>
      </c>
      <c r="C16" t="s">
        <v>288</v>
      </c>
      <c r="D16" t="s">
        <v>144</v>
      </c>
      <c r="E16" t="s">
        <v>276</v>
      </c>
      <c r="F16" s="191">
        <v>0</v>
      </c>
      <c r="G16" s="191">
        <v>0</v>
      </c>
      <c r="H16" s="191">
        <v>0</v>
      </c>
      <c r="I16" s="191">
        <v>0</v>
      </c>
      <c r="J16" s="191">
        <v>0</v>
      </c>
      <c r="K16" s="191">
        <v>0</v>
      </c>
    </row>
    <row r="17" spans="1:11">
      <c r="A17" t="s">
        <v>321</v>
      </c>
      <c r="B17" t="s">
        <v>153</v>
      </c>
      <c r="C17" t="s">
        <v>289</v>
      </c>
      <c r="D17" t="s">
        <v>144</v>
      </c>
      <c r="E17" t="s">
        <v>276</v>
      </c>
      <c r="F17" s="191">
        <v>-109.66627952818099</v>
      </c>
      <c r="G17" s="191">
        <v>-96.450824278523996</v>
      </c>
      <c r="H17" s="191">
        <v>-99.5274827198037</v>
      </c>
      <c r="I17" s="191">
        <v>-103.713732579092</v>
      </c>
      <c r="J17" s="191">
        <v>-110.249375402395</v>
      </c>
      <c r="K17" s="191">
        <v>-117.061422227981</v>
      </c>
    </row>
    <row r="18" spans="1:11">
      <c r="A18" t="s">
        <v>321</v>
      </c>
      <c r="B18" t="s">
        <v>290</v>
      </c>
      <c r="C18" t="s">
        <v>291</v>
      </c>
      <c r="D18" t="s">
        <v>144</v>
      </c>
      <c r="E18" t="s">
        <v>276</v>
      </c>
      <c r="F18" s="191">
        <v>-44.948</v>
      </c>
      <c r="G18" s="191">
        <v>-61.128999999999998</v>
      </c>
      <c r="H18" s="191">
        <v>-55.9</v>
      </c>
      <c r="I18" s="191">
        <v>-60.033000000000001</v>
      </c>
      <c r="J18" s="191">
        <v>-54.966000000000001</v>
      </c>
      <c r="K18" s="191">
        <v>-52.149000000000001</v>
      </c>
    </row>
    <row r="19" spans="1:11">
      <c r="A19" t="s">
        <v>321</v>
      </c>
      <c r="B19" t="s">
        <v>154</v>
      </c>
      <c r="C19" t="s">
        <v>292</v>
      </c>
      <c r="D19" t="s">
        <v>144</v>
      </c>
      <c r="E19" t="s">
        <v>276</v>
      </c>
      <c r="F19" s="191">
        <v>-119.59099999999999</v>
      </c>
      <c r="G19" s="191">
        <v>-375.25652288629601</v>
      </c>
      <c r="H19" s="191">
        <v>0</v>
      </c>
      <c r="I19" s="191">
        <v>-139.760291942104</v>
      </c>
      <c r="J19" s="191">
        <v>-50</v>
      </c>
      <c r="K19" s="191">
        <v>-50</v>
      </c>
    </row>
    <row r="20" spans="1:11">
      <c r="A20" t="s">
        <v>321</v>
      </c>
      <c r="B20" t="s">
        <v>155</v>
      </c>
      <c r="C20" t="s">
        <v>293</v>
      </c>
      <c r="D20" t="s">
        <v>144</v>
      </c>
      <c r="E20" t="s">
        <v>276</v>
      </c>
      <c r="F20" s="191">
        <v>0</v>
      </c>
      <c r="G20" s="191">
        <v>0</v>
      </c>
      <c r="H20" s="191">
        <v>0</v>
      </c>
      <c r="I20" s="191">
        <v>0</v>
      </c>
      <c r="J20" s="191">
        <v>0</v>
      </c>
      <c r="K20" s="191">
        <v>0</v>
      </c>
    </row>
    <row r="21" spans="1:11">
      <c r="A21" t="s">
        <v>321</v>
      </c>
      <c r="B21" t="s">
        <v>156</v>
      </c>
      <c r="C21" t="s">
        <v>294</v>
      </c>
      <c r="D21" t="s">
        <v>144</v>
      </c>
      <c r="E21" t="s">
        <v>276</v>
      </c>
      <c r="F21" s="191">
        <v>-4.3460000000000001</v>
      </c>
      <c r="G21" s="191">
        <v>-4.3460000000000001</v>
      </c>
      <c r="H21" s="191">
        <v>-4.3460000000000001</v>
      </c>
      <c r="I21" s="191">
        <v>-4.3460000000000001</v>
      </c>
      <c r="J21" s="191">
        <v>-4.3460000000000001</v>
      </c>
      <c r="K21" s="191">
        <v>-4.3460000000000001</v>
      </c>
    </row>
    <row r="22" spans="1:11">
      <c r="A22" t="s">
        <v>321</v>
      </c>
      <c r="B22" t="s">
        <v>157</v>
      </c>
      <c r="C22" t="s">
        <v>295</v>
      </c>
      <c r="D22" t="s">
        <v>144</v>
      </c>
      <c r="E22" t="s">
        <v>276</v>
      </c>
      <c r="F22" s="191">
        <v>-66.070060048566404</v>
      </c>
      <c r="G22" s="191">
        <v>-71.670706538699307</v>
      </c>
      <c r="H22" s="191">
        <v>-72.666004165967294</v>
      </c>
      <c r="I22" s="191">
        <v>-61.230088197000697</v>
      </c>
      <c r="J22" s="191">
        <v>-33.682787068246697</v>
      </c>
      <c r="K22" s="191">
        <v>-0.106</v>
      </c>
    </row>
    <row r="23" spans="1:11">
      <c r="A23" t="s">
        <v>321</v>
      </c>
      <c r="B23" t="s">
        <v>159</v>
      </c>
      <c r="C23" t="s">
        <v>296</v>
      </c>
      <c r="D23" t="s">
        <v>144</v>
      </c>
      <c r="E23" t="s">
        <v>276</v>
      </c>
      <c r="F23" s="191">
        <v>0</v>
      </c>
      <c r="G23" s="191">
        <v>0</v>
      </c>
      <c r="H23" s="191">
        <v>0</v>
      </c>
      <c r="I23" s="191">
        <v>0</v>
      </c>
      <c r="J23" s="191">
        <v>0</v>
      </c>
      <c r="K23" s="191">
        <v>0</v>
      </c>
    </row>
    <row r="24" spans="1:11">
      <c r="A24" t="s">
        <v>321</v>
      </c>
      <c r="B24" t="s">
        <v>160</v>
      </c>
      <c r="C24" t="s">
        <v>297</v>
      </c>
      <c r="D24" t="s">
        <v>144</v>
      </c>
      <c r="E24" t="s">
        <v>276</v>
      </c>
      <c r="F24" s="191">
        <v>-2065.6883316814901</v>
      </c>
      <c r="G24" s="191">
        <v>-1958.4581564574301</v>
      </c>
      <c r="H24" s="191">
        <v>-2470.6779541761698</v>
      </c>
      <c r="I24" s="191">
        <v>-2470.5844094929998</v>
      </c>
      <c r="J24" s="191">
        <v>-2669.4909911635</v>
      </c>
      <c r="K24" s="191">
        <v>-2751.2212056591202</v>
      </c>
    </row>
    <row r="25" spans="1:11">
      <c r="A25" t="s">
        <v>321</v>
      </c>
      <c r="B25" t="s">
        <v>161</v>
      </c>
      <c r="C25" t="s">
        <v>298</v>
      </c>
      <c r="D25" t="s">
        <v>144</v>
      </c>
      <c r="E25" t="s">
        <v>276</v>
      </c>
      <c r="F25" s="191">
        <v>0</v>
      </c>
      <c r="G25" s="191">
        <v>0</v>
      </c>
      <c r="H25" s="191">
        <v>0</v>
      </c>
      <c r="I25" s="191">
        <v>0</v>
      </c>
      <c r="J25" s="191">
        <v>0</v>
      </c>
      <c r="K25" s="191">
        <v>0</v>
      </c>
    </row>
    <row r="26" spans="1:11">
      <c r="A26" t="s">
        <v>321</v>
      </c>
      <c r="B26" t="s">
        <v>162</v>
      </c>
      <c r="C26" t="s">
        <v>299</v>
      </c>
      <c r="D26" t="s">
        <v>144</v>
      </c>
      <c r="E26" t="s">
        <v>276</v>
      </c>
      <c r="F26" s="191">
        <v>-134.35</v>
      </c>
      <c r="G26" s="191">
        <v>-125.31</v>
      </c>
      <c r="H26" s="191">
        <v>-115.49</v>
      </c>
      <c r="I26" s="191">
        <v>-104.89</v>
      </c>
      <c r="J26" s="191">
        <v>-93.49</v>
      </c>
      <c r="K26" s="191">
        <v>-81.3</v>
      </c>
    </row>
    <row r="27" spans="1:11">
      <c r="A27" t="s">
        <v>321</v>
      </c>
      <c r="B27" t="s">
        <v>163</v>
      </c>
      <c r="C27" t="s">
        <v>300</v>
      </c>
      <c r="D27" t="s">
        <v>144</v>
      </c>
      <c r="E27" t="s">
        <v>276</v>
      </c>
      <c r="F27" s="191">
        <v>0</v>
      </c>
      <c r="G27" s="191">
        <v>0</v>
      </c>
      <c r="H27" s="191">
        <v>0</v>
      </c>
      <c r="I27" s="191">
        <v>0</v>
      </c>
      <c r="J27" s="191">
        <v>0</v>
      </c>
      <c r="K27" s="191">
        <v>0</v>
      </c>
    </row>
    <row r="28" spans="1:11">
      <c r="A28" t="s">
        <v>321</v>
      </c>
      <c r="B28" t="s">
        <v>164</v>
      </c>
      <c r="C28" t="s">
        <v>301</v>
      </c>
      <c r="D28" t="s">
        <v>144</v>
      </c>
      <c r="E28" t="s">
        <v>276</v>
      </c>
      <c r="F28" s="191">
        <v>-179.47800000000001</v>
      </c>
      <c r="G28" s="191">
        <v>-177.71100000000001</v>
      </c>
      <c r="H28" s="191">
        <v>-175.94399999999999</v>
      </c>
      <c r="I28" s="191">
        <v>-174.17699999999999</v>
      </c>
      <c r="J28" s="191">
        <v>-172.41</v>
      </c>
      <c r="K28" s="191">
        <v>-170.643</v>
      </c>
    </row>
    <row r="29" spans="1:11">
      <c r="A29" t="s">
        <v>321</v>
      </c>
      <c r="B29" t="s">
        <v>165</v>
      </c>
      <c r="C29" t="s">
        <v>302</v>
      </c>
      <c r="D29" t="s">
        <v>144</v>
      </c>
      <c r="E29" t="s">
        <v>276</v>
      </c>
      <c r="F29" s="191">
        <v>-74.688999999999993</v>
      </c>
      <c r="G29" s="191">
        <v>-73.713999999999999</v>
      </c>
      <c r="H29" s="191">
        <v>-72.739000000000004</v>
      </c>
      <c r="I29" s="191">
        <v>-71.763999999999996</v>
      </c>
      <c r="J29" s="191">
        <v>-70.789000000000001</v>
      </c>
      <c r="K29" s="191">
        <v>-69.813999999999993</v>
      </c>
    </row>
    <row r="30" spans="1:11">
      <c r="A30" t="s">
        <v>321</v>
      </c>
      <c r="B30" t="s">
        <v>166</v>
      </c>
      <c r="C30" t="s">
        <v>303</v>
      </c>
      <c r="D30" t="s">
        <v>144</v>
      </c>
      <c r="E30" t="s">
        <v>276</v>
      </c>
      <c r="F30" s="191">
        <v>0</v>
      </c>
      <c r="G30" s="191">
        <v>0</v>
      </c>
      <c r="H30" s="191">
        <v>0</v>
      </c>
      <c r="I30" s="191">
        <v>0</v>
      </c>
      <c r="J30" s="191">
        <v>0</v>
      </c>
      <c r="K30" s="191">
        <v>0</v>
      </c>
    </row>
    <row r="31" spans="1:11">
      <c r="A31" t="s">
        <v>321</v>
      </c>
      <c r="B31" t="s">
        <v>167</v>
      </c>
      <c r="C31" t="s">
        <v>304</v>
      </c>
      <c r="D31" t="s">
        <v>144</v>
      </c>
      <c r="E31" t="s">
        <v>276</v>
      </c>
      <c r="F31" s="191">
        <v>-227.39291</v>
      </c>
      <c r="G31" s="191">
        <v>-233.0155</v>
      </c>
      <c r="H31" s="191">
        <v>-240.94408999999999</v>
      </c>
      <c r="I31" s="191">
        <v>-250.85668000000001</v>
      </c>
      <c r="J31" s="191">
        <v>-261.93826999999999</v>
      </c>
      <c r="K31" s="191">
        <v>-273.53886</v>
      </c>
    </row>
    <row r="32" spans="1:11">
      <c r="A32" t="s">
        <v>321</v>
      </c>
      <c r="B32" t="s">
        <v>273</v>
      </c>
      <c r="C32" t="s">
        <v>305</v>
      </c>
      <c r="D32" t="s">
        <v>144</v>
      </c>
      <c r="E32" t="s">
        <v>276</v>
      </c>
      <c r="F32" s="191">
        <v>9.9999999999999995E-7</v>
      </c>
      <c r="G32" s="191">
        <v>9.9999999999999995E-7</v>
      </c>
      <c r="H32" s="191">
        <v>9.9999999999999995E-7</v>
      </c>
      <c r="I32" s="191">
        <v>9.9999999999999995E-7</v>
      </c>
      <c r="J32" s="191">
        <v>9.9999999999999995E-7</v>
      </c>
      <c r="K32" s="191">
        <v>9.9999999999999995E-7</v>
      </c>
    </row>
    <row r="33" spans="1:11">
      <c r="A33" t="s">
        <v>321</v>
      </c>
      <c r="B33" t="s">
        <v>306</v>
      </c>
      <c r="C33" t="s">
        <v>307</v>
      </c>
      <c r="D33" t="s">
        <v>144</v>
      </c>
      <c r="E33" t="s">
        <v>276</v>
      </c>
      <c r="F33" s="191">
        <v>245.01878499225501</v>
      </c>
      <c r="G33" s="191">
        <v>271.24353272103701</v>
      </c>
      <c r="H33" s="191">
        <v>305.31809316591603</v>
      </c>
      <c r="I33" s="191">
        <v>343.54235573141699</v>
      </c>
      <c r="J33" s="191">
        <v>387.81502258083498</v>
      </c>
      <c r="K33" s="191">
        <v>438.86799999999999</v>
      </c>
    </row>
    <row r="34" spans="1:11">
      <c r="A34" t="s">
        <v>321</v>
      </c>
      <c r="B34" t="s">
        <v>168</v>
      </c>
      <c r="C34" t="s">
        <v>308</v>
      </c>
      <c r="D34" t="s">
        <v>144</v>
      </c>
      <c r="E34" t="s">
        <v>276</v>
      </c>
      <c r="F34" s="191">
        <v>11.5</v>
      </c>
      <c r="G34" s="191">
        <v>11.5</v>
      </c>
      <c r="H34" s="191">
        <v>11.5</v>
      </c>
      <c r="I34" s="191">
        <v>11.5</v>
      </c>
      <c r="J34" s="191">
        <v>11.5</v>
      </c>
      <c r="K34" s="191">
        <v>11.5</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outlinePr summaryBelow="0" summaryRight="0"/>
  </sheetPr>
  <dimension ref="A1:Q44"/>
  <sheetViews>
    <sheetView zoomScale="90" zoomScaleNormal="90" workbookViewId="0">
      <pane xSplit="7" ySplit="8" topLeftCell="H9" activePane="bottomRight" state="frozen"/>
      <selection pane="topRight"/>
      <selection pane="bottomLeft"/>
      <selection pane="bottomRight"/>
    </sheetView>
  </sheetViews>
  <sheetFormatPr defaultColWidth="0" defaultRowHeight="13"/>
  <cols>
    <col min="1" max="1" width="1.453125" style="6" customWidth="1"/>
    <col min="2" max="3" width="1.453125" style="10" customWidth="1"/>
    <col min="4" max="4" width="1.453125" style="7" customWidth="1"/>
    <col min="5" max="5" width="67.453125" style="65" bestFit="1" customWidth="1"/>
    <col min="6" max="7" width="11.54296875" style="8" customWidth="1"/>
    <col min="8" max="8" width="21.54296875" style="8" customWidth="1"/>
    <col min="9" max="10" width="4.54296875" style="8" customWidth="1"/>
    <col min="11" max="11" width="2.54296875" style="16" customWidth="1"/>
    <col min="12" max="16" width="11.54296875" style="8" customWidth="1"/>
    <col min="17" max="17" width="1.81640625" style="16" customWidth="1"/>
    <col min="18" max="16384" width="1.81640625" style="8" hidden="1"/>
  </cols>
  <sheetData>
    <row r="1" spans="1:17" s="125" customFormat="1" ht="25">
      <c r="A1" s="121" t="str">
        <f ca="1" xml:space="preserve"> RIGHT(CELL("filename", $A$1), LEN(CELL("filename", $A$1)) - SEARCH("]", CELL("filename", $A$1)))</f>
        <v>InpC</v>
      </c>
      <c r="E1" s="131"/>
    </row>
    <row r="2" spans="1:17" s="31" customFormat="1">
      <c r="A2" s="44"/>
      <c r="B2" s="49"/>
      <c r="C2" s="49"/>
      <c r="D2" s="21"/>
      <c r="E2" s="65"/>
      <c r="F2" s="46">
        <f xml:space="preserve"> Checks!$F$9</f>
        <v>0</v>
      </c>
      <c r="G2" s="8" t="s">
        <v>169</v>
      </c>
      <c r="K2" s="22"/>
      <c r="Q2" s="22"/>
    </row>
    <row r="3" spans="1:17" s="44" customFormat="1">
      <c r="B3" s="48"/>
      <c r="C3" s="48"/>
      <c r="D3" s="47"/>
      <c r="E3" s="65"/>
      <c r="F3" s="46">
        <f xml:space="preserve"> InpC!$J$10</f>
        <v>0</v>
      </c>
      <c r="G3" s="31" t="s">
        <v>170</v>
      </c>
      <c r="H3" s="31"/>
      <c r="I3" s="31"/>
      <c r="J3" s="31"/>
      <c r="K3" s="22"/>
      <c r="L3" s="31"/>
      <c r="M3" s="31"/>
      <c r="N3" s="31"/>
      <c r="O3" s="31"/>
      <c r="P3" s="31"/>
      <c r="Q3" s="45"/>
    </row>
    <row r="4" spans="1:17" s="6" customFormat="1">
      <c r="B4" s="43"/>
      <c r="C4" s="43"/>
      <c r="E4" s="65"/>
      <c r="F4" s="31"/>
      <c r="G4" s="31"/>
      <c r="H4" s="31"/>
      <c r="I4" s="8"/>
      <c r="J4" s="8"/>
      <c r="K4" s="16"/>
      <c r="L4" s="8"/>
      <c r="M4" s="8"/>
      <c r="N4" s="8"/>
      <c r="O4" s="8"/>
      <c r="P4" s="8"/>
      <c r="Q4" s="20"/>
    </row>
    <row r="5" spans="1:17" s="39" customFormat="1">
      <c r="B5" s="42"/>
      <c r="C5" s="42"/>
      <c r="E5" s="65"/>
      <c r="F5" s="31"/>
      <c r="G5" s="31"/>
      <c r="H5" s="31"/>
      <c r="I5" s="33"/>
      <c r="J5" s="33"/>
      <c r="K5" s="34"/>
      <c r="L5" s="33"/>
      <c r="M5" s="33"/>
      <c r="N5" s="33"/>
      <c r="O5" s="33"/>
      <c r="P5" s="33"/>
      <c r="Q5" s="41"/>
    </row>
    <row r="6" spans="1:17" s="39" customFormat="1">
      <c r="B6" s="42"/>
      <c r="C6" s="42"/>
      <c r="E6" s="65" t="s">
        <v>171</v>
      </c>
      <c r="F6" s="40">
        <v>1</v>
      </c>
      <c r="G6" s="31" t="s">
        <v>172</v>
      </c>
      <c r="H6" s="31"/>
      <c r="I6" s="33"/>
      <c r="J6" s="33">
        <f xml:space="preserve"> MATCH($F$6, L6:Q6, 0)</f>
        <v>1</v>
      </c>
      <c r="K6" s="34"/>
      <c r="L6" s="33">
        <v>1</v>
      </c>
      <c r="M6" s="33">
        <f xml:space="preserve"> L6 + 1</f>
        <v>2</v>
      </c>
      <c r="N6" s="33">
        <f xml:space="preserve"> M6 + 1</f>
        <v>3</v>
      </c>
      <c r="O6" s="33">
        <f xml:space="preserve"> N6 + 1</f>
        <v>4</v>
      </c>
      <c r="P6" s="33">
        <f xml:space="preserve"> O6 + 1</f>
        <v>5</v>
      </c>
      <c r="Q6" s="41"/>
    </row>
    <row r="7" spans="1:17" s="6" customFormat="1">
      <c r="E7" s="65" t="s">
        <v>173</v>
      </c>
      <c r="F7" s="40">
        <v>1</v>
      </c>
      <c r="G7" s="31" t="s">
        <v>172</v>
      </c>
      <c r="H7" s="8"/>
      <c r="I7" s="8"/>
      <c r="J7" s="33">
        <f xml:space="preserve"> MATCH($F$7, L6:Q6, 0)</f>
        <v>1</v>
      </c>
      <c r="K7" s="16"/>
      <c r="L7" s="8"/>
      <c r="M7" s="8"/>
      <c r="N7" s="8"/>
      <c r="O7" s="8"/>
      <c r="P7" s="8"/>
      <c r="Q7" s="20"/>
    </row>
    <row r="8" spans="1:17">
      <c r="B8" s="8"/>
      <c r="C8" s="8"/>
      <c r="F8" s="98" t="s">
        <v>174</v>
      </c>
      <c r="G8" s="99" t="s">
        <v>136</v>
      </c>
      <c r="H8" s="10" t="s">
        <v>175</v>
      </c>
    </row>
    <row r="10" spans="1:17">
      <c r="E10" s="65" t="s">
        <v>176</v>
      </c>
      <c r="J10" s="109">
        <f xml:space="preserve"> SUM(J14:J42)</f>
        <v>0</v>
      </c>
    </row>
    <row r="12" spans="1:17">
      <c r="E12" s="65" t="s">
        <v>177</v>
      </c>
      <c r="L12" s="8" t="s">
        <v>178</v>
      </c>
      <c r="M12" s="8" t="s">
        <v>179</v>
      </c>
      <c r="N12" s="8" t="s">
        <v>180</v>
      </c>
      <c r="O12" s="8" t="s">
        <v>181</v>
      </c>
      <c r="P12" s="8" t="s">
        <v>182</v>
      </c>
    </row>
    <row r="14" spans="1:17" s="16" customFormat="1">
      <c r="A14" s="20"/>
      <c r="B14" s="19"/>
      <c r="C14" s="19"/>
      <c r="D14" s="18"/>
      <c r="E14" s="97" t="s">
        <v>183</v>
      </c>
    </row>
    <row r="16" spans="1:17" s="27" customFormat="1">
      <c r="A16" s="29" t="s">
        <v>184</v>
      </c>
      <c r="B16" s="101"/>
      <c r="C16" s="101"/>
      <c r="D16" s="101"/>
      <c r="E16" s="65"/>
      <c r="F16" s="101"/>
      <c r="G16" s="102"/>
      <c r="H16" s="101"/>
      <c r="I16" s="101"/>
      <c r="J16" s="101"/>
      <c r="K16" s="16"/>
      <c r="L16" s="101"/>
      <c r="M16" s="101"/>
      <c r="N16" s="101"/>
      <c r="O16" s="101"/>
      <c r="P16" s="101"/>
      <c r="Q16" s="16"/>
    </row>
    <row r="18" spans="1:17">
      <c r="E18" s="65" t="s">
        <v>185</v>
      </c>
      <c r="F18" s="21">
        <f xml:space="preserve"> INDEX(L18:Q18, J$6)</f>
        <v>43556</v>
      </c>
      <c r="G18" s="32" t="s">
        <v>186</v>
      </c>
      <c r="J18" s="46">
        <f xml:space="preserve"> IF(F18 = INDEX(L18:P18, J$7), 0, 1)</f>
        <v>0</v>
      </c>
      <c r="L18" s="30">
        <v>43556</v>
      </c>
      <c r="M18" s="30">
        <v>43556</v>
      </c>
      <c r="N18" s="30">
        <v>43556</v>
      </c>
      <c r="O18" s="30">
        <v>43556</v>
      </c>
      <c r="P18" s="30">
        <v>43556</v>
      </c>
    </row>
    <row r="19" spans="1:17">
      <c r="F19" s="21"/>
      <c r="J19"/>
      <c r="L19" s="31"/>
    </row>
    <row r="20" spans="1:17">
      <c r="E20" s="65" t="s">
        <v>187</v>
      </c>
      <c r="F20" s="21">
        <f xml:space="preserve"> INDEX(L20:Q20, J$6)</f>
        <v>43921</v>
      </c>
      <c r="G20" s="32" t="s">
        <v>186</v>
      </c>
      <c r="J20" s="46">
        <f xml:space="preserve"> IF(F20 = INDEX(L20:P20, J$7), 0, 1)</f>
        <v>0</v>
      </c>
      <c r="L20" s="30">
        <v>43921</v>
      </c>
      <c r="M20" s="30">
        <v>40268</v>
      </c>
      <c r="N20" s="30">
        <v>40268</v>
      </c>
      <c r="O20" s="30">
        <v>40268</v>
      </c>
      <c r="P20" s="30">
        <v>40268</v>
      </c>
    </row>
    <row r="21" spans="1:17">
      <c r="F21" s="21"/>
      <c r="G21" s="32"/>
      <c r="J21"/>
      <c r="L21" s="31"/>
      <c r="M21" s="31"/>
      <c r="N21" s="31"/>
      <c r="O21" s="31"/>
      <c r="P21" s="31"/>
    </row>
    <row r="22" spans="1:17">
      <c r="E22" s="65" t="s">
        <v>188</v>
      </c>
      <c r="F22" s="21">
        <f xml:space="preserve"> INDEX(L22:Q22, J$6)</f>
        <v>43921</v>
      </c>
      <c r="G22" s="32" t="s">
        <v>186</v>
      </c>
      <c r="J22" s="46">
        <f xml:space="preserve"> IF(F22 = INDEX(L22:P22, J$7), 0, 1)</f>
        <v>0</v>
      </c>
      <c r="L22" s="30">
        <v>43921</v>
      </c>
      <c r="M22" s="30">
        <v>43921</v>
      </c>
      <c r="N22" s="30">
        <v>43921</v>
      </c>
      <c r="O22" s="30">
        <v>43921</v>
      </c>
      <c r="P22" s="30">
        <v>43921</v>
      </c>
    </row>
    <row r="23" spans="1:17" s="33" customFormat="1">
      <c r="A23" s="39"/>
      <c r="B23" s="38"/>
      <c r="C23" s="38"/>
      <c r="D23" s="37"/>
      <c r="E23" s="65" t="s">
        <v>189</v>
      </c>
      <c r="F23" s="37">
        <f xml:space="preserve"> INDEX(L23:Q23, J$6)</f>
        <v>5</v>
      </c>
      <c r="G23" s="36" t="s">
        <v>190</v>
      </c>
      <c r="J23" s="46">
        <f xml:space="preserve"> IF(F23 = INDEX(L23:P23, J$7), 0, 1)</f>
        <v>0</v>
      </c>
      <c r="K23" s="34"/>
      <c r="L23" s="35">
        <v>5</v>
      </c>
      <c r="M23" s="35">
        <v>5</v>
      </c>
      <c r="N23" s="35">
        <v>5</v>
      </c>
      <c r="O23" s="35">
        <v>5</v>
      </c>
      <c r="P23" s="35">
        <v>5</v>
      </c>
      <c r="Q23" s="16"/>
    </row>
    <row r="24" spans="1:17">
      <c r="E24" s="65" t="s">
        <v>191</v>
      </c>
      <c r="F24" s="21">
        <f xml:space="preserve"> INDEX(L24:Q24, J$6)</f>
        <v>45747</v>
      </c>
      <c r="G24" s="32" t="s">
        <v>186</v>
      </c>
      <c r="J24" s="46">
        <f xml:space="preserve"> IF(F24 = INDEX(L24:P24, J$7), 0, 1)</f>
        <v>0</v>
      </c>
      <c r="L24" s="31">
        <f>DATE(YEAR(L22)+L23,MONTH(L22),DAY(L22))</f>
        <v>45747</v>
      </c>
      <c r="M24" s="31">
        <f>DATE(YEAR(M22)+M23,MONTH(M22),DAY(M22))</f>
        <v>45747</v>
      </c>
      <c r="N24" s="31">
        <f>DATE(YEAR(N22)+N23,MONTH(N22),DAY(N22))</f>
        <v>45747</v>
      </c>
      <c r="O24" s="31">
        <f>DATE(YEAR(O22)+O23,MONTH(O22),DAY(O22))</f>
        <v>45747</v>
      </c>
      <c r="P24" s="31">
        <f>DATE(YEAR(P22)+P23,MONTH(P22),DAY(P22))</f>
        <v>45747</v>
      </c>
    </row>
    <row r="25" spans="1:17">
      <c r="F25" s="21"/>
      <c r="J25"/>
      <c r="L25" s="31"/>
    </row>
    <row r="26" spans="1:17">
      <c r="F26" s="21"/>
      <c r="J26"/>
      <c r="L26" s="31"/>
    </row>
    <row r="27" spans="1:17">
      <c r="E27" s="65" t="s">
        <v>192</v>
      </c>
      <c r="F27" s="21">
        <f xml:space="preserve"> INDEX(L27:Q27, J$6)</f>
        <v>44286</v>
      </c>
      <c r="G27" s="8" t="s">
        <v>186</v>
      </c>
      <c r="J27" s="46">
        <f xml:space="preserve"> IF(F27 = INDEX(L27:P27, J$7), 0, 1)</f>
        <v>0</v>
      </c>
      <c r="L27" s="30">
        <v>44286</v>
      </c>
      <c r="M27" s="30">
        <v>40633</v>
      </c>
      <c r="N27" s="30">
        <v>40633</v>
      </c>
      <c r="O27" s="30">
        <v>40633</v>
      </c>
      <c r="P27" s="30">
        <v>40633</v>
      </c>
    </row>
    <row r="28" spans="1:17">
      <c r="E28" s="65" t="s">
        <v>193</v>
      </c>
      <c r="F28" s="21">
        <f xml:space="preserve"> INDEX(L28:Q28, J$6)</f>
        <v>45747</v>
      </c>
      <c r="G28" s="8" t="s">
        <v>186</v>
      </c>
      <c r="J28" s="46">
        <f xml:space="preserve"> IF(F28 = INDEX(L28:P28, J$7), 0, 1)</f>
        <v>0</v>
      </c>
      <c r="L28" s="30">
        <v>45747</v>
      </c>
      <c r="M28" s="30">
        <v>42460</v>
      </c>
      <c r="N28" s="30">
        <v>42460</v>
      </c>
      <c r="O28" s="30">
        <v>42460</v>
      </c>
      <c r="P28" s="30">
        <v>42460</v>
      </c>
    </row>
    <row r="29" spans="1:17">
      <c r="E29" s="65" t="s">
        <v>194</v>
      </c>
      <c r="F29" s="184">
        <f xml:space="preserve"> INDEX(L29:Q29, J$6)</f>
        <v>2020</v>
      </c>
      <c r="G29" s="8" t="s">
        <v>195</v>
      </c>
      <c r="J29" s="46">
        <f xml:space="preserve"> IF(F29 = INDEX(L29:P29, J$7), 0, 1)</f>
        <v>0</v>
      </c>
      <c r="L29" s="183">
        <v>2020</v>
      </c>
      <c r="M29" s="183">
        <v>2013</v>
      </c>
      <c r="N29" s="183">
        <v>2013</v>
      </c>
      <c r="O29" s="183">
        <v>2013</v>
      </c>
      <c r="P29" s="183">
        <v>2013</v>
      </c>
    </row>
    <row r="30" spans="1:17">
      <c r="E30" s="65" t="s">
        <v>196</v>
      </c>
      <c r="F30">
        <f xml:space="preserve"> INDEX(L30:Q30, J$6)</f>
        <v>3</v>
      </c>
      <c r="G30" s="8" t="s">
        <v>197</v>
      </c>
      <c r="J30" s="46">
        <f xml:space="preserve"> IF(F30 = INDEX(L30:P30, J$7), 0, 1)</f>
        <v>0</v>
      </c>
      <c r="L30" s="64">
        <v>3</v>
      </c>
      <c r="M30" s="64">
        <v>3</v>
      </c>
      <c r="N30" s="64">
        <v>3</v>
      </c>
      <c r="O30" s="64">
        <v>3</v>
      </c>
      <c r="P30" s="64">
        <v>3</v>
      </c>
    </row>
    <row r="31" spans="1:17">
      <c r="F31" s="21"/>
      <c r="J31"/>
      <c r="L31" s="31"/>
      <c r="M31" s="31"/>
      <c r="N31" s="31"/>
      <c r="O31" s="31"/>
      <c r="P31" s="31"/>
    </row>
    <row r="32" spans="1:17" s="27" customFormat="1">
      <c r="A32" s="29" t="s">
        <v>198</v>
      </c>
      <c r="B32" s="101"/>
      <c r="C32" s="101"/>
      <c r="D32" s="101"/>
      <c r="E32" s="65"/>
      <c r="F32" s="101"/>
      <c r="G32" s="102"/>
      <c r="H32" s="101"/>
      <c r="I32" s="101"/>
      <c r="J32"/>
      <c r="K32" s="16"/>
      <c r="L32" s="101"/>
      <c r="M32" s="101"/>
      <c r="N32" s="101"/>
      <c r="O32" s="101"/>
      <c r="P32" s="101"/>
      <c r="Q32" s="16"/>
    </row>
    <row r="33" spans="1:17" s="27" customFormat="1">
      <c r="A33" s="29"/>
      <c r="B33" s="101"/>
      <c r="C33" s="101"/>
      <c r="D33" s="101"/>
      <c r="E33" s="65"/>
      <c r="F33" s="101"/>
      <c r="G33" s="102"/>
      <c r="H33" s="101"/>
      <c r="I33" s="101"/>
      <c r="J33"/>
      <c r="K33" s="100"/>
      <c r="L33" s="101"/>
      <c r="M33" s="101"/>
      <c r="N33" s="101"/>
      <c r="O33" s="101"/>
      <c r="P33" s="101"/>
      <c r="Q33" s="16"/>
    </row>
    <row r="34" spans="1:17" s="27" customFormat="1">
      <c r="A34" s="29"/>
      <c r="B34" s="101" t="s">
        <v>199</v>
      </c>
      <c r="C34" s="101"/>
      <c r="D34" s="101"/>
      <c r="E34" s="65"/>
      <c r="F34" s="101"/>
      <c r="G34" s="102"/>
      <c r="H34" s="101"/>
      <c r="I34" s="101"/>
      <c r="J34"/>
      <c r="K34" s="100"/>
      <c r="L34" s="101"/>
      <c r="M34" s="101"/>
      <c r="N34" s="101"/>
      <c r="O34" s="101"/>
      <c r="P34" s="101"/>
      <c r="Q34" s="16"/>
    </row>
    <row r="35" spans="1:17" s="27" customFormat="1">
      <c r="A35" s="29"/>
      <c r="B35" s="101"/>
      <c r="C35" s="101"/>
      <c r="D35" s="101"/>
      <c r="E35" s="65" t="s">
        <v>200</v>
      </c>
      <c r="F35" s="103">
        <f xml:space="preserve"> INDEX(L35:Q35, J$6)</f>
        <v>1E-3</v>
      </c>
      <c r="G35" s="102" t="s">
        <v>201</v>
      </c>
      <c r="H35" s="101"/>
      <c r="I35" s="101"/>
      <c r="J35" s="46">
        <f xml:space="preserve"> IF(F35 = INDEX(L35:P35, J$7), 0, 1)</f>
        <v>0</v>
      </c>
      <c r="K35" s="100"/>
      <c r="L35" s="104">
        <v>1E-3</v>
      </c>
      <c r="M35" s="104">
        <v>1E-3</v>
      </c>
      <c r="N35" s="104">
        <v>1E-3</v>
      </c>
      <c r="O35" s="104">
        <v>1E-3</v>
      </c>
      <c r="P35" s="104">
        <v>1E-3</v>
      </c>
      <c r="Q35" s="28"/>
    </row>
    <row r="36" spans="1:17" s="27" customFormat="1">
      <c r="A36" s="29"/>
      <c r="B36" s="101"/>
      <c r="C36" s="101"/>
      <c r="D36" s="101"/>
      <c r="E36" s="65"/>
      <c r="F36" s="101"/>
      <c r="G36" s="102"/>
      <c r="H36" s="101"/>
      <c r="I36" s="101"/>
      <c r="J36"/>
      <c r="K36" s="100"/>
      <c r="L36" s="101"/>
      <c r="M36" s="101"/>
      <c r="N36" s="101"/>
      <c r="O36" s="101"/>
      <c r="P36" s="101"/>
      <c r="Q36" s="28"/>
    </row>
    <row r="37" spans="1:17">
      <c r="E37" s="65" t="s">
        <v>202</v>
      </c>
      <c r="F37" s="26">
        <f xml:space="preserve"> INDEX(L37:Q37, J$6)</f>
        <v>1E-3</v>
      </c>
      <c r="G37" s="8" t="s">
        <v>201</v>
      </c>
      <c r="J37" s="46">
        <f xml:space="preserve"> IF(F37 = INDEX(L37:P37, J$7), 0, 1)</f>
        <v>0</v>
      </c>
      <c r="L37" s="25">
        <v>1E-3</v>
      </c>
      <c r="M37" s="25">
        <v>1E-3</v>
      </c>
      <c r="N37" s="25">
        <v>1E-3</v>
      </c>
      <c r="O37" s="25">
        <v>1E-3</v>
      </c>
      <c r="P37" s="25">
        <v>1E-3</v>
      </c>
      <c r="Q37" s="22"/>
    </row>
    <row r="38" spans="1:17">
      <c r="F38" s="21"/>
      <c r="J38"/>
      <c r="L38" s="21"/>
      <c r="M38" s="21"/>
      <c r="N38" s="21"/>
      <c r="O38" s="21"/>
      <c r="P38" s="21"/>
      <c r="Q38" s="22"/>
    </row>
    <row r="39" spans="1:17">
      <c r="E39" s="65" t="s">
        <v>203</v>
      </c>
      <c r="F39" s="24">
        <f xml:space="preserve"> INDEX(L39:Q39, J$6)</f>
        <v>1.0000000000000001E-5</v>
      </c>
      <c r="G39" s="8" t="s">
        <v>204</v>
      </c>
      <c r="J39" s="46">
        <f xml:space="preserve"> IF(F39 = INDEX(L39:P39, J$7), 0, 1)</f>
        <v>0</v>
      </c>
      <c r="L39" s="23">
        <v>1.0000000000000001E-5</v>
      </c>
      <c r="M39" s="23">
        <v>1.0000000000000001E-5</v>
      </c>
      <c r="N39" s="23">
        <v>1.0000000000000001E-5</v>
      </c>
      <c r="O39" s="23">
        <v>1.0000000000000001E-5</v>
      </c>
      <c r="P39" s="23">
        <v>1.0000000000000001E-5</v>
      </c>
      <c r="Q39" s="22"/>
    </row>
    <row r="40" spans="1:17">
      <c r="F40" s="21"/>
      <c r="J40"/>
    </row>
    <row r="41" spans="1:17">
      <c r="F41" s="21"/>
      <c r="J41"/>
    </row>
    <row r="42" spans="1:17" s="16" customFormat="1">
      <c r="A42" s="20"/>
      <c r="B42" s="19"/>
      <c r="C42" s="19"/>
      <c r="D42" s="18"/>
      <c r="E42" s="97" t="s">
        <v>183</v>
      </c>
    </row>
    <row r="44" spans="1:17" ht="15.5">
      <c r="A44" s="17"/>
      <c r="B44"/>
      <c r="C44"/>
      <c r="D44"/>
      <c r="E44" s="1"/>
      <c r="F44"/>
      <c r="G44"/>
      <c r="H44"/>
      <c r="I44"/>
    </row>
  </sheetData>
  <conditionalFormatting sqref="J4:P4">
    <cfRule type="cellIs" dxfId="53" priority="17" operator="equal">
      <formula>"Post-Fcst"</formula>
    </cfRule>
    <cfRule type="cellIs" dxfId="52" priority="18" operator="equal">
      <formula>"Forecast"</formula>
    </cfRule>
    <cfRule type="cellIs" dxfId="51" priority="19" operator="equal">
      <formula>"Pre Fcst"</formula>
    </cfRule>
  </conditionalFormatting>
  <conditionalFormatting sqref="F2">
    <cfRule type="cellIs" dxfId="50" priority="15" stopIfTrue="1" operator="notEqual">
      <formula>0</formula>
    </cfRule>
    <cfRule type="cellIs" dxfId="49" priority="16" stopIfTrue="1" operator="equal">
      <formula>""</formula>
    </cfRule>
  </conditionalFormatting>
  <conditionalFormatting sqref="J18 J35 J27:J30 J39 J37 J20 J22:J24">
    <cfRule type="cellIs" dxfId="48" priority="11" stopIfTrue="1" operator="notEqual">
      <formula>0</formula>
    </cfRule>
    <cfRule type="cellIs" dxfId="47" priority="12" stopIfTrue="1" operator="equal">
      <formula>""</formula>
    </cfRule>
  </conditionalFormatting>
  <conditionalFormatting sqref="J10">
    <cfRule type="cellIs" dxfId="46" priority="9" stopIfTrue="1" operator="notEqual">
      <formula>0</formula>
    </cfRule>
    <cfRule type="cellIs" dxfId="45" priority="10" stopIfTrue="1" operator="equal">
      <formula>""</formula>
    </cfRule>
  </conditionalFormatting>
  <conditionalFormatting sqref="F3">
    <cfRule type="cellIs" dxfId="44" priority="5" stopIfTrue="1" operator="notEqual">
      <formula>0</formula>
    </cfRule>
    <cfRule type="cellIs" dxfId="43" priority="6" stopIfTrue="1" operator="equal">
      <formula>""</formula>
    </cfRule>
  </conditionalFormatting>
  <dataValidations count="1">
    <dataValidation type="list" allowBlank="1" showInputMessage="1" showErrorMessage="1" sqref="F6:F7">
      <formula1>$L$6:$Q$6</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DE399"/>
  <sheetViews>
    <sheetView zoomScale="90" zoomScaleNormal="90" workbookViewId="0">
      <pane xSplit="9" ySplit="7" topLeftCell="J8" activePane="bottomRight" state="frozen"/>
      <selection pane="topRight"/>
      <selection pane="bottomLeft"/>
      <selection pane="bottomRight"/>
    </sheetView>
  </sheetViews>
  <sheetFormatPr defaultColWidth="0" defaultRowHeight="13" zeroHeight="1"/>
  <cols>
    <col min="1" max="1" width="3.453125" style="6" customWidth="1"/>
    <col min="2" max="2" width="3.453125" style="10" customWidth="1"/>
    <col min="3" max="3" width="3.453125" style="120" customWidth="1"/>
    <col min="4" max="4" width="3.453125" style="7" customWidth="1"/>
    <col min="5" max="5" width="49.453125" style="8" customWidth="1"/>
    <col min="6" max="6" width="12.54296875" style="8" customWidth="1"/>
    <col min="7" max="7" width="11.453125" style="8" bestFit="1" customWidth="1"/>
    <col min="8" max="8" width="25.453125" style="8" bestFit="1" customWidth="1"/>
    <col min="9" max="9" width="2.54296875" style="8" customWidth="1"/>
    <col min="10" max="11" width="9.81640625" style="8" bestFit="1" customWidth="1"/>
    <col min="12" max="12" width="11.453125" style="8" bestFit="1" customWidth="1"/>
    <col min="13" max="17" width="10" style="8" bestFit="1" customWidth="1"/>
    <col min="18" max="18" width="10.453125" style="8" bestFit="1" customWidth="1"/>
    <col min="19" max="82" width="11.54296875" style="8" hidden="1" customWidth="1"/>
    <col min="83" max="109" width="0" style="8" hidden="1" customWidth="1"/>
    <col min="110" max="16384" width="9.1796875" style="8" hidden="1"/>
  </cols>
  <sheetData>
    <row r="1" spans="1:82" s="125" customFormat="1" ht="25">
      <c r="A1" s="121" t="str">
        <f ca="1" xml:space="preserve"> RIGHT(CELL("filename", $A$1), LEN(CELL("filename", $A$1)) - SEARCH("]", CELL("filename", $A$1)))</f>
        <v>InpR</v>
      </c>
      <c r="C1" s="132"/>
    </row>
    <row r="2" spans="1:82" s="31" customFormat="1">
      <c r="A2" s="73"/>
      <c r="B2" s="70"/>
      <c r="C2" s="117"/>
      <c r="D2" s="67"/>
      <c r="E2" s="31" t="str">
        <f>Time!E$21</f>
        <v>Model Period BEG</v>
      </c>
      <c r="F2" s="46">
        <f xml:space="preserve"> Checks!$F$9</f>
        <v>0</v>
      </c>
      <c r="G2" s="8" t="s">
        <v>169</v>
      </c>
      <c r="J2" s="31">
        <f>Time!J$21</f>
        <v>43556</v>
      </c>
      <c r="K2" s="31">
        <f>Time!K$21</f>
        <v>43922</v>
      </c>
      <c r="L2" s="31">
        <f>Time!L$21</f>
        <v>44287</v>
      </c>
      <c r="M2" s="31">
        <f>Time!M$21</f>
        <v>44652</v>
      </c>
      <c r="N2" s="31">
        <f>Time!N$21</f>
        <v>45017</v>
      </c>
      <c r="O2" s="31">
        <f>Time!O$21</f>
        <v>45383</v>
      </c>
      <c r="P2" s="31">
        <f>Time!P$21</f>
        <v>45748</v>
      </c>
      <c r="Q2" s="31">
        <f>Time!Q$21</f>
        <v>46113</v>
      </c>
      <c r="R2" s="31">
        <f>Time!R$21</f>
        <v>46478</v>
      </c>
    </row>
    <row r="3" spans="1:82" s="44" customFormat="1">
      <c r="A3" s="73"/>
      <c r="B3" s="70"/>
      <c r="C3" s="117"/>
      <c r="D3" s="67"/>
      <c r="E3" s="31" t="str">
        <f>Time!E$22</f>
        <v>Model Period END</v>
      </c>
      <c r="F3" s="109">
        <f xml:space="preserve"> InpC!$J$10</f>
        <v>0</v>
      </c>
      <c r="G3" s="31" t="s">
        <v>170</v>
      </c>
      <c r="H3" s="31"/>
      <c r="I3" s="31"/>
      <c r="J3" s="31">
        <f>Time!J$22</f>
        <v>43921</v>
      </c>
      <c r="K3" s="31">
        <f>Time!K$22</f>
        <v>44286</v>
      </c>
      <c r="L3" s="31">
        <f>Time!L$22</f>
        <v>44651</v>
      </c>
      <c r="M3" s="31">
        <f>Time!M$22</f>
        <v>45016</v>
      </c>
      <c r="N3" s="31">
        <f>Time!N$22</f>
        <v>45382</v>
      </c>
      <c r="O3" s="31">
        <f>Time!O$22</f>
        <v>45747</v>
      </c>
      <c r="P3" s="31">
        <f>Time!P$22</f>
        <v>46112</v>
      </c>
      <c r="Q3" s="31">
        <f>Time!Q$22</f>
        <v>46477</v>
      </c>
      <c r="R3" s="31">
        <f>Time!R$22</f>
        <v>46843</v>
      </c>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82" s="6" customFormat="1">
      <c r="A4" s="66"/>
      <c r="B4" s="71"/>
      <c r="C4" s="118"/>
      <c r="D4" s="68"/>
      <c r="E4" s="31" t="str">
        <f>Time!E$58</f>
        <v>Pre Forecast vs Forecast</v>
      </c>
      <c r="F4" s="31"/>
      <c r="G4" s="31"/>
      <c r="H4" s="31"/>
      <c r="I4" s="31"/>
      <c r="J4" s="31" t="str">
        <f>Time!J$58</f>
        <v>Pre Fcst</v>
      </c>
      <c r="K4" s="31" t="str">
        <f>Time!K$58</f>
        <v>Forecast</v>
      </c>
      <c r="L4" s="31" t="str">
        <f>Time!L$58</f>
        <v>Forecast</v>
      </c>
      <c r="M4" s="31" t="str">
        <f>Time!M$58</f>
        <v>Forecast</v>
      </c>
      <c r="N4" s="31" t="str">
        <f>Time!N$58</f>
        <v>Forecast</v>
      </c>
      <c r="O4" s="31" t="str">
        <f>Time!O$58</f>
        <v>Forecast</v>
      </c>
      <c r="P4" s="31" t="str">
        <f>Time!P$58</f>
        <v>Post-Fcst</v>
      </c>
      <c r="Q4" s="31" t="str">
        <f>Time!Q$58</f>
        <v>Post-Fcst</v>
      </c>
      <c r="R4" s="31" t="str">
        <f>Time!R$58</f>
        <v>Post-Fcst</v>
      </c>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row>
    <row r="5" spans="1:82" s="39" customFormat="1">
      <c r="A5" s="74"/>
      <c r="B5" s="72"/>
      <c r="C5" s="119"/>
      <c r="D5" s="69"/>
      <c r="E5" s="33" t="str">
        <f>Time!E$100</f>
        <v>Financial Year Ending</v>
      </c>
      <c r="F5" s="33"/>
      <c r="G5" s="33"/>
      <c r="H5" s="33"/>
      <c r="I5" s="33"/>
      <c r="J5" s="182">
        <f>Time!J$100</f>
        <v>2020</v>
      </c>
      <c r="K5" s="182">
        <f>Time!K$100</f>
        <v>2021</v>
      </c>
      <c r="L5" s="182">
        <f>Time!L$100</f>
        <v>2022</v>
      </c>
      <c r="M5" s="182">
        <f>Time!M$100</f>
        <v>2023</v>
      </c>
      <c r="N5" s="182">
        <f>Time!N$100</f>
        <v>2024</v>
      </c>
      <c r="O5" s="182">
        <f>Time!O$100</f>
        <v>2025</v>
      </c>
      <c r="P5" s="182">
        <f>Time!P$100</f>
        <v>2026</v>
      </c>
      <c r="Q5" s="182">
        <f>Time!Q$100</f>
        <v>2027</v>
      </c>
      <c r="R5" s="182">
        <f>Time!R$100</f>
        <v>2028</v>
      </c>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6" spans="1:82" s="39" customFormat="1">
      <c r="A6" s="74"/>
      <c r="B6" s="72"/>
      <c r="C6" s="119"/>
      <c r="D6" s="69"/>
      <c r="E6" s="33" t="str">
        <f>Time!E$10</f>
        <v>Model column counter</v>
      </c>
      <c r="F6" s="33"/>
      <c r="G6" s="33"/>
      <c r="H6" s="33"/>
      <c r="I6" s="33"/>
      <c r="J6" s="33">
        <f>Time!J$10</f>
        <v>1</v>
      </c>
      <c r="K6" s="33">
        <f>Time!K$10</f>
        <v>2</v>
      </c>
      <c r="L6" s="33">
        <f>Time!L$10</f>
        <v>3</v>
      </c>
      <c r="M6" s="33">
        <f>Time!M$10</f>
        <v>4</v>
      </c>
      <c r="N6" s="33">
        <f>Time!N$10</f>
        <v>5</v>
      </c>
      <c r="O6" s="33">
        <f>Time!O$10</f>
        <v>6</v>
      </c>
      <c r="P6" s="33">
        <f>Time!P$10</f>
        <v>7</v>
      </c>
      <c r="Q6" s="33">
        <f>Time!Q$10</f>
        <v>8</v>
      </c>
      <c r="R6" s="33">
        <f>Time!R$10</f>
        <v>9</v>
      </c>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row>
    <row r="7" spans="1:82" s="43" customFormat="1">
      <c r="A7" s="66"/>
      <c r="B7" s="71"/>
      <c r="C7" s="118"/>
      <c r="D7" s="68"/>
      <c r="E7" s="10"/>
      <c r="F7" s="10" t="s">
        <v>174</v>
      </c>
      <c r="G7" s="10" t="s">
        <v>136</v>
      </c>
      <c r="H7" s="10" t="s">
        <v>205</v>
      </c>
      <c r="I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row>
    <row r="8" spans="1:82">
      <c r="A8" s="66"/>
      <c r="B8" s="71"/>
      <c r="C8" s="118"/>
      <c r="D8" s="68"/>
    </row>
    <row r="9" spans="1:82" s="50" customFormat="1">
      <c r="A9" s="66"/>
      <c r="B9" s="71"/>
      <c r="C9" s="118"/>
      <c r="D9" s="68"/>
      <c r="E9" s="50" t="str">
        <f xml:space="preserve"> InpC!E$6</f>
        <v>Option Count</v>
      </c>
      <c r="F9" s="50">
        <f xml:space="preserve"> InpC!F$6</f>
        <v>1</v>
      </c>
      <c r="G9" s="50" t="str">
        <f xml:space="preserve"> InpC!G$6</f>
        <v>count</v>
      </c>
    </row>
    <row r="10" spans="1:82">
      <c r="A10" s="66"/>
      <c r="B10" s="71"/>
      <c r="C10" s="118"/>
      <c r="D10" s="68"/>
    </row>
    <row r="11" spans="1:82" s="27" customFormat="1" collapsed="1">
      <c r="A11" s="133" t="s">
        <v>206</v>
      </c>
      <c r="B11" s="134"/>
      <c r="C11" s="135"/>
      <c r="D11" s="136"/>
      <c r="G11" s="137"/>
    </row>
    <row r="12" spans="1:82" s="27" customFormat="1">
      <c r="A12" s="133"/>
      <c r="B12" s="134"/>
      <c r="C12" s="135"/>
      <c r="D12" s="68" t="str">
        <f xml:space="preserve"> F_Inputs!B7</f>
        <v>A15015</v>
      </c>
      <c r="E12" t="str">
        <f xml:space="preserve"> F_Inputs!C7</f>
        <v>Total</v>
      </c>
      <c r="F12" s="8"/>
      <c r="G12" s="8" t="str">
        <f xml:space="preserve"> F_Inputs!D7</f>
        <v>£m</v>
      </c>
      <c r="H12" s="27">
        <f t="shared" ref="H12:H39" si="0" xml:space="preserve"> SUM(J12:R12)</f>
        <v>20816.725938679501</v>
      </c>
      <c r="J12" s="175">
        <f xml:space="preserve"> F_Inputs!F7</f>
        <v>3077.1795021359699</v>
      </c>
      <c r="K12" s="175">
        <f xml:space="preserve"> F_Inputs!G7</f>
        <v>3264.9254899529801</v>
      </c>
      <c r="L12" s="175">
        <f xml:space="preserve"> F_Inputs!H7</f>
        <v>3419.9539748428401</v>
      </c>
      <c r="M12" s="175">
        <f xml:space="preserve"> F_Inputs!I7</f>
        <v>3580.3135011557802</v>
      </c>
      <c r="N12" s="175">
        <f xml:space="preserve"> F_Inputs!J7</f>
        <v>3694.31172994297</v>
      </c>
      <c r="O12" s="175">
        <f xml:space="preserve"> F_Inputs!K7</f>
        <v>3780.0417406489601</v>
      </c>
      <c r="P12" s="166"/>
      <c r="Q12" s="166"/>
      <c r="R12" s="175"/>
    </row>
    <row r="13" spans="1:82" s="27" customFormat="1">
      <c r="A13" s="133"/>
      <c r="B13" s="134"/>
      <c r="C13" s="135"/>
      <c r="D13" s="68" t="str">
        <f xml:space="preserve"> F_Inputs!B8</f>
        <v>A11002A</v>
      </c>
      <c r="E13" t="str">
        <f xml:space="preserve"> F_Inputs!C8</f>
        <v>Non-current assets ~ actual company structure - Intangible assets</v>
      </c>
      <c r="F13" s="8"/>
      <c r="G13" s="8" t="str">
        <f xml:space="preserve"> F_Inputs!D8</f>
        <v>£m</v>
      </c>
      <c r="H13" s="27">
        <f t="shared" si="0"/>
        <v>0</v>
      </c>
      <c r="J13" s="175">
        <f xml:space="preserve"> F_Inputs!F8</f>
        <v>0</v>
      </c>
      <c r="K13" s="175">
        <f xml:space="preserve"> F_Inputs!G8</f>
        <v>0</v>
      </c>
      <c r="L13" s="175">
        <f xml:space="preserve"> F_Inputs!H8</f>
        <v>0</v>
      </c>
      <c r="M13" s="175">
        <f xml:space="preserve"> F_Inputs!I8</f>
        <v>0</v>
      </c>
      <c r="N13" s="175">
        <f xml:space="preserve"> F_Inputs!J8</f>
        <v>0</v>
      </c>
      <c r="O13" s="175">
        <f xml:space="preserve"> F_Inputs!K8</f>
        <v>0</v>
      </c>
      <c r="P13" s="166"/>
      <c r="Q13" s="166"/>
      <c r="R13" s="175"/>
    </row>
    <row r="14" spans="1:82" s="27" customFormat="1">
      <c r="A14" s="133"/>
      <c r="B14" s="134"/>
      <c r="C14" s="135"/>
      <c r="D14" s="68" t="str">
        <f xml:space="preserve"> F_Inputs!B9</f>
        <v>FT01670A</v>
      </c>
      <c r="E14" t="str">
        <f xml:space="preserve"> F_Inputs!C9</f>
        <v>Non-current assets ~ actual company structure - Investments ~ loans to group companies</v>
      </c>
      <c r="F14" s="8"/>
      <c r="G14" s="8" t="str">
        <f xml:space="preserve"> F_Inputs!D9</f>
        <v>£m</v>
      </c>
      <c r="H14" s="27">
        <f t="shared" si="0"/>
        <v>0</v>
      </c>
      <c r="J14" s="175">
        <f xml:space="preserve"> F_Inputs!F9</f>
        <v>0</v>
      </c>
      <c r="K14" s="175">
        <f xml:space="preserve"> F_Inputs!G9</f>
        <v>0</v>
      </c>
      <c r="L14" s="175">
        <f xml:space="preserve"> F_Inputs!H9</f>
        <v>0</v>
      </c>
      <c r="M14" s="175">
        <f xml:space="preserve"> F_Inputs!I9</f>
        <v>0</v>
      </c>
      <c r="N14" s="175">
        <f xml:space="preserve"> F_Inputs!J9</f>
        <v>0</v>
      </c>
      <c r="O14" s="175">
        <f xml:space="preserve"> F_Inputs!K9</f>
        <v>0</v>
      </c>
      <c r="P14" s="166"/>
      <c r="Q14" s="166"/>
      <c r="R14" s="175"/>
    </row>
    <row r="15" spans="1:82" s="27" customFormat="1">
      <c r="A15" s="133"/>
      <c r="B15" s="134"/>
      <c r="C15" s="135"/>
      <c r="D15" s="68" t="str">
        <f xml:space="preserve"> F_Inputs!B10</f>
        <v>FT01680A</v>
      </c>
      <c r="E15" t="str">
        <f xml:space="preserve"> F_Inputs!C10</f>
        <v>Non-current assets ~ actual company structure - Investments ~ other</v>
      </c>
      <c r="F15" s="8"/>
      <c r="G15" s="8" t="str">
        <f xml:space="preserve"> F_Inputs!D10</f>
        <v>£m</v>
      </c>
      <c r="H15" s="27">
        <f t="shared" si="0"/>
        <v>7.8E-2</v>
      </c>
      <c r="J15" s="175">
        <f xml:space="preserve"> F_Inputs!F10</f>
        <v>1.2999999999999999E-2</v>
      </c>
      <c r="K15" s="175">
        <f xml:space="preserve"> F_Inputs!G10</f>
        <v>1.2999999999999999E-2</v>
      </c>
      <c r="L15" s="175">
        <f xml:space="preserve"> F_Inputs!H10</f>
        <v>1.2999999999999999E-2</v>
      </c>
      <c r="M15" s="175">
        <f xml:space="preserve"> F_Inputs!I10</f>
        <v>1.2999999999999999E-2</v>
      </c>
      <c r="N15" s="175">
        <f xml:space="preserve"> F_Inputs!J10</f>
        <v>1.2999999999999999E-2</v>
      </c>
      <c r="O15" s="175">
        <f xml:space="preserve"> F_Inputs!K10</f>
        <v>1.2999999999999999E-2</v>
      </c>
      <c r="P15" s="166"/>
      <c r="Q15" s="166"/>
      <c r="R15" s="175"/>
    </row>
    <row r="16" spans="1:82" s="27" customFormat="1">
      <c r="A16" s="133"/>
      <c r="B16" s="134"/>
      <c r="C16" s="135"/>
      <c r="D16" s="68" t="str">
        <f xml:space="preserve"> F_Inputs!B11</f>
        <v>FT01751A</v>
      </c>
      <c r="E16" t="str">
        <f xml:space="preserve"> F_Inputs!C11</f>
        <v>Non-current assets ~ actual company structure - Retirement benefit assets</v>
      </c>
      <c r="F16" s="8"/>
      <c r="G16" s="8" t="str">
        <f xml:space="preserve"> F_Inputs!D11</f>
        <v>£m</v>
      </c>
      <c r="H16" s="27">
        <f t="shared" si="0"/>
        <v>0</v>
      </c>
      <c r="J16" s="175">
        <f xml:space="preserve"> F_Inputs!F11</f>
        <v>0</v>
      </c>
      <c r="K16" s="175">
        <f xml:space="preserve"> F_Inputs!G11</f>
        <v>0</v>
      </c>
      <c r="L16" s="175">
        <f xml:space="preserve"> F_Inputs!H11</f>
        <v>0</v>
      </c>
      <c r="M16" s="175">
        <f xml:space="preserve"> F_Inputs!I11</f>
        <v>0</v>
      </c>
      <c r="N16" s="175">
        <f xml:space="preserve"> F_Inputs!J11</f>
        <v>0</v>
      </c>
      <c r="O16" s="175">
        <f xml:space="preserve"> F_Inputs!K11</f>
        <v>0</v>
      </c>
      <c r="P16" s="166"/>
      <c r="Q16" s="166"/>
      <c r="R16" s="175"/>
    </row>
    <row r="17" spans="1:18" s="27" customFormat="1">
      <c r="A17" s="133"/>
      <c r="B17" s="134"/>
      <c r="C17" s="135"/>
      <c r="D17" s="68" t="str">
        <f xml:space="preserve"> F_Inputs!B12</f>
        <v>A11005A</v>
      </c>
      <c r="E17" t="str">
        <f xml:space="preserve"> F_Inputs!C12</f>
        <v>Non-current assets ~ actual company structure - Derivative financial instruments</v>
      </c>
      <c r="F17" s="8"/>
      <c r="G17" s="8" t="str">
        <f xml:space="preserve"> F_Inputs!D12</f>
        <v>£m</v>
      </c>
      <c r="H17" s="27">
        <f t="shared" si="0"/>
        <v>0</v>
      </c>
      <c r="J17" s="175">
        <f xml:space="preserve"> F_Inputs!F12</f>
        <v>0</v>
      </c>
      <c r="K17" s="175">
        <f xml:space="preserve"> F_Inputs!G12</f>
        <v>0</v>
      </c>
      <c r="L17" s="175">
        <f xml:space="preserve"> F_Inputs!H12</f>
        <v>0</v>
      </c>
      <c r="M17" s="175">
        <f xml:space="preserve"> F_Inputs!I12</f>
        <v>0</v>
      </c>
      <c r="N17" s="175">
        <f xml:space="preserve"> F_Inputs!J12</f>
        <v>0</v>
      </c>
      <c r="O17" s="175">
        <f xml:space="preserve"> F_Inputs!K12</f>
        <v>0</v>
      </c>
      <c r="P17" s="166"/>
      <c r="Q17" s="166"/>
      <c r="R17" s="175"/>
    </row>
    <row r="18" spans="1:18" s="27" customFormat="1">
      <c r="A18" s="133"/>
      <c r="B18" s="134"/>
      <c r="C18" s="135"/>
      <c r="D18" s="68" t="str">
        <f xml:space="preserve"> F_Inputs!B13</f>
        <v>A11007A</v>
      </c>
      <c r="E18" t="str">
        <f xml:space="preserve"> F_Inputs!C13</f>
        <v>Current assets ~ actual company structure - Inventories ~ actual company structure</v>
      </c>
      <c r="F18" s="8"/>
      <c r="G18" s="8" t="str">
        <f xml:space="preserve"> F_Inputs!D13</f>
        <v>£m</v>
      </c>
      <c r="H18" s="27">
        <f t="shared" si="0"/>
        <v>43.533000000000001</v>
      </c>
      <c r="J18" s="175">
        <f xml:space="preserve"> F_Inputs!F13</f>
        <v>6.73</v>
      </c>
      <c r="K18" s="175">
        <f xml:space="preserve"> F_Inputs!G13</f>
        <v>6.9320000000000004</v>
      </c>
      <c r="L18" s="175">
        <f xml:space="preserve"> F_Inputs!H13</f>
        <v>7.14</v>
      </c>
      <c r="M18" s="175">
        <f xml:space="preserve"> F_Inputs!I13</f>
        <v>7.3540000000000001</v>
      </c>
      <c r="N18" s="175">
        <f xml:space="preserve"> F_Inputs!J13</f>
        <v>7.5750000000000002</v>
      </c>
      <c r="O18" s="175">
        <f xml:space="preserve"> F_Inputs!K13</f>
        <v>7.8019999999999996</v>
      </c>
      <c r="P18" s="166"/>
      <c r="Q18" s="166"/>
      <c r="R18" s="175"/>
    </row>
    <row r="19" spans="1:18" s="27" customFormat="1">
      <c r="A19" s="133"/>
      <c r="B19" s="134"/>
      <c r="C19" s="135"/>
      <c r="D19" s="68" t="str">
        <f xml:space="preserve"> F_Inputs!B14</f>
        <v>A11008A</v>
      </c>
      <c r="E19" t="str">
        <f xml:space="preserve"> F_Inputs!C14</f>
        <v>Current assets ~ actual company structure - Trade and other receivables</v>
      </c>
      <c r="F19" s="8"/>
      <c r="G19" s="8" t="str">
        <f xml:space="preserve"> F_Inputs!D14</f>
        <v>£m</v>
      </c>
      <c r="H19" s="27">
        <f t="shared" si="0"/>
        <v>1244.882100775734</v>
      </c>
      <c r="J19" s="175">
        <f xml:space="preserve"> F_Inputs!F14</f>
        <v>198.81586411452301</v>
      </c>
      <c r="K19" s="175">
        <f xml:space="preserve"> F_Inputs!G14</f>
        <v>187.934752929003</v>
      </c>
      <c r="L19" s="175">
        <f xml:space="preserve"> F_Inputs!H14</f>
        <v>197.94564938502299</v>
      </c>
      <c r="M19" s="175">
        <f xml:space="preserve"> F_Inputs!I14</f>
        <v>208.717056786835</v>
      </c>
      <c r="N19" s="175">
        <f xml:space="preserve"> F_Inputs!J14</f>
        <v>218.77771627201199</v>
      </c>
      <c r="O19" s="175">
        <f xml:space="preserve"> F_Inputs!K14</f>
        <v>232.69106128833801</v>
      </c>
      <c r="P19" s="166"/>
      <c r="Q19" s="166"/>
      <c r="R19" s="175"/>
    </row>
    <row r="20" spans="1:18" s="27" customFormat="1">
      <c r="A20" s="133"/>
      <c r="B20" s="134"/>
      <c r="C20" s="135"/>
      <c r="D20" s="68" t="str">
        <f xml:space="preserve"> F_Inputs!B15</f>
        <v>A11009A</v>
      </c>
      <c r="E20" t="str">
        <f xml:space="preserve"> F_Inputs!C15</f>
        <v>Current assets ~ actual company structure - Derivative financial instruments</v>
      </c>
      <c r="F20" s="8"/>
      <c r="G20" s="8" t="str">
        <f xml:space="preserve"> F_Inputs!D15</f>
        <v>£m</v>
      </c>
      <c r="H20" s="27">
        <f t="shared" si="0"/>
        <v>0</v>
      </c>
      <c r="J20" s="175">
        <f xml:space="preserve"> F_Inputs!F15</f>
        <v>0</v>
      </c>
      <c r="K20" s="175">
        <f xml:space="preserve"> F_Inputs!G15</f>
        <v>0</v>
      </c>
      <c r="L20" s="175">
        <f xml:space="preserve"> F_Inputs!H15</f>
        <v>0</v>
      </c>
      <c r="M20" s="175">
        <f xml:space="preserve"> F_Inputs!I15</f>
        <v>0</v>
      </c>
      <c r="N20" s="175">
        <f xml:space="preserve"> F_Inputs!J15</f>
        <v>0</v>
      </c>
      <c r="O20" s="175">
        <f xml:space="preserve"> F_Inputs!K15</f>
        <v>0</v>
      </c>
      <c r="P20" s="166"/>
      <c r="Q20" s="166"/>
      <c r="R20" s="175"/>
    </row>
    <row r="21" spans="1:18" s="27" customFormat="1">
      <c r="A21" s="133"/>
      <c r="B21" s="134"/>
      <c r="C21" s="135"/>
      <c r="D21" s="68" t="str">
        <f xml:space="preserve"> F_Inputs!B16</f>
        <v>A11010A</v>
      </c>
      <c r="E21" t="str">
        <f xml:space="preserve"> F_Inputs!C16</f>
        <v>Wholesale and retail line item split ~ actual company structure - Cash and cash equivalents</v>
      </c>
      <c r="F21" s="8"/>
      <c r="G21" s="8" t="str">
        <f xml:space="preserve"> F_Inputs!D16</f>
        <v>£m</v>
      </c>
      <c r="H21" s="27">
        <f t="shared" si="0"/>
        <v>0</v>
      </c>
      <c r="J21" s="175">
        <f xml:space="preserve"> F_Inputs!F16</f>
        <v>0</v>
      </c>
      <c r="K21" s="175">
        <f xml:space="preserve"> F_Inputs!G16</f>
        <v>0</v>
      </c>
      <c r="L21" s="175">
        <f xml:space="preserve"> F_Inputs!H16</f>
        <v>0</v>
      </c>
      <c r="M21" s="175">
        <f xml:space="preserve"> F_Inputs!I16</f>
        <v>0</v>
      </c>
      <c r="N21" s="175">
        <f xml:space="preserve"> F_Inputs!J16</f>
        <v>0</v>
      </c>
      <c r="O21" s="175">
        <f xml:space="preserve"> F_Inputs!K16</f>
        <v>0</v>
      </c>
      <c r="P21" s="166"/>
      <c r="Q21" s="166"/>
      <c r="R21" s="175"/>
    </row>
    <row r="22" spans="1:18" s="27" customFormat="1">
      <c r="A22" s="133"/>
      <c r="B22" s="134"/>
      <c r="C22" s="135"/>
      <c r="D22" s="68" t="str">
        <f xml:space="preserve"> F_Inputs!B17</f>
        <v>A11012A</v>
      </c>
      <c r="E22" t="str">
        <f xml:space="preserve"> F_Inputs!C17</f>
        <v>Current liabilities ~ actual company structure - Trade and other payables</v>
      </c>
      <c r="F22" s="8"/>
      <c r="G22" s="8" t="str">
        <f xml:space="preserve"> F_Inputs!D17</f>
        <v>£m</v>
      </c>
      <c r="H22" s="27">
        <f t="shared" si="0"/>
        <v>-636.66911673597667</v>
      </c>
      <c r="J22" s="175">
        <f xml:space="preserve"> F_Inputs!F17</f>
        <v>-109.66627952818099</v>
      </c>
      <c r="K22" s="175">
        <f xml:space="preserve"> F_Inputs!G17</f>
        <v>-96.450824278523996</v>
      </c>
      <c r="L22" s="175">
        <f xml:space="preserve"> F_Inputs!H17</f>
        <v>-99.5274827198037</v>
      </c>
      <c r="M22" s="175">
        <f xml:space="preserve"> F_Inputs!I17</f>
        <v>-103.713732579092</v>
      </c>
      <c r="N22" s="175">
        <f xml:space="preserve"> F_Inputs!J17</f>
        <v>-110.249375402395</v>
      </c>
      <c r="O22" s="175">
        <f xml:space="preserve"> F_Inputs!K17</f>
        <v>-117.061422227981</v>
      </c>
      <c r="P22" s="166"/>
      <c r="Q22" s="166"/>
      <c r="R22" s="175"/>
    </row>
    <row r="23" spans="1:18" s="27" customFormat="1">
      <c r="A23" s="133"/>
      <c r="B23" s="134"/>
      <c r="C23" s="135"/>
      <c r="D23" s="68" t="str">
        <f xml:space="preserve"> F_Inputs!B18</f>
        <v>A11013A</v>
      </c>
      <c r="E23" t="str">
        <f xml:space="preserve"> F_Inputs!C18</f>
        <v>Wholesale and retail line item split ~ actual company structure - Capex creditor</v>
      </c>
      <c r="F23" s="8"/>
      <c r="G23" s="8" t="str">
        <f xml:space="preserve"> F_Inputs!D18</f>
        <v>£m</v>
      </c>
      <c r="H23" s="27">
        <f t="shared" si="0"/>
        <v>-329.125</v>
      </c>
      <c r="J23" s="175">
        <f xml:space="preserve"> F_Inputs!F18</f>
        <v>-44.948</v>
      </c>
      <c r="K23" s="175">
        <f xml:space="preserve"> F_Inputs!G18</f>
        <v>-61.128999999999998</v>
      </c>
      <c r="L23" s="175">
        <f xml:space="preserve"> F_Inputs!H18</f>
        <v>-55.9</v>
      </c>
      <c r="M23" s="175">
        <f xml:space="preserve"> F_Inputs!I18</f>
        <v>-60.033000000000001</v>
      </c>
      <c r="N23" s="175">
        <f xml:space="preserve"> F_Inputs!J18</f>
        <v>-54.966000000000001</v>
      </c>
      <c r="O23" s="175">
        <f xml:space="preserve"> F_Inputs!K18</f>
        <v>-52.149000000000001</v>
      </c>
      <c r="P23" s="166"/>
      <c r="Q23" s="166"/>
      <c r="R23" s="175"/>
    </row>
    <row r="24" spans="1:18" s="27" customFormat="1">
      <c r="A24" s="133"/>
      <c r="B24" s="134"/>
      <c r="C24" s="135"/>
      <c r="D24" s="68" t="str">
        <f xml:space="preserve"> F_Inputs!B19</f>
        <v>A11014A</v>
      </c>
      <c r="E24" t="str">
        <f xml:space="preserve"> F_Inputs!C19 &amp; " - Short term"</f>
        <v>Current liabilities ~ actual company structure - Borrowings - Short term</v>
      </c>
      <c r="F24" s="8"/>
      <c r="G24" s="8" t="str">
        <f xml:space="preserve"> F_Inputs!D19</f>
        <v>£m</v>
      </c>
      <c r="H24" s="27">
        <f t="shared" si="0"/>
        <v>-734.60781482840002</v>
      </c>
      <c r="J24" s="175">
        <f xml:space="preserve"> F_Inputs!F19</f>
        <v>-119.59099999999999</v>
      </c>
      <c r="K24" s="175">
        <f xml:space="preserve"> F_Inputs!G19</f>
        <v>-375.25652288629601</v>
      </c>
      <c r="L24" s="175">
        <f xml:space="preserve"> F_Inputs!H19</f>
        <v>0</v>
      </c>
      <c r="M24" s="175">
        <f xml:space="preserve"> F_Inputs!I19</f>
        <v>-139.760291942104</v>
      </c>
      <c r="N24" s="175">
        <f xml:space="preserve"> F_Inputs!J19</f>
        <v>-50</v>
      </c>
      <c r="O24" s="175">
        <f xml:space="preserve"> F_Inputs!K19</f>
        <v>-50</v>
      </c>
      <c r="P24" s="166"/>
      <c r="Q24" s="166"/>
      <c r="R24" s="175"/>
    </row>
    <row r="25" spans="1:18" s="27" customFormat="1">
      <c r="A25" s="133"/>
      <c r="B25" s="134"/>
      <c r="C25" s="135"/>
      <c r="D25" s="68" t="str">
        <f xml:space="preserve"> F_Inputs!B20</f>
        <v>A11015A</v>
      </c>
      <c r="E25" t="str">
        <f xml:space="preserve"> F_Inputs!C20</f>
        <v>Current liabilities ~ actual company structure - Derivative financial instruments</v>
      </c>
      <c r="F25" s="8"/>
      <c r="G25" s="8" t="str">
        <f xml:space="preserve"> F_Inputs!D20</f>
        <v>£m</v>
      </c>
      <c r="H25" s="27">
        <f t="shared" si="0"/>
        <v>0</v>
      </c>
      <c r="J25" s="175">
        <f xml:space="preserve"> F_Inputs!F20</f>
        <v>0</v>
      </c>
      <c r="K25" s="175">
        <f xml:space="preserve"> F_Inputs!G20</f>
        <v>0</v>
      </c>
      <c r="L25" s="175">
        <f xml:space="preserve"> F_Inputs!H20</f>
        <v>0</v>
      </c>
      <c r="M25" s="175">
        <f xml:space="preserve"> F_Inputs!I20</f>
        <v>0</v>
      </c>
      <c r="N25" s="175">
        <f xml:space="preserve"> F_Inputs!J20</f>
        <v>0</v>
      </c>
      <c r="O25" s="175">
        <f xml:space="preserve"> F_Inputs!K20</f>
        <v>0</v>
      </c>
      <c r="P25" s="166"/>
      <c r="Q25" s="166"/>
      <c r="R25" s="175"/>
    </row>
    <row r="26" spans="1:18" s="27" customFormat="1">
      <c r="A26" s="133"/>
      <c r="B26" s="134"/>
      <c r="C26" s="135"/>
      <c r="D26" s="68" t="str">
        <f xml:space="preserve"> F_Inputs!B21</f>
        <v>A11016A</v>
      </c>
      <c r="E26" t="str">
        <f xml:space="preserve"> F_Inputs!C21</f>
        <v>Current liabilities ~ actual company structure - Current tax liabilities ~ actual company structure</v>
      </c>
      <c r="F26" s="8"/>
      <c r="G26" s="8" t="str">
        <f xml:space="preserve"> F_Inputs!D21</f>
        <v>£m</v>
      </c>
      <c r="H26" s="27">
        <f t="shared" si="0"/>
        <v>-26.076000000000001</v>
      </c>
      <c r="J26" s="175">
        <f xml:space="preserve"> F_Inputs!F21</f>
        <v>-4.3460000000000001</v>
      </c>
      <c r="K26" s="175">
        <f xml:space="preserve"> F_Inputs!G21</f>
        <v>-4.3460000000000001</v>
      </c>
      <c r="L26" s="175">
        <f xml:space="preserve"> F_Inputs!H21</f>
        <v>-4.3460000000000001</v>
      </c>
      <c r="M26" s="175">
        <f xml:space="preserve"> F_Inputs!I21</f>
        <v>-4.3460000000000001</v>
      </c>
      <c r="N26" s="175">
        <f xml:space="preserve"> F_Inputs!J21</f>
        <v>-4.3460000000000001</v>
      </c>
      <c r="O26" s="175">
        <f xml:space="preserve"> F_Inputs!K21</f>
        <v>-4.3460000000000001</v>
      </c>
      <c r="P26" s="166"/>
      <c r="Q26" s="166"/>
      <c r="R26" s="175"/>
    </row>
    <row r="27" spans="1:18" s="27" customFormat="1">
      <c r="A27" s="133"/>
      <c r="B27" s="134"/>
      <c r="C27" s="135"/>
      <c r="D27" s="68" t="str">
        <f xml:space="preserve"> F_Inputs!B22</f>
        <v>A11017A</v>
      </c>
      <c r="E27" t="str">
        <f xml:space="preserve"> F_Inputs!C22 &amp; " - Short term"</f>
        <v>Current liabilities ~ actual company structure - Provisions - Short term</v>
      </c>
      <c r="F27" s="8"/>
      <c r="G27" s="8" t="str">
        <f xml:space="preserve"> F_Inputs!D22</f>
        <v>£m</v>
      </c>
      <c r="H27" s="27">
        <f t="shared" si="0"/>
        <v>-305.42564601848034</v>
      </c>
      <c r="J27" s="175">
        <f xml:space="preserve"> F_Inputs!F22</f>
        <v>-66.070060048566404</v>
      </c>
      <c r="K27" s="175">
        <f xml:space="preserve"> F_Inputs!G22</f>
        <v>-71.670706538699307</v>
      </c>
      <c r="L27" s="175">
        <f xml:space="preserve"> F_Inputs!H22</f>
        <v>-72.666004165967294</v>
      </c>
      <c r="M27" s="175">
        <f xml:space="preserve"> F_Inputs!I22</f>
        <v>-61.230088197000697</v>
      </c>
      <c r="N27" s="175">
        <f xml:space="preserve"> F_Inputs!J22</f>
        <v>-33.682787068246697</v>
      </c>
      <c r="O27" s="175">
        <f xml:space="preserve"> F_Inputs!K22</f>
        <v>-0.106</v>
      </c>
      <c r="P27" s="166"/>
      <c r="Q27" s="166"/>
      <c r="R27" s="175"/>
    </row>
    <row r="28" spans="1:18" s="27" customFormat="1">
      <c r="A28" s="133"/>
      <c r="B28" s="134"/>
      <c r="C28" s="135"/>
      <c r="D28" s="68" t="str">
        <f xml:space="preserve"> F_Inputs!B23</f>
        <v>A11020A</v>
      </c>
      <c r="E28" t="str">
        <f xml:space="preserve"> F_Inputs!C23</f>
        <v>Non-current liabilities ~ actual company structure - Trade and other payables</v>
      </c>
      <c r="F28" s="8"/>
      <c r="G28" s="8" t="str">
        <f xml:space="preserve"> F_Inputs!D23</f>
        <v>£m</v>
      </c>
      <c r="H28" s="27">
        <f t="shared" si="0"/>
        <v>0</v>
      </c>
      <c r="J28" s="175">
        <f xml:space="preserve"> F_Inputs!F23</f>
        <v>0</v>
      </c>
      <c r="K28" s="175">
        <f xml:space="preserve"> F_Inputs!G23</f>
        <v>0</v>
      </c>
      <c r="L28" s="175">
        <f xml:space="preserve"> F_Inputs!H23</f>
        <v>0</v>
      </c>
      <c r="M28" s="175">
        <f xml:space="preserve"> F_Inputs!I23</f>
        <v>0</v>
      </c>
      <c r="N28" s="175">
        <f xml:space="preserve"> F_Inputs!J23</f>
        <v>0</v>
      </c>
      <c r="O28" s="175">
        <f xml:space="preserve"> F_Inputs!K23</f>
        <v>0</v>
      </c>
      <c r="P28" s="166"/>
      <c r="Q28" s="166"/>
      <c r="R28" s="175"/>
    </row>
    <row r="29" spans="1:18" s="27" customFormat="1">
      <c r="A29" s="133"/>
      <c r="B29" s="134"/>
      <c r="C29" s="135"/>
      <c r="D29" s="68" t="str">
        <f xml:space="preserve"> F_Inputs!B24</f>
        <v>A11021A</v>
      </c>
      <c r="E29" t="str">
        <f xml:space="preserve"> F_Inputs!C24 &amp; " - Long term"</f>
        <v>Non-current liabilities ~ actual company structure - Borrowings - Long term</v>
      </c>
      <c r="F29" s="8"/>
      <c r="G29" s="8" t="str">
        <f xml:space="preserve"> F_Inputs!D24</f>
        <v>£m</v>
      </c>
      <c r="H29" s="27">
        <f t="shared" si="0"/>
        <v>-14386.12104863071</v>
      </c>
      <c r="J29" s="175">
        <f xml:space="preserve"> F_Inputs!F24</f>
        <v>-2065.6883316814901</v>
      </c>
      <c r="K29" s="175">
        <f xml:space="preserve"> F_Inputs!G24</f>
        <v>-1958.4581564574301</v>
      </c>
      <c r="L29" s="175">
        <f xml:space="preserve"> F_Inputs!H24</f>
        <v>-2470.6779541761698</v>
      </c>
      <c r="M29" s="175">
        <f xml:space="preserve"> F_Inputs!I24</f>
        <v>-2470.5844094929998</v>
      </c>
      <c r="N29" s="175">
        <f xml:space="preserve"> F_Inputs!J24</f>
        <v>-2669.4909911635</v>
      </c>
      <c r="O29" s="175">
        <f xml:space="preserve"> F_Inputs!K24</f>
        <v>-2751.2212056591202</v>
      </c>
      <c r="P29" s="166"/>
      <c r="Q29" s="166"/>
      <c r="R29" s="175"/>
    </row>
    <row r="30" spans="1:18" s="27" customFormat="1">
      <c r="A30" s="133"/>
      <c r="B30" s="134"/>
      <c r="C30" s="135"/>
      <c r="D30" s="68" t="str">
        <f xml:space="preserve"> F_Inputs!B25</f>
        <v>A11022A</v>
      </c>
      <c r="E30" t="str">
        <f xml:space="preserve"> F_Inputs!C25</f>
        <v>Non-current liabilities ~ actual company structure - Derivative financial instruments</v>
      </c>
      <c r="F30" s="8"/>
      <c r="G30" s="8" t="str">
        <f xml:space="preserve"> F_Inputs!D25</f>
        <v>£m</v>
      </c>
      <c r="H30" s="27">
        <f t="shared" si="0"/>
        <v>0</v>
      </c>
      <c r="J30" s="175">
        <f xml:space="preserve"> F_Inputs!F25</f>
        <v>0</v>
      </c>
      <c r="K30" s="175">
        <f xml:space="preserve"> F_Inputs!G25</f>
        <v>0</v>
      </c>
      <c r="L30" s="175">
        <f xml:space="preserve"> F_Inputs!H25</f>
        <v>0</v>
      </c>
      <c r="M30" s="175">
        <f xml:space="preserve"> F_Inputs!I25</f>
        <v>0</v>
      </c>
      <c r="N30" s="175">
        <f xml:space="preserve"> F_Inputs!J25</f>
        <v>0</v>
      </c>
      <c r="O30" s="175">
        <f xml:space="preserve"> F_Inputs!K25</f>
        <v>0</v>
      </c>
      <c r="P30" s="166"/>
      <c r="Q30" s="166"/>
      <c r="R30" s="175"/>
    </row>
    <row r="31" spans="1:18" s="27" customFormat="1">
      <c r="A31" s="133"/>
      <c r="B31" s="134"/>
      <c r="C31" s="135"/>
      <c r="D31" s="68" t="str">
        <f xml:space="preserve"> F_Inputs!B26</f>
        <v>A11023A</v>
      </c>
      <c r="E31" t="str">
        <f xml:space="preserve"> F_Inputs!C26</f>
        <v>Non-current liabilities ~ actual company structure - Retirement benefit obligations</v>
      </c>
      <c r="F31" s="8"/>
      <c r="G31" s="8" t="str">
        <f xml:space="preserve"> F_Inputs!D26</f>
        <v>£m</v>
      </c>
      <c r="H31" s="27">
        <f t="shared" si="0"/>
        <v>-654.82999999999993</v>
      </c>
      <c r="J31" s="175">
        <f xml:space="preserve"> F_Inputs!F26</f>
        <v>-134.35</v>
      </c>
      <c r="K31" s="175">
        <f xml:space="preserve"> F_Inputs!G26</f>
        <v>-125.31</v>
      </c>
      <c r="L31" s="175">
        <f xml:space="preserve"> F_Inputs!H26</f>
        <v>-115.49</v>
      </c>
      <c r="M31" s="175">
        <f xml:space="preserve"> F_Inputs!I26</f>
        <v>-104.89</v>
      </c>
      <c r="N31" s="175">
        <f xml:space="preserve"> F_Inputs!J26</f>
        <v>-93.49</v>
      </c>
      <c r="O31" s="175">
        <f xml:space="preserve"> F_Inputs!K26</f>
        <v>-81.3</v>
      </c>
      <c r="P31" s="166"/>
      <c r="Q31" s="166"/>
      <c r="R31" s="175"/>
    </row>
    <row r="32" spans="1:18" s="27" customFormat="1">
      <c r="A32" s="133"/>
      <c r="B32" s="134"/>
      <c r="C32" s="135"/>
      <c r="D32" s="68" t="str">
        <f xml:space="preserve"> F_Inputs!B27</f>
        <v>A11024A</v>
      </c>
      <c r="E32" t="str">
        <f xml:space="preserve"> F_Inputs!C27 &amp; " - Long term"</f>
        <v>Non-current liabilities ~ actual company structure - Provisions - Long term</v>
      </c>
      <c r="F32" s="8"/>
      <c r="G32" s="8" t="str">
        <f xml:space="preserve"> F_Inputs!D27</f>
        <v>£m</v>
      </c>
      <c r="H32" s="27">
        <f t="shared" si="0"/>
        <v>0</v>
      </c>
      <c r="J32" s="175">
        <f xml:space="preserve"> F_Inputs!F27</f>
        <v>0</v>
      </c>
      <c r="K32" s="175">
        <f xml:space="preserve"> F_Inputs!G27</f>
        <v>0</v>
      </c>
      <c r="L32" s="175">
        <f xml:space="preserve"> F_Inputs!H27</f>
        <v>0</v>
      </c>
      <c r="M32" s="175">
        <f xml:space="preserve"> F_Inputs!I27</f>
        <v>0</v>
      </c>
      <c r="N32" s="175">
        <f xml:space="preserve"> F_Inputs!J27</f>
        <v>0</v>
      </c>
      <c r="O32" s="175">
        <f xml:space="preserve"> F_Inputs!K27</f>
        <v>0</v>
      </c>
      <c r="P32" s="166"/>
      <c r="Q32" s="166"/>
      <c r="R32" s="175"/>
    </row>
    <row r="33" spans="1:18" s="27" customFormat="1">
      <c r="A33" s="133"/>
      <c r="B33" s="134"/>
      <c r="C33" s="135"/>
      <c r="D33" s="68" t="str">
        <f xml:space="preserve"> F_Inputs!B28</f>
        <v>BO4065A</v>
      </c>
      <c r="E33" t="str">
        <f xml:space="preserve"> F_Inputs!C28</f>
        <v>Non-current liabilities ~ actual company structure - Deferred income ~ G&amp;C's</v>
      </c>
      <c r="F33" s="8"/>
      <c r="G33" s="8" t="str">
        <f xml:space="preserve"> F_Inputs!D28</f>
        <v>£m</v>
      </c>
      <c r="H33" s="27">
        <f t="shared" si="0"/>
        <v>-1050.3630000000001</v>
      </c>
      <c r="J33" s="175">
        <f xml:space="preserve"> F_Inputs!F28</f>
        <v>-179.47800000000001</v>
      </c>
      <c r="K33" s="175">
        <f xml:space="preserve"> F_Inputs!G28</f>
        <v>-177.71100000000001</v>
      </c>
      <c r="L33" s="175">
        <f xml:space="preserve"> F_Inputs!H28</f>
        <v>-175.94399999999999</v>
      </c>
      <c r="M33" s="175">
        <f xml:space="preserve"> F_Inputs!I28</f>
        <v>-174.17699999999999</v>
      </c>
      <c r="N33" s="175">
        <f xml:space="preserve"> F_Inputs!J28</f>
        <v>-172.41</v>
      </c>
      <c r="O33" s="175">
        <f xml:space="preserve"> F_Inputs!K28</f>
        <v>-170.643</v>
      </c>
      <c r="P33" s="166"/>
      <c r="Q33" s="166"/>
      <c r="R33" s="175"/>
    </row>
    <row r="34" spans="1:18" s="27" customFormat="1">
      <c r="A34" s="133"/>
      <c r="B34" s="134"/>
      <c r="C34" s="135"/>
      <c r="D34" s="68" t="str">
        <f xml:space="preserve"> F_Inputs!B29</f>
        <v>BO4065ADAA</v>
      </c>
      <c r="E34" t="str">
        <f xml:space="preserve"> F_Inputs!C29</f>
        <v>Non-current liabilities ~ actual company structure - Deferred income ~ adopted assets</v>
      </c>
      <c r="F34" s="8"/>
      <c r="G34" s="8" t="str">
        <f xml:space="preserve"> F_Inputs!D29</f>
        <v>£m</v>
      </c>
      <c r="H34" s="27">
        <f t="shared" si="0"/>
        <v>-433.50900000000001</v>
      </c>
      <c r="J34" s="175">
        <f xml:space="preserve"> F_Inputs!F29</f>
        <v>-74.688999999999993</v>
      </c>
      <c r="K34" s="175">
        <f xml:space="preserve"> F_Inputs!G29</f>
        <v>-73.713999999999999</v>
      </c>
      <c r="L34" s="175">
        <f xml:space="preserve"> F_Inputs!H29</f>
        <v>-72.739000000000004</v>
      </c>
      <c r="M34" s="175">
        <f xml:space="preserve"> F_Inputs!I29</f>
        <v>-71.763999999999996</v>
      </c>
      <c r="N34" s="175">
        <f xml:space="preserve"> F_Inputs!J29</f>
        <v>-70.789000000000001</v>
      </c>
      <c r="O34" s="175">
        <f xml:space="preserve"> F_Inputs!K29</f>
        <v>-69.813999999999993</v>
      </c>
      <c r="P34" s="166"/>
      <c r="Q34" s="166"/>
      <c r="R34" s="175"/>
    </row>
    <row r="35" spans="1:18" s="27" customFormat="1">
      <c r="A35" s="133"/>
      <c r="B35" s="134"/>
      <c r="C35" s="135"/>
      <c r="D35" s="68" t="str">
        <f xml:space="preserve"> F_Inputs!B30</f>
        <v>BB1300A</v>
      </c>
      <c r="E35" t="str">
        <f xml:space="preserve"> F_Inputs!C30</f>
        <v>Non-current liabilities ~ actual company structure - Preference share capital</v>
      </c>
      <c r="F35" s="8"/>
      <c r="G35" s="8" t="str">
        <f xml:space="preserve"> F_Inputs!D30</f>
        <v>£m</v>
      </c>
      <c r="H35" s="27">
        <f t="shared" si="0"/>
        <v>0</v>
      </c>
      <c r="J35" s="175">
        <f xml:space="preserve"> F_Inputs!F30</f>
        <v>0</v>
      </c>
      <c r="K35" s="175">
        <f xml:space="preserve"> F_Inputs!G30</f>
        <v>0</v>
      </c>
      <c r="L35" s="175">
        <f xml:space="preserve"> F_Inputs!H30</f>
        <v>0</v>
      </c>
      <c r="M35" s="175">
        <f xml:space="preserve"> F_Inputs!I30</f>
        <v>0</v>
      </c>
      <c r="N35" s="175">
        <f xml:space="preserve"> F_Inputs!J30</f>
        <v>0</v>
      </c>
      <c r="O35" s="175">
        <f xml:space="preserve"> F_Inputs!K30</f>
        <v>0</v>
      </c>
      <c r="P35" s="166"/>
      <c r="Q35" s="166"/>
      <c r="R35" s="175"/>
    </row>
    <row r="36" spans="1:18" s="27" customFormat="1">
      <c r="A36" s="133"/>
      <c r="B36" s="134"/>
      <c r="C36" s="135"/>
      <c r="D36" s="68" t="str">
        <f xml:space="preserve"> F_Inputs!B31</f>
        <v>A11027A</v>
      </c>
      <c r="E36" t="str">
        <f xml:space="preserve"> F_Inputs!C31</f>
        <v>Deferred tax ~ actual company structure - Deferred tax ~ actual company structure</v>
      </c>
      <c r="F36" s="8"/>
      <c r="G36" s="8" t="str">
        <f xml:space="preserve"> F_Inputs!D31</f>
        <v>£m</v>
      </c>
      <c r="H36" s="27">
        <f xml:space="preserve"> SUM(J36:R36)</f>
        <v>-1487.68631</v>
      </c>
      <c r="J36" s="175">
        <f xml:space="preserve"> F_Inputs!F31</f>
        <v>-227.39291</v>
      </c>
      <c r="K36" s="175">
        <f xml:space="preserve"> F_Inputs!G31</f>
        <v>-233.0155</v>
      </c>
      <c r="L36" s="175">
        <f xml:space="preserve"> F_Inputs!H31</f>
        <v>-240.94408999999999</v>
      </c>
      <c r="M36" s="175">
        <f xml:space="preserve"> F_Inputs!I31</f>
        <v>-250.85668000000001</v>
      </c>
      <c r="N36" s="175">
        <f xml:space="preserve"> F_Inputs!J31</f>
        <v>-261.93826999999999</v>
      </c>
      <c r="O36" s="175">
        <f xml:space="preserve"> F_Inputs!K31</f>
        <v>-273.53886</v>
      </c>
      <c r="P36" s="166"/>
      <c r="Q36" s="166"/>
      <c r="R36" s="175"/>
    </row>
    <row r="37" spans="1:18" s="27" customFormat="1">
      <c r="A37" s="133"/>
      <c r="B37" s="134"/>
      <c r="C37" s="135"/>
      <c r="D37" s="68" t="str">
        <f xml:space="preserve"> F_Inputs!B32</f>
        <v>A22018</v>
      </c>
      <c r="E37" t="str">
        <f xml:space="preserve"> F_Inputs!C32</f>
        <v>Total called up share capital and share premium</v>
      </c>
      <c r="F37" s="8"/>
      <c r="G37" s="8" t="str">
        <f xml:space="preserve"> F_Inputs!D32</f>
        <v>£m</v>
      </c>
      <c r="H37" s="27">
        <f t="shared" si="0"/>
        <v>5.9999999999999993E-6</v>
      </c>
      <c r="J37" s="175">
        <f xml:space="preserve"> F_Inputs!F32</f>
        <v>9.9999999999999995E-7</v>
      </c>
      <c r="K37" s="175">
        <f xml:space="preserve"> F_Inputs!G32</f>
        <v>9.9999999999999995E-7</v>
      </c>
      <c r="L37" s="175">
        <f xml:space="preserve"> F_Inputs!H32</f>
        <v>9.9999999999999995E-7</v>
      </c>
      <c r="M37" s="175">
        <f xml:space="preserve"> F_Inputs!I32</f>
        <v>9.9999999999999995E-7</v>
      </c>
      <c r="N37" s="175">
        <f xml:space="preserve"> F_Inputs!J32</f>
        <v>9.9999999999999995E-7</v>
      </c>
      <c r="O37" s="175">
        <f xml:space="preserve"> F_Inputs!K32</f>
        <v>9.9999999999999995E-7</v>
      </c>
      <c r="P37" s="166"/>
      <c r="Q37" s="166"/>
      <c r="R37" s="175"/>
    </row>
    <row r="38" spans="1:18" s="27" customFormat="1">
      <c r="A38" s="133"/>
      <c r="B38" s="134"/>
      <c r="C38" s="135"/>
      <c r="D38" s="68" t="str">
        <f xml:space="preserve"> F_Inputs!B33</f>
        <v>A11033A</v>
      </c>
      <c r="E38" t="str">
        <f xml:space="preserve"> F_Inputs!C33</f>
        <v>Wholesale and retail line item split ~ actual company structure - Retained profits</v>
      </c>
      <c r="F38" s="8"/>
      <c r="G38" s="8" t="str">
        <f xml:space="preserve"> F_Inputs!D33</f>
        <v>£m</v>
      </c>
      <c r="H38" s="27">
        <f t="shared" si="0"/>
        <v>1991.80578919146</v>
      </c>
      <c r="J38" s="175">
        <f xml:space="preserve"> F_Inputs!F33</f>
        <v>245.01878499225501</v>
      </c>
      <c r="K38" s="175">
        <f xml:space="preserve"> F_Inputs!G33</f>
        <v>271.24353272103701</v>
      </c>
      <c r="L38" s="175">
        <f xml:space="preserve"> F_Inputs!H33</f>
        <v>305.31809316591603</v>
      </c>
      <c r="M38" s="175">
        <f xml:space="preserve"> F_Inputs!I33</f>
        <v>343.54235573141699</v>
      </c>
      <c r="N38" s="175">
        <f xml:space="preserve"> F_Inputs!J33</f>
        <v>387.81502258083498</v>
      </c>
      <c r="O38" s="175">
        <f xml:space="preserve"> F_Inputs!K33</f>
        <v>438.86799999999999</v>
      </c>
      <c r="P38" s="166"/>
      <c r="Q38" s="166"/>
      <c r="R38" s="175"/>
    </row>
    <row r="39" spans="1:18" s="27" customFormat="1">
      <c r="A39" s="133"/>
      <c r="B39" s="134"/>
      <c r="C39" s="135"/>
      <c r="D39" s="68" t="str">
        <f xml:space="preserve"> F_Inputs!B34</f>
        <v>A11032A</v>
      </c>
      <c r="E39" t="str">
        <f xml:space="preserve"> F_Inputs!C34</f>
        <v>Equity ~ actual company structure - Other reserves</v>
      </c>
      <c r="F39" s="8"/>
      <c r="G39" s="8" t="str">
        <f xml:space="preserve"> F_Inputs!D34</f>
        <v>£m</v>
      </c>
      <c r="H39" s="27">
        <f t="shared" si="0"/>
        <v>69</v>
      </c>
      <c r="J39" s="175">
        <f xml:space="preserve"> F_Inputs!F34</f>
        <v>11.5</v>
      </c>
      <c r="K39" s="175">
        <f xml:space="preserve"> F_Inputs!G34</f>
        <v>11.5</v>
      </c>
      <c r="L39" s="175">
        <f xml:space="preserve"> F_Inputs!H34</f>
        <v>11.5</v>
      </c>
      <c r="M39" s="175">
        <f xml:space="preserve"> F_Inputs!I34</f>
        <v>11.5</v>
      </c>
      <c r="N39" s="175">
        <f xml:space="preserve"> F_Inputs!J34</f>
        <v>11.5</v>
      </c>
      <c r="O39" s="175">
        <f xml:space="preserve"> F_Inputs!K34</f>
        <v>11.5</v>
      </c>
      <c r="P39" s="166"/>
      <c r="Q39" s="166"/>
      <c r="R39" s="175"/>
    </row>
    <row r="40" spans="1:18">
      <c r="A40" s="66"/>
      <c r="B40" s="71"/>
      <c r="C40" s="118"/>
      <c r="D40" s="68"/>
    </row>
    <row r="41" spans="1:18">
      <c r="A41" s="66"/>
      <c r="B41" s="71"/>
      <c r="C41" s="118"/>
      <c r="D41" s="68"/>
    </row>
    <row r="42" spans="1:18">
      <c r="A42" s="66"/>
      <c r="B42" s="71"/>
      <c r="C42" s="118"/>
      <c r="D42" s="68"/>
    </row>
    <row r="43" spans="1:18">
      <c r="B43" s="71"/>
      <c r="C43" s="118"/>
      <c r="D43" s="68"/>
    </row>
    <row r="44" spans="1:18">
      <c r="B44" s="71"/>
      <c r="C44" s="118"/>
      <c r="D44" s="68"/>
    </row>
    <row r="45" spans="1:18">
      <c r="B45" s="71"/>
      <c r="C45" s="118"/>
      <c r="D45" s="68"/>
    </row>
    <row r="46" spans="1:18">
      <c r="B46" s="71"/>
      <c r="C46" s="118"/>
      <c r="D46" s="68"/>
    </row>
    <row r="47" spans="1:18">
      <c r="B47" s="71"/>
      <c r="C47" s="118"/>
      <c r="D47" s="68"/>
    </row>
    <row r="48" spans="1:18">
      <c r="B48" s="71"/>
      <c r="C48" s="118"/>
      <c r="D48" s="68"/>
    </row>
    <row r="49" spans="1:4">
      <c r="B49" s="71"/>
      <c r="C49" s="118"/>
      <c r="D49" s="68"/>
    </row>
    <row r="50" spans="1:4">
      <c r="B50" s="71"/>
      <c r="C50" s="118"/>
      <c r="D50" s="68"/>
    </row>
    <row r="51" spans="1:4">
      <c r="B51" s="71"/>
      <c r="C51" s="118"/>
      <c r="D51" s="68"/>
    </row>
    <row r="52" spans="1:4">
      <c r="B52" s="71"/>
      <c r="C52" s="118"/>
      <c r="D52" s="68"/>
    </row>
    <row r="53" spans="1:4">
      <c r="B53" s="71"/>
      <c r="C53" s="118"/>
      <c r="D53" s="68"/>
    </row>
    <row r="54" spans="1:4">
      <c r="B54" s="71"/>
      <c r="C54" s="118"/>
      <c r="D54" s="68"/>
    </row>
    <row r="55" spans="1:4">
      <c r="B55" s="71"/>
      <c r="C55" s="118"/>
      <c r="D55" s="68"/>
    </row>
    <row r="56" spans="1:4">
      <c r="B56" s="71"/>
      <c r="C56" s="118"/>
      <c r="D56" s="68"/>
    </row>
    <row r="57" spans="1:4">
      <c r="A57" s="8"/>
      <c r="B57" s="71"/>
      <c r="C57" s="118"/>
      <c r="D57" s="68"/>
    </row>
    <row r="58" spans="1:4">
      <c r="A58" s="8"/>
      <c r="B58" s="71"/>
      <c r="C58" s="118"/>
      <c r="D58" s="68"/>
    </row>
    <row r="59" spans="1:4">
      <c r="A59" s="8"/>
      <c r="B59" s="71"/>
      <c r="C59" s="118"/>
      <c r="D59" s="68"/>
    </row>
    <row r="60" spans="1:4">
      <c r="A60" s="8"/>
      <c r="B60" s="71"/>
      <c r="C60" s="118"/>
      <c r="D60" s="68"/>
    </row>
    <row r="61" spans="1:4">
      <c r="A61" s="8"/>
      <c r="B61" s="71"/>
      <c r="C61" s="118"/>
      <c r="D61" s="68"/>
    </row>
    <row r="62" spans="1:4">
      <c r="A62" s="8"/>
      <c r="B62" s="71"/>
      <c r="C62" s="118"/>
      <c r="D62" s="68"/>
    </row>
    <row r="63" spans="1:4">
      <c r="A63" s="8"/>
      <c r="B63" s="71"/>
      <c r="C63" s="118"/>
      <c r="D63" s="68"/>
    </row>
    <row r="64" spans="1:4">
      <c r="A64" s="8"/>
      <c r="B64" s="71"/>
      <c r="C64" s="118"/>
      <c r="D64" s="68"/>
    </row>
    <row r="65" spans="1:4">
      <c r="A65" s="8"/>
      <c r="B65" s="71"/>
      <c r="C65" s="118"/>
      <c r="D65" s="68"/>
    </row>
    <row r="66" spans="1:4">
      <c r="A66" s="8"/>
      <c r="B66" s="71"/>
      <c r="C66" s="118"/>
      <c r="D66" s="68"/>
    </row>
    <row r="67" spans="1:4">
      <c r="A67" s="8"/>
      <c r="B67" s="71"/>
      <c r="C67" s="118"/>
      <c r="D67" s="68"/>
    </row>
    <row r="68" spans="1:4">
      <c r="A68" s="8"/>
      <c r="B68" s="71"/>
      <c r="C68" s="118"/>
      <c r="D68" s="68"/>
    </row>
    <row r="69" spans="1:4">
      <c r="A69" s="8"/>
      <c r="B69" s="71"/>
      <c r="C69" s="118"/>
      <c r="D69" s="68"/>
    </row>
    <row r="70" spans="1:4">
      <c r="A70" s="8"/>
      <c r="B70" s="71"/>
      <c r="C70" s="118"/>
      <c r="D70" s="68"/>
    </row>
    <row r="71" spans="1:4">
      <c r="A71" s="8"/>
      <c r="B71" s="71"/>
      <c r="C71" s="118"/>
      <c r="D71" s="68"/>
    </row>
    <row r="72" spans="1:4">
      <c r="A72" s="8"/>
      <c r="B72" s="71"/>
      <c r="C72" s="118"/>
      <c r="D72" s="68"/>
    </row>
    <row r="73" spans="1:4">
      <c r="A73" s="8"/>
      <c r="B73" s="71"/>
      <c r="C73" s="118"/>
      <c r="D73" s="68"/>
    </row>
    <row r="74" spans="1:4">
      <c r="A74" s="8"/>
      <c r="B74" s="71"/>
      <c r="C74" s="118"/>
      <c r="D74" s="68"/>
    </row>
    <row r="75" spans="1:4">
      <c r="A75" s="8"/>
      <c r="B75" s="71"/>
      <c r="C75" s="118"/>
      <c r="D75" s="68"/>
    </row>
    <row r="76" spans="1:4">
      <c r="A76" s="8"/>
      <c r="B76" s="71"/>
      <c r="C76" s="118"/>
      <c r="D76" s="68"/>
    </row>
    <row r="77" spans="1:4">
      <c r="A77" s="8"/>
      <c r="B77" s="71"/>
      <c r="C77" s="118"/>
      <c r="D77" s="68"/>
    </row>
    <row r="78" spans="1:4">
      <c r="A78" s="8"/>
      <c r="B78" s="71"/>
      <c r="C78" s="118"/>
      <c r="D78" s="68"/>
    </row>
    <row r="79" spans="1:4">
      <c r="A79" s="8"/>
      <c r="B79" s="71"/>
      <c r="C79" s="118"/>
      <c r="D79" s="68"/>
    </row>
    <row r="80" spans="1:4">
      <c r="A80" s="8"/>
      <c r="B80" s="71"/>
      <c r="C80" s="118"/>
      <c r="D80" s="68"/>
    </row>
    <row r="81" spans="1:4">
      <c r="A81" s="8"/>
      <c r="B81" s="71"/>
      <c r="C81" s="118"/>
      <c r="D81" s="68"/>
    </row>
    <row r="82" spans="1:4">
      <c r="A82" s="8"/>
      <c r="B82" s="71"/>
      <c r="C82" s="118"/>
      <c r="D82" s="68"/>
    </row>
    <row r="83" spans="1:4">
      <c r="A83" s="8"/>
      <c r="B83" s="71"/>
      <c r="C83" s="118"/>
      <c r="D83" s="68"/>
    </row>
    <row r="84" spans="1:4">
      <c r="A84" s="8"/>
      <c r="B84" s="71"/>
      <c r="C84" s="118"/>
      <c r="D84" s="68"/>
    </row>
    <row r="85" spans="1:4">
      <c r="A85" s="8"/>
      <c r="B85" s="71"/>
      <c r="C85" s="118"/>
      <c r="D85" s="68"/>
    </row>
    <row r="86" spans="1:4">
      <c r="A86" s="8"/>
      <c r="B86" s="71"/>
      <c r="C86" s="118"/>
      <c r="D86" s="68"/>
    </row>
    <row r="87" spans="1:4">
      <c r="A87" s="8"/>
      <c r="B87" s="71"/>
      <c r="C87" s="118"/>
      <c r="D87" s="68"/>
    </row>
    <row r="88" spans="1:4">
      <c r="A88" s="8"/>
      <c r="B88" s="71"/>
      <c r="C88" s="118"/>
      <c r="D88" s="68"/>
    </row>
    <row r="89" spans="1:4">
      <c r="A89" s="8"/>
      <c r="B89" s="71"/>
      <c r="C89" s="118"/>
      <c r="D89" s="68"/>
    </row>
    <row r="90" spans="1:4">
      <c r="A90" s="8"/>
      <c r="B90" s="71"/>
      <c r="C90" s="118"/>
      <c r="D90" s="68"/>
    </row>
    <row r="91" spans="1:4">
      <c r="A91" s="8"/>
      <c r="B91" s="71"/>
      <c r="C91" s="118"/>
      <c r="D91" s="68"/>
    </row>
    <row r="92" spans="1:4">
      <c r="A92" s="8"/>
      <c r="B92" s="71"/>
      <c r="C92" s="118"/>
      <c r="D92" s="68"/>
    </row>
    <row r="93" spans="1:4">
      <c r="A93" s="8"/>
      <c r="B93" s="71"/>
      <c r="C93" s="118"/>
      <c r="D93" s="68"/>
    </row>
    <row r="94" spans="1:4">
      <c r="A94" s="8"/>
      <c r="B94" s="71"/>
      <c r="C94" s="118"/>
      <c r="D94" s="68"/>
    </row>
    <row r="95" spans="1:4">
      <c r="A95" s="8"/>
      <c r="B95" s="71"/>
      <c r="C95" s="118"/>
      <c r="D95" s="68"/>
    </row>
    <row r="96" spans="1:4">
      <c r="A96" s="8"/>
      <c r="B96" s="71"/>
      <c r="C96" s="118"/>
      <c r="D96" s="68"/>
    </row>
    <row r="97" spans="1:4">
      <c r="A97" s="8"/>
      <c r="B97" s="71"/>
      <c r="C97" s="118"/>
      <c r="D97" s="68"/>
    </row>
    <row r="98" spans="1:4">
      <c r="A98" s="8"/>
      <c r="B98" s="71"/>
      <c r="C98" s="118"/>
      <c r="D98" s="68"/>
    </row>
    <row r="99" spans="1:4">
      <c r="A99" s="8"/>
      <c r="B99" s="71"/>
      <c r="C99" s="118"/>
      <c r="D99" s="68"/>
    </row>
    <row r="100" spans="1:4">
      <c r="A100" s="8"/>
      <c r="B100" s="71"/>
      <c r="C100" s="118"/>
      <c r="D100" s="68"/>
    </row>
    <row r="101" spans="1:4">
      <c r="A101" s="8"/>
      <c r="B101" s="71"/>
      <c r="C101" s="118"/>
      <c r="D101" s="68"/>
    </row>
    <row r="102" spans="1:4">
      <c r="A102" s="8"/>
      <c r="B102" s="71"/>
      <c r="C102" s="118"/>
      <c r="D102" s="68"/>
    </row>
    <row r="103" spans="1:4">
      <c r="A103" s="8"/>
      <c r="B103" s="71"/>
      <c r="C103" s="118"/>
      <c r="D103" s="68"/>
    </row>
    <row r="104" spans="1:4">
      <c r="A104" s="8"/>
      <c r="B104" s="71"/>
      <c r="C104" s="118"/>
      <c r="D104" s="68"/>
    </row>
    <row r="105" spans="1:4">
      <c r="A105" s="8"/>
      <c r="B105" s="71"/>
      <c r="C105" s="118"/>
      <c r="D105" s="68"/>
    </row>
    <row r="106" spans="1:4">
      <c r="A106" s="8"/>
      <c r="B106" s="71"/>
      <c r="C106" s="118"/>
      <c r="D106" s="68"/>
    </row>
    <row r="107" spans="1:4">
      <c r="A107" s="8"/>
      <c r="B107" s="71"/>
      <c r="C107" s="118"/>
      <c r="D107" s="68"/>
    </row>
    <row r="108" spans="1:4">
      <c r="A108" s="8"/>
      <c r="B108" s="71"/>
      <c r="C108" s="118"/>
      <c r="D108" s="68"/>
    </row>
    <row r="109" spans="1:4">
      <c r="A109" s="8"/>
      <c r="B109" s="71"/>
      <c r="C109" s="118"/>
      <c r="D109" s="68"/>
    </row>
    <row r="110" spans="1:4">
      <c r="A110" s="8"/>
      <c r="B110" s="71"/>
      <c r="C110" s="118"/>
      <c r="D110" s="68"/>
    </row>
    <row r="111" spans="1:4">
      <c r="A111" s="8"/>
      <c r="B111" s="71"/>
      <c r="C111" s="118"/>
      <c r="D111" s="68"/>
    </row>
    <row r="112" spans="1:4">
      <c r="A112" s="8"/>
      <c r="B112" s="71"/>
      <c r="C112" s="118"/>
      <c r="D112" s="68"/>
    </row>
    <row r="113" spans="1:4">
      <c r="A113" s="8"/>
      <c r="B113" s="71"/>
      <c r="C113" s="118"/>
      <c r="D113" s="68"/>
    </row>
    <row r="114" spans="1:4">
      <c r="A114" s="8"/>
      <c r="B114" s="71"/>
      <c r="C114" s="118"/>
      <c r="D114" s="68"/>
    </row>
    <row r="115" spans="1:4">
      <c r="A115" s="8"/>
      <c r="B115" s="71"/>
      <c r="C115" s="118"/>
      <c r="D115" s="68"/>
    </row>
    <row r="116" spans="1:4">
      <c r="A116" s="8"/>
      <c r="B116" s="71"/>
      <c r="C116" s="118"/>
      <c r="D116" s="68"/>
    </row>
    <row r="117" spans="1:4">
      <c r="A117" s="8"/>
      <c r="B117" s="71"/>
      <c r="C117" s="118"/>
      <c r="D117" s="68"/>
    </row>
    <row r="118" spans="1:4">
      <c r="A118" s="8"/>
      <c r="B118" s="71"/>
      <c r="C118" s="118"/>
      <c r="D118" s="68"/>
    </row>
    <row r="119" spans="1:4">
      <c r="A119" s="8"/>
      <c r="B119" s="71"/>
      <c r="C119" s="118"/>
      <c r="D119" s="68"/>
    </row>
    <row r="120" spans="1:4">
      <c r="A120" s="8"/>
      <c r="B120" s="71"/>
      <c r="C120" s="118"/>
      <c r="D120" s="68"/>
    </row>
    <row r="121" spans="1:4">
      <c r="A121" s="8"/>
      <c r="B121" s="71"/>
      <c r="C121" s="118"/>
      <c r="D121" s="68"/>
    </row>
    <row r="122" spans="1:4">
      <c r="A122" s="8"/>
      <c r="B122" s="71"/>
      <c r="C122" s="118"/>
      <c r="D122" s="68"/>
    </row>
    <row r="123" spans="1:4">
      <c r="A123" s="8"/>
      <c r="B123" s="71"/>
      <c r="C123" s="118"/>
      <c r="D123" s="68"/>
    </row>
    <row r="124" spans="1:4">
      <c r="A124" s="8"/>
      <c r="B124" s="71"/>
      <c r="C124" s="118"/>
      <c r="D124" s="68"/>
    </row>
    <row r="125" spans="1:4">
      <c r="A125" s="8"/>
      <c r="B125" s="71"/>
      <c r="C125" s="118"/>
      <c r="D125" s="68"/>
    </row>
    <row r="126" spans="1:4">
      <c r="A126" s="8"/>
      <c r="B126" s="71"/>
      <c r="C126" s="118"/>
      <c r="D126" s="68"/>
    </row>
    <row r="127" spans="1:4">
      <c r="A127" s="8"/>
      <c r="B127" s="71"/>
      <c r="C127" s="118"/>
      <c r="D127" s="68"/>
    </row>
    <row r="128" spans="1:4">
      <c r="A128" s="8"/>
      <c r="B128" s="71"/>
      <c r="C128" s="118"/>
      <c r="D128" s="68"/>
    </row>
    <row r="129" spans="1:5">
      <c r="A129" s="8"/>
      <c r="B129" s="71"/>
      <c r="C129" s="118"/>
      <c r="D129" s="68"/>
    </row>
    <row r="130" spans="1:5">
      <c r="A130" s="8"/>
      <c r="B130" s="71"/>
      <c r="C130" s="118"/>
      <c r="D130" s="68"/>
    </row>
    <row r="131" spans="1:5">
      <c r="A131" s="8"/>
      <c r="B131" s="71"/>
      <c r="C131" s="118"/>
      <c r="D131" s="68"/>
    </row>
    <row r="132" spans="1:5">
      <c r="A132" s="8"/>
      <c r="B132" s="71"/>
      <c r="C132" s="118"/>
      <c r="D132" s="68"/>
    </row>
    <row r="133" spans="1:5">
      <c r="A133" s="8"/>
      <c r="B133" s="71"/>
      <c r="C133" s="118"/>
      <c r="D133" s="68"/>
    </row>
    <row r="134" spans="1:5">
      <c r="A134" s="8"/>
      <c r="B134" s="71"/>
      <c r="C134" s="118"/>
      <c r="D134" s="68"/>
    </row>
    <row r="135" spans="1:5">
      <c r="A135" s="8"/>
      <c r="B135" s="71"/>
      <c r="C135" s="118"/>
      <c r="D135" s="68"/>
    </row>
    <row r="136" spans="1:5">
      <c r="A136" s="8"/>
      <c r="B136" s="71"/>
      <c r="C136" s="118"/>
      <c r="D136" s="68"/>
    </row>
    <row r="137" spans="1:5">
      <c r="A137" s="8"/>
      <c r="B137" s="71"/>
      <c r="C137" s="118"/>
      <c r="D137" s="68"/>
    </row>
    <row r="138" spans="1:5">
      <c r="A138" s="8"/>
      <c r="B138" s="71"/>
      <c r="C138" s="118"/>
      <c r="D138" s="68"/>
      <c r="E138" s="108"/>
    </row>
    <row r="139" spans="1:5">
      <c r="A139" s="8"/>
      <c r="B139" s="71"/>
      <c r="C139" s="118"/>
      <c r="D139" s="68"/>
    </row>
    <row r="140" spans="1:5">
      <c r="A140" s="8"/>
      <c r="B140" s="71"/>
      <c r="C140" s="118"/>
      <c r="D140" s="68"/>
    </row>
    <row r="141" spans="1:5">
      <c r="A141" s="8"/>
      <c r="B141" s="71"/>
      <c r="C141" s="118"/>
      <c r="D141" s="68"/>
    </row>
    <row r="142" spans="1:5">
      <c r="A142" s="8"/>
      <c r="B142" s="71"/>
      <c r="C142" s="118"/>
      <c r="D142" s="68"/>
    </row>
    <row r="143" spans="1:5">
      <c r="A143" s="8"/>
      <c r="B143" s="71"/>
      <c r="C143" s="118"/>
      <c r="D143" s="68"/>
    </row>
    <row r="144" spans="1:5">
      <c r="A144" s="8"/>
      <c r="B144" s="71"/>
      <c r="C144" s="118"/>
      <c r="D144" s="68"/>
    </row>
    <row r="145" spans="1:4">
      <c r="A145" s="8"/>
      <c r="B145" s="71"/>
      <c r="C145" s="118"/>
      <c r="D145" s="68"/>
    </row>
    <row r="146" spans="1:4">
      <c r="A146" s="8"/>
      <c r="B146" s="71"/>
      <c r="C146" s="118"/>
      <c r="D146" s="68"/>
    </row>
    <row r="147" spans="1:4">
      <c r="A147" s="8"/>
      <c r="B147" s="71"/>
      <c r="C147" s="118"/>
      <c r="D147" s="68"/>
    </row>
    <row r="148" spans="1:4">
      <c r="A148" s="8"/>
      <c r="B148" s="71"/>
      <c r="C148" s="118"/>
      <c r="D148" s="68"/>
    </row>
    <row r="149" spans="1:4">
      <c r="A149" s="8"/>
      <c r="B149" s="71"/>
      <c r="C149" s="118"/>
      <c r="D149" s="68"/>
    </row>
    <row r="150" spans="1:4">
      <c r="A150" s="8"/>
      <c r="B150" s="71"/>
      <c r="C150" s="118"/>
      <c r="D150" s="68"/>
    </row>
    <row r="151" spans="1:4">
      <c r="A151" s="8"/>
      <c r="B151" s="71"/>
      <c r="C151" s="118"/>
      <c r="D151" s="68"/>
    </row>
    <row r="152" spans="1:4">
      <c r="A152" s="8"/>
      <c r="B152" s="71"/>
      <c r="C152" s="118"/>
      <c r="D152" s="68"/>
    </row>
    <row r="153" spans="1:4">
      <c r="A153" s="8"/>
      <c r="B153" s="71"/>
      <c r="C153" s="118"/>
      <c r="D153" s="68"/>
    </row>
    <row r="154" spans="1:4">
      <c r="A154" s="8"/>
      <c r="B154" s="71"/>
      <c r="C154" s="118"/>
      <c r="D154" s="68"/>
    </row>
    <row r="155" spans="1:4">
      <c r="A155" s="8"/>
      <c r="B155" s="71"/>
      <c r="C155" s="118"/>
      <c r="D155" s="68"/>
    </row>
    <row r="156" spans="1:4">
      <c r="A156" s="8"/>
      <c r="B156" s="71"/>
      <c r="C156" s="118"/>
      <c r="D156" s="68"/>
    </row>
    <row r="157" spans="1:4">
      <c r="A157" s="8"/>
      <c r="B157" s="71"/>
      <c r="C157" s="118"/>
      <c r="D157" s="68"/>
    </row>
    <row r="158" spans="1:4">
      <c r="A158" s="8"/>
      <c r="B158" s="71"/>
      <c r="C158" s="118"/>
      <c r="D158" s="68"/>
    </row>
    <row r="159" spans="1:4">
      <c r="A159" s="8"/>
      <c r="B159" s="71"/>
      <c r="C159" s="118"/>
      <c r="D159" s="68"/>
    </row>
    <row r="160" spans="1:4">
      <c r="A160" s="8"/>
      <c r="B160" s="71"/>
      <c r="C160" s="118"/>
      <c r="D160" s="68"/>
    </row>
    <row r="161" spans="1:4">
      <c r="A161" s="8"/>
      <c r="B161" s="71"/>
      <c r="C161" s="118"/>
      <c r="D161" s="68"/>
    </row>
    <row r="162" spans="1:4">
      <c r="A162" s="8"/>
      <c r="B162" s="71"/>
      <c r="C162" s="118"/>
      <c r="D162" s="68"/>
    </row>
    <row r="163" spans="1:4">
      <c r="A163" s="8"/>
      <c r="B163" s="71"/>
      <c r="C163" s="118"/>
      <c r="D163" s="68"/>
    </row>
    <row r="164" spans="1:4">
      <c r="A164" s="8"/>
      <c r="B164" s="71"/>
      <c r="C164" s="118"/>
      <c r="D164" s="68"/>
    </row>
    <row r="165" spans="1:4">
      <c r="A165" s="8"/>
      <c r="B165" s="71"/>
      <c r="C165" s="118"/>
      <c r="D165" s="68"/>
    </row>
    <row r="166" spans="1:4">
      <c r="A166" s="8"/>
      <c r="B166" s="71"/>
      <c r="C166" s="118"/>
      <c r="D166" s="68"/>
    </row>
    <row r="167" spans="1:4">
      <c r="A167" s="8"/>
      <c r="B167" s="71"/>
      <c r="C167" s="118"/>
      <c r="D167" s="68"/>
    </row>
    <row r="168" spans="1:4">
      <c r="A168" s="8"/>
      <c r="B168" s="71"/>
      <c r="C168" s="118"/>
      <c r="D168" s="68"/>
    </row>
    <row r="169" spans="1:4">
      <c r="A169" s="8"/>
      <c r="B169" s="71"/>
      <c r="C169" s="118"/>
      <c r="D169" s="68"/>
    </row>
    <row r="170" spans="1:4">
      <c r="A170" s="8"/>
      <c r="B170" s="71"/>
      <c r="C170" s="118"/>
      <c r="D170" s="68"/>
    </row>
    <row r="171" spans="1:4">
      <c r="A171" s="8"/>
      <c r="B171" s="71"/>
      <c r="C171" s="118"/>
      <c r="D171" s="68"/>
    </row>
    <row r="172" spans="1:4">
      <c r="A172" s="8"/>
      <c r="B172" s="71"/>
      <c r="C172" s="118"/>
      <c r="D172" s="68"/>
    </row>
    <row r="173" spans="1:4">
      <c r="A173" s="8"/>
      <c r="B173" s="71"/>
      <c r="C173" s="118"/>
      <c r="D173" s="68"/>
    </row>
    <row r="174" spans="1:4">
      <c r="A174" s="8"/>
      <c r="B174" s="71"/>
      <c r="C174" s="118"/>
      <c r="D174" s="68"/>
    </row>
    <row r="175" spans="1:4">
      <c r="A175" s="8"/>
      <c r="B175" s="71"/>
      <c r="C175" s="118"/>
      <c r="D175" s="68"/>
    </row>
    <row r="176" spans="1:4">
      <c r="A176" s="8"/>
      <c r="B176" s="71"/>
      <c r="C176" s="118"/>
      <c r="D176" s="68"/>
    </row>
    <row r="177" spans="1:4">
      <c r="A177" s="8"/>
      <c r="B177" s="71"/>
      <c r="C177" s="118"/>
      <c r="D177" s="68"/>
    </row>
    <row r="178" spans="1:4">
      <c r="A178" s="8"/>
      <c r="B178" s="71"/>
      <c r="C178" s="118"/>
      <c r="D178" s="68"/>
    </row>
    <row r="179" spans="1:4">
      <c r="A179" s="8"/>
      <c r="B179" s="71"/>
      <c r="C179" s="118"/>
      <c r="D179" s="68"/>
    </row>
    <row r="180" spans="1:4">
      <c r="A180" s="8"/>
      <c r="B180" s="71"/>
      <c r="C180" s="118"/>
      <c r="D180" s="68"/>
    </row>
    <row r="181" spans="1:4">
      <c r="A181" s="8"/>
      <c r="B181" s="71"/>
      <c r="C181" s="118"/>
      <c r="D181" s="68"/>
    </row>
    <row r="182" spans="1:4">
      <c r="A182" s="8"/>
      <c r="B182" s="71"/>
      <c r="C182" s="118"/>
      <c r="D182" s="68"/>
    </row>
    <row r="183" spans="1:4">
      <c r="A183" s="8"/>
      <c r="B183" s="71"/>
      <c r="C183" s="118"/>
      <c r="D183" s="68"/>
    </row>
    <row r="184" spans="1:4">
      <c r="A184" s="8"/>
      <c r="B184" s="71"/>
      <c r="C184" s="118"/>
      <c r="D184" s="68"/>
    </row>
    <row r="185" spans="1:4">
      <c r="A185" s="8"/>
      <c r="B185" s="71"/>
      <c r="C185" s="118"/>
      <c r="D185" s="68"/>
    </row>
    <row r="186" spans="1:4">
      <c r="A186" s="8"/>
      <c r="B186" s="71"/>
      <c r="C186" s="118"/>
      <c r="D186" s="68"/>
    </row>
    <row r="187" spans="1:4">
      <c r="A187" s="8"/>
      <c r="B187" s="71"/>
      <c r="C187" s="118"/>
      <c r="D187" s="68"/>
    </row>
    <row r="188" spans="1:4">
      <c r="A188" s="8"/>
      <c r="B188" s="71"/>
      <c r="C188" s="118"/>
      <c r="D188" s="68"/>
    </row>
    <row r="189" spans="1:4">
      <c r="A189" s="8"/>
      <c r="B189" s="71"/>
      <c r="C189" s="118"/>
      <c r="D189" s="68"/>
    </row>
    <row r="190" spans="1:4">
      <c r="A190" s="8"/>
      <c r="B190" s="71"/>
      <c r="C190" s="118"/>
      <c r="D190" s="68"/>
    </row>
    <row r="191" spans="1:4">
      <c r="A191" s="8"/>
      <c r="B191" s="71"/>
      <c r="C191" s="118"/>
      <c r="D191" s="68"/>
    </row>
    <row r="192" spans="1:4">
      <c r="A192" s="8"/>
      <c r="B192" s="71"/>
      <c r="C192" s="118"/>
      <c r="D192" s="68"/>
    </row>
    <row r="193" spans="1:4">
      <c r="A193" s="8"/>
      <c r="B193" s="71"/>
      <c r="C193" s="118"/>
      <c r="D193" s="68"/>
    </row>
    <row r="194" spans="1:4">
      <c r="A194" s="8"/>
      <c r="B194" s="71"/>
      <c r="C194" s="118"/>
      <c r="D194" s="68"/>
    </row>
    <row r="195" spans="1:4">
      <c r="A195" s="8"/>
      <c r="B195" s="71"/>
      <c r="C195" s="118"/>
      <c r="D195" s="68"/>
    </row>
    <row r="196" spans="1:4">
      <c r="A196" s="8"/>
      <c r="B196" s="71"/>
      <c r="C196" s="118"/>
      <c r="D196" s="68"/>
    </row>
    <row r="197" spans="1:4">
      <c r="A197" s="8"/>
      <c r="B197" s="71"/>
      <c r="C197" s="118"/>
      <c r="D197" s="68"/>
    </row>
    <row r="198" spans="1:4">
      <c r="A198" s="8"/>
      <c r="B198" s="71"/>
      <c r="C198" s="118"/>
      <c r="D198" s="68"/>
    </row>
    <row r="199" spans="1:4">
      <c r="A199" s="8"/>
      <c r="B199" s="71"/>
      <c r="C199" s="118"/>
      <c r="D199" s="68"/>
    </row>
    <row r="200" spans="1:4">
      <c r="A200" s="8"/>
      <c r="B200" s="71"/>
      <c r="C200" s="118"/>
      <c r="D200" s="68"/>
    </row>
    <row r="201" spans="1:4">
      <c r="A201" s="8"/>
      <c r="B201" s="71"/>
      <c r="C201" s="118"/>
      <c r="D201" s="68"/>
    </row>
    <row r="202" spans="1:4">
      <c r="A202" s="8"/>
      <c r="B202" s="71"/>
      <c r="C202" s="118"/>
      <c r="D202" s="68"/>
    </row>
    <row r="203" spans="1:4">
      <c r="A203" s="8"/>
      <c r="B203" s="71"/>
      <c r="C203" s="118"/>
      <c r="D203" s="68"/>
    </row>
    <row r="204" spans="1:4">
      <c r="A204" s="8"/>
      <c r="B204" s="71"/>
      <c r="C204" s="118"/>
      <c r="D204" s="68"/>
    </row>
    <row r="205" spans="1:4">
      <c r="A205" s="8"/>
      <c r="B205" s="71"/>
      <c r="C205" s="118"/>
      <c r="D205" s="68"/>
    </row>
    <row r="206" spans="1:4">
      <c r="A206" s="8"/>
      <c r="B206" s="71"/>
      <c r="C206" s="118"/>
      <c r="D206" s="68"/>
    </row>
    <row r="207" spans="1:4">
      <c r="A207" s="8"/>
      <c r="B207" s="71"/>
      <c r="C207" s="118"/>
      <c r="D207" s="68"/>
    </row>
    <row r="208" spans="1:4">
      <c r="A208" s="8"/>
      <c r="B208" s="71"/>
      <c r="C208" s="118"/>
      <c r="D208" s="68"/>
    </row>
    <row r="209" spans="1:4">
      <c r="A209" s="8"/>
      <c r="B209" s="71"/>
      <c r="C209" s="118"/>
      <c r="D209" s="68"/>
    </row>
    <row r="210" spans="1:4">
      <c r="A210" s="8"/>
      <c r="B210" s="71"/>
      <c r="C210" s="118"/>
      <c r="D210" s="68"/>
    </row>
    <row r="211" spans="1:4">
      <c r="A211" s="8"/>
      <c r="B211" s="71"/>
      <c r="C211" s="118"/>
      <c r="D211" s="68"/>
    </row>
    <row r="212" spans="1:4">
      <c r="A212" s="8"/>
      <c r="B212" s="71"/>
      <c r="C212" s="118"/>
      <c r="D212" s="68"/>
    </row>
    <row r="213" spans="1:4">
      <c r="A213" s="8"/>
      <c r="B213" s="71"/>
      <c r="C213" s="118"/>
      <c r="D213" s="68"/>
    </row>
    <row r="214" spans="1:4">
      <c r="A214" s="8"/>
      <c r="B214" s="71"/>
      <c r="C214" s="118"/>
      <c r="D214" s="68"/>
    </row>
    <row r="215" spans="1:4">
      <c r="A215" s="8"/>
      <c r="B215" s="71"/>
      <c r="C215" s="118"/>
      <c r="D215" s="68"/>
    </row>
    <row r="216" spans="1:4">
      <c r="A216" s="8"/>
      <c r="B216" s="71"/>
      <c r="C216" s="118"/>
      <c r="D216" s="68"/>
    </row>
    <row r="217" spans="1:4">
      <c r="A217" s="8"/>
      <c r="B217" s="71"/>
      <c r="C217" s="118"/>
      <c r="D217" s="68"/>
    </row>
    <row r="218" spans="1:4">
      <c r="A218" s="8"/>
      <c r="B218" s="71"/>
      <c r="C218" s="118"/>
      <c r="D218" s="68"/>
    </row>
    <row r="219" spans="1:4">
      <c r="A219" s="8"/>
      <c r="B219" s="71"/>
      <c r="C219" s="118"/>
      <c r="D219" s="68"/>
    </row>
    <row r="220" spans="1:4">
      <c r="A220" s="8"/>
      <c r="B220" s="71"/>
      <c r="C220" s="118"/>
      <c r="D220" s="68"/>
    </row>
    <row r="221" spans="1:4">
      <c r="A221" s="8"/>
      <c r="B221" s="71"/>
      <c r="C221" s="118"/>
      <c r="D221" s="68"/>
    </row>
    <row r="222" spans="1:4">
      <c r="A222" s="8"/>
      <c r="B222" s="71"/>
      <c r="C222" s="118"/>
      <c r="D222" s="68"/>
    </row>
    <row r="223" spans="1:4">
      <c r="A223" s="8"/>
      <c r="B223" s="71"/>
      <c r="C223" s="118"/>
      <c r="D223" s="68"/>
    </row>
    <row r="224" spans="1:4">
      <c r="A224" s="8"/>
      <c r="B224" s="71"/>
      <c r="C224" s="118"/>
      <c r="D224" s="68"/>
    </row>
    <row r="225" spans="1:4">
      <c r="A225" s="8"/>
      <c r="B225" s="71"/>
      <c r="C225" s="118"/>
      <c r="D225" s="68"/>
    </row>
    <row r="226" spans="1:4">
      <c r="A226" s="8"/>
      <c r="B226" s="71"/>
      <c r="C226" s="118"/>
      <c r="D226" s="68"/>
    </row>
    <row r="227" spans="1:4">
      <c r="A227" s="8"/>
      <c r="B227" s="71"/>
      <c r="C227" s="118"/>
      <c r="D227" s="68"/>
    </row>
    <row r="228" spans="1:4">
      <c r="A228" s="8"/>
      <c r="B228" s="71"/>
      <c r="C228" s="118"/>
      <c r="D228" s="68"/>
    </row>
    <row r="229" spans="1:4">
      <c r="A229" s="8"/>
      <c r="B229" s="71"/>
      <c r="C229" s="118"/>
      <c r="D229" s="68"/>
    </row>
    <row r="230" spans="1:4">
      <c r="A230" s="8"/>
      <c r="B230" s="71"/>
      <c r="C230" s="118"/>
      <c r="D230" s="68"/>
    </row>
    <row r="231" spans="1:4">
      <c r="A231" s="8"/>
      <c r="B231" s="71"/>
      <c r="C231" s="118"/>
      <c r="D231" s="68"/>
    </row>
    <row r="232" spans="1:4">
      <c r="A232" s="8"/>
      <c r="B232" s="71"/>
      <c r="C232" s="118"/>
      <c r="D232" s="68"/>
    </row>
    <row r="233" spans="1:4">
      <c r="A233" s="8"/>
      <c r="B233" s="71"/>
      <c r="C233" s="118"/>
      <c r="D233" s="68"/>
    </row>
    <row r="234" spans="1:4">
      <c r="A234" s="8"/>
    </row>
    <row r="235" spans="1:4">
      <c r="A235" s="8"/>
    </row>
    <row r="236" spans="1:4">
      <c r="A236" s="8"/>
    </row>
    <row r="237" spans="1:4">
      <c r="A237" s="8"/>
    </row>
    <row r="238" spans="1:4">
      <c r="A238" s="8"/>
    </row>
    <row r="239" spans="1:4">
      <c r="A239" s="8"/>
    </row>
    <row r="240" spans="1:4">
      <c r="A240" s="8"/>
    </row>
    <row r="241" spans="1:4">
      <c r="A241" s="8"/>
    </row>
    <row r="242" spans="1:4">
      <c r="A242" s="8"/>
    </row>
    <row r="243" spans="1:4">
      <c r="A243" s="8"/>
    </row>
    <row r="244" spans="1:4">
      <c r="A244" s="8"/>
    </row>
    <row r="245" spans="1:4">
      <c r="A245" s="8"/>
    </row>
    <row r="246" spans="1:4">
      <c r="A246" s="8"/>
    </row>
    <row r="247" spans="1:4">
      <c r="A247" s="8"/>
    </row>
    <row r="248" spans="1:4">
      <c r="A248" s="8"/>
    </row>
    <row r="249" spans="1:4" ht="12.5">
      <c r="A249" s="8"/>
      <c r="B249" s="8"/>
      <c r="C249" s="8"/>
      <c r="D249" s="8"/>
    </row>
    <row r="250" spans="1:4" ht="12.5">
      <c r="A250" s="8"/>
      <c r="B250" s="8"/>
      <c r="C250" s="8"/>
      <c r="D250" s="8"/>
    </row>
    <row r="251" spans="1:4" ht="12.5">
      <c r="A251" s="8"/>
      <c r="B251" s="8"/>
      <c r="C251" s="8"/>
      <c r="D251" s="8"/>
    </row>
    <row r="252" spans="1:4" ht="12.5">
      <c r="A252" s="8"/>
      <c r="B252" s="8"/>
      <c r="C252" s="8"/>
      <c r="D252" s="8"/>
    </row>
    <row r="253" spans="1:4" ht="12.5">
      <c r="A253" s="8"/>
      <c r="B253" s="8"/>
      <c r="C253" s="8"/>
      <c r="D253" s="8"/>
    </row>
    <row r="254" spans="1:4" ht="12.5">
      <c r="A254" s="8"/>
      <c r="B254" s="8"/>
      <c r="C254" s="8"/>
      <c r="D254" s="8"/>
    </row>
    <row r="255" spans="1:4" ht="12.5">
      <c r="A255" s="8"/>
      <c r="B255" s="8"/>
      <c r="C255" s="8"/>
      <c r="D255" s="8"/>
    </row>
    <row r="256" spans="1:4" ht="12.5">
      <c r="A256" s="8"/>
      <c r="B256" s="8"/>
      <c r="C256" s="8"/>
      <c r="D256" s="8"/>
    </row>
    <row r="257" spans="1:4" ht="12.5">
      <c r="A257" s="8"/>
      <c r="B257" s="8"/>
      <c r="C257" s="8"/>
      <c r="D257" s="8"/>
    </row>
    <row r="258" spans="1:4" ht="12.5">
      <c r="A258" s="8"/>
      <c r="B258" s="8"/>
      <c r="C258" s="8"/>
      <c r="D258" s="8"/>
    </row>
    <row r="259" spans="1:4" ht="12.5">
      <c r="A259" s="8"/>
      <c r="B259" s="8"/>
      <c r="C259" s="8"/>
      <c r="D259" s="8"/>
    </row>
    <row r="260" spans="1:4" ht="12.5">
      <c r="A260" s="8"/>
      <c r="B260" s="8"/>
      <c r="C260" s="8"/>
      <c r="D260" s="8"/>
    </row>
    <row r="261" spans="1:4" ht="12.5">
      <c r="A261" s="8"/>
      <c r="B261" s="8"/>
      <c r="C261" s="8"/>
      <c r="D261" s="8"/>
    </row>
    <row r="262" spans="1:4" ht="12.5">
      <c r="A262" s="8"/>
      <c r="B262" s="8"/>
      <c r="C262" s="8"/>
      <c r="D262" s="8"/>
    </row>
    <row r="263" spans="1:4" ht="12.5">
      <c r="A263" s="8"/>
      <c r="B263" s="8"/>
      <c r="C263" s="8"/>
      <c r="D263" s="8"/>
    </row>
    <row r="264" spans="1:4" ht="12.5">
      <c r="A264" s="8"/>
      <c r="B264" s="8"/>
      <c r="C264" s="8"/>
      <c r="D264" s="8"/>
    </row>
    <row r="265" spans="1:4" ht="12.5">
      <c r="A265" s="8"/>
      <c r="B265" s="8"/>
      <c r="C265" s="8"/>
      <c r="D265" s="8"/>
    </row>
    <row r="266" spans="1:4" ht="12.5">
      <c r="A266" s="8"/>
      <c r="B266" s="8"/>
      <c r="C266" s="8"/>
      <c r="D266" s="8"/>
    </row>
    <row r="267" spans="1:4" ht="12.5">
      <c r="A267" s="8"/>
      <c r="B267" s="8"/>
      <c r="C267" s="8"/>
      <c r="D267" s="8"/>
    </row>
    <row r="268" spans="1:4" ht="12.5">
      <c r="A268" s="8"/>
      <c r="B268" s="8"/>
      <c r="C268" s="8"/>
      <c r="D268" s="8"/>
    </row>
    <row r="269" spans="1:4" ht="12.5">
      <c r="A269" s="8"/>
      <c r="B269" s="8"/>
      <c r="C269" s="8"/>
      <c r="D269" s="8"/>
    </row>
    <row r="270" spans="1:4" ht="12.5">
      <c r="A270" s="8"/>
      <c r="B270" s="8"/>
      <c r="C270" s="8"/>
      <c r="D270" s="8"/>
    </row>
    <row r="271" spans="1:4" ht="12.5">
      <c r="A271" s="8"/>
      <c r="B271" s="8"/>
      <c r="C271" s="8"/>
      <c r="D271" s="8"/>
    </row>
    <row r="272" spans="1:4" ht="12.5">
      <c r="A272" s="8"/>
      <c r="B272" s="8"/>
      <c r="C272" s="8"/>
      <c r="D272" s="8"/>
    </row>
    <row r="273" spans="1:4" ht="12.5">
      <c r="A273" s="8"/>
      <c r="B273" s="8"/>
      <c r="C273" s="8"/>
      <c r="D273" s="8"/>
    </row>
    <row r="274" spans="1:4" ht="12.5">
      <c r="A274" s="8"/>
      <c r="B274" s="8"/>
      <c r="C274" s="8"/>
      <c r="D274" s="8"/>
    </row>
    <row r="275" spans="1:4" ht="12.5">
      <c r="A275" s="8"/>
      <c r="B275" s="8"/>
      <c r="C275" s="8"/>
      <c r="D275" s="8"/>
    </row>
    <row r="276" spans="1:4" ht="12.5">
      <c r="A276" s="8"/>
      <c r="B276" s="8"/>
      <c r="C276" s="8"/>
      <c r="D276" s="8"/>
    </row>
    <row r="277" spans="1:4" ht="12.5">
      <c r="A277" s="8"/>
      <c r="B277" s="8"/>
      <c r="C277" s="8"/>
      <c r="D277" s="8"/>
    </row>
    <row r="278" spans="1:4" ht="12.5">
      <c r="A278" s="8"/>
      <c r="B278" s="8"/>
      <c r="C278" s="8"/>
      <c r="D278" s="8"/>
    </row>
    <row r="279" spans="1:4" ht="12.5">
      <c r="A279" s="8"/>
      <c r="B279" s="8"/>
      <c r="C279" s="8"/>
      <c r="D279" s="8"/>
    </row>
    <row r="280" spans="1:4" ht="12.5">
      <c r="A280" s="8"/>
      <c r="B280" s="8"/>
      <c r="C280" s="8"/>
      <c r="D280" s="8"/>
    </row>
    <row r="281" spans="1:4" ht="12.5">
      <c r="A281" s="8"/>
      <c r="B281" s="8"/>
      <c r="C281" s="8"/>
      <c r="D281" s="8"/>
    </row>
    <row r="282" spans="1:4" ht="12.5">
      <c r="A282" s="8"/>
      <c r="B282" s="8"/>
      <c r="C282" s="8"/>
      <c r="D282" s="8"/>
    </row>
    <row r="283" spans="1:4" ht="12.5">
      <c r="A283" s="8"/>
      <c r="B283" s="8"/>
      <c r="C283" s="8"/>
      <c r="D283" s="8"/>
    </row>
    <row r="284" spans="1:4" ht="12.5">
      <c r="A284" s="8"/>
      <c r="B284" s="8"/>
      <c r="C284" s="8"/>
      <c r="D284" s="8"/>
    </row>
    <row r="285" spans="1:4" ht="12.5">
      <c r="A285" s="8"/>
      <c r="B285" s="8"/>
      <c r="C285" s="8"/>
      <c r="D285" s="8"/>
    </row>
    <row r="286" spans="1:4" ht="12.5">
      <c r="A286" s="8"/>
      <c r="B286" s="8"/>
      <c r="C286" s="8"/>
      <c r="D286" s="8"/>
    </row>
    <row r="287" spans="1:4" ht="12.5">
      <c r="A287" s="8"/>
      <c r="B287" s="8"/>
      <c r="C287" s="8"/>
      <c r="D287" s="8"/>
    </row>
    <row r="288" spans="1:4" ht="12.5">
      <c r="A288" s="8"/>
      <c r="B288" s="8"/>
      <c r="C288" s="8"/>
      <c r="D288" s="8"/>
    </row>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sheetData>
  <conditionalFormatting sqref="F2">
    <cfRule type="cellIs" dxfId="42" priority="7" stopIfTrue="1" operator="notEqual">
      <formula>0</formula>
    </cfRule>
    <cfRule type="cellIs" dxfId="41" priority="8" stopIfTrue="1" operator="equal">
      <formula>""</formula>
    </cfRule>
  </conditionalFormatting>
  <conditionalFormatting sqref="J4:CA4">
    <cfRule type="cellIs" dxfId="40" priority="9" operator="equal">
      <formula>"Post-Fcst"</formula>
    </cfRule>
    <cfRule type="cellIs" dxfId="39" priority="10" operator="equal">
      <formula>"Forecast"</formula>
    </cfRule>
    <cfRule type="cellIs" dxfId="38" priority="11" operator="equal">
      <formula>"Pre Fcst"</formula>
    </cfRule>
  </conditionalFormatting>
  <conditionalFormatting sqref="F3">
    <cfRule type="cellIs" dxfId="37" priority="5" stopIfTrue="1" operator="notEqual">
      <formula>0</formula>
    </cfRule>
    <cfRule type="cellIs" dxfId="36"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DB103"/>
  <sheetViews>
    <sheetView zoomScale="90" zoomScaleNormal="90" workbookViewId="0">
      <pane xSplit="9" ySplit="5" topLeftCell="J6" activePane="bottomRight" state="frozen"/>
      <selection pane="topRight"/>
      <selection pane="bottomLeft"/>
      <selection pane="bottomRight"/>
    </sheetView>
  </sheetViews>
  <sheetFormatPr defaultColWidth="0" defaultRowHeight="13"/>
  <cols>
    <col min="1" max="1" width="1.453125" style="66" customWidth="1"/>
    <col min="2" max="2" width="1.453125" style="71" customWidth="1"/>
    <col min="3" max="3" width="1.453125" style="114" customWidth="1"/>
    <col min="4" max="4" width="1.453125" style="68" customWidth="1"/>
    <col min="5" max="5" width="40.54296875" style="65"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06" width="0" style="8" hidden="1" customWidth="1"/>
    <col min="107" max="16384" width="9.1796875" style="8" hidden="1"/>
  </cols>
  <sheetData>
    <row r="1" spans="1:79" s="125" customFormat="1" ht="25">
      <c r="A1" s="121" t="str">
        <f ca="1" xml:space="preserve"> RIGHT(CELL("filename", $A$1), LEN(CELL("filename", $A$1)) - SEARCH("]", CELL("filename", $A$1)))</f>
        <v>Time</v>
      </c>
      <c r="C1" s="132"/>
      <c r="E1" s="131"/>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207</v>
      </c>
    </row>
    <row r="9" spans="1:79" s="14" customFormat="1">
      <c r="A9" s="66"/>
      <c r="B9" s="71" t="s">
        <v>208</v>
      </c>
      <c r="C9" s="114"/>
      <c r="D9" s="68"/>
      <c r="E9" s="93"/>
      <c r="G9" s="57"/>
    </row>
    <row r="10" spans="1:79" s="62" customFormat="1">
      <c r="A10" s="75"/>
      <c r="B10" s="76"/>
      <c r="C10" s="127"/>
      <c r="D10" s="77"/>
      <c r="E10" s="65" t="s">
        <v>209</v>
      </c>
      <c r="G10" s="62" t="s">
        <v>210</v>
      </c>
      <c r="I10" s="63"/>
      <c r="J10" s="62">
        <f t="shared" ref="J10:S10" si="0" xml:space="preserve"> I10 + 1</f>
        <v>1</v>
      </c>
      <c r="K10" s="62">
        <f xml:space="preserve"> J10 + 1</f>
        <v>2</v>
      </c>
      <c r="L10" s="62">
        <f t="shared" si="0"/>
        <v>3</v>
      </c>
      <c r="M10" s="62">
        <f t="shared" si="0"/>
        <v>4</v>
      </c>
      <c r="N10" s="62">
        <f t="shared" si="0"/>
        <v>5</v>
      </c>
      <c r="O10" s="62">
        <f t="shared" si="0"/>
        <v>6</v>
      </c>
      <c r="P10" s="62">
        <f t="shared" si="0"/>
        <v>7</v>
      </c>
      <c r="Q10" s="62">
        <f t="shared" si="0"/>
        <v>8</v>
      </c>
      <c r="R10" s="62">
        <f t="shared" si="0"/>
        <v>9</v>
      </c>
      <c r="S10" s="62">
        <f t="shared" si="0"/>
        <v>10</v>
      </c>
    </row>
    <row r="11" spans="1:79">
      <c r="E11" s="65" t="s">
        <v>211</v>
      </c>
      <c r="F11" s="8">
        <f xml:space="preserve"> MAX(J10:CA10)</f>
        <v>10</v>
      </c>
      <c r="G11" s="8" t="s">
        <v>212</v>
      </c>
    </row>
    <row r="13" spans="1:79" s="61" customFormat="1">
      <c r="A13" s="78"/>
      <c r="B13" s="79"/>
      <c r="C13" s="116"/>
      <c r="D13" s="80"/>
      <c r="E13" s="65" t="str">
        <f t="shared" ref="E13:S13" si="1" xml:space="preserve"> E$10</f>
        <v>Model column counter</v>
      </c>
      <c r="F13" s="61">
        <f t="shared" si="1"/>
        <v>0</v>
      </c>
      <c r="G13" s="61" t="str">
        <f t="shared" si="1"/>
        <v>counter</v>
      </c>
      <c r="H13" s="61">
        <f t="shared" si="1"/>
        <v>0</v>
      </c>
      <c r="I13" s="61">
        <f t="shared" si="1"/>
        <v>0</v>
      </c>
      <c r="J13" s="61">
        <f t="shared" si="1"/>
        <v>1</v>
      </c>
      <c r="K13" s="61">
        <f t="shared" si="1"/>
        <v>2</v>
      </c>
      <c r="L13" s="61">
        <f t="shared" si="1"/>
        <v>3</v>
      </c>
      <c r="M13" s="61">
        <f t="shared" si="1"/>
        <v>4</v>
      </c>
      <c r="N13" s="61">
        <f t="shared" si="1"/>
        <v>5</v>
      </c>
      <c r="O13" s="61">
        <f t="shared" si="1"/>
        <v>6</v>
      </c>
      <c r="P13" s="61">
        <f t="shared" si="1"/>
        <v>7</v>
      </c>
      <c r="Q13" s="61">
        <f t="shared" si="1"/>
        <v>8</v>
      </c>
      <c r="R13" s="61">
        <f t="shared" si="1"/>
        <v>9</v>
      </c>
      <c r="S13" s="61">
        <f t="shared" si="1"/>
        <v>10</v>
      </c>
    </row>
    <row r="14" spans="1:79">
      <c r="E14" s="65" t="s">
        <v>213</v>
      </c>
      <c r="G14" s="8" t="s">
        <v>214</v>
      </c>
      <c r="H14" s="8">
        <f xml:space="preserve"> SUM(J14:CA14)</f>
        <v>1</v>
      </c>
      <c r="J14" s="8">
        <f t="shared" ref="J14:S14" si="2" xml:space="preserve"> IF( J13 = 1, 1, 0)</f>
        <v>1</v>
      </c>
      <c r="K14" s="8">
        <f t="shared" si="2"/>
        <v>0</v>
      </c>
      <c r="L14" s="8">
        <f t="shared" si="2"/>
        <v>0</v>
      </c>
      <c r="M14" s="8">
        <f t="shared" si="2"/>
        <v>0</v>
      </c>
      <c r="N14" s="8">
        <f t="shared" si="2"/>
        <v>0</v>
      </c>
      <c r="O14" s="8">
        <f t="shared" si="2"/>
        <v>0</v>
      </c>
      <c r="P14" s="8">
        <f t="shared" si="2"/>
        <v>0</v>
      </c>
      <c r="Q14" s="8">
        <f t="shared" si="2"/>
        <v>0</v>
      </c>
      <c r="R14" s="8">
        <f t="shared" si="2"/>
        <v>0</v>
      </c>
      <c r="S14" s="8">
        <f t="shared" si="2"/>
        <v>0</v>
      </c>
    </row>
    <row r="16" spans="1:79" s="53" customFormat="1">
      <c r="A16" s="81"/>
      <c r="B16" s="82"/>
      <c r="C16" s="128"/>
      <c r="D16" s="83"/>
      <c r="E16" s="94" t="str">
        <f xml:space="preserve"> InpC!E$18</f>
        <v>First date of time ruler</v>
      </c>
      <c r="F16" s="53">
        <f xml:space="preserve"> InpC!F$18</f>
        <v>43556</v>
      </c>
      <c r="G16" s="53" t="str">
        <f xml:space="preserve"> InpC!G$18</f>
        <v>date</v>
      </c>
    </row>
    <row r="17" spans="1:79" s="32" customFormat="1">
      <c r="A17" s="81"/>
      <c r="B17" s="82"/>
      <c r="C17" s="128"/>
      <c r="D17" s="83"/>
      <c r="E17" s="65" t="s">
        <v>215</v>
      </c>
      <c r="F17" s="32">
        <f xml:space="preserve"> DATE(YEAR(F16), MONTH(F16), 1)</f>
        <v>43556</v>
      </c>
      <c r="G17" s="32" t="s">
        <v>216</v>
      </c>
    </row>
    <row r="18" spans="1:79" s="53" customFormat="1">
      <c r="A18" s="81"/>
      <c r="B18" s="82"/>
      <c r="C18" s="128"/>
      <c r="D18" s="83"/>
      <c r="E18" s="94"/>
    </row>
    <row r="19" spans="1:79" s="32" customFormat="1">
      <c r="A19" s="81"/>
      <c r="B19" s="82"/>
      <c r="C19" s="128"/>
      <c r="D19" s="83"/>
      <c r="E19" s="65" t="str">
        <f xml:space="preserve"> E$17</f>
        <v>First model period BEG</v>
      </c>
      <c r="F19" s="32">
        <f xml:space="preserve"> F$17</f>
        <v>43556</v>
      </c>
      <c r="G19" s="32" t="str">
        <f xml:space="preserve"> G$17</f>
        <v>month</v>
      </c>
    </row>
    <row r="20" spans="1:79">
      <c r="E20" s="65" t="str">
        <f t="shared" ref="E20:S20" si="3" xml:space="preserve"> E$14</f>
        <v>First model column flag</v>
      </c>
      <c r="F20" s="8">
        <f t="shared" si="3"/>
        <v>0</v>
      </c>
      <c r="G20" s="8" t="str">
        <f t="shared" si="3"/>
        <v>flag</v>
      </c>
      <c r="H20" s="8">
        <f t="shared" si="3"/>
        <v>1</v>
      </c>
      <c r="I20" s="8">
        <f t="shared" si="3"/>
        <v>0</v>
      </c>
      <c r="J20" s="8">
        <f t="shared" si="3"/>
        <v>1</v>
      </c>
      <c r="K20" s="8">
        <f t="shared" si="3"/>
        <v>0</v>
      </c>
      <c r="L20" s="8">
        <f t="shared" si="3"/>
        <v>0</v>
      </c>
      <c r="M20" s="8">
        <f t="shared" si="3"/>
        <v>0</v>
      </c>
      <c r="N20" s="8">
        <f t="shared" si="3"/>
        <v>0</v>
      </c>
      <c r="O20" s="8">
        <f t="shared" si="3"/>
        <v>0</v>
      </c>
      <c r="P20" s="8">
        <f t="shared" si="3"/>
        <v>0</v>
      </c>
      <c r="Q20" s="8">
        <f t="shared" si="3"/>
        <v>0</v>
      </c>
      <c r="R20" s="8">
        <f t="shared" si="3"/>
        <v>0</v>
      </c>
      <c r="S20" s="8">
        <f t="shared" si="3"/>
        <v>0</v>
      </c>
    </row>
    <row r="21" spans="1:79" s="31" customFormat="1">
      <c r="A21" s="73"/>
      <c r="B21" s="70"/>
      <c r="C21" s="113"/>
      <c r="D21" s="67"/>
      <c r="E21" s="65" t="s">
        <v>217</v>
      </c>
      <c r="G21" s="31" t="s">
        <v>186</v>
      </c>
      <c r="J21" s="31">
        <f t="shared" ref="J21:S21" si="4" xml:space="preserve"> IF( J20 = 1, $F19, I22 + 1)</f>
        <v>43556</v>
      </c>
      <c r="K21" s="31">
        <f t="shared" si="4"/>
        <v>43922</v>
      </c>
      <c r="L21" s="31">
        <f t="shared" si="4"/>
        <v>44287</v>
      </c>
      <c r="M21" s="31">
        <f t="shared" si="4"/>
        <v>44652</v>
      </c>
      <c r="N21" s="31">
        <f t="shared" si="4"/>
        <v>45017</v>
      </c>
      <c r="O21" s="31">
        <f t="shared" si="4"/>
        <v>45383</v>
      </c>
      <c r="P21" s="31">
        <f t="shared" si="4"/>
        <v>45748</v>
      </c>
      <c r="Q21" s="31">
        <f t="shared" si="4"/>
        <v>46113</v>
      </c>
      <c r="R21" s="31">
        <f t="shared" si="4"/>
        <v>46478</v>
      </c>
      <c r="S21" s="31">
        <f t="shared" si="4"/>
        <v>46844</v>
      </c>
    </row>
    <row r="22" spans="1:79" s="59" customFormat="1">
      <c r="A22" s="73"/>
      <c r="B22" s="70"/>
      <c r="C22" s="113"/>
      <c r="D22" s="67"/>
      <c r="E22" s="95" t="s">
        <v>218</v>
      </c>
      <c r="F22" s="55"/>
      <c r="G22" s="59" t="s">
        <v>186</v>
      </c>
      <c r="I22" s="60"/>
      <c r="J22" s="59">
        <f t="shared" ref="J22:S22" si="5" xml:space="preserve"> DATE(YEAR(J21), MONTH(J21) + 12, DAY(1) - 1)</f>
        <v>43921</v>
      </c>
      <c r="K22" s="59">
        <f t="shared" si="5"/>
        <v>44286</v>
      </c>
      <c r="L22" s="59">
        <f t="shared" si="5"/>
        <v>44651</v>
      </c>
      <c r="M22" s="59">
        <f t="shared" si="5"/>
        <v>45016</v>
      </c>
      <c r="N22" s="59">
        <f t="shared" si="5"/>
        <v>45382</v>
      </c>
      <c r="O22" s="59">
        <f t="shared" si="5"/>
        <v>45747</v>
      </c>
      <c r="P22" s="59">
        <f t="shared" si="5"/>
        <v>46112</v>
      </c>
      <c r="Q22" s="59">
        <f t="shared" si="5"/>
        <v>46477</v>
      </c>
      <c r="R22" s="59">
        <f t="shared" si="5"/>
        <v>46843</v>
      </c>
      <c r="S22" s="59">
        <f t="shared" si="5"/>
        <v>47208</v>
      </c>
    </row>
    <row r="23" spans="1:79" s="31" customFormat="1">
      <c r="A23" s="73"/>
      <c r="B23" s="70"/>
      <c r="C23" s="113"/>
      <c r="D23" s="67"/>
      <c r="E23" s="65"/>
    </row>
    <row r="24" spans="1:79" s="31" customFormat="1">
      <c r="A24" s="73"/>
      <c r="B24" s="70"/>
      <c r="C24" s="113"/>
      <c r="D24" s="67"/>
      <c r="E24" s="65" t="str">
        <f t="shared" ref="E24:S24" si="6" xml:space="preserve"> E$22</f>
        <v>Model Period END</v>
      </c>
      <c r="F24" s="31">
        <f t="shared" si="6"/>
        <v>0</v>
      </c>
      <c r="G24" s="31" t="str">
        <f t="shared" si="6"/>
        <v>date</v>
      </c>
      <c r="H24" s="31">
        <f t="shared" si="6"/>
        <v>0</v>
      </c>
      <c r="I24" s="31">
        <f t="shared" si="6"/>
        <v>0</v>
      </c>
      <c r="J24" s="31">
        <f t="shared" si="6"/>
        <v>43921</v>
      </c>
      <c r="K24" s="31">
        <f t="shared" si="6"/>
        <v>44286</v>
      </c>
      <c r="L24" s="31">
        <f t="shared" si="6"/>
        <v>44651</v>
      </c>
      <c r="M24" s="31">
        <f t="shared" si="6"/>
        <v>45016</v>
      </c>
      <c r="N24" s="31">
        <f t="shared" si="6"/>
        <v>45382</v>
      </c>
      <c r="O24" s="31">
        <f t="shared" si="6"/>
        <v>45747</v>
      </c>
      <c r="P24" s="31">
        <f t="shared" si="6"/>
        <v>46112</v>
      </c>
      <c r="Q24" s="31">
        <f t="shared" si="6"/>
        <v>46477</v>
      </c>
      <c r="R24" s="31">
        <f t="shared" si="6"/>
        <v>46843</v>
      </c>
      <c r="S24" s="31">
        <f t="shared" si="6"/>
        <v>47208</v>
      </c>
    </row>
    <row r="25" spans="1:79" s="31" customFormat="1">
      <c r="A25" s="73"/>
      <c r="B25" s="70"/>
      <c r="C25" s="113"/>
      <c r="D25" s="67" t="s">
        <v>219</v>
      </c>
      <c r="E25" s="65" t="str">
        <f t="shared" ref="E25:S25" si="7" xml:space="preserve"> E$21</f>
        <v>Model Period BEG</v>
      </c>
      <c r="F25" s="31">
        <f t="shared" si="7"/>
        <v>0</v>
      </c>
      <c r="G25" s="31" t="str">
        <f t="shared" si="7"/>
        <v>date</v>
      </c>
      <c r="H25" s="31">
        <f t="shared" si="7"/>
        <v>0</v>
      </c>
      <c r="I25" s="31">
        <f t="shared" si="7"/>
        <v>0</v>
      </c>
      <c r="J25" s="31">
        <f t="shared" si="7"/>
        <v>43556</v>
      </c>
      <c r="K25" s="31">
        <f t="shared" si="7"/>
        <v>43922</v>
      </c>
      <c r="L25" s="31">
        <f t="shared" si="7"/>
        <v>44287</v>
      </c>
      <c r="M25" s="31">
        <f t="shared" si="7"/>
        <v>44652</v>
      </c>
      <c r="N25" s="31">
        <f t="shared" si="7"/>
        <v>45017</v>
      </c>
      <c r="O25" s="31">
        <f t="shared" si="7"/>
        <v>45383</v>
      </c>
      <c r="P25" s="31">
        <f t="shared" si="7"/>
        <v>45748</v>
      </c>
      <c r="Q25" s="31">
        <f t="shared" si="7"/>
        <v>46113</v>
      </c>
      <c r="R25" s="31">
        <f t="shared" si="7"/>
        <v>46478</v>
      </c>
      <c r="S25" s="31">
        <f t="shared" si="7"/>
        <v>46844</v>
      </c>
    </row>
    <row r="26" spans="1:79" s="58" customFormat="1">
      <c r="A26" s="84"/>
      <c r="B26" s="85"/>
      <c r="C26" s="129"/>
      <c r="D26" s="86"/>
      <c r="E26" s="65" t="s">
        <v>220</v>
      </c>
      <c r="G26" s="58" t="s">
        <v>221</v>
      </c>
      <c r="H26" s="33">
        <f xml:space="preserve"> SUM(J26:CA26)</f>
        <v>3653</v>
      </c>
      <c r="J26" s="33">
        <f t="shared" ref="J26:S26" si="8" xml:space="preserve"> J24 - J25 + 1</f>
        <v>366</v>
      </c>
      <c r="K26" s="33">
        <f t="shared" si="8"/>
        <v>365</v>
      </c>
      <c r="L26" s="33">
        <f t="shared" si="8"/>
        <v>365</v>
      </c>
      <c r="M26" s="33">
        <f t="shared" si="8"/>
        <v>365</v>
      </c>
      <c r="N26" s="33">
        <f t="shared" si="8"/>
        <v>366</v>
      </c>
      <c r="O26" s="33">
        <f t="shared" si="8"/>
        <v>365</v>
      </c>
      <c r="P26" s="33">
        <f t="shared" si="8"/>
        <v>365</v>
      </c>
      <c r="Q26" s="33">
        <f t="shared" si="8"/>
        <v>365</v>
      </c>
      <c r="R26" s="33">
        <f t="shared" si="8"/>
        <v>366</v>
      </c>
      <c r="S26" s="33">
        <f t="shared" si="8"/>
        <v>365</v>
      </c>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row>
    <row r="27" spans="1:79" s="14" customFormat="1">
      <c r="A27" s="66"/>
      <c r="B27" s="71"/>
      <c r="C27" s="114"/>
      <c r="D27" s="68"/>
      <c r="E27" s="93"/>
      <c r="G27" s="57"/>
    </row>
    <row r="28" spans="1:79" s="14" customFormat="1">
      <c r="A28" s="66"/>
      <c r="B28" s="71"/>
      <c r="C28" s="114"/>
      <c r="D28" s="68"/>
      <c r="E28" s="93"/>
      <c r="G28" s="57"/>
    </row>
    <row r="29" spans="1:79" s="31" customFormat="1">
      <c r="A29" s="73" t="s">
        <v>222</v>
      </c>
      <c r="B29" s="70"/>
      <c r="C29" s="113"/>
      <c r="D29" s="67"/>
      <c r="E29" s="65"/>
    </row>
    <row r="30" spans="1:79" s="31" customFormat="1">
      <c r="A30" s="73"/>
      <c r="B30" s="70"/>
      <c r="C30" s="113"/>
      <c r="D30" s="67"/>
      <c r="E30" s="65"/>
    </row>
    <row r="31" spans="1:79" s="53" customFormat="1">
      <c r="A31" s="81"/>
      <c r="B31" s="82"/>
      <c r="C31" s="128"/>
      <c r="D31" s="83"/>
      <c r="E31" s="94" t="str">
        <f xml:space="preserve"> InpC!E$20</f>
        <v>Last Pre Forecast Date</v>
      </c>
      <c r="F31" s="53">
        <f xml:space="preserve"> InpC!F$20</f>
        <v>43921</v>
      </c>
      <c r="G31" s="53" t="str">
        <f xml:space="preserve"> InpC!G$20</f>
        <v>date</v>
      </c>
    </row>
    <row r="32" spans="1:79" s="87" customFormat="1">
      <c r="A32" s="73"/>
      <c r="B32" s="70"/>
      <c r="C32" s="113"/>
      <c r="D32" s="67"/>
      <c r="E32" s="93" t="str">
        <f t="shared" ref="E32:S32" si="9" xml:space="preserve"> E$22</f>
        <v>Model Period END</v>
      </c>
      <c r="F32" s="87">
        <f t="shared" si="9"/>
        <v>0</v>
      </c>
      <c r="G32" s="87" t="str">
        <f t="shared" si="9"/>
        <v>date</v>
      </c>
      <c r="H32" s="87">
        <f t="shared" si="9"/>
        <v>0</v>
      </c>
      <c r="I32" s="87">
        <f t="shared" si="9"/>
        <v>0</v>
      </c>
      <c r="J32" s="87">
        <f t="shared" si="9"/>
        <v>43921</v>
      </c>
      <c r="K32" s="87">
        <f t="shared" si="9"/>
        <v>44286</v>
      </c>
      <c r="L32" s="87">
        <f t="shared" si="9"/>
        <v>44651</v>
      </c>
      <c r="M32" s="87">
        <f t="shared" si="9"/>
        <v>45016</v>
      </c>
      <c r="N32" s="87">
        <f t="shared" si="9"/>
        <v>45382</v>
      </c>
      <c r="O32" s="87">
        <f t="shared" si="9"/>
        <v>45747</v>
      </c>
      <c r="P32" s="87">
        <f t="shared" si="9"/>
        <v>46112</v>
      </c>
      <c r="Q32" s="87">
        <f t="shared" si="9"/>
        <v>46477</v>
      </c>
      <c r="R32" s="87">
        <f t="shared" si="9"/>
        <v>46843</v>
      </c>
      <c r="S32" s="87">
        <f t="shared" si="9"/>
        <v>47208</v>
      </c>
    </row>
    <row r="33" spans="1:79">
      <c r="E33" s="65" t="s">
        <v>223</v>
      </c>
      <c r="G33" s="8" t="s">
        <v>214</v>
      </c>
      <c r="H33" s="8">
        <f xml:space="preserve"> SUM(J33:CA33)</f>
        <v>1</v>
      </c>
      <c r="J33" s="8">
        <f t="shared" ref="J33:S33" si="10" xml:space="preserve"> IF(J32 = $F31, 1, 0)</f>
        <v>1</v>
      </c>
      <c r="K33" s="8">
        <f t="shared" si="10"/>
        <v>0</v>
      </c>
      <c r="L33" s="8">
        <f t="shared" si="10"/>
        <v>0</v>
      </c>
      <c r="M33" s="8">
        <f t="shared" si="10"/>
        <v>0</v>
      </c>
      <c r="N33" s="8">
        <f t="shared" si="10"/>
        <v>0</v>
      </c>
      <c r="O33" s="8">
        <f t="shared" si="10"/>
        <v>0</v>
      </c>
      <c r="P33" s="8">
        <f t="shared" si="10"/>
        <v>0</v>
      </c>
      <c r="Q33" s="8">
        <f t="shared" si="10"/>
        <v>0</v>
      </c>
      <c r="R33" s="8">
        <f t="shared" si="10"/>
        <v>0</v>
      </c>
      <c r="S33" s="8">
        <f t="shared" si="10"/>
        <v>0</v>
      </c>
    </row>
    <row r="34" spans="1:79">
      <c r="E34" s="65" t="s">
        <v>224</v>
      </c>
      <c r="G34" s="8" t="s">
        <v>214</v>
      </c>
      <c r="H34" s="8">
        <f xml:space="preserve"> SUM(J34:CA34)</f>
        <v>1</v>
      </c>
      <c r="J34" s="8">
        <f xml:space="preserve"> IF($F31 &gt;= J32, 1, 0)</f>
        <v>1</v>
      </c>
      <c r="K34" s="8">
        <f t="shared" ref="K34:S34" si="11" xml:space="preserve"> IF($F31 &gt;= K32, 1, 0)</f>
        <v>0</v>
      </c>
      <c r="L34" s="8">
        <f t="shared" si="11"/>
        <v>0</v>
      </c>
      <c r="M34" s="8">
        <f t="shared" si="11"/>
        <v>0</v>
      </c>
      <c r="N34" s="8">
        <f t="shared" si="11"/>
        <v>0</v>
      </c>
      <c r="O34" s="8">
        <f t="shared" si="11"/>
        <v>0</v>
      </c>
      <c r="P34" s="8">
        <f t="shared" si="11"/>
        <v>0</v>
      </c>
      <c r="Q34" s="8">
        <f t="shared" si="11"/>
        <v>0</v>
      </c>
      <c r="R34" s="8">
        <f t="shared" si="11"/>
        <v>0</v>
      </c>
      <c r="S34" s="8">
        <f t="shared" si="11"/>
        <v>0</v>
      </c>
    </row>
    <row r="35" spans="1:79">
      <c r="E35" s="65" t="s">
        <v>225</v>
      </c>
      <c r="F35" s="33">
        <f xml:space="preserve"> SUM(J34:CA34)</f>
        <v>1</v>
      </c>
      <c r="G35" s="8" t="s">
        <v>226</v>
      </c>
    </row>
    <row r="37" spans="1:79" s="53" customFormat="1">
      <c r="A37" s="81"/>
      <c r="B37" s="82"/>
      <c r="C37" s="128"/>
      <c r="D37" s="83"/>
      <c r="E37" s="94" t="str">
        <f xml:space="preserve"> InpC!E$22</f>
        <v>Acquisition date (midnight)</v>
      </c>
      <c r="F37" s="53">
        <f xml:space="preserve"> InpC!F$22</f>
        <v>43921</v>
      </c>
      <c r="G37" s="53" t="str">
        <f xml:space="preserve"> InpC!G$22</f>
        <v>date</v>
      </c>
    </row>
    <row r="38" spans="1:79" s="87" customFormat="1">
      <c r="A38" s="73"/>
      <c r="B38" s="70"/>
      <c r="C38" s="113"/>
      <c r="D38" s="67"/>
      <c r="E38" s="93" t="str">
        <f t="shared" ref="E38:S38" si="12" xml:space="preserve"> E$22</f>
        <v>Model Period END</v>
      </c>
      <c r="F38" s="87">
        <f t="shared" si="12"/>
        <v>0</v>
      </c>
      <c r="G38" s="87" t="str">
        <f t="shared" si="12"/>
        <v>date</v>
      </c>
      <c r="H38" s="87">
        <f t="shared" si="12"/>
        <v>0</v>
      </c>
      <c r="I38" s="87">
        <f t="shared" si="12"/>
        <v>0</v>
      </c>
      <c r="J38" s="87">
        <f t="shared" si="12"/>
        <v>43921</v>
      </c>
      <c r="K38" s="87">
        <f t="shared" si="12"/>
        <v>44286</v>
      </c>
      <c r="L38" s="87">
        <f t="shared" si="12"/>
        <v>44651</v>
      </c>
      <c r="M38" s="87">
        <f t="shared" si="12"/>
        <v>45016</v>
      </c>
      <c r="N38" s="87">
        <f t="shared" si="12"/>
        <v>45382</v>
      </c>
      <c r="O38" s="87">
        <f t="shared" si="12"/>
        <v>45747</v>
      </c>
      <c r="P38" s="87">
        <f t="shared" si="12"/>
        <v>46112</v>
      </c>
      <c r="Q38" s="87">
        <f t="shared" si="12"/>
        <v>46477</v>
      </c>
      <c r="R38" s="87">
        <f t="shared" si="12"/>
        <v>46843</v>
      </c>
      <c r="S38" s="87">
        <f t="shared" si="12"/>
        <v>47208</v>
      </c>
    </row>
    <row r="39" spans="1:79" s="3" customFormat="1">
      <c r="A39" s="66"/>
      <c r="B39" s="71"/>
      <c r="C39" s="114"/>
      <c r="D39" s="68"/>
      <c r="E39" s="96" t="s">
        <v>227</v>
      </c>
      <c r="G39" s="3" t="s">
        <v>214</v>
      </c>
      <c r="H39" s="3">
        <f xml:space="preserve"> SUM(J39:CA39)</f>
        <v>1</v>
      </c>
      <c r="J39" s="3">
        <f t="shared" ref="J39:S39" si="13" xml:space="preserve"> IF(J38 = $F37, 1, 0)</f>
        <v>1</v>
      </c>
      <c r="K39" s="3">
        <f t="shared" si="13"/>
        <v>0</v>
      </c>
      <c r="L39" s="3">
        <f t="shared" si="13"/>
        <v>0</v>
      </c>
      <c r="M39" s="3">
        <f t="shared" si="13"/>
        <v>0</v>
      </c>
      <c r="N39" s="3">
        <f t="shared" si="13"/>
        <v>0</v>
      </c>
      <c r="O39" s="3">
        <f t="shared" si="13"/>
        <v>0</v>
      </c>
      <c r="P39" s="3">
        <f t="shared" si="13"/>
        <v>0</v>
      </c>
      <c r="Q39" s="3">
        <f t="shared" si="13"/>
        <v>0</v>
      </c>
      <c r="R39" s="3">
        <f t="shared" si="13"/>
        <v>0</v>
      </c>
      <c r="S39" s="3">
        <f t="shared" si="13"/>
        <v>0</v>
      </c>
    </row>
    <row r="40" spans="1:79" s="31" customFormat="1">
      <c r="A40" s="73"/>
      <c r="B40" s="70"/>
      <c r="C40" s="113"/>
      <c r="D40" s="67"/>
      <c r="E40" s="65"/>
    </row>
    <row r="41" spans="1:79" s="31" customFormat="1">
      <c r="A41" s="73"/>
      <c r="B41" s="70"/>
      <c r="C41" s="113"/>
      <c r="D41" s="67"/>
      <c r="E41" s="65"/>
    </row>
    <row r="42" spans="1:79">
      <c r="A42" s="66" t="s">
        <v>228</v>
      </c>
    </row>
    <row r="44" spans="1:79">
      <c r="E44" s="65" t="str">
        <f t="shared" ref="E44:S44" si="14" xml:space="preserve"> E$33</f>
        <v>Last Pre Forecast Flag</v>
      </c>
      <c r="F44" s="8">
        <f t="shared" si="14"/>
        <v>0</v>
      </c>
      <c r="G44" s="8" t="str">
        <f t="shared" si="14"/>
        <v>flag</v>
      </c>
      <c r="H44" s="8">
        <f t="shared" si="14"/>
        <v>1</v>
      </c>
      <c r="I44" s="8">
        <f t="shared" si="14"/>
        <v>0</v>
      </c>
      <c r="J44" s="8">
        <f t="shared" si="14"/>
        <v>1</v>
      </c>
      <c r="K44" s="8">
        <f t="shared" si="14"/>
        <v>0</v>
      </c>
      <c r="L44" s="8">
        <f t="shared" si="14"/>
        <v>0</v>
      </c>
      <c r="M44" s="8">
        <f t="shared" si="14"/>
        <v>0</v>
      </c>
      <c r="N44" s="8">
        <f t="shared" si="14"/>
        <v>0</v>
      </c>
      <c r="O44" s="8">
        <f t="shared" si="14"/>
        <v>0</v>
      </c>
      <c r="P44" s="8">
        <f t="shared" si="14"/>
        <v>0</v>
      </c>
      <c r="Q44" s="8">
        <f t="shared" si="14"/>
        <v>0</v>
      </c>
      <c r="R44" s="8">
        <f t="shared" si="14"/>
        <v>0</v>
      </c>
      <c r="S44" s="8">
        <f t="shared" si="14"/>
        <v>0</v>
      </c>
    </row>
    <row r="45" spans="1:79">
      <c r="E45" s="65" t="s">
        <v>229</v>
      </c>
      <c r="G45" s="8" t="s">
        <v>214</v>
      </c>
      <c r="H45" s="8">
        <f xml:space="preserve"> SUM(J45:CA45)</f>
        <v>1</v>
      </c>
      <c r="J45" s="8">
        <f t="shared" ref="J45:S45" si="15" xml:space="preserve"> I44</f>
        <v>0</v>
      </c>
      <c r="K45" s="8">
        <f t="shared" si="15"/>
        <v>1</v>
      </c>
      <c r="L45" s="8">
        <f t="shared" si="15"/>
        <v>0</v>
      </c>
      <c r="M45" s="8">
        <f t="shared" si="15"/>
        <v>0</v>
      </c>
      <c r="N45" s="8">
        <f t="shared" si="15"/>
        <v>0</v>
      </c>
      <c r="O45" s="8">
        <f t="shared" si="15"/>
        <v>0</v>
      </c>
      <c r="P45" s="8">
        <f t="shared" si="15"/>
        <v>0</v>
      </c>
      <c r="Q45" s="8">
        <f t="shared" si="15"/>
        <v>0</v>
      </c>
      <c r="R45" s="8">
        <f t="shared" si="15"/>
        <v>0</v>
      </c>
      <c r="S45" s="8">
        <f t="shared" si="15"/>
        <v>0</v>
      </c>
    </row>
    <row r="47" spans="1:79" s="53" customFormat="1">
      <c r="A47" s="81"/>
      <c r="B47" s="82"/>
      <c r="C47" s="128"/>
      <c r="D47" s="83"/>
      <c r="E47" s="94" t="str">
        <f>InpC!E$24</f>
        <v>Last forecast date</v>
      </c>
      <c r="F47" s="53">
        <f>InpC!F$24</f>
        <v>45747</v>
      </c>
      <c r="G47" s="53" t="str">
        <f>InpC!G$24</f>
        <v>date</v>
      </c>
    </row>
    <row r="48" spans="1:79">
      <c r="E48" s="93" t="str">
        <f t="shared" ref="E48:S48" si="16" xml:space="preserve"> E$22</f>
        <v>Model Period END</v>
      </c>
      <c r="F48" s="87">
        <f t="shared" si="16"/>
        <v>0</v>
      </c>
      <c r="G48" s="87" t="str">
        <f t="shared" si="16"/>
        <v>date</v>
      </c>
      <c r="H48" s="87">
        <f t="shared" si="16"/>
        <v>0</v>
      </c>
      <c r="I48" s="88">
        <f t="shared" si="16"/>
        <v>0</v>
      </c>
      <c r="J48" s="87">
        <f t="shared" si="16"/>
        <v>43921</v>
      </c>
      <c r="K48" s="87">
        <f t="shared" si="16"/>
        <v>44286</v>
      </c>
      <c r="L48" s="87">
        <f t="shared" si="16"/>
        <v>44651</v>
      </c>
      <c r="M48" s="87">
        <f t="shared" si="16"/>
        <v>45016</v>
      </c>
      <c r="N48" s="87">
        <f t="shared" si="16"/>
        <v>45382</v>
      </c>
      <c r="O48" s="87">
        <f t="shared" si="16"/>
        <v>45747</v>
      </c>
      <c r="P48" s="87">
        <f t="shared" si="16"/>
        <v>46112</v>
      </c>
      <c r="Q48" s="87">
        <f t="shared" si="16"/>
        <v>46477</v>
      </c>
      <c r="R48" s="87">
        <f t="shared" si="16"/>
        <v>46843</v>
      </c>
      <c r="S48" s="87">
        <f t="shared" si="16"/>
        <v>47208</v>
      </c>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row>
    <row r="49" spans="1:19">
      <c r="E49" s="65" t="s">
        <v>230</v>
      </c>
      <c r="G49" s="8" t="s">
        <v>214</v>
      </c>
      <c r="H49" s="8">
        <f xml:space="preserve"> SUM(J49:CA49)</f>
        <v>1</v>
      </c>
      <c r="J49" s="8">
        <f t="shared" ref="J49:S49" si="17" xml:space="preserve"> IF(AND($F47 &gt; I48, $F47 &lt;= J48), 1, 0)</f>
        <v>0</v>
      </c>
      <c r="K49" s="8">
        <f t="shared" si="17"/>
        <v>0</v>
      </c>
      <c r="L49" s="8">
        <f t="shared" si="17"/>
        <v>0</v>
      </c>
      <c r="M49" s="8">
        <f t="shared" si="17"/>
        <v>0</v>
      </c>
      <c r="N49" s="8">
        <f t="shared" si="17"/>
        <v>0</v>
      </c>
      <c r="O49" s="8">
        <f t="shared" si="17"/>
        <v>1</v>
      </c>
      <c r="P49" s="8">
        <f t="shared" si="17"/>
        <v>0</v>
      </c>
      <c r="Q49" s="8">
        <f t="shared" si="17"/>
        <v>0</v>
      </c>
      <c r="R49" s="8">
        <f t="shared" si="17"/>
        <v>0</v>
      </c>
      <c r="S49" s="8">
        <f t="shared" si="17"/>
        <v>0</v>
      </c>
    </row>
    <row r="51" spans="1:19">
      <c r="E51" s="65" t="str">
        <f t="shared" ref="E51:S51" si="18" xml:space="preserve"> E$45</f>
        <v>1st Forecast Period Flag</v>
      </c>
      <c r="F51" s="8">
        <f t="shared" si="18"/>
        <v>0</v>
      </c>
      <c r="G51" s="8" t="str">
        <f t="shared" si="18"/>
        <v>flag</v>
      </c>
      <c r="H51" s="8">
        <f t="shared" si="18"/>
        <v>1</v>
      </c>
      <c r="I51" s="8">
        <f t="shared" si="18"/>
        <v>0</v>
      </c>
      <c r="J51" s="8">
        <f t="shared" si="18"/>
        <v>0</v>
      </c>
      <c r="K51" s="8">
        <f t="shared" si="18"/>
        <v>1</v>
      </c>
      <c r="L51" s="8">
        <f t="shared" si="18"/>
        <v>0</v>
      </c>
      <c r="M51" s="8">
        <f t="shared" si="18"/>
        <v>0</v>
      </c>
      <c r="N51" s="8">
        <f t="shared" si="18"/>
        <v>0</v>
      </c>
      <c r="O51" s="8">
        <f t="shared" si="18"/>
        <v>0</v>
      </c>
      <c r="P51" s="8">
        <f t="shared" si="18"/>
        <v>0</v>
      </c>
      <c r="Q51" s="8">
        <f t="shared" si="18"/>
        <v>0</v>
      </c>
      <c r="R51" s="8">
        <f t="shared" si="18"/>
        <v>0</v>
      </c>
      <c r="S51" s="8">
        <f t="shared" si="18"/>
        <v>0</v>
      </c>
    </row>
    <row r="52" spans="1:19">
      <c r="E52" s="65" t="str">
        <f t="shared" ref="E52:S52" si="19" xml:space="preserve"> E$49</f>
        <v>Last Forecast Period Flag</v>
      </c>
      <c r="F52" s="8">
        <f t="shared" si="19"/>
        <v>0</v>
      </c>
      <c r="G52" s="8" t="str">
        <f t="shared" si="19"/>
        <v>flag</v>
      </c>
      <c r="H52" s="8">
        <f t="shared" si="19"/>
        <v>1</v>
      </c>
      <c r="I52" s="16">
        <f t="shared" si="19"/>
        <v>0</v>
      </c>
      <c r="J52" s="8">
        <f t="shared" si="19"/>
        <v>0</v>
      </c>
      <c r="K52" s="8">
        <f t="shared" si="19"/>
        <v>0</v>
      </c>
      <c r="L52" s="8">
        <f t="shared" si="19"/>
        <v>0</v>
      </c>
      <c r="M52" s="8">
        <f t="shared" si="19"/>
        <v>0</v>
      </c>
      <c r="N52" s="8">
        <f t="shared" si="19"/>
        <v>0</v>
      </c>
      <c r="O52" s="8">
        <f t="shared" si="19"/>
        <v>1</v>
      </c>
      <c r="P52" s="8">
        <f t="shared" si="19"/>
        <v>0</v>
      </c>
      <c r="Q52" s="8">
        <f t="shared" si="19"/>
        <v>0</v>
      </c>
      <c r="R52" s="8">
        <f t="shared" si="19"/>
        <v>0</v>
      </c>
      <c r="S52" s="8">
        <f t="shared" si="19"/>
        <v>0</v>
      </c>
    </row>
    <row r="53" spans="1:19" s="55" customFormat="1">
      <c r="A53" s="66"/>
      <c r="B53" s="71"/>
      <c r="C53" s="114"/>
      <c r="D53" s="68"/>
      <c r="E53" s="95" t="s">
        <v>231</v>
      </c>
      <c r="G53" s="55" t="s">
        <v>214</v>
      </c>
      <c r="H53" s="55">
        <f xml:space="preserve"> SUM(J53:CA53)</f>
        <v>5</v>
      </c>
      <c r="I53" s="56"/>
      <c r="J53" s="55">
        <f t="shared" ref="J53:S53" si="20" xml:space="preserve"> J51 - I52 + I53</f>
        <v>0</v>
      </c>
      <c r="K53" s="55">
        <f t="shared" si="20"/>
        <v>1</v>
      </c>
      <c r="L53" s="55">
        <f t="shared" si="20"/>
        <v>1</v>
      </c>
      <c r="M53" s="55">
        <f t="shared" si="20"/>
        <v>1</v>
      </c>
      <c r="N53" s="55">
        <f t="shared" si="20"/>
        <v>1</v>
      </c>
      <c r="O53" s="55">
        <f t="shared" si="20"/>
        <v>1</v>
      </c>
      <c r="P53" s="55">
        <f t="shared" si="20"/>
        <v>0</v>
      </c>
      <c r="Q53" s="55">
        <f t="shared" si="20"/>
        <v>0</v>
      </c>
      <c r="R53" s="55">
        <f t="shared" si="20"/>
        <v>0</v>
      </c>
      <c r="S53" s="55">
        <f t="shared" si="20"/>
        <v>0</v>
      </c>
    </row>
    <row r="54" spans="1:19">
      <c r="E54" s="65" t="s">
        <v>232</v>
      </c>
      <c r="F54" s="8">
        <f xml:space="preserve"> SUM(J53:CA53)</f>
        <v>5</v>
      </c>
      <c r="G54" s="8" t="s">
        <v>226</v>
      </c>
    </row>
    <row r="56" spans="1:19">
      <c r="E56" s="65" t="str">
        <f t="shared" ref="E56:S56" si="21" xml:space="preserve"> E$34</f>
        <v>Pre Forecast Period Flag</v>
      </c>
      <c r="F56" s="8">
        <f t="shared" si="21"/>
        <v>0</v>
      </c>
      <c r="G56" s="8" t="str">
        <f t="shared" si="21"/>
        <v>flag</v>
      </c>
      <c r="H56" s="8">
        <f t="shared" si="21"/>
        <v>1</v>
      </c>
      <c r="I56" s="8">
        <f t="shared" si="21"/>
        <v>0</v>
      </c>
      <c r="J56" s="8">
        <f t="shared" si="21"/>
        <v>1</v>
      </c>
      <c r="K56" s="8">
        <f t="shared" si="21"/>
        <v>0</v>
      </c>
      <c r="L56" s="8">
        <f t="shared" si="21"/>
        <v>0</v>
      </c>
      <c r="M56" s="8">
        <f t="shared" si="21"/>
        <v>0</v>
      </c>
      <c r="N56" s="8">
        <f t="shared" si="21"/>
        <v>0</v>
      </c>
      <c r="O56" s="8">
        <f t="shared" si="21"/>
        <v>0</v>
      </c>
      <c r="P56" s="8">
        <f t="shared" si="21"/>
        <v>0</v>
      </c>
      <c r="Q56" s="8">
        <f t="shared" si="21"/>
        <v>0</v>
      </c>
      <c r="R56" s="8">
        <f t="shared" si="21"/>
        <v>0</v>
      </c>
      <c r="S56" s="8">
        <f t="shared" si="21"/>
        <v>0</v>
      </c>
    </row>
    <row r="57" spans="1:19">
      <c r="E57" s="65" t="str">
        <f t="shared" ref="E57:S57" si="22" xml:space="preserve"> E$53</f>
        <v>Forecast Period Flag</v>
      </c>
      <c r="F57" s="8">
        <f t="shared" si="22"/>
        <v>0</v>
      </c>
      <c r="G57" s="8" t="str">
        <f t="shared" si="22"/>
        <v>flag</v>
      </c>
      <c r="H57" s="8">
        <f t="shared" si="22"/>
        <v>5</v>
      </c>
      <c r="I57" s="8">
        <f t="shared" si="22"/>
        <v>0</v>
      </c>
      <c r="J57" s="8">
        <f t="shared" si="22"/>
        <v>0</v>
      </c>
      <c r="K57" s="8">
        <f t="shared" si="22"/>
        <v>1</v>
      </c>
      <c r="L57" s="8">
        <f t="shared" si="22"/>
        <v>1</v>
      </c>
      <c r="M57" s="8">
        <f t="shared" si="22"/>
        <v>1</v>
      </c>
      <c r="N57" s="8">
        <f t="shared" si="22"/>
        <v>1</v>
      </c>
      <c r="O57" s="8">
        <f t="shared" si="22"/>
        <v>1</v>
      </c>
      <c r="P57" s="8">
        <f t="shared" si="22"/>
        <v>0</v>
      </c>
      <c r="Q57" s="8">
        <f t="shared" si="22"/>
        <v>0</v>
      </c>
      <c r="R57" s="8">
        <f t="shared" si="22"/>
        <v>0</v>
      </c>
      <c r="S57" s="8">
        <f t="shared" si="22"/>
        <v>0</v>
      </c>
    </row>
    <row r="58" spans="1:19">
      <c r="E58" s="65" t="s">
        <v>233</v>
      </c>
      <c r="G58" s="8" t="s">
        <v>214</v>
      </c>
      <c r="J58" s="8" t="str">
        <f t="shared" ref="J58:S58" si="23" xml:space="preserve"> IF(J56 = 1, "Pre Fcst", IF(J57 = 1, "Forecast", "Post-Fcst"))</f>
        <v>Pre Fcst</v>
      </c>
      <c r="K58" s="8" t="str">
        <f t="shared" si="23"/>
        <v>Forecast</v>
      </c>
      <c r="L58" s="8" t="str">
        <f t="shared" si="23"/>
        <v>Forecast</v>
      </c>
      <c r="M58" s="8" t="str">
        <f t="shared" si="23"/>
        <v>Forecast</v>
      </c>
      <c r="N58" s="8" t="str">
        <f t="shared" si="23"/>
        <v>Forecast</v>
      </c>
      <c r="O58" s="8" t="str">
        <f t="shared" si="23"/>
        <v>Forecast</v>
      </c>
      <c r="P58" s="8" t="str">
        <f t="shared" si="23"/>
        <v>Post-Fcst</v>
      </c>
      <c r="Q58" s="8" t="str">
        <f t="shared" si="23"/>
        <v>Post-Fcst</v>
      </c>
      <c r="R58" s="8" t="str">
        <f t="shared" si="23"/>
        <v>Post-Fcst</v>
      </c>
      <c r="S58" s="8" t="str">
        <f t="shared" si="23"/>
        <v>Post-Fcst</v>
      </c>
    </row>
    <row r="61" spans="1:19">
      <c r="A61" s="66" t="s">
        <v>234</v>
      </c>
    </row>
    <row r="63" spans="1:19">
      <c r="E63" s="65" t="str">
        <f t="shared" ref="E63:S63" si="24" xml:space="preserve"> E$49</f>
        <v>Last Forecast Period Flag</v>
      </c>
      <c r="F63" s="8">
        <f t="shared" si="24"/>
        <v>0</v>
      </c>
      <c r="G63" s="8" t="str">
        <f t="shared" si="24"/>
        <v>flag</v>
      </c>
      <c r="H63" s="8">
        <f t="shared" si="24"/>
        <v>1</v>
      </c>
      <c r="I63" s="16">
        <f t="shared" si="24"/>
        <v>0</v>
      </c>
      <c r="J63" s="8">
        <f t="shared" si="24"/>
        <v>0</v>
      </c>
      <c r="K63" s="8">
        <f t="shared" si="24"/>
        <v>0</v>
      </c>
      <c r="L63" s="8">
        <f t="shared" si="24"/>
        <v>0</v>
      </c>
      <c r="M63" s="8">
        <f t="shared" si="24"/>
        <v>0</v>
      </c>
      <c r="N63" s="8">
        <f t="shared" si="24"/>
        <v>0</v>
      </c>
      <c r="O63" s="8">
        <f t="shared" si="24"/>
        <v>1</v>
      </c>
      <c r="P63" s="8">
        <f t="shared" si="24"/>
        <v>0</v>
      </c>
      <c r="Q63" s="8">
        <f t="shared" si="24"/>
        <v>0</v>
      </c>
      <c r="R63" s="8">
        <f t="shared" si="24"/>
        <v>0</v>
      </c>
      <c r="S63" s="8">
        <f t="shared" si="24"/>
        <v>0</v>
      </c>
    </row>
    <row r="64" spans="1:19">
      <c r="E64" s="65" t="s">
        <v>235</v>
      </c>
      <c r="G64" s="8" t="s">
        <v>214</v>
      </c>
      <c r="H64" s="8">
        <f xml:space="preserve"> SUM(J64:CA64)</f>
        <v>1</v>
      </c>
      <c r="J64" s="8">
        <f t="shared" ref="J64:S64" si="25" xml:space="preserve"> I63</f>
        <v>0</v>
      </c>
      <c r="K64" s="8">
        <f t="shared" si="25"/>
        <v>0</v>
      </c>
      <c r="L64" s="8">
        <f t="shared" si="25"/>
        <v>0</v>
      </c>
      <c r="M64" s="8">
        <f t="shared" si="25"/>
        <v>0</v>
      </c>
      <c r="N64" s="8">
        <f t="shared" si="25"/>
        <v>0</v>
      </c>
      <c r="O64" s="8">
        <f t="shared" si="25"/>
        <v>0</v>
      </c>
      <c r="P64" s="8">
        <f t="shared" si="25"/>
        <v>1</v>
      </c>
      <c r="Q64" s="8">
        <f t="shared" si="25"/>
        <v>0</v>
      </c>
      <c r="R64" s="8">
        <f t="shared" si="25"/>
        <v>0</v>
      </c>
      <c r="S64" s="8">
        <f t="shared" si="25"/>
        <v>0</v>
      </c>
    </row>
    <row r="66" spans="1:19">
      <c r="E66" s="65" t="str">
        <f t="shared" ref="E66:S66" si="26" xml:space="preserve"> E$64</f>
        <v>1st Post Last Forecast Period Flag</v>
      </c>
      <c r="F66" s="8">
        <f t="shared" si="26"/>
        <v>0</v>
      </c>
      <c r="G66" s="8" t="str">
        <f t="shared" si="26"/>
        <v>flag</v>
      </c>
      <c r="H66" s="8">
        <f t="shared" si="26"/>
        <v>1</v>
      </c>
      <c r="I66" s="8">
        <f t="shared" si="26"/>
        <v>0</v>
      </c>
      <c r="J66" s="8">
        <f t="shared" si="26"/>
        <v>0</v>
      </c>
      <c r="K66" s="8">
        <f t="shared" si="26"/>
        <v>0</v>
      </c>
      <c r="L66" s="8">
        <f t="shared" si="26"/>
        <v>0</v>
      </c>
      <c r="M66" s="8">
        <f t="shared" si="26"/>
        <v>0</v>
      </c>
      <c r="N66" s="8">
        <f t="shared" si="26"/>
        <v>0</v>
      </c>
      <c r="O66" s="8">
        <f t="shared" si="26"/>
        <v>0</v>
      </c>
      <c r="P66" s="8">
        <f t="shared" si="26"/>
        <v>1</v>
      </c>
      <c r="Q66" s="8">
        <f t="shared" si="26"/>
        <v>0</v>
      </c>
      <c r="R66" s="8">
        <f t="shared" si="26"/>
        <v>0</v>
      </c>
      <c r="S66" s="8">
        <f t="shared" si="26"/>
        <v>0</v>
      </c>
    </row>
    <row r="67" spans="1:19">
      <c r="E67" s="65" t="s">
        <v>236</v>
      </c>
      <c r="G67" s="8" t="s">
        <v>214</v>
      </c>
      <c r="H67" s="8">
        <f xml:space="preserve"> SUM(J67:CA67)</f>
        <v>4</v>
      </c>
      <c r="I67" s="16"/>
      <c r="J67" s="8">
        <f t="shared" ref="J67:S67" si="27" xml:space="preserve"> I67 + J66</f>
        <v>0</v>
      </c>
      <c r="K67" s="8">
        <f t="shared" si="27"/>
        <v>0</v>
      </c>
      <c r="L67" s="8">
        <f t="shared" si="27"/>
        <v>0</v>
      </c>
      <c r="M67" s="8">
        <f t="shared" si="27"/>
        <v>0</v>
      </c>
      <c r="N67" s="8">
        <f t="shared" si="27"/>
        <v>0</v>
      </c>
      <c r="O67" s="8">
        <f t="shared" si="27"/>
        <v>0</v>
      </c>
      <c r="P67" s="8">
        <f t="shared" si="27"/>
        <v>1</v>
      </c>
      <c r="Q67" s="8">
        <f t="shared" si="27"/>
        <v>1</v>
      </c>
      <c r="R67" s="8">
        <f t="shared" si="27"/>
        <v>1</v>
      </c>
      <c r="S67" s="8">
        <f t="shared" si="27"/>
        <v>1</v>
      </c>
    </row>
    <row r="68" spans="1:19">
      <c r="E68" s="65" t="s">
        <v>237</v>
      </c>
      <c r="F68" s="8">
        <f xml:space="preserve"> SUM(J67:CA67)</f>
        <v>4</v>
      </c>
      <c r="G68" s="8" t="s">
        <v>226</v>
      </c>
    </row>
    <row r="71" spans="1:19">
      <c r="A71" s="66" t="s">
        <v>238</v>
      </c>
    </row>
    <row r="73" spans="1:19">
      <c r="E73" s="65" t="str">
        <f xml:space="preserve"> E$11</f>
        <v>Model Column Total</v>
      </c>
      <c r="F73" s="8">
        <f xml:space="preserve"> F$11</f>
        <v>10</v>
      </c>
      <c r="G73" s="8" t="str">
        <f xml:space="preserve"> G$11</f>
        <v>column</v>
      </c>
    </row>
    <row r="74" spans="1:19">
      <c r="D74" s="68" t="s">
        <v>219</v>
      </c>
      <c r="E74" s="65" t="str">
        <f xml:space="preserve"> E$35</f>
        <v>Pre Forecast Period Total</v>
      </c>
      <c r="F74" s="8">
        <f xml:space="preserve"> F$35</f>
        <v>1</v>
      </c>
      <c r="G74" s="8" t="str">
        <f xml:space="preserve"> G$35</f>
        <v>columns</v>
      </c>
    </row>
    <row r="75" spans="1:19">
      <c r="D75" s="68" t="s">
        <v>219</v>
      </c>
      <c r="E75" s="65" t="str">
        <f xml:space="preserve"> E$54</f>
        <v xml:space="preserve">Forecast Period Total </v>
      </c>
      <c r="F75" s="8">
        <f xml:space="preserve"> F$54</f>
        <v>5</v>
      </c>
      <c r="G75" s="8" t="str">
        <f xml:space="preserve"> G$54</f>
        <v>columns</v>
      </c>
    </row>
    <row r="76" spans="1:19">
      <c r="D76" s="68" t="s">
        <v>219</v>
      </c>
      <c r="E76" s="65" t="str">
        <f xml:space="preserve"> E$68</f>
        <v>Post Forecast Period Total</v>
      </c>
      <c r="F76" s="8">
        <f xml:space="preserve"> F$68</f>
        <v>4</v>
      </c>
      <c r="G76" s="8" t="str">
        <f xml:space="preserve"> G$68</f>
        <v>columns</v>
      </c>
    </row>
    <row r="77" spans="1:19">
      <c r="E77" s="65" t="s">
        <v>239</v>
      </c>
      <c r="F77" s="54">
        <f xml:space="preserve"> IF(F73 - SUM(F74:F76) &lt;&gt; 0, 1, 0)</f>
        <v>0</v>
      </c>
      <c r="G77" s="8" t="s">
        <v>240</v>
      </c>
    </row>
    <row r="80" spans="1:19">
      <c r="A80" s="66" t="s">
        <v>241</v>
      </c>
    </row>
    <row r="81" spans="1:79">
      <c r="C81" s="114" t="s">
        <v>242</v>
      </c>
    </row>
    <row r="82" spans="1:79">
      <c r="B82" s="71" t="s">
        <v>243</v>
      </c>
    </row>
    <row r="83" spans="1:79" s="32" customFormat="1">
      <c r="A83" s="81"/>
      <c r="B83" s="82"/>
      <c r="C83" s="128"/>
      <c r="D83" s="83"/>
      <c r="E83" s="65" t="str">
        <f xml:space="preserve"> E$17</f>
        <v>First model period BEG</v>
      </c>
      <c r="F83" s="32">
        <f xml:space="preserve"> F$17</f>
        <v>43556</v>
      </c>
      <c r="G83" s="32" t="str">
        <f xml:space="preserve"> G$17</f>
        <v>month</v>
      </c>
    </row>
    <row r="84" spans="1:79" s="53" customFormat="1">
      <c r="A84" s="81"/>
      <c r="B84" s="82"/>
      <c r="C84" s="128"/>
      <c r="D84" s="83"/>
      <c r="E84" s="94" t="str">
        <f>InpC!E$28</f>
        <v>Operation Finish Date (midnight)</v>
      </c>
      <c r="F84" s="53">
        <f>InpC!F$28</f>
        <v>45747</v>
      </c>
      <c r="G84" s="53" t="str">
        <f>InpC!G$28</f>
        <v>date</v>
      </c>
    </row>
    <row r="85" spans="1:79" s="87" customFormat="1">
      <c r="A85" s="73"/>
      <c r="B85" s="70"/>
      <c r="C85" s="113"/>
      <c r="D85" s="67"/>
      <c r="E85" s="65" t="str">
        <f t="shared" ref="E85:S85" si="28" xml:space="preserve"> E$21</f>
        <v>Model Period BEG</v>
      </c>
      <c r="F85" s="31">
        <f t="shared" si="28"/>
        <v>0</v>
      </c>
      <c r="G85" s="31" t="str">
        <f t="shared" si="28"/>
        <v>date</v>
      </c>
      <c r="H85" s="31">
        <f t="shared" si="28"/>
        <v>0</v>
      </c>
      <c r="I85" s="31">
        <f t="shared" si="28"/>
        <v>0</v>
      </c>
      <c r="J85" s="31">
        <f t="shared" si="28"/>
        <v>43556</v>
      </c>
      <c r="K85" s="31">
        <f t="shared" si="28"/>
        <v>43922</v>
      </c>
      <c r="L85" s="31">
        <f t="shared" si="28"/>
        <v>44287</v>
      </c>
      <c r="M85" s="31">
        <f t="shared" si="28"/>
        <v>44652</v>
      </c>
      <c r="N85" s="31">
        <f t="shared" si="28"/>
        <v>45017</v>
      </c>
      <c r="O85" s="31">
        <f t="shared" si="28"/>
        <v>45383</v>
      </c>
      <c r="P85" s="31">
        <f t="shared" si="28"/>
        <v>45748</v>
      </c>
      <c r="Q85" s="31">
        <f t="shared" si="28"/>
        <v>46113</v>
      </c>
      <c r="R85" s="31">
        <f t="shared" si="28"/>
        <v>46478</v>
      </c>
      <c r="S85" s="31">
        <f t="shared" si="28"/>
        <v>46844</v>
      </c>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row>
    <row r="86" spans="1:79" s="87" customFormat="1">
      <c r="A86" s="73"/>
      <c r="B86" s="70"/>
      <c r="C86" s="113"/>
      <c r="D86" s="67"/>
      <c r="E86" s="65" t="str">
        <f t="shared" ref="E86:S86" si="29" xml:space="preserve"> E$22</f>
        <v>Model Period END</v>
      </c>
      <c r="F86" s="31">
        <f t="shared" si="29"/>
        <v>0</v>
      </c>
      <c r="G86" s="31" t="str">
        <f t="shared" si="29"/>
        <v>date</v>
      </c>
      <c r="H86" s="31">
        <f t="shared" si="29"/>
        <v>0</v>
      </c>
      <c r="I86" s="31">
        <f t="shared" si="29"/>
        <v>0</v>
      </c>
      <c r="J86" s="31">
        <f t="shared" si="29"/>
        <v>43921</v>
      </c>
      <c r="K86" s="31">
        <f t="shared" si="29"/>
        <v>44286</v>
      </c>
      <c r="L86" s="31">
        <f t="shared" si="29"/>
        <v>44651</v>
      </c>
      <c r="M86" s="31">
        <f t="shared" si="29"/>
        <v>45016</v>
      </c>
      <c r="N86" s="31">
        <f t="shared" si="29"/>
        <v>45382</v>
      </c>
      <c r="O86" s="31">
        <f t="shared" si="29"/>
        <v>45747</v>
      </c>
      <c r="P86" s="31">
        <f t="shared" si="29"/>
        <v>46112</v>
      </c>
      <c r="Q86" s="31">
        <f t="shared" si="29"/>
        <v>46477</v>
      </c>
      <c r="R86" s="31">
        <f t="shared" si="29"/>
        <v>46843</v>
      </c>
      <c r="S86" s="31">
        <f t="shared" si="29"/>
        <v>47208</v>
      </c>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row>
    <row r="87" spans="1:79" s="14" customFormat="1">
      <c r="A87" s="66"/>
      <c r="B87" s="71"/>
      <c r="C87" s="114"/>
      <c r="D87" s="68"/>
      <c r="E87" s="65" t="s">
        <v>244</v>
      </c>
      <c r="F87" s="8"/>
      <c r="G87" s="8" t="s">
        <v>221</v>
      </c>
      <c r="H87" s="8">
        <f xml:space="preserve"> SUM(J87:CA87)</f>
        <v>2192</v>
      </c>
      <c r="I87" s="8"/>
      <c r="J87" s="8">
        <f t="shared" ref="J87:S87" si="30" xml:space="preserve"> MAX(0, (MIN($F84, J86) - MAX($F83, J85) + 1))</f>
        <v>366</v>
      </c>
      <c r="K87" s="8">
        <f t="shared" si="30"/>
        <v>365</v>
      </c>
      <c r="L87" s="8">
        <f t="shared" si="30"/>
        <v>365</v>
      </c>
      <c r="M87" s="8">
        <f t="shared" si="30"/>
        <v>365</v>
      </c>
      <c r="N87" s="8">
        <f t="shared" si="30"/>
        <v>366</v>
      </c>
      <c r="O87" s="8">
        <f t="shared" si="30"/>
        <v>365</v>
      </c>
      <c r="P87" s="8">
        <f t="shared" si="30"/>
        <v>0</v>
      </c>
      <c r="Q87" s="8">
        <f t="shared" si="30"/>
        <v>0</v>
      </c>
      <c r="R87" s="8">
        <f t="shared" si="30"/>
        <v>0</v>
      </c>
      <c r="S87" s="8">
        <f t="shared" si="30"/>
        <v>0</v>
      </c>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row>
    <row r="88" spans="1:79" s="14" customFormat="1">
      <c r="A88" s="66"/>
      <c r="B88" s="71"/>
      <c r="C88" s="114"/>
      <c r="D88" s="68"/>
      <c r="E88" s="65"/>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row>
    <row r="89" spans="1:79">
      <c r="E89" s="65" t="str">
        <f t="shared" ref="E89:S89" si="31" xml:space="preserve"> E$87</f>
        <v>Days in Operation Period</v>
      </c>
      <c r="F89" s="8">
        <f t="shared" si="31"/>
        <v>0</v>
      </c>
      <c r="G89" s="8" t="str">
        <f t="shared" si="31"/>
        <v>days</v>
      </c>
      <c r="H89" s="8">
        <f t="shared" si="31"/>
        <v>2192</v>
      </c>
      <c r="I89" s="8">
        <f t="shared" si="31"/>
        <v>0</v>
      </c>
      <c r="J89" s="8">
        <f t="shared" si="31"/>
        <v>366</v>
      </c>
      <c r="K89" s="8">
        <f t="shared" si="31"/>
        <v>365</v>
      </c>
      <c r="L89" s="8">
        <f t="shared" si="31"/>
        <v>365</v>
      </c>
      <c r="M89" s="8">
        <f t="shared" si="31"/>
        <v>365</v>
      </c>
      <c r="N89" s="8">
        <f t="shared" si="31"/>
        <v>366</v>
      </c>
      <c r="O89" s="8">
        <f t="shared" si="31"/>
        <v>365</v>
      </c>
      <c r="P89" s="8">
        <f t="shared" si="31"/>
        <v>0</v>
      </c>
      <c r="Q89" s="8">
        <f t="shared" si="31"/>
        <v>0</v>
      </c>
      <c r="R89" s="8">
        <f t="shared" si="31"/>
        <v>0</v>
      </c>
      <c r="S89" s="8">
        <f t="shared" si="31"/>
        <v>0</v>
      </c>
    </row>
    <row r="90" spans="1:79" s="14" customFormat="1">
      <c r="A90" s="66"/>
      <c r="B90" s="71"/>
      <c r="C90" s="114"/>
      <c r="D90" s="68"/>
      <c r="E90" s="93" t="str">
        <f t="shared" ref="E90:S90" si="32" xml:space="preserve"> E$26</f>
        <v>Days in Model Period</v>
      </c>
      <c r="F90" s="14">
        <f t="shared" si="32"/>
        <v>0</v>
      </c>
      <c r="G90" s="14" t="str">
        <f t="shared" si="32"/>
        <v>days</v>
      </c>
      <c r="H90" s="14">
        <f t="shared" si="32"/>
        <v>3653</v>
      </c>
      <c r="I90" s="14">
        <f t="shared" si="32"/>
        <v>0</v>
      </c>
      <c r="J90" s="14">
        <f t="shared" si="32"/>
        <v>366</v>
      </c>
      <c r="K90" s="14">
        <f t="shared" si="32"/>
        <v>365</v>
      </c>
      <c r="L90" s="14">
        <f t="shared" si="32"/>
        <v>365</v>
      </c>
      <c r="M90" s="14">
        <f t="shared" si="32"/>
        <v>365</v>
      </c>
      <c r="N90" s="14">
        <f t="shared" si="32"/>
        <v>366</v>
      </c>
      <c r="O90" s="14">
        <f t="shared" si="32"/>
        <v>365</v>
      </c>
      <c r="P90" s="14">
        <f t="shared" si="32"/>
        <v>365</v>
      </c>
      <c r="Q90" s="14">
        <f t="shared" si="32"/>
        <v>365</v>
      </c>
      <c r="R90" s="14">
        <f t="shared" si="32"/>
        <v>366</v>
      </c>
      <c r="S90" s="14">
        <f t="shared" si="32"/>
        <v>365</v>
      </c>
    </row>
    <row r="91" spans="1:79" s="51" customFormat="1">
      <c r="A91" s="89"/>
      <c r="B91" s="90"/>
      <c r="C91" s="130"/>
      <c r="D91" s="91"/>
      <c r="E91" s="96" t="s">
        <v>245</v>
      </c>
      <c r="F91" s="52"/>
      <c r="G91" s="51" t="s">
        <v>246</v>
      </c>
      <c r="H91" s="51">
        <f xml:space="preserve"> SUM(J91:CA91)</f>
        <v>6</v>
      </c>
      <c r="J91" s="51">
        <f t="shared" ref="J91:S91" si="33" xml:space="preserve"> J89 / J90</f>
        <v>1</v>
      </c>
      <c r="K91" s="51">
        <f t="shared" si="33"/>
        <v>1</v>
      </c>
      <c r="L91" s="51">
        <f t="shared" si="33"/>
        <v>1</v>
      </c>
      <c r="M91" s="51">
        <f t="shared" si="33"/>
        <v>1</v>
      </c>
      <c r="N91" s="51">
        <f t="shared" si="33"/>
        <v>1</v>
      </c>
      <c r="O91" s="51">
        <f t="shared" si="33"/>
        <v>1</v>
      </c>
      <c r="P91" s="51">
        <f t="shared" si="33"/>
        <v>0</v>
      </c>
      <c r="Q91" s="51">
        <f t="shared" si="33"/>
        <v>0</v>
      </c>
      <c r="R91" s="51">
        <f t="shared" si="33"/>
        <v>0</v>
      </c>
      <c r="S91" s="51">
        <f t="shared" si="33"/>
        <v>0</v>
      </c>
    </row>
    <row r="94" spans="1:79">
      <c r="A94" s="138" t="s">
        <v>247</v>
      </c>
    </row>
    <row r="96" spans="1:79">
      <c r="E96" s="94" t="str">
        <f>InpC!E29</f>
        <v>First Modelling Column Financial Year Number</v>
      </c>
      <c r="F96" s="5">
        <f>InpC!F29</f>
        <v>2020</v>
      </c>
      <c r="G96" s="107" t="str">
        <f>InpC!G29</f>
        <v>year</v>
      </c>
    </row>
    <row r="97" spans="1:19">
      <c r="E97" s="94" t="str">
        <f>InpC!E30</f>
        <v>Financial Year End Month Number</v>
      </c>
      <c r="F97" s="107">
        <f>InpC!F30</f>
        <v>3</v>
      </c>
      <c r="G97" s="107" t="str">
        <f>InpC!G30</f>
        <v>month #</v>
      </c>
    </row>
    <row r="98" spans="1:19" s="31" customFormat="1">
      <c r="A98" s="73"/>
      <c r="B98" s="70"/>
      <c r="C98" s="113"/>
      <c r="D98" s="67"/>
      <c r="E98" s="65" t="str">
        <f t="shared" ref="E98:S98" si="34" xml:space="preserve"> E$22</f>
        <v>Model Period END</v>
      </c>
      <c r="F98" s="31">
        <f t="shared" si="34"/>
        <v>0</v>
      </c>
      <c r="G98" s="31" t="str">
        <f t="shared" si="34"/>
        <v>date</v>
      </c>
      <c r="H98" s="31">
        <f t="shared" si="34"/>
        <v>0</v>
      </c>
      <c r="I98" s="31">
        <f t="shared" si="34"/>
        <v>0</v>
      </c>
      <c r="J98" s="31">
        <f t="shared" si="34"/>
        <v>43921</v>
      </c>
      <c r="K98" s="31">
        <f t="shared" si="34"/>
        <v>44286</v>
      </c>
      <c r="L98" s="31">
        <f t="shared" si="34"/>
        <v>44651</v>
      </c>
      <c r="M98" s="31">
        <f t="shared" si="34"/>
        <v>45016</v>
      </c>
      <c r="N98" s="31">
        <f t="shared" si="34"/>
        <v>45382</v>
      </c>
      <c r="O98" s="31">
        <f t="shared" si="34"/>
        <v>45747</v>
      </c>
      <c r="P98" s="31">
        <f t="shared" si="34"/>
        <v>46112</v>
      </c>
      <c r="Q98" s="31">
        <f t="shared" si="34"/>
        <v>46477</v>
      </c>
      <c r="R98" s="31">
        <f t="shared" si="34"/>
        <v>46843</v>
      </c>
      <c r="S98" s="31">
        <f t="shared" si="34"/>
        <v>47208</v>
      </c>
    </row>
    <row r="99" spans="1:19">
      <c r="E99" s="65" t="str">
        <f t="shared" ref="E99:S99" si="35" xml:space="preserve"> E$14</f>
        <v>First model column flag</v>
      </c>
      <c r="F99" s="8">
        <f t="shared" si="35"/>
        <v>0</v>
      </c>
      <c r="G99" s="8" t="str">
        <f t="shared" si="35"/>
        <v>flag</v>
      </c>
      <c r="H99" s="8">
        <f t="shared" si="35"/>
        <v>1</v>
      </c>
      <c r="I99" s="8">
        <f t="shared" si="35"/>
        <v>0</v>
      </c>
      <c r="J99" s="8">
        <f t="shared" si="35"/>
        <v>1</v>
      </c>
      <c r="K99" s="8">
        <f t="shared" si="35"/>
        <v>0</v>
      </c>
      <c r="L99" s="8">
        <f t="shared" si="35"/>
        <v>0</v>
      </c>
      <c r="M99" s="8">
        <f t="shared" si="35"/>
        <v>0</v>
      </c>
      <c r="N99" s="8">
        <f t="shared" si="35"/>
        <v>0</v>
      </c>
      <c r="O99" s="8">
        <f t="shared" si="35"/>
        <v>0</v>
      </c>
      <c r="P99" s="8">
        <f t="shared" si="35"/>
        <v>0</v>
      </c>
      <c r="Q99" s="8">
        <f t="shared" si="35"/>
        <v>0</v>
      </c>
      <c r="R99" s="8">
        <f t="shared" si="35"/>
        <v>0</v>
      </c>
      <c r="S99" s="8">
        <f t="shared" si="35"/>
        <v>0</v>
      </c>
    </row>
    <row r="100" spans="1:19">
      <c r="E100" s="65" t="s">
        <v>248</v>
      </c>
      <c r="G100" s="8" t="s">
        <v>249</v>
      </c>
      <c r="I100" s="16"/>
      <c r="J100" s="177">
        <f xml:space="preserve"> IF(J99 = 1, $F96, IF(J98 &gt; (DATE(I100, $F97 + 1, 1) - 1), I100 + 1, I100))</f>
        <v>2020</v>
      </c>
      <c r="K100" s="177">
        <f t="shared" ref="K100:S100" si="36" xml:space="preserve"> IF(K99 = 1, $F96, IF(K98 &gt; (DATE(J100, $F97 + 1, 1) - 1), J100 + 1, J100))</f>
        <v>2021</v>
      </c>
      <c r="L100" s="177">
        <f t="shared" si="36"/>
        <v>2022</v>
      </c>
      <c r="M100" s="177">
        <f t="shared" si="36"/>
        <v>2023</v>
      </c>
      <c r="N100" s="177">
        <f t="shared" si="36"/>
        <v>2024</v>
      </c>
      <c r="O100" s="177">
        <f t="shared" si="36"/>
        <v>2025</v>
      </c>
      <c r="P100" s="177">
        <f t="shared" si="36"/>
        <v>2026</v>
      </c>
      <c r="Q100" s="177">
        <f t="shared" si="36"/>
        <v>2027</v>
      </c>
      <c r="R100" s="177">
        <f t="shared" si="36"/>
        <v>2028</v>
      </c>
      <c r="S100" s="177">
        <f t="shared" si="36"/>
        <v>2029</v>
      </c>
    </row>
    <row r="103" spans="1:19" s="2" customFormat="1">
      <c r="A103" s="12" t="s">
        <v>121</v>
      </c>
    </row>
  </sheetData>
  <conditionalFormatting sqref="F77">
    <cfRule type="cellIs" dxfId="35" priority="12" stopIfTrue="1" operator="notEqual">
      <formula>0</formula>
    </cfRule>
    <cfRule type="cellIs" dxfId="34" priority="13" stopIfTrue="1" operator="equal">
      <formula>""</formula>
    </cfRule>
  </conditionalFormatting>
  <conditionalFormatting sqref="F3">
    <cfRule type="cellIs" dxfId="33" priority="3" stopIfTrue="1" operator="notEqual">
      <formula>0</formula>
    </cfRule>
    <cfRule type="cellIs" dxfId="32" priority="4" stopIfTrue="1" operator="equal">
      <formula>""</formula>
    </cfRule>
  </conditionalFormatting>
  <conditionalFormatting sqref="F2">
    <cfRule type="cellIs" dxfId="31" priority="1" stopIfTrue="1" operator="notEqual">
      <formula>0</formula>
    </cfRule>
    <cfRule type="cellIs" dxfId="30" priority="2" stopIfTrue="1" operator="equal">
      <formula>""</formula>
    </cfRule>
  </conditionalFormatting>
  <conditionalFormatting sqref="J3:CA3">
    <cfRule type="cellIs" dxfId="29" priority="9" operator="equal">
      <formula>"Post-Fcst"</formula>
    </cfRule>
    <cfRule type="cellIs" dxfId="28" priority="10" operator="equal">
      <formula>"Forecast"</formula>
    </cfRule>
    <cfRule type="cellIs" dxfId="27"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sheetPr>
  <dimension ref="A1:S57"/>
  <sheetViews>
    <sheetView zoomScale="90" zoomScaleNormal="90" workbookViewId="0">
      <pane xSplit="9" ySplit="5" topLeftCell="J6" activePane="bottomRight" state="frozen"/>
      <selection pane="topRight"/>
      <selection pane="bottomLeft"/>
      <selection pane="bottomRight"/>
    </sheetView>
  </sheetViews>
  <sheetFormatPr defaultColWidth="9.1796875" defaultRowHeight="13"/>
  <cols>
    <col min="1" max="1" width="3.7265625" style="66" customWidth="1"/>
    <col min="2" max="2" width="3.7265625" style="71" customWidth="1"/>
    <col min="3" max="3" width="3.7265625" style="114" customWidth="1"/>
    <col min="4" max="4" width="3.7265625" style="68" customWidth="1"/>
    <col min="5" max="5" width="40.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9.1796875" style="8" customWidth="1"/>
    <col min="28" max="16383" width="9.1796875" style="8"/>
    <col min="16384" max="16384" width="1.81640625" style="8" customWidth="1"/>
  </cols>
  <sheetData>
    <row r="1" spans="1:19" s="125" customFormat="1" ht="25">
      <c r="A1" s="121" t="str">
        <f ca="1" xml:space="preserve"> RIGHT(CELL("filename", $A$1), LEN(CELL("filename", $A$1)) - SEARCH("]", CELL("filename", $A$1)))</f>
        <v>Balance sheet check</v>
      </c>
      <c r="B1" s="122"/>
      <c r="C1" s="123"/>
      <c r="D1" s="124"/>
      <c r="J1" s="173"/>
      <c r="K1" s="173"/>
      <c r="L1" s="173"/>
      <c r="M1" s="173"/>
      <c r="N1" s="173"/>
      <c r="O1" s="173"/>
      <c r="P1" s="173"/>
      <c r="Q1" s="173"/>
      <c r="R1" s="173"/>
      <c r="S1" s="173"/>
    </row>
    <row r="2" spans="1:1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row>
    <row r="3" spans="1:1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row>
    <row r="4" spans="1:1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1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row>
    <row r="7" spans="1:19">
      <c r="A7" s="66" t="s">
        <v>250</v>
      </c>
    </row>
    <row r="8" spans="1:19" ht="12.5">
      <c r="A8" s="159"/>
      <c r="B8" s="159"/>
      <c r="C8" s="159"/>
      <c r="D8" s="167" t="str">
        <f xml:space="preserve"> InpR!D$12</f>
        <v>A15015</v>
      </c>
      <c r="E8" s="50" t="str">
        <f xml:space="preserve"> InpR!E$12</f>
        <v>Total</v>
      </c>
      <c r="F8" s="50">
        <f xml:space="preserve"> InpR!F$12</f>
        <v>0</v>
      </c>
      <c r="G8" s="50" t="str">
        <f xml:space="preserve"> InpR!G$12</f>
        <v>£m</v>
      </c>
      <c r="H8" s="170">
        <f xml:space="preserve"> InpR!H$12</f>
        <v>20816.725938679501</v>
      </c>
      <c r="I8" s="170">
        <f xml:space="preserve"> InpR!I$12</f>
        <v>0</v>
      </c>
      <c r="J8" s="170">
        <f xml:space="preserve"> InpR!J$12</f>
        <v>3077.1795021359699</v>
      </c>
      <c r="K8" s="170">
        <f xml:space="preserve"> InpR!K$12</f>
        <v>3264.9254899529801</v>
      </c>
      <c r="L8" s="170">
        <f xml:space="preserve"> InpR!L$12</f>
        <v>3419.9539748428401</v>
      </c>
      <c r="M8" s="170">
        <f xml:space="preserve"> InpR!M$12</f>
        <v>3580.3135011557802</v>
      </c>
      <c r="N8" s="170">
        <f xml:space="preserve"> InpR!N$12</f>
        <v>3694.31172994297</v>
      </c>
      <c r="O8" s="170">
        <f xml:space="preserve"> InpR!O$12</f>
        <v>3780.0417406489601</v>
      </c>
      <c r="P8" s="170">
        <f xml:space="preserve"> InpR!P$12</f>
        <v>0</v>
      </c>
      <c r="Q8" s="170">
        <f xml:space="preserve"> InpR!Q$12</f>
        <v>0</v>
      </c>
      <c r="R8" s="170">
        <f xml:space="preserve"> InpR!R$12</f>
        <v>0</v>
      </c>
      <c r="S8" s="170">
        <f xml:space="preserve"> InpR!S$12</f>
        <v>0</v>
      </c>
    </row>
    <row r="9" spans="1:19" ht="12.5">
      <c r="A9" s="159"/>
      <c r="B9" s="159"/>
      <c r="C9" s="159"/>
      <c r="D9" s="167" t="str">
        <f xml:space="preserve"> InpR!D$13</f>
        <v>A11002A</v>
      </c>
      <c r="E9" s="50" t="str">
        <f xml:space="preserve"> InpR!E$13</f>
        <v>Non-current assets ~ actual company structure - Intangible assets</v>
      </c>
      <c r="F9" s="50">
        <f xml:space="preserve"> InpR!F$13</f>
        <v>0</v>
      </c>
      <c r="G9" s="50" t="str">
        <f xml:space="preserve"> InpR!G$13</f>
        <v>£m</v>
      </c>
      <c r="H9" s="170">
        <f xml:space="preserve"> InpR!H$13</f>
        <v>0</v>
      </c>
      <c r="I9" s="170">
        <f xml:space="preserve"> InpR!I$13</f>
        <v>0</v>
      </c>
      <c r="J9" s="170">
        <f xml:space="preserve"> InpR!J$13</f>
        <v>0</v>
      </c>
      <c r="K9" s="170">
        <f xml:space="preserve"> InpR!K$13</f>
        <v>0</v>
      </c>
      <c r="L9" s="170">
        <f xml:space="preserve"> InpR!L$13</f>
        <v>0</v>
      </c>
      <c r="M9" s="170">
        <f xml:space="preserve"> InpR!M$13</f>
        <v>0</v>
      </c>
      <c r="N9" s="170">
        <f xml:space="preserve"> InpR!N$13</f>
        <v>0</v>
      </c>
      <c r="O9" s="170">
        <f xml:space="preserve"> InpR!O$13</f>
        <v>0</v>
      </c>
      <c r="P9" s="170">
        <f xml:space="preserve"> InpR!P$13</f>
        <v>0</v>
      </c>
      <c r="Q9" s="170">
        <f xml:space="preserve"> InpR!Q$13</f>
        <v>0</v>
      </c>
      <c r="R9" s="170">
        <f xml:space="preserve"> InpR!R$13</f>
        <v>0</v>
      </c>
      <c r="S9" s="170">
        <f xml:space="preserve"> InpR!S$13</f>
        <v>0</v>
      </c>
    </row>
    <row r="10" spans="1:19" ht="12.5">
      <c r="A10" s="159"/>
      <c r="B10" s="159"/>
      <c r="C10" s="159"/>
      <c r="D10" s="167" t="str">
        <f xml:space="preserve"> InpR!D$14</f>
        <v>FT01670A</v>
      </c>
      <c r="E10" s="50" t="str">
        <f xml:space="preserve"> InpR!E$14</f>
        <v>Non-current assets ~ actual company structure - Investments ~ loans to group companies</v>
      </c>
      <c r="F10" s="50">
        <f xml:space="preserve"> InpR!F$14</f>
        <v>0</v>
      </c>
      <c r="G10" s="50" t="str">
        <f xml:space="preserve"> InpR!G$14</f>
        <v>£m</v>
      </c>
      <c r="H10" s="50">
        <f xml:space="preserve"> InpR!H$14</f>
        <v>0</v>
      </c>
      <c r="I10" s="50">
        <f xml:space="preserve"> InpR!I$14</f>
        <v>0</v>
      </c>
      <c r="J10" s="50">
        <f xml:space="preserve"> InpR!J$14</f>
        <v>0</v>
      </c>
      <c r="K10" s="50">
        <f xml:space="preserve"> InpR!K$14</f>
        <v>0</v>
      </c>
      <c r="L10" s="50">
        <f xml:space="preserve"> InpR!L$14</f>
        <v>0</v>
      </c>
      <c r="M10" s="50">
        <f xml:space="preserve"> InpR!M$14</f>
        <v>0</v>
      </c>
      <c r="N10" s="50">
        <f xml:space="preserve"> InpR!N$14</f>
        <v>0</v>
      </c>
      <c r="O10" s="50">
        <f xml:space="preserve"> InpR!O$14</f>
        <v>0</v>
      </c>
      <c r="P10" s="50">
        <f xml:space="preserve"> InpR!P$14</f>
        <v>0</v>
      </c>
      <c r="Q10" s="50">
        <f xml:space="preserve"> InpR!Q$14</f>
        <v>0</v>
      </c>
      <c r="R10" s="50">
        <f xml:space="preserve"> InpR!R$14</f>
        <v>0</v>
      </c>
      <c r="S10" s="50">
        <f xml:space="preserve"> InpR!S$14</f>
        <v>0</v>
      </c>
    </row>
    <row r="11" spans="1:19" ht="12.5">
      <c r="A11" s="159"/>
      <c r="B11" s="159"/>
      <c r="C11" s="159"/>
      <c r="D11" s="167" t="str">
        <f xml:space="preserve"> InpR!D$15</f>
        <v>FT01680A</v>
      </c>
      <c r="E11" s="50" t="str">
        <f xml:space="preserve"> InpR!E$15</f>
        <v>Non-current assets ~ actual company structure - Investments ~ other</v>
      </c>
      <c r="F11" s="50">
        <f xml:space="preserve"> InpR!F$15</f>
        <v>0</v>
      </c>
      <c r="G11" s="50" t="str">
        <f xml:space="preserve"> InpR!G$15</f>
        <v>£m</v>
      </c>
      <c r="H11" s="50">
        <f xml:space="preserve"> InpR!H$15</f>
        <v>7.8E-2</v>
      </c>
      <c r="I11" s="50">
        <f xml:space="preserve"> InpR!I$15</f>
        <v>0</v>
      </c>
      <c r="J11" s="50">
        <f xml:space="preserve"> InpR!J$15</f>
        <v>1.2999999999999999E-2</v>
      </c>
      <c r="K11" s="50">
        <f xml:space="preserve"> InpR!K$15</f>
        <v>1.2999999999999999E-2</v>
      </c>
      <c r="L11" s="50">
        <f xml:space="preserve"> InpR!L$15</f>
        <v>1.2999999999999999E-2</v>
      </c>
      <c r="M11" s="50">
        <f xml:space="preserve"> InpR!M$15</f>
        <v>1.2999999999999999E-2</v>
      </c>
      <c r="N11" s="50">
        <f xml:space="preserve"> InpR!N$15</f>
        <v>1.2999999999999999E-2</v>
      </c>
      <c r="O11" s="50">
        <f xml:space="preserve"> InpR!O$15</f>
        <v>1.2999999999999999E-2</v>
      </c>
      <c r="P11" s="50">
        <f xml:space="preserve"> InpR!P$15</f>
        <v>0</v>
      </c>
      <c r="Q11" s="50">
        <f xml:space="preserve"> InpR!Q$15</f>
        <v>0</v>
      </c>
      <c r="R11" s="50">
        <f xml:space="preserve"> InpR!R$15</f>
        <v>0</v>
      </c>
      <c r="S11" s="50">
        <f xml:space="preserve"> InpR!S$15</f>
        <v>0</v>
      </c>
    </row>
    <row r="12" spans="1:19" ht="12.5">
      <c r="A12" s="159"/>
      <c r="B12" s="159"/>
      <c r="C12" s="159"/>
      <c r="D12" s="167" t="str">
        <f xml:space="preserve"> InpR!D$17</f>
        <v>A11005A</v>
      </c>
      <c r="E12" s="50" t="str">
        <f xml:space="preserve"> InpR!E$17</f>
        <v>Non-current assets ~ actual company structure - Derivative financial instruments</v>
      </c>
      <c r="F12" s="50">
        <f xml:space="preserve"> InpR!F$17</f>
        <v>0</v>
      </c>
      <c r="G12" s="50" t="str">
        <f xml:space="preserve"> InpR!G$17</f>
        <v>£m</v>
      </c>
      <c r="H12" s="170">
        <f xml:space="preserve"> InpR!H$17</f>
        <v>0</v>
      </c>
      <c r="I12" s="170">
        <f xml:space="preserve"> InpR!I$17</f>
        <v>0</v>
      </c>
      <c r="J12" s="170">
        <f xml:space="preserve"> InpR!J$17</f>
        <v>0</v>
      </c>
      <c r="K12" s="170">
        <f xml:space="preserve"> InpR!K$17</f>
        <v>0</v>
      </c>
      <c r="L12" s="170">
        <f xml:space="preserve"> InpR!L$17</f>
        <v>0</v>
      </c>
      <c r="M12" s="170">
        <f xml:space="preserve"> InpR!M$17</f>
        <v>0</v>
      </c>
      <c r="N12" s="170">
        <f xml:space="preserve"> InpR!N$17</f>
        <v>0</v>
      </c>
      <c r="O12" s="170">
        <f xml:space="preserve"> InpR!O$17</f>
        <v>0</v>
      </c>
      <c r="P12" s="170">
        <f xml:space="preserve"> InpR!P$17</f>
        <v>0</v>
      </c>
      <c r="Q12" s="170">
        <f xml:space="preserve"> InpR!Q$17</f>
        <v>0</v>
      </c>
      <c r="R12" s="170">
        <f xml:space="preserve"> InpR!R$17</f>
        <v>0</v>
      </c>
      <c r="S12" s="170">
        <f xml:space="preserve"> InpR!S$17</f>
        <v>0</v>
      </c>
    </row>
    <row r="13" spans="1:19" ht="12.5">
      <c r="A13" s="159"/>
      <c r="B13" s="159"/>
      <c r="C13" s="159"/>
      <c r="D13" s="167" t="str">
        <f xml:space="preserve"> InpR!D$16</f>
        <v>FT01751A</v>
      </c>
      <c r="E13" s="50" t="str">
        <f xml:space="preserve"> InpR!E$16</f>
        <v>Non-current assets ~ actual company structure - Retirement benefit assets</v>
      </c>
      <c r="F13" s="50">
        <f xml:space="preserve"> InpR!F$16</f>
        <v>0</v>
      </c>
      <c r="G13" s="50" t="str">
        <f xml:space="preserve"> InpR!G$16</f>
        <v>£m</v>
      </c>
      <c r="H13" s="50">
        <f xml:space="preserve"> InpR!H$16</f>
        <v>0</v>
      </c>
      <c r="I13" s="50">
        <f xml:space="preserve"> InpR!I$16</f>
        <v>0</v>
      </c>
      <c r="J13" s="50">
        <f xml:space="preserve"> InpR!J$16</f>
        <v>0</v>
      </c>
      <c r="K13" s="50">
        <f xml:space="preserve"> InpR!K$16</f>
        <v>0</v>
      </c>
      <c r="L13" s="50">
        <f xml:space="preserve"> InpR!L$16</f>
        <v>0</v>
      </c>
      <c r="M13" s="50">
        <f xml:space="preserve"> InpR!M$16</f>
        <v>0</v>
      </c>
      <c r="N13" s="50">
        <f xml:space="preserve"> InpR!N$16</f>
        <v>0</v>
      </c>
      <c r="O13" s="50">
        <f xml:space="preserve"> InpR!O$16</f>
        <v>0</v>
      </c>
      <c r="P13" s="50">
        <f xml:space="preserve"> InpR!P$16</f>
        <v>0</v>
      </c>
      <c r="Q13" s="50">
        <f xml:space="preserve"> InpR!Q$16</f>
        <v>0</v>
      </c>
      <c r="R13" s="50">
        <f xml:space="preserve"> InpR!R$16</f>
        <v>0</v>
      </c>
      <c r="S13" s="50">
        <f xml:space="preserve"> InpR!S$16</f>
        <v>0</v>
      </c>
    </row>
    <row r="14" spans="1:19">
      <c r="H14" s="171"/>
      <c r="I14" s="171"/>
    </row>
    <row r="15" spans="1:19">
      <c r="A15" s="66" t="s">
        <v>251</v>
      </c>
      <c r="H15" s="171"/>
      <c r="I15" s="171"/>
    </row>
    <row r="16" spans="1:19" s="165" customFormat="1">
      <c r="A16" s="162"/>
      <c r="B16" s="163"/>
      <c r="C16" s="164"/>
      <c r="D16" s="169" t="str">
        <f xml:space="preserve"> InpR!D$18</f>
        <v>A11007A</v>
      </c>
      <c r="E16" s="168" t="str">
        <f xml:space="preserve"> InpR!E$18</f>
        <v>Current assets ~ actual company structure - Inventories ~ actual company structure</v>
      </c>
      <c r="F16" s="168">
        <f xml:space="preserve"> InpR!F$18</f>
        <v>0</v>
      </c>
      <c r="G16" s="168" t="str">
        <f xml:space="preserve"> InpR!G$18</f>
        <v>£m</v>
      </c>
      <c r="H16" s="170">
        <f xml:space="preserve"> InpR!H$18</f>
        <v>43.533000000000001</v>
      </c>
      <c r="I16" s="170">
        <f xml:space="preserve"> InpR!I$18</f>
        <v>0</v>
      </c>
      <c r="J16" s="170">
        <f xml:space="preserve"> InpR!J$18</f>
        <v>6.73</v>
      </c>
      <c r="K16" s="170">
        <f xml:space="preserve"> InpR!K$18</f>
        <v>6.9320000000000004</v>
      </c>
      <c r="L16" s="170">
        <f xml:space="preserve"> InpR!L$18</f>
        <v>7.14</v>
      </c>
      <c r="M16" s="170">
        <f xml:space="preserve"> InpR!M$18</f>
        <v>7.3540000000000001</v>
      </c>
      <c r="N16" s="170">
        <f xml:space="preserve"> InpR!N$18</f>
        <v>7.5750000000000002</v>
      </c>
      <c r="O16" s="170">
        <f xml:space="preserve"> InpR!O$18</f>
        <v>7.8019999999999996</v>
      </c>
      <c r="P16" s="170">
        <f xml:space="preserve"> InpR!P$18</f>
        <v>0</v>
      </c>
      <c r="Q16" s="170">
        <f xml:space="preserve"> InpR!Q$18</f>
        <v>0</v>
      </c>
      <c r="R16" s="170">
        <f xml:space="preserve"> InpR!R$18</f>
        <v>0</v>
      </c>
      <c r="S16" s="170">
        <f xml:space="preserve"> InpR!S$18</f>
        <v>0</v>
      </c>
    </row>
    <row r="17" spans="1:19" s="165" customFormat="1">
      <c r="A17" s="162"/>
      <c r="B17" s="163"/>
      <c r="C17" s="164"/>
      <c r="D17" s="169" t="str">
        <f xml:space="preserve"> InpR!D$19</f>
        <v>A11008A</v>
      </c>
      <c r="E17" s="168" t="str">
        <f xml:space="preserve"> InpR!E$19</f>
        <v>Current assets ~ actual company structure - Trade and other receivables</v>
      </c>
      <c r="F17" s="168">
        <f xml:space="preserve"> InpR!F$19</f>
        <v>0</v>
      </c>
      <c r="G17" s="168" t="str">
        <f xml:space="preserve"> InpR!G$19</f>
        <v>£m</v>
      </c>
      <c r="H17" s="170">
        <f xml:space="preserve"> InpR!H$19</f>
        <v>1244.882100775734</v>
      </c>
      <c r="I17" s="170">
        <f xml:space="preserve"> InpR!I$19</f>
        <v>0</v>
      </c>
      <c r="J17" s="170">
        <f xml:space="preserve"> InpR!J$19</f>
        <v>198.81586411452301</v>
      </c>
      <c r="K17" s="170">
        <f xml:space="preserve"> InpR!K$19</f>
        <v>187.934752929003</v>
      </c>
      <c r="L17" s="170">
        <f xml:space="preserve"> InpR!L$19</f>
        <v>197.94564938502299</v>
      </c>
      <c r="M17" s="170">
        <f xml:space="preserve"> InpR!M$19</f>
        <v>208.717056786835</v>
      </c>
      <c r="N17" s="170">
        <f xml:space="preserve"> InpR!N$19</f>
        <v>218.77771627201199</v>
      </c>
      <c r="O17" s="170">
        <f xml:space="preserve"> InpR!O$19</f>
        <v>232.69106128833801</v>
      </c>
      <c r="P17" s="170">
        <f xml:space="preserve"> InpR!P$19</f>
        <v>0</v>
      </c>
      <c r="Q17" s="170">
        <f xml:space="preserve"> InpR!Q$19</f>
        <v>0</v>
      </c>
      <c r="R17" s="170">
        <f xml:space="preserve"> InpR!R$19</f>
        <v>0</v>
      </c>
      <c r="S17" s="170">
        <f xml:space="preserve"> InpR!S$19</f>
        <v>0</v>
      </c>
    </row>
    <row r="18" spans="1:19" s="165" customFormat="1">
      <c r="A18" s="162"/>
      <c r="B18" s="163"/>
      <c r="C18" s="164"/>
      <c r="D18" s="169" t="str">
        <f xml:space="preserve"> InpR!D$20</f>
        <v>A11009A</v>
      </c>
      <c r="E18" s="168" t="str">
        <f xml:space="preserve"> InpR!E$20</f>
        <v>Current assets ~ actual company structure - Derivative financial instruments</v>
      </c>
      <c r="F18" s="168">
        <f xml:space="preserve"> InpR!F$20</f>
        <v>0</v>
      </c>
      <c r="G18" s="168" t="str">
        <f xml:space="preserve"> InpR!G$20</f>
        <v>£m</v>
      </c>
      <c r="H18" s="170">
        <f xml:space="preserve"> InpR!H$20</f>
        <v>0</v>
      </c>
      <c r="I18" s="170">
        <f xml:space="preserve"> InpR!I$20</f>
        <v>0</v>
      </c>
      <c r="J18" s="170">
        <f xml:space="preserve"> InpR!J$20</f>
        <v>0</v>
      </c>
      <c r="K18" s="170">
        <f xml:space="preserve"> InpR!K$20</f>
        <v>0</v>
      </c>
      <c r="L18" s="170">
        <f xml:space="preserve"> InpR!L$20</f>
        <v>0</v>
      </c>
      <c r="M18" s="170">
        <f xml:space="preserve"> InpR!M$20</f>
        <v>0</v>
      </c>
      <c r="N18" s="170">
        <f xml:space="preserve"> InpR!N$20</f>
        <v>0</v>
      </c>
      <c r="O18" s="170">
        <f xml:space="preserve"> InpR!O$20</f>
        <v>0</v>
      </c>
      <c r="P18" s="170">
        <f xml:space="preserve"> InpR!P$20</f>
        <v>0</v>
      </c>
      <c r="Q18" s="170">
        <f xml:space="preserve"> InpR!Q$20</f>
        <v>0</v>
      </c>
      <c r="R18" s="170">
        <f xml:space="preserve"> InpR!R$20</f>
        <v>0</v>
      </c>
      <c r="S18" s="170">
        <f xml:space="preserve"> InpR!S$20</f>
        <v>0</v>
      </c>
    </row>
    <row r="19" spans="1:19" s="165" customFormat="1">
      <c r="A19" s="162"/>
      <c r="B19" s="163"/>
      <c r="C19" s="164"/>
      <c r="D19" s="169" t="str">
        <f xml:space="preserve"> InpR!D$21</f>
        <v>A11010A</v>
      </c>
      <c r="E19" s="168" t="str">
        <f xml:space="preserve"> InpR!E$21</f>
        <v>Wholesale and retail line item split ~ actual company structure - Cash and cash equivalents</v>
      </c>
      <c r="F19" s="168">
        <f xml:space="preserve"> InpR!F$21</f>
        <v>0</v>
      </c>
      <c r="G19" s="168" t="str">
        <f xml:space="preserve"> InpR!G$21</f>
        <v>£m</v>
      </c>
      <c r="H19" s="170">
        <f xml:space="preserve"> InpR!H$21</f>
        <v>0</v>
      </c>
      <c r="I19" s="170">
        <f xml:space="preserve"> InpR!I$21</f>
        <v>0</v>
      </c>
      <c r="J19" s="170">
        <f xml:space="preserve"> InpR!J$21</f>
        <v>0</v>
      </c>
      <c r="K19" s="170">
        <f xml:space="preserve"> InpR!K$21</f>
        <v>0</v>
      </c>
      <c r="L19" s="170">
        <f xml:space="preserve"> InpR!L$21</f>
        <v>0</v>
      </c>
      <c r="M19" s="170">
        <f xml:space="preserve"> InpR!M$21</f>
        <v>0</v>
      </c>
      <c r="N19" s="170">
        <f xml:space="preserve"> InpR!N$21</f>
        <v>0</v>
      </c>
      <c r="O19" s="170">
        <f xml:space="preserve"> InpR!O$21</f>
        <v>0</v>
      </c>
      <c r="P19" s="170">
        <f xml:space="preserve"> InpR!P$21</f>
        <v>0</v>
      </c>
      <c r="Q19" s="170">
        <f xml:space="preserve"> InpR!Q$21</f>
        <v>0</v>
      </c>
      <c r="R19" s="170">
        <f xml:space="preserve"> InpR!R$21</f>
        <v>0</v>
      </c>
      <c r="S19" s="170">
        <f xml:space="preserve"> InpR!S$21</f>
        <v>0</v>
      </c>
    </row>
    <row r="20" spans="1:19">
      <c r="D20" s="7"/>
      <c r="H20" s="171"/>
      <c r="I20" s="171"/>
    </row>
    <row r="21" spans="1:19">
      <c r="A21" s="66" t="s">
        <v>252</v>
      </c>
      <c r="B21" s="8"/>
      <c r="C21" s="8"/>
      <c r="D21" s="7"/>
      <c r="H21" s="171"/>
      <c r="I21" s="171"/>
    </row>
    <row r="22" spans="1:19" s="159" customFormat="1" ht="12.5">
      <c r="A22" s="161"/>
      <c r="B22" s="161"/>
      <c r="C22" s="161"/>
      <c r="D22" s="167" t="str">
        <f xml:space="preserve"> InpR!D$22</f>
        <v>A11012A</v>
      </c>
      <c r="E22" s="50" t="str">
        <f xml:space="preserve"> InpR!E$22</f>
        <v>Current liabilities ~ actual company structure - Trade and other payables</v>
      </c>
      <c r="F22" s="50">
        <f xml:space="preserve"> InpR!F$22</f>
        <v>0</v>
      </c>
      <c r="G22" s="50" t="str">
        <f xml:space="preserve"> InpR!G$22</f>
        <v>£m</v>
      </c>
      <c r="H22" s="170">
        <f xml:space="preserve"> InpR!H$22</f>
        <v>-636.66911673597667</v>
      </c>
      <c r="I22" s="170">
        <f xml:space="preserve"> InpR!I$22</f>
        <v>0</v>
      </c>
      <c r="J22" s="170">
        <f xml:space="preserve"> InpR!J$22</f>
        <v>-109.66627952818099</v>
      </c>
      <c r="K22" s="170">
        <f xml:space="preserve"> InpR!K$22</f>
        <v>-96.450824278523996</v>
      </c>
      <c r="L22" s="170">
        <f xml:space="preserve"> InpR!L$22</f>
        <v>-99.5274827198037</v>
      </c>
      <c r="M22" s="170">
        <f xml:space="preserve"> InpR!M$22</f>
        <v>-103.713732579092</v>
      </c>
      <c r="N22" s="170">
        <f xml:space="preserve"> InpR!N$22</f>
        <v>-110.249375402395</v>
      </c>
      <c r="O22" s="170">
        <f xml:space="preserve"> InpR!O$22</f>
        <v>-117.061422227981</v>
      </c>
      <c r="P22" s="170">
        <f xml:space="preserve"> InpR!P$22</f>
        <v>0</v>
      </c>
      <c r="Q22" s="170">
        <f xml:space="preserve"> InpR!Q$22</f>
        <v>0</v>
      </c>
      <c r="R22" s="170">
        <f xml:space="preserve"> InpR!R$22</f>
        <v>0</v>
      </c>
      <c r="S22" s="170">
        <f xml:space="preserve"> InpR!S$22</f>
        <v>0</v>
      </c>
    </row>
    <row r="23" spans="1:19" s="161" customFormat="1" ht="12.5">
      <c r="D23" s="167" t="str">
        <f xml:space="preserve"> InpR!D$23</f>
        <v>A11013A</v>
      </c>
      <c r="E23" s="50" t="str">
        <f xml:space="preserve"> InpR!E$23</f>
        <v>Wholesale and retail line item split ~ actual company structure - Capex creditor</v>
      </c>
      <c r="F23" s="50">
        <f xml:space="preserve"> InpR!F$23</f>
        <v>0</v>
      </c>
      <c r="G23" s="50" t="str">
        <f xml:space="preserve"> InpR!G$23</f>
        <v>£m</v>
      </c>
      <c r="H23" s="170">
        <f xml:space="preserve"> InpR!H$23</f>
        <v>-329.125</v>
      </c>
      <c r="I23" s="170">
        <f xml:space="preserve"> InpR!I$23</f>
        <v>0</v>
      </c>
      <c r="J23" s="170">
        <f xml:space="preserve"> InpR!J$23</f>
        <v>-44.948</v>
      </c>
      <c r="K23" s="170">
        <f xml:space="preserve"> InpR!K$23</f>
        <v>-61.128999999999998</v>
      </c>
      <c r="L23" s="170">
        <f xml:space="preserve"> InpR!L$23</f>
        <v>-55.9</v>
      </c>
      <c r="M23" s="170">
        <f xml:space="preserve"> InpR!M$23</f>
        <v>-60.033000000000001</v>
      </c>
      <c r="N23" s="170">
        <f xml:space="preserve"> InpR!N$23</f>
        <v>-54.966000000000001</v>
      </c>
      <c r="O23" s="170">
        <f xml:space="preserve"> InpR!O$23</f>
        <v>-52.149000000000001</v>
      </c>
      <c r="P23" s="170">
        <f xml:space="preserve"> InpR!P$23</f>
        <v>0</v>
      </c>
      <c r="Q23" s="170">
        <f xml:space="preserve"> InpR!Q$23</f>
        <v>0</v>
      </c>
      <c r="R23" s="170">
        <f xml:space="preserve"> InpR!R$23</f>
        <v>0</v>
      </c>
      <c r="S23" s="170">
        <f xml:space="preserve"> InpR!S$23</f>
        <v>0</v>
      </c>
    </row>
    <row r="24" spans="1:19" s="161" customFormat="1" ht="12.5">
      <c r="D24" s="167" t="str">
        <f xml:space="preserve"> InpR!D$24</f>
        <v>A11014A</v>
      </c>
      <c r="E24" s="50" t="str">
        <f xml:space="preserve"> InpR!E$24</f>
        <v>Current liabilities ~ actual company structure - Borrowings - Short term</v>
      </c>
      <c r="F24" s="50">
        <f xml:space="preserve"> InpR!F$24</f>
        <v>0</v>
      </c>
      <c r="G24" s="50" t="str">
        <f xml:space="preserve"> InpR!G$24</f>
        <v>£m</v>
      </c>
      <c r="H24" s="170">
        <f xml:space="preserve"> InpR!H$24</f>
        <v>-734.60781482840002</v>
      </c>
      <c r="I24" s="170">
        <f xml:space="preserve"> InpR!I$24</f>
        <v>0</v>
      </c>
      <c r="J24" s="170">
        <f xml:space="preserve"> InpR!J$24</f>
        <v>-119.59099999999999</v>
      </c>
      <c r="K24" s="170">
        <f xml:space="preserve"> InpR!K$24</f>
        <v>-375.25652288629601</v>
      </c>
      <c r="L24" s="170">
        <f xml:space="preserve"> InpR!L$24</f>
        <v>0</v>
      </c>
      <c r="M24" s="170">
        <f xml:space="preserve"> InpR!M$24</f>
        <v>-139.760291942104</v>
      </c>
      <c r="N24" s="170">
        <f xml:space="preserve"> InpR!N$24</f>
        <v>-50</v>
      </c>
      <c r="O24" s="170">
        <f xml:space="preserve"> InpR!O$24</f>
        <v>-50</v>
      </c>
      <c r="P24" s="170">
        <f xml:space="preserve"> InpR!P$24</f>
        <v>0</v>
      </c>
      <c r="Q24" s="170">
        <f xml:space="preserve"> InpR!Q$24</f>
        <v>0</v>
      </c>
      <c r="R24" s="170">
        <f xml:space="preserve"> InpR!R$24</f>
        <v>0</v>
      </c>
      <c r="S24" s="170">
        <f xml:space="preserve"> InpR!S$24</f>
        <v>0</v>
      </c>
    </row>
    <row r="25" spans="1:19" s="161" customFormat="1" ht="12.5">
      <c r="D25" s="167" t="str">
        <f xml:space="preserve"> InpR!D$25</f>
        <v>A11015A</v>
      </c>
      <c r="E25" s="50" t="str">
        <f xml:space="preserve"> InpR!E$25</f>
        <v>Current liabilities ~ actual company structure - Derivative financial instruments</v>
      </c>
      <c r="F25" s="50">
        <f xml:space="preserve"> InpR!F$25</f>
        <v>0</v>
      </c>
      <c r="G25" s="50" t="str">
        <f xml:space="preserve"> InpR!G$25</f>
        <v>£m</v>
      </c>
      <c r="H25" s="170">
        <f xml:space="preserve"> InpR!H$25</f>
        <v>0</v>
      </c>
      <c r="I25" s="170">
        <f xml:space="preserve"> InpR!I$25</f>
        <v>0</v>
      </c>
      <c r="J25" s="170">
        <f xml:space="preserve"> InpR!J$25</f>
        <v>0</v>
      </c>
      <c r="K25" s="170">
        <f xml:space="preserve"> InpR!K$25</f>
        <v>0</v>
      </c>
      <c r="L25" s="170">
        <f xml:space="preserve"> InpR!L$25</f>
        <v>0</v>
      </c>
      <c r="M25" s="170">
        <f xml:space="preserve"> InpR!M$25</f>
        <v>0</v>
      </c>
      <c r="N25" s="170">
        <f xml:space="preserve"> InpR!N$25</f>
        <v>0</v>
      </c>
      <c r="O25" s="170">
        <f xml:space="preserve"> InpR!O$25</f>
        <v>0</v>
      </c>
      <c r="P25" s="170">
        <f xml:space="preserve"> InpR!P$25</f>
        <v>0</v>
      </c>
      <c r="Q25" s="170">
        <f xml:space="preserve"> InpR!Q$25</f>
        <v>0</v>
      </c>
      <c r="R25" s="170">
        <f xml:space="preserve"> InpR!R$25</f>
        <v>0</v>
      </c>
      <c r="S25" s="170">
        <f xml:space="preserve"> InpR!S$25</f>
        <v>0</v>
      </c>
    </row>
    <row r="26" spans="1:19" s="161" customFormat="1" ht="12.5">
      <c r="D26" s="167" t="str">
        <f xml:space="preserve"> InpR!D$26</f>
        <v>A11016A</v>
      </c>
      <c r="E26" s="50" t="str">
        <f xml:space="preserve"> InpR!E$26</f>
        <v>Current liabilities ~ actual company structure - Current tax liabilities ~ actual company structure</v>
      </c>
      <c r="F26" s="50">
        <f xml:space="preserve"> InpR!F$26</f>
        <v>0</v>
      </c>
      <c r="G26" s="50" t="str">
        <f xml:space="preserve"> InpR!G$26</f>
        <v>£m</v>
      </c>
      <c r="H26" s="170">
        <f xml:space="preserve"> InpR!H$26</f>
        <v>-26.076000000000001</v>
      </c>
      <c r="I26" s="170">
        <f xml:space="preserve"> InpR!I$26</f>
        <v>0</v>
      </c>
      <c r="J26" s="170">
        <f xml:space="preserve"> InpR!J$26</f>
        <v>-4.3460000000000001</v>
      </c>
      <c r="K26" s="170">
        <f xml:space="preserve"> InpR!K$26</f>
        <v>-4.3460000000000001</v>
      </c>
      <c r="L26" s="170">
        <f xml:space="preserve"> InpR!L$26</f>
        <v>-4.3460000000000001</v>
      </c>
      <c r="M26" s="170">
        <f xml:space="preserve"> InpR!M$26</f>
        <v>-4.3460000000000001</v>
      </c>
      <c r="N26" s="170">
        <f xml:space="preserve"> InpR!N$26</f>
        <v>-4.3460000000000001</v>
      </c>
      <c r="O26" s="170">
        <f xml:space="preserve"> InpR!O$26</f>
        <v>-4.3460000000000001</v>
      </c>
      <c r="P26" s="170">
        <f xml:space="preserve"> InpR!P$26</f>
        <v>0</v>
      </c>
      <c r="Q26" s="170">
        <f xml:space="preserve"> InpR!Q$26</f>
        <v>0</v>
      </c>
      <c r="R26" s="170">
        <f xml:space="preserve"> InpR!R$26</f>
        <v>0</v>
      </c>
      <c r="S26" s="170">
        <f xml:space="preserve"> InpR!S$26</f>
        <v>0</v>
      </c>
    </row>
    <row r="27" spans="1:19" s="161" customFormat="1" ht="12.5">
      <c r="D27" s="167" t="str">
        <f xml:space="preserve"> InpR!D$27</f>
        <v>A11017A</v>
      </c>
      <c r="E27" s="50" t="str">
        <f xml:space="preserve"> InpR!E$27</f>
        <v>Current liabilities ~ actual company structure - Provisions - Short term</v>
      </c>
      <c r="F27" s="50">
        <f xml:space="preserve"> InpR!F$27</f>
        <v>0</v>
      </c>
      <c r="G27" s="50" t="str">
        <f xml:space="preserve"> InpR!G$27</f>
        <v>£m</v>
      </c>
      <c r="H27" s="170">
        <f xml:space="preserve"> InpR!H$27</f>
        <v>-305.42564601848034</v>
      </c>
      <c r="I27" s="170">
        <f xml:space="preserve"> InpR!I$27</f>
        <v>0</v>
      </c>
      <c r="J27" s="170">
        <f xml:space="preserve"> InpR!J$27</f>
        <v>-66.070060048566404</v>
      </c>
      <c r="K27" s="170">
        <f xml:space="preserve"> InpR!K$27</f>
        <v>-71.670706538699307</v>
      </c>
      <c r="L27" s="170">
        <f xml:space="preserve"> InpR!L$27</f>
        <v>-72.666004165967294</v>
      </c>
      <c r="M27" s="170">
        <f xml:space="preserve"> InpR!M$27</f>
        <v>-61.230088197000697</v>
      </c>
      <c r="N27" s="170">
        <f xml:space="preserve"> InpR!N$27</f>
        <v>-33.682787068246697</v>
      </c>
      <c r="O27" s="170">
        <f xml:space="preserve"> InpR!O$27</f>
        <v>-0.106</v>
      </c>
      <c r="P27" s="170">
        <f xml:space="preserve"> InpR!P$27</f>
        <v>0</v>
      </c>
      <c r="Q27" s="170">
        <f xml:space="preserve"> InpR!Q$27</f>
        <v>0</v>
      </c>
      <c r="R27" s="170">
        <f xml:space="preserve"> InpR!R$27</f>
        <v>0</v>
      </c>
      <c r="S27" s="170">
        <f xml:space="preserve"> InpR!S$27</f>
        <v>0</v>
      </c>
    </row>
    <row r="28" spans="1:19">
      <c r="D28" s="7"/>
      <c r="H28" s="171"/>
      <c r="I28" s="171"/>
    </row>
    <row r="29" spans="1:19">
      <c r="A29" s="66" t="s">
        <v>253</v>
      </c>
      <c r="B29" s="8"/>
      <c r="C29" s="8"/>
      <c r="D29" s="7"/>
      <c r="H29" s="171"/>
      <c r="I29" s="171"/>
    </row>
    <row r="30" spans="1:19" s="159" customFormat="1" ht="12.5">
      <c r="A30" s="161"/>
      <c r="B30" s="161"/>
      <c r="C30" s="161"/>
      <c r="D30" s="167" t="str">
        <f xml:space="preserve"> InpR!D$28</f>
        <v>A11020A</v>
      </c>
      <c r="E30" s="50" t="str">
        <f xml:space="preserve"> InpR!E$28</f>
        <v>Non-current liabilities ~ actual company structure - Trade and other payables</v>
      </c>
      <c r="F30" s="50">
        <f xml:space="preserve"> InpR!F$28</f>
        <v>0</v>
      </c>
      <c r="G30" s="50" t="str">
        <f xml:space="preserve"> InpR!G$28</f>
        <v>£m</v>
      </c>
      <c r="H30" s="170">
        <f xml:space="preserve"> InpR!H$28</f>
        <v>0</v>
      </c>
      <c r="I30" s="170">
        <f xml:space="preserve"> InpR!I$28</f>
        <v>0</v>
      </c>
      <c r="J30" s="170">
        <f xml:space="preserve"> InpR!J$28</f>
        <v>0</v>
      </c>
      <c r="K30" s="170">
        <f xml:space="preserve"> InpR!K$28</f>
        <v>0</v>
      </c>
      <c r="L30" s="170">
        <f xml:space="preserve"> InpR!L$28</f>
        <v>0</v>
      </c>
      <c r="M30" s="170">
        <f xml:space="preserve"> InpR!M$28</f>
        <v>0</v>
      </c>
      <c r="N30" s="170">
        <f xml:space="preserve"> InpR!N$28</f>
        <v>0</v>
      </c>
      <c r="O30" s="170">
        <f xml:space="preserve"> InpR!O$28</f>
        <v>0</v>
      </c>
      <c r="P30" s="170">
        <f xml:space="preserve"> InpR!P$28</f>
        <v>0</v>
      </c>
      <c r="Q30" s="170">
        <f xml:space="preserve"> InpR!Q$28</f>
        <v>0</v>
      </c>
      <c r="R30" s="170">
        <f xml:space="preserve"> InpR!R$28</f>
        <v>0</v>
      </c>
      <c r="S30" s="170">
        <f xml:space="preserve"> InpR!S$28</f>
        <v>0</v>
      </c>
    </row>
    <row r="31" spans="1:19" s="159" customFormat="1" ht="12.5">
      <c r="A31" s="161"/>
      <c r="B31" s="161"/>
      <c r="C31" s="161"/>
      <c r="D31" s="167" t="str">
        <f xml:space="preserve"> InpR!D$29</f>
        <v>A11021A</v>
      </c>
      <c r="E31" s="50" t="str">
        <f xml:space="preserve"> InpR!E$29</f>
        <v>Non-current liabilities ~ actual company structure - Borrowings - Long term</v>
      </c>
      <c r="F31" s="50">
        <f xml:space="preserve"> InpR!F$29</f>
        <v>0</v>
      </c>
      <c r="G31" s="50" t="str">
        <f xml:space="preserve"> InpR!G$29</f>
        <v>£m</v>
      </c>
      <c r="H31" s="170">
        <f xml:space="preserve"> InpR!H$29</f>
        <v>-14386.12104863071</v>
      </c>
      <c r="I31" s="170">
        <f xml:space="preserve"> InpR!I$29</f>
        <v>0</v>
      </c>
      <c r="J31" s="170">
        <f xml:space="preserve"> InpR!J$29</f>
        <v>-2065.6883316814901</v>
      </c>
      <c r="K31" s="170">
        <f xml:space="preserve"> InpR!K$29</f>
        <v>-1958.4581564574301</v>
      </c>
      <c r="L31" s="170">
        <f xml:space="preserve"> InpR!L$29</f>
        <v>-2470.6779541761698</v>
      </c>
      <c r="M31" s="170">
        <f xml:space="preserve"> InpR!M$29</f>
        <v>-2470.5844094929998</v>
      </c>
      <c r="N31" s="170">
        <f xml:space="preserve"> InpR!N$29</f>
        <v>-2669.4909911635</v>
      </c>
      <c r="O31" s="170">
        <f xml:space="preserve"> InpR!O$29</f>
        <v>-2751.2212056591202</v>
      </c>
      <c r="P31" s="170">
        <f xml:space="preserve"> InpR!P$29</f>
        <v>0</v>
      </c>
      <c r="Q31" s="170">
        <f xml:space="preserve"> InpR!Q$29</f>
        <v>0</v>
      </c>
      <c r="R31" s="170">
        <f xml:space="preserve"> InpR!R$29</f>
        <v>0</v>
      </c>
      <c r="S31" s="170">
        <f xml:space="preserve"> InpR!S$29</f>
        <v>0</v>
      </c>
    </row>
    <row r="32" spans="1:19" s="159" customFormat="1" ht="12.5">
      <c r="A32" s="161"/>
      <c r="B32" s="161"/>
      <c r="C32" s="161"/>
      <c r="D32" s="167" t="str">
        <f xml:space="preserve"> InpR!D$30</f>
        <v>A11022A</v>
      </c>
      <c r="E32" s="50" t="str">
        <f xml:space="preserve"> InpR!E$30</f>
        <v>Non-current liabilities ~ actual company structure - Derivative financial instruments</v>
      </c>
      <c r="F32" s="50">
        <f xml:space="preserve"> InpR!F$30</f>
        <v>0</v>
      </c>
      <c r="G32" s="50" t="str">
        <f xml:space="preserve"> InpR!G$30</f>
        <v>£m</v>
      </c>
      <c r="H32" s="170">
        <f xml:space="preserve"> InpR!H$30</f>
        <v>0</v>
      </c>
      <c r="I32" s="170">
        <f xml:space="preserve"> InpR!I$30</f>
        <v>0</v>
      </c>
      <c r="J32" s="170">
        <f xml:space="preserve"> InpR!J$30</f>
        <v>0</v>
      </c>
      <c r="K32" s="170">
        <f xml:space="preserve"> InpR!K$30</f>
        <v>0</v>
      </c>
      <c r="L32" s="170">
        <f xml:space="preserve"> InpR!L$30</f>
        <v>0</v>
      </c>
      <c r="M32" s="170">
        <f xml:space="preserve"> InpR!M$30</f>
        <v>0</v>
      </c>
      <c r="N32" s="170">
        <f xml:space="preserve"> InpR!N$30</f>
        <v>0</v>
      </c>
      <c r="O32" s="170">
        <f xml:space="preserve"> InpR!O$30</f>
        <v>0</v>
      </c>
      <c r="P32" s="170">
        <f xml:space="preserve"> InpR!P$30</f>
        <v>0</v>
      </c>
      <c r="Q32" s="170">
        <f xml:space="preserve"> InpR!Q$30</f>
        <v>0</v>
      </c>
      <c r="R32" s="170">
        <f xml:space="preserve"> InpR!R$30</f>
        <v>0</v>
      </c>
      <c r="S32" s="170">
        <f xml:space="preserve"> InpR!S$30</f>
        <v>0</v>
      </c>
    </row>
    <row r="33" spans="1:19" s="159" customFormat="1" ht="12.5">
      <c r="A33" s="161"/>
      <c r="B33" s="161"/>
      <c r="C33" s="161"/>
      <c r="D33" s="167" t="str">
        <f xml:space="preserve"> InpR!D$31</f>
        <v>A11023A</v>
      </c>
      <c r="E33" s="50" t="str">
        <f xml:space="preserve"> InpR!E$31</f>
        <v>Non-current liabilities ~ actual company structure - Retirement benefit obligations</v>
      </c>
      <c r="F33" s="50">
        <f xml:space="preserve"> InpR!F$31</f>
        <v>0</v>
      </c>
      <c r="G33" s="50" t="str">
        <f xml:space="preserve"> InpR!G$31</f>
        <v>£m</v>
      </c>
      <c r="H33" s="170">
        <f xml:space="preserve"> InpR!H$31</f>
        <v>-654.82999999999993</v>
      </c>
      <c r="I33" s="170">
        <f xml:space="preserve"> InpR!I$31</f>
        <v>0</v>
      </c>
      <c r="J33" s="170">
        <f xml:space="preserve"> InpR!J$31</f>
        <v>-134.35</v>
      </c>
      <c r="K33" s="170">
        <f xml:space="preserve"> InpR!K$31</f>
        <v>-125.31</v>
      </c>
      <c r="L33" s="170">
        <f xml:space="preserve"> InpR!L$31</f>
        <v>-115.49</v>
      </c>
      <c r="M33" s="170">
        <f xml:space="preserve"> InpR!M$31</f>
        <v>-104.89</v>
      </c>
      <c r="N33" s="170">
        <f xml:space="preserve"> InpR!N$31</f>
        <v>-93.49</v>
      </c>
      <c r="O33" s="170">
        <f xml:space="preserve"> InpR!O$31</f>
        <v>-81.3</v>
      </c>
      <c r="P33" s="170">
        <f xml:space="preserve"> InpR!P$31</f>
        <v>0</v>
      </c>
      <c r="Q33" s="170">
        <f xml:space="preserve"> InpR!Q$31</f>
        <v>0</v>
      </c>
      <c r="R33" s="170">
        <f xml:space="preserve"> InpR!R$31</f>
        <v>0</v>
      </c>
      <c r="S33" s="170">
        <f xml:space="preserve"> InpR!S$31</f>
        <v>0</v>
      </c>
    </row>
    <row r="34" spans="1:19" s="159" customFormat="1" ht="12.5">
      <c r="A34" s="161"/>
      <c r="B34" s="161"/>
      <c r="C34" s="161"/>
      <c r="D34" s="167" t="str">
        <f xml:space="preserve"> InpR!D$32</f>
        <v>A11024A</v>
      </c>
      <c r="E34" s="50" t="str">
        <f xml:space="preserve"> InpR!E$32</f>
        <v>Non-current liabilities ~ actual company structure - Provisions - Long term</v>
      </c>
      <c r="F34" s="50">
        <f xml:space="preserve"> InpR!F$32</f>
        <v>0</v>
      </c>
      <c r="G34" s="50" t="str">
        <f xml:space="preserve"> InpR!G$32</f>
        <v>£m</v>
      </c>
      <c r="H34" s="170">
        <f xml:space="preserve"> InpR!H$32</f>
        <v>0</v>
      </c>
      <c r="I34" s="170">
        <f xml:space="preserve"> InpR!I$32</f>
        <v>0</v>
      </c>
      <c r="J34" s="170">
        <f xml:space="preserve"> InpR!J$32</f>
        <v>0</v>
      </c>
      <c r="K34" s="170">
        <f xml:space="preserve"> InpR!K$32</f>
        <v>0</v>
      </c>
      <c r="L34" s="170">
        <f xml:space="preserve"> InpR!L$32</f>
        <v>0</v>
      </c>
      <c r="M34" s="170">
        <f xml:space="preserve"> InpR!M$32</f>
        <v>0</v>
      </c>
      <c r="N34" s="170">
        <f xml:space="preserve"> InpR!N$32</f>
        <v>0</v>
      </c>
      <c r="O34" s="170">
        <f xml:space="preserve"> InpR!O$32</f>
        <v>0</v>
      </c>
      <c r="P34" s="170">
        <f xml:space="preserve"> InpR!P$32</f>
        <v>0</v>
      </c>
      <c r="Q34" s="170">
        <f xml:space="preserve"> InpR!Q$32</f>
        <v>0</v>
      </c>
      <c r="R34" s="170">
        <f xml:space="preserve"> InpR!R$32</f>
        <v>0</v>
      </c>
      <c r="S34" s="170">
        <f xml:space="preserve"> InpR!S$32</f>
        <v>0</v>
      </c>
    </row>
    <row r="35" spans="1:19" s="159" customFormat="1" ht="12.5">
      <c r="A35" s="161"/>
      <c r="B35" s="161"/>
      <c r="C35" s="161"/>
      <c r="D35" s="167" t="str">
        <f xml:space="preserve"> InpR!D$33</f>
        <v>BO4065A</v>
      </c>
      <c r="E35" s="50" t="str">
        <f xml:space="preserve"> InpR!E$33</f>
        <v>Non-current liabilities ~ actual company structure - Deferred income ~ G&amp;C's</v>
      </c>
      <c r="F35" s="50">
        <f xml:space="preserve"> InpR!F$33</f>
        <v>0</v>
      </c>
      <c r="G35" s="50" t="str">
        <f xml:space="preserve"> InpR!G$33</f>
        <v>£m</v>
      </c>
      <c r="H35" s="50">
        <f xml:space="preserve"> InpR!H$33</f>
        <v>-1050.3630000000001</v>
      </c>
      <c r="I35" s="50">
        <f xml:space="preserve"> InpR!I$33</f>
        <v>0</v>
      </c>
      <c r="J35" s="50">
        <f xml:space="preserve"> InpR!J$33</f>
        <v>-179.47800000000001</v>
      </c>
      <c r="K35" s="50">
        <f xml:space="preserve"> InpR!K$33</f>
        <v>-177.71100000000001</v>
      </c>
      <c r="L35" s="50">
        <f xml:space="preserve"> InpR!L$33</f>
        <v>-175.94399999999999</v>
      </c>
      <c r="M35" s="50">
        <f xml:space="preserve"> InpR!M$33</f>
        <v>-174.17699999999999</v>
      </c>
      <c r="N35" s="50">
        <f xml:space="preserve"> InpR!N$33</f>
        <v>-172.41</v>
      </c>
      <c r="O35" s="50">
        <f xml:space="preserve"> InpR!O$33</f>
        <v>-170.643</v>
      </c>
      <c r="P35" s="50">
        <f xml:space="preserve"> InpR!P$33</f>
        <v>0</v>
      </c>
      <c r="Q35" s="50">
        <f xml:space="preserve"> InpR!Q$33</f>
        <v>0</v>
      </c>
      <c r="R35" s="50">
        <f xml:space="preserve"> InpR!R$33</f>
        <v>0</v>
      </c>
      <c r="S35" s="50">
        <f xml:space="preserve"> InpR!S$33</f>
        <v>0</v>
      </c>
    </row>
    <row r="36" spans="1:19" s="159" customFormat="1" ht="12.5">
      <c r="A36" s="161"/>
      <c r="B36" s="161"/>
      <c r="C36" s="161"/>
      <c r="D36" s="167" t="str">
        <f xml:space="preserve"> InpR!D$34</f>
        <v>BO4065ADAA</v>
      </c>
      <c r="E36" s="50" t="str">
        <f xml:space="preserve"> InpR!E$34</f>
        <v>Non-current liabilities ~ actual company structure - Deferred income ~ adopted assets</v>
      </c>
      <c r="F36" s="50">
        <f xml:space="preserve"> InpR!F$34</f>
        <v>0</v>
      </c>
      <c r="G36" s="50" t="str">
        <f xml:space="preserve"> InpR!G$34</f>
        <v>£m</v>
      </c>
      <c r="H36" s="50">
        <f xml:space="preserve"> InpR!H$34</f>
        <v>-433.50900000000001</v>
      </c>
      <c r="I36" s="50">
        <f xml:space="preserve"> InpR!I$34</f>
        <v>0</v>
      </c>
      <c r="J36" s="50">
        <f xml:space="preserve"> InpR!J$34</f>
        <v>-74.688999999999993</v>
      </c>
      <c r="K36" s="50">
        <f xml:space="preserve"> InpR!K$34</f>
        <v>-73.713999999999999</v>
      </c>
      <c r="L36" s="50">
        <f xml:space="preserve"> InpR!L$34</f>
        <v>-72.739000000000004</v>
      </c>
      <c r="M36" s="50">
        <f xml:space="preserve"> InpR!M$34</f>
        <v>-71.763999999999996</v>
      </c>
      <c r="N36" s="50">
        <f xml:space="preserve"> InpR!N$34</f>
        <v>-70.789000000000001</v>
      </c>
      <c r="O36" s="50">
        <f xml:space="preserve"> InpR!O$34</f>
        <v>-69.813999999999993</v>
      </c>
      <c r="P36" s="50">
        <f xml:space="preserve"> InpR!P$34</f>
        <v>0</v>
      </c>
      <c r="Q36" s="50">
        <f xml:space="preserve"> InpR!Q$34</f>
        <v>0</v>
      </c>
      <c r="R36" s="50">
        <f xml:space="preserve"> InpR!R$34</f>
        <v>0</v>
      </c>
      <c r="S36" s="50">
        <f xml:space="preserve"> InpR!S$34</f>
        <v>0</v>
      </c>
    </row>
    <row r="37" spans="1:19" s="159" customFormat="1" ht="12.5">
      <c r="A37" s="161"/>
      <c r="B37" s="161"/>
      <c r="C37" s="161"/>
      <c r="D37" s="167" t="str">
        <f xml:space="preserve"> InpR!D$35</f>
        <v>BB1300A</v>
      </c>
      <c r="E37" s="50" t="str">
        <f xml:space="preserve"> InpR!E$35</f>
        <v>Non-current liabilities ~ actual company structure - Preference share capital</v>
      </c>
      <c r="F37" s="50">
        <f xml:space="preserve"> InpR!F$35</f>
        <v>0</v>
      </c>
      <c r="G37" s="50" t="str">
        <f xml:space="preserve"> InpR!G$35</f>
        <v>£m</v>
      </c>
      <c r="H37" s="50">
        <f xml:space="preserve"> InpR!H$35</f>
        <v>0</v>
      </c>
      <c r="I37" s="50">
        <f xml:space="preserve"> InpR!I$35</f>
        <v>0</v>
      </c>
      <c r="J37" s="50">
        <f xml:space="preserve"> InpR!J$35</f>
        <v>0</v>
      </c>
      <c r="K37" s="50">
        <f xml:space="preserve"> InpR!K$35</f>
        <v>0</v>
      </c>
      <c r="L37" s="50">
        <f xml:space="preserve"> InpR!L$35</f>
        <v>0</v>
      </c>
      <c r="M37" s="50">
        <f xml:space="preserve"> InpR!M$35</f>
        <v>0</v>
      </c>
      <c r="N37" s="50">
        <f xml:space="preserve"> InpR!N$35</f>
        <v>0</v>
      </c>
      <c r="O37" s="50">
        <f xml:space="preserve"> InpR!O$35</f>
        <v>0</v>
      </c>
      <c r="P37" s="50">
        <f xml:space="preserve"> InpR!P$35</f>
        <v>0</v>
      </c>
      <c r="Q37" s="50">
        <f xml:space="preserve"> InpR!Q$35</f>
        <v>0</v>
      </c>
      <c r="R37" s="50">
        <f xml:space="preserve"> InpR!R$35</f>
        <v>0</v>
      </c>
      <c r="S37" s="50">
        <f xml:space="preserve"> InpR!S$35</f>
        <v>0</v>
      </c>
    </row>
    <row r="38" spans="1:19">
      <c r="D38" s="7"/>
      <c r="H38" s="171"/>
      <c r="I38" s="171"/>
    </row>
    <row r="39" spans="1:19">
      <c r="A39" s="66" t="s">
        <v>254</v>
      </c>
      <c r="B39" s="8"/>
      <c r="C39" s="8"/>
      <c r="D39" s="7"/>
      <c r="H39" s="171"/>
      <c r="I39" s="171"/>
    </row>
    <row r="40" spans="1:19">
      <c r="B40" s="8"/>
      <c r="C40" s="8"/>
      <c r="D40" s="167" t="str">
        <f xml:space="preserve"> InpR!D$36</f>
        <v>A11027A</v>
      </c>
      <c r="E40" s="50" t="str">
        <f xml:space="preserve"> InpR!E$36</f>
        <v>Deferred tax ~ actual company structure - Deferred tax ~ actual company structure</v>
      </c>
      <c r="F40" s="50">
        <f xml:space="preserve"> InpR!F$36</f>
        <v>0</v>
      </c>
      <c r="G40" s="50" t="str">
        <f xml:space="preserve"> InpR!G$36</f>
        <v>£m</v>
      </c>
      <c r="H40" s="170">
        <f xml:space="preserve"> InpR!H$36</f>
        <v>-1487.68631</v>
      </c>
      <c r="I40" s="170">
        <f xml:space="preserve"> InpR!I$36</f>
        <v>0</v>
      </c>
      <c r="J40" s="170">
        <f xml:space="preserve"> InpR!J$36</f>
        <v>-227.39291</v>
      </c>
      <c r="K40" s="170">
        <f xml:space="preserve"> InpR!K$36</f>
        <v>-233.0155</v>
      </c>
      <c r="L40" s="170">
        <f xml:space="preserve"> InpR!L$36</f>
        <v>-240.94408999999999</v>
      </c>
      <c r="M40" s="170">
        <f xml:space="preserve"> InpR!M$36</f>
        <v>-250.85668000000001</v>
      </c>
      <c r="N40" s="170">
        <f xml:space="preserve"> InpR!N$36</f>
        <v>-261.93826999999999</v>
      </c>
      <c r="O40" s="170">
        <f xml:space="preserve"> InpR!O$36</f>
        <v>-273.53886</v>
      </c>
      <c r="P40" s="170">
        <f xml:space="preserve"> InpR!P$36</f>
        <v>0</v>
      </c>
      <c r="Q40" s="170">
        <f xml:space="preserve"> InpR!Q$36</f>
        <v>0</v>
      </c>
      <c r="R40" s="170">
        <f xml:space="preserve"> InpR!R$36</f>
        <v>0</v>
      </c>
      <c r="S40" s="170">
        <f xml:space="preserve"> InpR!S$36</f>
        <v>0</v>
      </c>
    </row>
    <row r="41" spans="1:19">
      <c r="D41" s="7"/>
      <c r="H41" s="171"/>
      <c r="I41" s="171"/>
    </row>
    <row r="42" spans="1:19">
      <c r="A42" s="66" t="s">
        <v>255</v>
      </c>
      <c r="B42" s="8"/>
      <c r="C42" s="8"/>
      <c r="D42" s="7"/>
      <c r="H42" s="171"/>
      <c r="I42" s="171"/>
    </row>
    <row r="43" spans="1:19">
      <c r="B43" s="8"/>
      <c r="C43" s="8"/>
      <c r="D43" s="167" t="str">
        <f xml:space="preserve"> InpR!D$37</f>
        <v>A22018</v>
      </c>
      <c r="E43" s="50" t="str">
        <f xml:space="preserve"> InpR!E$37</f>
        <v>Total called up share capital and share premium</v>
      </c>
      <c r="F43" s="50">
        <f xml:space="preserve"> InpR!F$37</f>
        <v>0</v>
      </c>
      <c r="G43" s="50" t="str">
        <f xml:space="preserve"> InpR!G$37</f>
        <v>£m</v>
      </c>
      <c r="H43" s="170">
        <f xml:space="preserve"> InpR!H$37</f>
        <v>5.9999999999999993E-6</v>
      </c>
      <c r="I43" s="170">
        <f xml:space="preserve"> InpR!I$37</f>
        <v>0</v>
      </c>
      <c r="J43" s="170">
        <f xml:space="preserve"> InpR!J$37</f>
        <v>9.9999999999999995E-7</v>
      </c>
      <c r="K43" s="170">
        <f xml:space="preserve"> InpR!K$37</f>
        <v>9.9999999999999995E-7</v>
      </c>
      <c r="L43" s="170">
        <f xml:space="preserve"> InpR!L$37</f>
        <v>9.9999999999999995E-7</v>
      </c>
      <c r="M43" s="170">
        <f xml:space="preserve"> InpR!M$37</f>
        <v>9.9999999999999995E-7</v>
      </c>
      <c r="N43" s="170">
        <f xml:space="preserve"> InpR!N$37</f>
        <v>9.9999999999999995E-7</v>
      </c>
      <c r="O43" s="170">
        <f xml:space="preserve"> InpR!O$37</f>
        <v>9.9999999999999995E-7</v>
      </c>
      <c r="P43" s="170">
        <f xml:space="preserve"> InpR!P$37</f>
        <v>0</v>
      </c>
      <c r="Q43" s="170">
        <f xml:space="preserve"> InpR!Q$37</f>
        <v>0</v>
      </c>
      <c r="R43" s="170">
        <f xml:space="preserve"> InpR!R$37</f>
        <v>0</v>
      </c>
      <c r="S43" s="170">
        <f xml:space="preserve"> InpR!S$37</f>
        <v>0</v>
      </c>
    </row>
    <row r="44" spans="1:19">
      <c r="B44" s="8"/>
      <c r="C44" s="8"/>
      <c r="D44" s="167" t="str">
        <f xml:space="preserve"> InpR!D$38</f>
        <v>A11033A</v>
      </c>
      <c r="E44" s="50" t="str">
        <f xml:space="preserve"> InpR!E$38</f>
        <v>Wholesale and retail line item split ~ actual company structure - Retained profits</v>
      </c>
      <c r="F44" s="50">
        <f xml:space="preserve"> InpR!F$38</f>
        <v>0</v>
      </c>
      <c r="G44" s="50" t="str">
        <f xml:space="preserve"> InpR!G$38</f>
        <v>£m</v>
      </c>
      <c r="H44" s="170">
        <f xml:space="preserve"> InpR!H$38</f>
        <v>1991.80578919146</v>
      </c>
      <c r="I44" s="170">
        <f xml:space="preserve"> InpR!I$38</f>
        <v>0</v>
      </c>
      <c r="J44" s="170">
        <f xml:space="preserve"> InpR!J$38</f>
        <v>245.01878499225501</v>
      </c>
      <c r="K44" s="170">
        <f xml:space="preserve"> InpR!K$38</f>
        <v>271.24353272103701</v>
      </c>
      <c r="L44" s="170">
        <f xml:space="preserve"> InpR!L$38</f>
        <v>305.31809316591603</v>
      </c>
      <c r="M44" s="170">
        <f xml:space="preserve"> InpR!M$38</f>
        <v>343.54235573141699</v>
      </c>
      <c r="N44" s="170">
        <f xml:space="preserve"> InpR!N$38</f>
        <v>387.81502258083498</v>
      </c>
      <c r="O44" s="170">
        <f xml:space="preserve"> InpR!O$38</f>
        <v>438.86799999999999</v>
      </c>
      <c r="P44" s="170">
        <f xml:space="preserve"> InpR!P$38</f>
        <v>0</v>
      </c>
      <c r="Q44" s="170">
        <f xml:space="preserve"> InpR!Q$38</f>
        <v>0</v>
      </c>
      <c r="R44" s="170">
        <f xml:space="preserve"> InpR!R$38</f>
        <v>0</v>
      </c>
      <c r="S44" s="170">
        <f xml:space="preserve"> InpR!S$38</f>
        <v>0</v>
      </c>
    </row>
    <row r="45" spans="1:19">
      <c r="B45" s="8"/>
      <c r="C45" s="8"/>
      <c r="D45" s="167" t="str">
        <f xml:space="preserve"> InpR!D$39</f>
        <v>A11032A</v>
      </c>
      <c r="E45" s="50" t="str">
        <f xml:space="preserve"> InpR!E$39</f>
        <v>Equity ~ actual company structure - Other reserves</v>
      </c>
      <c r="F45" s="50">
        <f xml:space="preserve"> InpR!F$39</f>
        <v>0</v>
      </c>
      <c r="G45" s="50" t="str">
        <f xml:space="preserve"> InpR!G$39</f>
        <v>£m</v>
      </c>
      <c r="H45" s="170">
        <f xml:space="preserve"> InpR!H$39</f>
        <v>69</v>
      </c>
      <c r="I45" s="170">
        <f xml:space="preserve"> InpR!I$39</f>
        <v>0</v>
      </c>
      <c r="J45" s="170">
        <f xml:space="preserve"> InpR!J$39</f>
        <v>11.5</v>
      </c>
      <c r="K45" s="170">
        <f xml:space="preserve"> InpR!K$39</f>
        <v>11.5</v>
      </c>
      <c r="L45" s="170">
        <f xml:space="preserve"> InpR!L$39</f>
        <v>11.5</v>
      </c>
      <c r="M45" s="170">
        <f xml:space="preserve"> InpR!M$39</f>
        <v>11.5</v>
      </c>
      <c r="N45" s="170">
        <f xml:space="preserve"> InpR!N$39</f>
        <v>11.5</v>
      </c>
      <c r="O45" s="170">
        <f xml:space="preserve"> InpR!O$39</f>
        <v>11.5</v>
      </c>
      <c r="P45" s="170">
        <f xml:space="preserve"> InpR!P$39</f>
        <v>0</v>
      </c>
      <c r="Q45" s="170">
        <f xml:space="preserve"> InpR!Q$39</f>
        <v>0</v>
      </c>
      <c r="R45" s="170">
        <f xml:space="preserve"> InpR!R$39</f>
        <v>0</v>
      </c>
      <c r="S45" s="170">
        <f xml:space="preserve"> InpR!S$39</f>
        <v>0</v>
      </c>
    </row>
    <row r="46" spans="1:19">
      <c r="D46" s="7"/>
      <c r="H46" s="171"/>
      <c r="I46" s="171"/>
    </row>
    <row r="47" spans="1:19">
      <c r="A47" s="66" t="s">
        <v>256</v>
      </c>
      <c r="D47" s="7"/>
      <c r="H47" s="171"/>
      <c r="I47" s="171"/>
    </row>
    <row r="48" spans="1:19">
      <c r="D48" s="7"/>
      <c r="E48" s="8" t="s">
        <v>257</v>
      </c>
      <c r="G48" s="8" t="s">
        <v>144</v>
      </c>
      <c r="H48" s="171">
        <f t="shared" ref="H48:H54" si="0" xml:space="preserve"> SUM(J48:S48)</f>
        <v>20816.803938679499</v>
      </c>
      <c r="I48" s="171"/>
      <c r="J48" s="171">
        <f xml:space="preserve"> SUM(J8:J13)</f>
        <v>3077.1925021359698</v>
      </c>
      <c r="K48" s="171">
        <f t="shared" ref="K48:S48" si="1" xml:space="preserve"> SUM(K8:K13)</f>
        <v>3264.93848995298</v>
      </c>
      <c r="L48" s="171">
        <f t="shared" si="1"/>
        <v>3419.96697484284</v>
      </c>
      <c r="M48" s="171">
        <f t="shared" si="1"/>
        <v>3580.3265011557801</v>
      </c>
      <c r="N48" s="171">
        <f t="shared" si="1"/>
        <v>3694.32472994297</v>
      </c>
      <c r="O48" s="171">
        <f t="shared" si="1"/>
        <v>3780.05474064896</v>
      </c>
      <c r="P48" s="171">
        <f t="shared" si="1"/>
        <v>0</v>
      </c>
      <c r="Q48" s="171">
        <f t="shared" si="1"/>
        <v>0</v>
      </c>
      <c r="R48" s="171">
        <f t="shared" si="1"/>
        <v>0</v>
      </c>
      <c r="S48" s="171">
        <f t="shared" si="1"/>
        <v>0</v>
      </c>
    </row>
    <row r="49" spans="1:19">
      <c r="D49" s="7"/>
      <c r="E49" s="8" t="s">
        <v>258</v>
      </c>
      <c r="G49" s="8" t="s">
        <v>144</v>
      </c>
      <c r="H49" s="171">
        <f t="shared" si="0"/>
        <v>1288.4151007757339</v>
      </c>
      <c r="I49" s="171"/>
      <c r="J49" s="171">
        <f xml:space="preserve"> SUM(J16:J19)</f>
        <v>205.545864114523</v>
      </c>
      <c r="K49" s="171">
        <f t="shared" ref="K49:S49" si="2" xml:space="preserve"> SUM(K16:K19)</f>
        <v>194.86675292900298</v>
      </c>
      <c r="L49" s="171">
        <f t="shared" si="2"/>
        <v>205.08564938502298</v>
      </c>
      <c r="M49" s="171">
        <f t="shared" si="2"/>
        <v>216.07105678683502</v>
      </c>
      <c r="N49" s="171">
        <f t="shared" si="2"/>
        <v>226.35271627201197</v>
      </c>
      <c r="O49" s="171">
        <f t="shared" si="2"/>
        <v>240.493061288338</v>
      </c>
      <c r="P49" s="171">
        <f t="shared" si="2"/>
        <v>0</v>
      </c>
      <c r="Q49" s="171">
        <f t="shared" si="2"/>
        <v>0</v>
      </c>
      <c r="R49" s="171">
        <f t="shared" si="2"/>
        <v>0</v>
      </c>
      <c r="S49" s="171">
        <f t="shared" si="2"/>
        <v>0</v>
      </c>
    </row>
    <row r="50" spans="1:19">
      <c r="D50" s="7"/>
      <c r="E50" s="8" t="s">
        <v>259</v>
      </c>
      <c r="G50" s="8" t="s">
        <v>144</v>
      </c>
      <c r="H50" s="171">
        <f t="shared" si="0"/>
        <v>-2031.903577582857</v>
      </c>
      <c r="I50" s="171"/>
      <c r="J50" s="171">
        <f xml:space="preserve"> SUM(J22:J27)</f>
        <v>-344.6213395767474</v>
      </c>
      <c r="K50" s="171">
        <f t="shared" ref="K50:S50" si="3" xml:space="preserve"> SUM(K22:K27)</f>
        <v>-608.85305370351932</v>
      </c>
      <c r="L50" s="171">
        <f t="shared" si="3"/>
        <v>-232.43948688577098</v>
      </c>
      <c r="M50" s="171">
        <f t="shared" si="3"/>
        <v>-369.08311271819673</v>
      </c>
      <c r="N50" s="171">
        <f t="shared" si="3"/>
        <v>-253.2441624706417</v>
      </c>
      <c r="O50" s="171">
        <f t="shared" si="3"/>
        <v>-223.66242222798098</v>
      </c>
      <c r="P50" s="171">
        <f t="shared" si="3"/>
        <v>0</v>
      </c>
      <c r="Q50" s="171">
        <f t="shared" si="3"/>
        <v>0</v>
      </c>
      <c r="R50" s="171">
        <f t="shared" si="3"/>
        <v>0</v>
      </c>
      <c r="S50" s="171">
        <f t="shared" si="3"/>
        <v>0</v>
      </c>
    </row>
    <row r="51" spans="1:19">
      <c r="D51" s="7"/>
      <c r="E51" s="8" t="s">
        <v>260</v>
      </c>
      <c r="G51" s="8" t="s">
        <v>144</v>
      </c>
      <c r="H51" s="171">
        <f t="shared" si="0"/>
        <v>-16524.823048630711</v>
      </c>
      <c r="I51" s="171"/>
      <c r="J51" s="171">
        <f xml:space="preserve"> SUM(J30:J37)</f>
        <v>-2454.20533168149</v>
      </c>
      <c r="K51" s="171">
        <f t="shared" ref="K51:S51" si="4" xml:space="preserve"> SUM(K30:K37)</f>
        <v>-2335.1931564574297</v>
      </c>
      <c r="L51" s="171">
        <f t="shared" si="4"/>
        <v>-2834.8509541761696</v>
      </c>
      <c r="M51" s="171">
        <f t="shared" si="4"/>
        <v>-2821.415409493</v>
      </c>
      <c r="N51" s="171">
        <f t="shared" si="4"/>
        <v>-3006.1799911634998</v>
      </c>
      <c r="O51" s="171">
        <f t="shared" si="4"/>
        <v>-3072.9782056591202</v>
      </c>
      <c r="P51" s="171">
        <f t="shared" si="4"/>
        <v>0</v>
      </c>
      <c r="Q51" s="171">
        <f t="shared" si="4"/>
        <v>0</v>
      </c>
      <c r="R51" s="171">
        <f t="shared" si="4"/>
        <v>0</v>
      </c>
      <c r="S51" s="171">
        <f t="shared" si="4"/>
        <v>0</v>
      </c>
    </row>
    <row r="52" spans="1:19">
      <c r="D52" s="7"/>
      <c r="E52" s="8" t="s">
        <v>261</v>
      </c>
      <c r="G52" s="8" t="s">
        <v>144</v>
      </c>
      <c r="H52" s="171">
        <f t="shared" si="0"/>
        <v>-1487.68631</v>
      </c>
      <c r="I52" s="171"/>
      <c r="J52" s="171">
        <f xml:space="preserve"> J40</f>
        <v>-227.39291</v>
      </c>
      <c r="K52" s="171">
        <f t="shared" ref="K52:S52" si="5" xml:space="preserve"> K40</f>
        <v>-233.0155</v>
      </c>
      <c r="L52" s="171">
        <f t="shared" si="5"/>
        <v>-240.94408999999999</v>
      </c>
      <c r="M52" s="171">
        <f t="shared" si="5"/>
        <v>-250.85668000000001</v>
      </c>
      <c r="N52" s="171">
        <f t="shared" si="5"/>
        <v>-261.93826999999999</v>
      </c>
      <c r="O52" s="171">
        <f t="shared" si="5"/>
        <v>-273.53886</v>
      </c>
      <c r="P52" s="171">
        <f t="shared" si="5"/>
        <v>0</v>
      </c>
      <c r="Q52" s="171">
        <f t="shared" si="5"/>
        <v>0</v>
      </c>
      <c r="R52" s="171">
        <f t="shared" si="5"/>
        <v>0</v>
      </c>
      <c r="S52" s="171">
        <f t="shared" si="5"/>
        <v>0</v>
      </c>
    </row>
    <row r="53" spans="1:19">
      <c r="E53" s="8" t="s">
        <v>262</v>
      </c>
      <c r="G53" s="8" t="s">
        <v>144</v>
      </c>
      <c r="H53" s="171">
        <f t="shared" si="0"/>
        <v>2060.8057951914602</v>
      </c>
      <c r="J53" s="171">
        <f xml:space="preserve"> SUM(J43:J45)</f>
        <v>256.518785992255</v>
      </c>
      <c r="K53" s="171">
        <f t="shared" ref="K53:S53" si="6" xml:space="preserve"> SUM(K43:K45)</f>
        <v>282.74353372103701</v>
      </c>
      <c r="L53" s="171">
        <f t="shared" si="6"/>
        <v>316.81809416591602</v>
      </c>
      <c r="M53" s="171">
        <f t="shared" si="6"/>
        <v>355.04235673141699</v>
      </c>
      <c r="N53" s="171">
        <f t="shared" si="6"/>
        <v>399.31502358083497</v>
      </c>
      <c r="O53" s="171">
        <f t="shared" si="6"/>
        <v>450.36800099999999</v>
      </c>
      <c r="P53" s="171">
        <f t="shared" si="6"/>
        <v>0</v>
      </c>
      <c r="Q53" s="171">
        <f t="shared" si="6"/>
        <v>0</v>
      </c>
      <c r="R53" s="171">
        <f t="shared" si="6"/>
        <v>0</v>
      </c>
      <c r="S53" s="171">
        <f t="shared" si="6"/>
        <v>0</v>
      </c>
    </row>
    <row r="54" spans="1:19">
      <c r="E54" s="8" t="s">
        <v>263</v>
      </c>
      <c r="F54" s="54">
        <f xml:space="preserve"> COUNTIF(J54:S54, "&gt;ChK_Tol")</f>
        <v>0</v>
      </c>
      <c r="G54" s="8" t="s">
        <v>240</v>
      </c>
      <c r="H54" s="171">
        <f t="shared" si="0"/>
        <v>3.0805020787738613E-4</v>
      </c>
      <c r="J54" s="171">
        <f xml:space="preserve"> SUM(J48:J49) + SUM(J50:J52,-J53)</f>
        <v>-9.999994290410541E-7</v>
      </c>
      <c r="K54" s="171">
        <f t="shared" ref="K54:S54" si="7" xml:space="preserve"> SUM(K48:K49) + SUM(K50:K52,-K53)</f>
        <v>-1.0000030670198612E-6</v>
      </c>
      <c r="L54" s="171">
        <f t="shared" si="7"/>
        <v>-9.9999351732549258E-7</v>
      </c>
      <c r="M54" s="171">
        <f t="shared" si="7"/>
        <v>-9.9999851954635233E-7</v>
      </c>
      <c r="N54" s="171">
        <f t="shared" si="7"/>
        <v>-9.9999442682019435E-7</v>
      </c>
      <c r="O54" s="171">
        <f t="shared" si="7"/>
        <v>3.1305019683713908E-4</v>
      </c>
      <c r="P54" s="189">
        <f t="shared" si="7"/>
        <v>0</v>
      </c>
      <c r="Q54" s="189">
        <f t="shared" si="7"/>
        <v>0</v>
      </c>
      <c r="R54" s="189">
        <f t="shared" si="7"/>
        <v>0</v>
      </c>
      <c r="S54" s="189">
        <f t="shared" si="7"/>
        <v>0</v>
      </c>
    </row>
    <row r="57" spans="1:19" s="2" customFormat="1">
      <c r="A57" s="12" t="s">
        <v>121</v>
      </c>
      <c r="D57" s="160"/>
      <c r="J57" s="174"/>
      <c r="K57" s="174"/>
      <c r="L57" s="174"/>
      <c r="M57" s="174"/>
      <c r="N57" s="174"/>
      <c r="O57" s="174"/>
      <c r="P57" s="174"/>
      <c r="Q57" s="174"/>
      <c r="R57" s="174"/>
      <c r="S57" s="174"/>
    </row>
  </sheetData>
  <conditionalFormatting sqref="F3">
    <cfRule type="cellIs" dxfId="26" priority="5" stopIfTrue="1" operator="notEqual">
      <formula>0</formula>
    </cfRule>
    <cfRule type="cellIs" dxfId="25" priority="6" stopIfTrue="1" operator="equal">
      <formula>""</formula>
    </cfRule>
  </conditionalFormatting>
  <conditionalFormatting sqref="F2">
    <cfRule type="cellIs" dxfId="24" priority="3" stopIfTrue="1" operator="notEqual">
      <formula>0</formula>
    </cfRule>
    <cfRule type="cellIs" dxfId="23" priority="4" stopIfTrue="1" operator="equal">
      <formula>""</formula>
    </cfRule>
  </conditionalFormatting>
  <conditionalFormatting sqref="J3:S3">
    <cfRule type="cellIs" dxfId="22" priority="7" operator="equal">
      <formula>"Post-Fcst"</formula>
    </cfRule>
    <cfRule type="cellIs" dxfId="21" priority="8" operator="equal">
      <formula>"Forecast"</formula>
    </cfRule>
    <cfRule type="cellIs" dxfId="20" priority="9" operator="equal">
      <formula>"Pre Fcst"</formula>
    </cfRule>
  </conditionalFormatting>
  <conditionalFormatting sqref="F54">
    <cfRule type="cellIs" dxfId="19" priority="1" stopIfTrue="1" operator="notEqual">
      <formula>0</formula>
    </cfRule>
    <cfRule type="cellIs" dxfId="18"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CA21"/>
  <sheetViews>
    <sheetView zoomScale="90" zoomScaleNormal="90" workbookViewId="0">
      <pane xSplit="9" ySplit="5" topLeftCell="J6" activePane="bottomRight" state="frozen"/>
      <selection pane="topRight"/>
      <selection pane="bottomLeft"/>
      <selection pane="bottomRight"/>
    </sheetView>
  </sheetViews>
  <sheetFormatPr defaultColWidth="0" defaultRowHeight="13"/>
  <cols>
    <col min="1" max="1" width="3.7265625" style="66" customWidth="1"/>
    <col min="2" max="2" width="3.7265625" style="71" customWidth="1"/>
    <col min="3" max="3" width="3.7265625" style="114" customWidth="1"/>
    <col min="4" max="4" width="3.7265625" style="68" customWidth="1"/>
    <col min="5" max="5" width="74.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11.54296875" style="8" hidden="1" customWidth="1"/>
    <col min="28" max="16384" width="0" style="8" hidden="1"/>
  </cols>
  <sheetData>
    <row r="1" spans="1:79" s="125" customFormat="1" ht="25">
      <c r="A1" s="121" t="str">
        <f ca="1" xml:space="preserve"> RIGHT(CELL("filename", $A$1), LEN(CELL("filename", $A$1)) - SEARCH("]", CELL("filename", $A$1)))</f>
        <v>Adjustments</v>
      </c>
      <c r="B1" s="122"/>
      <c r="C1" s="123"/>
      <c r="D1" s="124"/>
      <c r="J1" s="173"/>
      <c r="K1" s="173"/>
      <c r="L1" s="173"/>
      <c r="M1" s="173"/>
      <c r="N1" s="173"/>
      <c r="O1" s="173"/>
      <c r="P1" s="173"/>
      <c r="Q1" s="173"/>
      <c r="R1" s="173"/>
      <c r="S1" s="173"/>
      <c r="T1" s="126"/>
      <c r="U1" s="126"/>
      <c r="V1" s="126"/>
      <c r="W1" s="126"/>
      <c r="X1" s="126"/>
      <c r="Y1" s="126"/>
      <c r="Z1" s="126"/>
      <c r="AA1" s="126"/>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250</v>
      </c>
    </row>
    <row r="8" spans="1:79">
      <c r="D8" s="167" t="str">
        <f xml:space="preserve"> InpR!D13</f>
        <v>A11002A</v>
      </c>
      <c r="E8" s="50" t="str">
        <f xml:space="preserve"> InpR!E13</f>
        <v>Non-current assets ~ actual company structure - Intangible assets</v>
      </c>
      <c r="F8" s="50">
        <f xml:space="preserve"> InpR!F13</f>
        <v>0</v>
      </c>
      <c r="G8" s="50" t="str">
        <f xml:space="preserve"> InpR!G13</f>
        <v>£m</v>
      </c>
      <c r="H8" s="170">
        <f xml:space="preserve"> InpR!H13</f>
        <v>0</v>
      </c>
      <c r="I8" s="170">
        <f xml:space="preserve"> InpR!I13</f>
        <v>0</v>
      </c>
      <c r="J8" s="170">
        <f xml:space="preserve"> InpR!J13</f>
        <v>0</v>
      </c>
      <c r="K8" s="170">
        <f xml:space="preserve"> InpR!K13</f>
        <v>0</v>
      </c>
      <c r="L8" s="170">
        <f xml:space="preserve"> InpR!L13</f>
        <v>0</v>
      </c>
      <c r="M8" s="170">
        <f xml:space="preserve"> InpR!M13</f>
        <v>0</v>
      </c>
      <c r="N8" s="170">
        <f xml:space="preserve"> InpR!N13</f>
        <v>0</v>
      </c>
      <c r="O8" s="170">
        <f xml:space="preserve"> InpR!O13</f>
        <v>0</v>
      </c>
      <c r="P8" s="170">
        <f xml:space="preserve"> InpR!P13</f>
        <v>0</v>
      </c>
      <c r="Q8" s="170">
        <f xml:space="preserve"> InpR!Q13</f>
        <v>0</v>
      </c>
      <c r="R8" s="170">
        <f xml:space="preserve"> InpR!R13</f>
        <v>0</v>
      </c>
      <c r="S8" s="170">
        <f xml:space="preserve"> InpR!S13</f>
        <v>0</v>
      </c>
    </row>
    <row r="9" spans="1:79">
      <c r="D9" s="167" t="str">
        <f xml:space="preserve"> InpR!D14</f>
        <v>FT01670A</v>
      </c>
      <c r="E9" s="50" t="str">
        <f xml:space="preserve"> InpR!E14</f>
        <v>Non-current assets ~ actual company structure - Investments ~ loans to group companies</v>
      </c>
      <c r="F9" s="50">
        <f xml:space="preserve"> InpR!F14</f>
        <v>0</v>
      </c>
      <c r="G9" s="50" t="str">
        <f xml:space="preserve"> InpR!G14</f>
        <v>£m</v>
      </c>
      <c r="H9" s="170">
        <f xml:space="preserve"> InpR!H14</f>
        <v>0</v>
      </c>
      <c r="I9" s="170">
        <f xml:space="preserve"> InpR!I14</f>
        <v>0</v>
      </c>
      <c r="J9" s="170">
        <f xml:space="preserve"> InpR!J14</f>
        <v>0</v>
      </c>
      <c r="K9" s="170">
        <f xml:space="preserve"> InpR!K14</f>
        <v>0</v>
      </c>
      <c r="L9" s="170">
        <f xml:space="preserve"> InpR!L14</f>
        <v>0</v>
      </c>
      <c r="M9" s="170">
        <f xml:space="preserve"> InpR!M14</f>
        <v>0</v>
      </c>
      <c r="N9" s="170">
        <f xml:space="preserve"> InpR!N14</f>
        <v>0</v>
      </c>
      <c r="O9" s="170">
        <f xml:space="preserve"> InpR!O14</f>
        <v>0</v>
      </c>
      <c r="P9" s="170">
        <f xml:space="preserve"> InpR!P14</f>
        <v>0</v>
      </c>
      <c r="Q9" s="170">
        <f xml:space="preserve"> InpR!Q14</f>
        <v>0</v>
      </c>
      <c r="R9" s="170">
        <f xml:space="preserve"> InpR!R14</f>
        <v>0</v>
      </c>
      <c r="S9" s="170">
        <f xml:space="preserve"> InpR!S14</f>
        <v>0</v>
      </c>
    </row>
    <row r="10" spans="1:79">
      <c r="D10" s="167" t="str">
        <f xml:space="preserve"> InpR!D15</f>
        <v>FT01680A</v>
      </c>
      <c r="E10" s="50" t="str">
        <f xml:space="preserve"> InpR!E15</f>
        <v>Non-current assets ~ actual company structure - Investments ~ other</v>
      </c>
      <c r="F10" s="50">
        <f xml:space="preserve"> InpR!F15</f>
        <v>0</v>
      </c>
      <c r="G10" s="50" t="str">
        <f xml:space="preserve"> InpR!G15</f>
        <v>£m</v>
      </c>
      <c r="H10" s="170">
        <f xml:space="preserve"> InpR!H15</f>
        <v>7.8E-2</v>
      </c>
      <c r="I10" s="170">
        <f xml:space="preserve"> InpR!I15</f>
        <v>0</v>
      </c>
      <c r="J10" s="170">
        <f xml:space="preserve"> InpR!J15</f>
        <v>1.2999999999999999E-2</v>
      </c>
      <c r="K10" s="170">
        <f xml:space="preserve"> InpR!K15</f>
        <v>1.2999999999999999E-2</v>
      </c>
      <c r="L10" s="170">
        <f xml:space="preserve"> InpR!L15</f>
        <v>1.2999999999999999E-2</v>
      </c>
      <c r="M10" s="170">
        <f xml:space="preserve"> InpR!M15</f>
        <v>1.2999999999999999E-2</v>
      </c>
      <c r="N10" s="170">
        <f xml:space="preserve"> InpR!N15</f>
        <v>1.2999999999999999E-2</v>
      </c>
      <c r="O10" s="170">
        <f xml:space="preserve"> InpR!O15</f>
        <v>1.2999999999999999E-2</v>
      </c>
      <c r="P10" s="170">
        <f xml:space="preserve"> InpR!P15</f>
        <v>0</v>
      </c>
      <c r="Q10" s="170">
        <f xml:space="preserve"> InpR!Q15</f>
        <v>0</v>
      </c>
      <c r="R10" s="170">
        <f xml:space="preserve"> InpR!R15</f>
        <v>0</v>
      </c>
      <c r="S10" s="170">
        <f xml:space="preserve"> InpR!S15</f>
        <v>0</v>
      </c>
    </row>
    <row r="11" spans="1:79">
      <c r="E11" s="55" t="s">
        <v>264</v>
      </c>
      <c r="F11" s="55"/>
      <c r="G11" s="55" t="s">
        <v>144</v>
      </c>
      <c r="H11" s="55">
        <f xml:space="preserve"> SUM(J11:S11)</f>
        <v>7.8E-2</v>
      </c>
      <c r="I11" s="55"/>
      <c r="J11" s="176">
        <f xml:space="preserve"> SUM(J8:J10)</f>
        <v>1.2999999999999999E-2</v>
      </c>
      <c r="K11" s="176">
        <f xml:space="preserve"> SUM(K8:K10)</f>
        <v>1.2999999999999999E-2</v>
      </c>
      <c r="L11" s="176">
        <f t="shared" ref="L11:S11" si="0" xml:space="preserve"> SUM(L8:L10)</f>
        <v>1.2999999999999999E-2</v>
      </c>
      <c r="M11" s="176">
        <f t="shared" si="0"/>
        <v>1.2999999999999999E-2</v>
      </c>
      <c r="N11" s="176">
        <f t="shared" si="0"/>
        <v>1.2999999999999999E-2</v>
      </c>
      <c r="O11" s="176">
        <f t="shared" si="0"/>
        <v>1.2999999999999999E-2</v>
      </c>
      <c r="P11" s="176">
        <f t="shared" si="0"/>
        <v>0</v>
      </c>
      <c r="Q11" s="176">
        <f t="shared" si="0"/>
        <v>0</v>
      </c>
      <c r="R11" s="176">
        <f t="shared" si="0"/>
        <v>0</v>
      </c>
      <c r="S11" s="176">
        <f t="shared" si="0"/>
        <v>0</v>
      </c>
    </row>
    <row r="13" spans="1:79">
      <c r="D13" s="167" t="str">
        <f xml:space="preserve"> InpR!D27</f>
        <v>A11017A</v>
      </c>
      <c r="E13" s="50" t="str">
        <f xml:space="preserve"> InpR!E27</f>
        <v>Current liabilities ~ actual company structure - Provisions - Short term</v>
      </c>
      <c r="F13" s="50">
        <f xml:space="preserve"> InpR!F27</f>
        <v>0</v>
      </c>
      <c r="G13" s="50" t="str">
        <f xml:space="preserve"> InpR!G27</f>
        <v>£m</v>
      </c>
      <c r="H13" s="170">
        <f xml:space="preserve"> InpR!H27</f>
        <v>-305.42564601848034</v>
      </c>
      <c r="I13" s="170">
        <f xml:space="preserve"> InpR!I27</f>
        <v>0</v>
      </c>
      <c r="J13" s="170">
        <f xml:space="preserve"> InpR!J27</f>
        <v>-66.070060048566404</v>
      </c>
      <c r="K13" s="170">
        <f xml:space="preserve"> InpR!K27</f>
        <v>-71.670706538699307</v>
      </c>
      <c r="L13" s="170">
        <f xml:space="preserve"> InpR!L27</f>
        <v>-72.666004165967294</v>
      </c>
      <c r="M13" s="170">
        <f xml:space="preserve"> InpR!M27</f>
        <v>-61.230088197000697</v>
      </c>
      <c r="N13" s="170">
        <f xml:space="preserve"> InpR!N27</f>
        <v>-33.682787068246697</v>
      </c>
      <c r="O13" s="170">
        <f xml:space="preserve"> InpR!O27</f>
        <v>-0.106</v>
      </c>
      <c r="P13" s="170">
        <f xml:space="preserve"> InpR!P27</f>
        <v>0</v>
      </c>
      <c r="Q13" s="170">
        <f xml:space="preserve"> InpR!Q27</f>
        <v>0</v>
      </c>
      <c r="R13" s="170">
        <f xml:space="preserve"> InpR!R27</f>
        <v>0</v>
      </c>
      <c r="S13" s="170">
        <f xml:space="preserve"> InpR!S27</f>
        <v>0</v>
      </c>
    </row>
    <row r="14" spans="1:79">
      <c r="D14" s="167" t="str">
        <f xml:space="preserve"> InpR!D32</f>
        <v>A11024A</v>
      </c>
      <c r="E14" s="50" t="str">
        <f xml:space="preserve"> InpR!E32</f>
        <v>Non-current liabilities ~ actual company structure - Provisions - Long term</v>
      </c>
      <c r="F14" s="50">
        <f xml:space="preserve"> InpR!F32</f>
        <v>0</v>
      </c>
      <c r="G14" s="50" t="str">
        <f xml:space="preserve"> InpR!G32</f>
        <v>£m</v>
      </c>
      <c r="H14" s="170">
        <f xml:space="preserve"> InpR!H32</f>
        <v>0</v>
      </c>
      <c r="I14" s="170">
        <f xml:space="preserve"> InpR!I32</f>
        <v>0</v>
      </c>
      <c r="J14" s="170">
        <f xml:space="preserve"> InpR!J32</f>
        <v>0</v>
      </c>
      <c r="K14" s="170">
        <f xml:space="preserve"> InpR!K32</f>
        <v>0</v>
      </c>
      <c r="L14" s="170">
        <f xml:space="preserve"> InpR!L32</f>
        <v>0</v>
      </c>
      <c r="M14" s="170">
        <f xml:space="preserve"> InpR!M32</f>
        <v>0</v>
      </c>
      <c r="N14" s="170">
        <f xml:space="preserve"> InpR!N32</f>
        <v>0</v>
      </c>
      <c r="O14" s="170">
        <f xml:space="preserve"> InpR!O32</f>
        <v>0</v>
      </c>
      <c r="P14" s="170">
        <f xml:space="preserve"> InpR!P32</f>
        <v>0</v>
      </c>
      <c r="Q14" s="170">
        <f xml:space="preserve"> InpR!Q32</f>
        <v>0</v>
      </c>
      <c r="R14" s="170">
        <f xml:space="preserve"> InpR!R32</f>
        <v>0</v>
      </c>
      <c r="S14" s="170">
        <f xml:space="preserve"> InpR!S32</f>
        <v>0</v>
      </c>
    </row>
    <row r="15" spans="1:79">
      <c r="E15" s="55" t="s">
        <v>158</v>
      </c>
      <c r="F15" s="55"/>
      <c r="G15" s="55" t="s">
        <v>144</v>
      </c>
      <c r="H15" s="55">
        <f xml:space="preserve"> SUM(J15:S15)</f>
        <v>-305.42564601848034</v>
      </c>
      <c r="I15" s="55"/>
      <c r="J15" s="176">
        <f xml:space="preserve"> SUM(J13:J14)</f>
        <v>-66.070060048566404</v>
      </c>
      <c r="K15" s="176">
        <f t="shared" ref="K15:S15" si="1" xml:space="preserve"> SUM(K13:K14)</f>
        <v>-71.670706538699307</v>
      </c>
      <c r="L15" s="176">
        <f t="shared" si="1"/>
        <v>-72.666004165967294</v>
      </c>
      <c r="M15" s="176">
        <f t="shared" si="1"/>
        <v>-61.230088197000697</v>
      </c>
      <c r="N15" s="176">
        <f t="shared" si="1"/>
        <v>-33.682787068246697</v>
      </c>
      <c r="O15" s="176">
        <f t="shared" si="1"/>
        <v>-0.106</v>
      </c>
      <c r="P15" s="176">
        <f t="shared" si="1"/>
        <v>0</v>
      </c>
      <c r="Q15" s="176">
        <f t="shared" si="1"/>
        <v>0</v>
      </c>
      <c r="R15" s="176">
        <f t="shared" si="1"/>
        <v>0</v>
      </c>
      <c r="S15" s="176">
        <f t="shared" si="1"/>
        <v>0</v>
      </c>
    </row>
    <row r="16" spans="1:79">
      <c r="E16" s="55"/>
      <c r="F16" s="55"/>
      <c r="G16" s="55"/>
      <c r="H16" s="55"/>
      <c r="I16" s="55"/>
      <c r="J16" s="176"/>
      <c r="K16" s="176"/>
      <c r="L16" s="176"/>
      <c r="M16" s="176"/>
      <c r="N16" s="176"/>
      <c r="O16" s="176"/>
      <c r="P16" s="176"/>
      <c r="Q16" s="176"/>
      <c r="R16" s="176"/>
      <c r="S16" s="176"/>
    </row>
    <row r="17" spans="1:20">
      <c r="D17" s="167" t="str">
        <f xml:space="preserve"> InpR!D33</f>
        <v>BO4065A</v>
      </c>
      <c r="E17" s="50" t="str">
        <f xml:space="preserve"> InpR!E33</f>
        <v>Non-current liabilities ~ actual company structure - Deferred income ~ G&amp;C's</v>
      </c>
      <c r="F17" s="50">
        <f xml:space="preserve"> InpR!F33</f>
        <v>0</v>
      </c>
      <c r="G17" s="50" t="str">
        <f xml:space="preserve"> InpR!G33</f>
        <v>£m</v>
      </c>
      <c r="H17" s="170">
        <f xml:space="preserve"> InpR!H33</f>
        <v>-1050.3630000000001</v>
      </c>
      <c r="I17" s="170">
        <f xml:space="preserve"> InpR!I33</f>
        <v>0</v>
      </c>
      <c r="J17" s="170">
        <f xml:space="preserve"> InpR!J33</f>
        <v>-179.47800000000001</v>
      </c>
      <c r="K17" s="170">
        <f xml:space="preserve"> InpR!K33</f>
        <v>-177.71100000000001</v>
      </c>
      <c r="L17" s="170">
        <f xml:space="preserve"> InpR!L33</f>
        <v>-175.94399999999999</v>
      </c>
      <c r="M17" s="170">
        <f xml:space="preserve"> InpR!M33</f>
        <v>-174.17699999999999</v>
      </c>
      <c r="N17" s="170">
        <f xml:space="preserve"> InpR!N33</f>
        <v>-172.41</v>
      </c>
      <c r="O17" s="170">
        <f xml:space="preserve"> InpR!O33</f>
        <v>-170.643</v>
      </c>
      <c r="P17" s="170">
        <f xml:space="preserve"> InpR!P33</f>
        <v>0</v>
      </c>
      <c r="Q17" s="170">
        <f xml:space="preserve"> InpR!Q33</f>
        <v>0</v>
      </c>
      <c r="R17" s="170">
        <f xml:space="preserve"> InpR!R33</f>
        <v>0</v>
      </c>
      <c r="S17" s="170">
        <f xml:space="preserve"> InpR!S33</f>
        <v>0</v>
      </c>
    </row>
    <row r="18" spans="1:20">
      <c r="D18" s="167" t="str">
        <f xml:space="preserve"> InpR!D34</f>
        <v>BO4065ADAA</v>
      </c>
      <c r="E18" s="50" t="str">
        <f xml:space="preserve"> InpR!E34</f>
        <v>Non-current liabilities ~ actual company structure - Deferred income ~ adopted assets</v>
      </c>
      <c r="F18" s="50">
        <f xml:space="preserve"> InpR!F34</f>
        <v>0</v>
      </c>
      <c r="G18" s="50" t="str">
        <f xml:space="preserve"> InpR!G34</f>
        <v>£m</v>
      </c>
      <c r="H18" s="170">
        <f xml:space="preserve"> InpR!H34</f>
        <v>-433.50900000000001</v>
      </c>
      <c r="I18" s="170">
        <f xml:space="preserve"> InpR!I34</f>
        <v>0</v>
      </c>
      <c r="J18" s="170">
        <f xml:space="preserve"> InpR!J34</f>
        <v>-74.688999999999993</v>
      </c>
      <c r="K18" s="170">
        <f xml:space="preserve"> InpR!K34</f>
        <v>-73.713999999999999</v>
      </c>
      <c r="L18" s="170">
        <f xml:space="preserve"> InpR!L34</f>
        <v>-72.739000000000004</v>
      </c>
      <c r="M18" s="170">
        <f xml:space="preserve"> InpR!M34</f>
        <v>-71.763999999999996</v>
      </c>
      <c r="N18" s="170">
        <f xml:space="preserve"> InpR!N34</f>
        <v>-70.789000000000001</v>
      </c>
      <c r="O18" s="170">
        <f xml:space="preserve"> InpR!O34</f>
        <v>-69.813999999999993</v>
      </c>
      <c r="P18" s="170">
        <f xml:space="preserve"> InpR!P34</f>
        <v>0</v>
      </c>
      <c r="Q18" s="170">
        <f xml:space="preserve"> InpR!Q34</f>
        <v>0</v>
      </c>
      <c r="R18" s="170">
        <f xml:space="preserve"> InpR!R34</f>
        <v>0</v>
      </c>
      <c r="S18" s="170">
        <f xml:space="preserve"> InpR!S34</f>
        <v>0</v>
      </c>
    </row>
    <row r="19" spans="1:20">
      <c r="E19" s="55" t="s">
        <v>317</v>
      </c>
      <c r="H19" s="190">
        <f xml:space="preserve"> SUM(J19:S19)</f>
        <v>-1483.8719999999998</v>
      </c>
      <c r="I19" s="55"/>
      <c r="J19" s="176">
        <f xml:space="preserve"> SUM(J17:J18)</f>
        <v>-254.167</v>
      </c>
      <c r="K19" s="176">
        <f xml:space="preserve"> SUM(K17:K18)</f>
        <v>-251.42500000000001</v>
      </c>
      <c r="L19" s="176">
        <f t="shared" ref="L19:T19" si="2" xml:space="preserve"> SUM(L17:L18)</f>
        <v>-248.68299999999999</v>
      </c>
      <c r="M19" s="176">
        <f t="shared" si="2"/>
        <v>-245.94099999999997</v>
      </c>
      <c r="N19" s="176">
        <f t="shared" si="2"/>
        <v>-243.19900000000001</v>
      </c>
      <c r="O19" s="176">
        <f t="shared" si="2"/>
        <v>-240.45699999999999</v>
      </c>
      <c r="P19" s="176">
        <f t="shared" si="2"/>
        <v>0</v>
      </c>
      <c r="Q19" s="176">
        <f t="shared" si="2"/>
        <v>0</v>
      </c>
      <c r="R19" s="176">
        <f t="shared" si="2"/>
        <v>0</v>
      </c>
      <c r="S19" s="176">
        <f t="shared" si="2"/>
        <v>0</v>
      </c>
      <c r="T19" s="176">
        <f t="shared" si="2"/>
        <v>0</v>
      </c>
    </row>
    <row r="20" spans="1:20">
      <c r="H20" s="55"/>
      <c r="I20" s="55"/>
    </row>
    <row r="21" spans="1:20" s="2" customFormat="1">
      <c r="A21" s="12" t="s">
        <v>121</v>
      </c>
      <c r="D21" s="160"/>
      <c r="J21" s="174"/>
      <c r="K21" s="174"/>
      <c r="L21" s="174"/>
      <c r="M21" s="174"/>
      <c r="N21" s="174"/>
      <c r="O21" s="174"/>
      <c r="P21" s="174"/>
      <c r="Q21" s="174"/>
      <c r="R21" s="174"/>
      <c r="S21" s="174"/>
    </row>
  </sheetData>
  <conditionalFormatting sqref="F3">
    <cfRule type="cellIs" dxfId="17" priority="5" stopIfTrue="1" operator="notEqual">
      <formula>0</formula>
    </cfRule>
    <cfRule type="cellIs" dxfId="16" priority="6" stopIfTrue="1" operator="equal">
      <formula>""</formula>
    </cfRule>
  </conditionalFormatting>
  <conditionalFormatting sqref="F2">
    <cfRule type="cellIs" dxfId="15" priority="3" stopIfTrue="1" operator="notEqual">
      <formula>0</formula>
    </cfRule>
    <cfRule type="cellIs" dxfId="14" priority="4" stopIfTrue="1" operator="equal">
      <formula>""</formula>
    </cfRule>
  </conditionalFormatting>
  <conditionalFormatting sqref="J3:CA3">
    <cfRule type="cellIs" dxfId="13" priority="7" operator="equal">
      <formula>"Post-Fcst"</formula>
    </cfRule>
    <cfRule type="cellIs" dxfId="12" priority="8" operator="equal">
      <formula>"Forecast"</formula>
    </cfRule>
    <cfRule type="cellIs" dxfId="11" priority="9"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Front page</vt:lpstr>
      <vt:lpstr>Model formatting</vt:lpstr>
      <vt:lpstr>ToC</vt:lpstr>
      <vt:lpstr>F_Inputs</vt:lpstr>
      <vt:lpstr>InpC</vt:lpstr>
      <vt:lpstr>InpR</vt:lpstr>
      <vt:lpstr>Time</vt:lpstr>
      <vt:lpstr>Balance sheet check</vt:lpstr>
      <vt:lpstr>Adjustments</vt:lpstr>
      <vt:lpstr>F_Outputs</vt:lpstr>
      <vt:lpstr>Checks</vt:lpstr>
      <vt:lpstr>ChK_Tol</vt:lpstr>
      <vt:lpstr>Pct_Tol</vt:lpstr>
      <vt:lpstr>'Front page'!Print_Area</vt:lpstr>
      <vt:lpstr>Adjustments!Print_Titles</vt:lpstr>
      <vt:lpstr>'Balance sheet check'!Print_Titles</vt:lpstr>
      <vt:lpstr>Checks!Print_Titles</vt:lpstr>
      <vt:lpstr>InpC!Print_Titles</vt:lpstr>
      <vt:lpstr>InpR!Print_Titles</vt:lpstr>
      <vt:lpstr>Time!Print_Titles</vt:lpstr>
      <vt:lpstr>Trk_Tol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2019-12-11T16:59:30Z</dcterms:created>
  <dcterms:modified xsi:type="dcterms:W3CDTF">2019-12-12T17:27:05Z</dcterms:modified>
  <cp:category/>
  <cp:contentStatus/>
</cp:coreProperties>
</file>