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hidePivotFieldList="1" defaultThemeVersion="153222"/>
  <bookViews>
    <workbookView xWindow="0" yWindow="0" windowWidth="9050" windowHeight="6000"/>
  </bookViews>
  <sheets>
    <sheet name="Cover" sheetId="7" r:id="rId1"/>
    <sheet name="Reallocations" sheetId="32" r:id="rId2"/>
    <sheet name="Water reallocations" sheetId="35" r:id="rId3"/>
    <sheet name="Wastewater reallocations" sheetId="36" r:id="rId4"/>
    <sheet name="Reallocations Summary" sheetId="34" r:id="rId5"/>
  </sheets>
  <definedNames>
    <definedName name="_xlnm._FilterDatabase" localSheetId="1" hidden="1">Reallocations!$A$4:$U$83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" i="36" l="1"/>
  <c r="L6" i="35" l="1"/>
  <c r="AG32" i="36" l="1"/>
  <c r="AF32" i="36"/>
  <c r="AE32" i="36"/>
  <c r="AD32" i="36"/>
  <c r="AC32" i="36"/>
  <c r="AB32" i="36"/>
  <c r="AA32" i="36"/>
  <c r="Z32" i="36"/>
  <c r="Y32" i="36"/>
  <c r="X32" i="36"/>
  <c r="W32" i="36"/>
  <c r="V32" i="36"/>
  <c r="U32" i="36"/>
  <c r="T32" i="36"/>
  <c r="S32" i="36"/>
  <c r="R32" i="36"/>
  <c r="Q32" i="36"/>
  <c r="P32" i="36"/>
  <c r="O32" i="36"/>
  <c r="N32" i="36"/>
  <c r="M32" i="36"/>
  <c r="L32" i="36"/>
  <c r="K32" i="36"/>
  <c r="J32" i="36"/>
  <c r="I32" i="36"/>
  <c r="H32" i="36"/>
  <c r="G32" i="36"/>
  <c r="F32" i="36"/>
  <c r="E32" i="36"/>
  <c r="D32" i="36"/>
  <c r="C32" i="36"/>
  <c r="AG31" i="36"/>
  <c r="AF31" i="36"/>
  <c r="AE31" i="36"/>
  <c r="AD31" i="36"/>
  <c r="AC31" i="36"/>
  <c r="AB31" i="36"/>
  <c r="AA31" i="36"/>
  <c r="Z31" i="36"/>
  <c r="Y31" i="36"/>
  <c r="X31" i="36"/>
  <c r="W31" i="36"/>
  <c r="V31" i="36"/>
  <c r="U31" i="36"/>
  <c r="T31" i="36"/>
  <c r="S31" i="36"/>
  <c r="R31" i="36"/>
  <c r="Q31" i="36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AG30" i="36"/>
  <c r="AF30" i="36"/>
  <c r="AE30" i="36"/>
  <c r="AD30" i="36"/>
  <c r="AC30" i="36"/>
  <c r="AB30" i="36"/>
  <c r="AA30" i="36"/>
  <c r="Z30" i="36"/>
  <c r="Y30" i="36"/>
  <c r="X30" i="36"/>
  <c r="W30" i="36"/>
  <c r="V30" i="36"/>
  <c r="U30" i="36"/>
  <c r="T30" i="36"/>
  <c r="S30" i="36"/>
  <c r="R30" i="36"/>
  <c r="Q30" i="36"/>
  <c r="P30" i="36"/>
  <c r="O30" i="36"/>
  <c r="N30" i="36"/>
  <c r="M30" i="36"/>
  <c r="L30" i="36"/>
  <c r="K30" i="36"/>
  <c r="J30" i="36"/>
  <c r="I30" i="36"/>
  <c r="H30" i="36"/>
  <c r="G30" i="36"/>
  <c r="F30" i="36"/>
  <c r="E30" i="36"/>
  <c r="D30" i="36"/>
  <c r="C30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9" i="36"/>
  <c r="C29" i="36"/>
  <c r="AG28" i="36"/>
  <c r="AF28" i="36"/>
  <c r="AE28" i="36"/>
  <c r="AD28" i="36"/>
  <c r="AC28" i="36"/>
  <c r="AB28" i="36"/>
  <c r="AA28" i="36"/>
  <c r="Z28" i="36"/>
  <c r="Y28" i="36"/>
  <c r="X28" i="36"/>
  <c r="W28" i="36"/>
  <c r="V28" i="36"/>
  <c r="U28" i="36"/>
  <c r="T28" i="36"/>
  <c r="S28" i="36"/>
  <c r="R28" i="36"/>
  <c r="Q28" i="36"/>
  <c r="P28" i="36"/>
  <c r="O28" i="36"/>
  <c r="N28" i="36"/>
  <c r="M28" i="36"/>
  <c r="L28" i="36"/>
  <c r="K28" i="36"/>
  <c r="J28" i="36"/>
  <c r="I28" i="36"/>
  <c r="H28" i="36"/>
  <c r="G28" i="36"/>
  <c r="F28" i="36"/>
  <c r="E28" i="36"/>
  <c r="D28" i="36"/>
  <c r="C28" i="36"/>
  <c r="AG27" i="36"/>
  <c r="AF27" i="36"/>
  <c r="AE27" i="36"/>
  <c r="AD27" i="36"/>
  <c r="AC27" i="36"/>
  <c r="AB27" i="36"/>
  <c r="AA27" i="36"/>
  <c r="Z27" i="36"/>
  <c r="Y27" i="36"/>
  <c r="X27" i="36"/>
  <c r="W27" i="36"/>
  <c r="V27" i="36"/>
  <c r="U27" i="36"/>
  <c r="T27" i="36"/>
  <c r="S27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C27" i="36"/>
  <c r="AG26" i="36"/>
  <c r="AF26" i="36"/>
  <c r="AE26" i="36"/>
  <c r="AD26" i="36"/>
  <c r="AC26" i="36"/>
  <c r="AB26" i="36"/>
  <c r="AA26" i="36"/>
  <c r="Z26" i="36"/>
  <c r="Y26" i="36"/>
  <c r="X26" i="36"/>
  <c r="W26" i="36"/>
  <c r="V26" i="36"/>
  <c r="U26" i="36"/>
  <c r="T26" i="36"/>
  <c r="S26" i="36"/>
  <c r="R26" i="36"/>
  <c r="Q26" i="36"/>
  <c r="P26" i="36"/>
  <c r="O26" i="36"/>
  <c r="N26" i="36"/>
  <c r="M26" i="36"/>
  <c r="L26" i="36"/>
  <c r="K26" i="36"/>
  <c r="J26" i="36"/>
  <c r="I26" i="36"/>
  <c r="H26" i="36"/>
  <c r="G26" i="36"/>
  <c r="F26" i="36"/>
  <c r="E26" i="36"/>
  <c r="D26" i="36"/>
  <c r="C26" i="36"/>
  <c r="AG25" i="36"/>
  <c r="AF25" i="36"/>
  <c r="AE25" i="36"/>
  <c r="AD25" i="36"/>
  <c r="AC25" i="36"/>
  <c r="AB25" i="36"/>
  <c r="AA25" i="36"/>
  <c r="Z25" i="36"/>
  <c r="Y25" i="36"/>
  <c r="X25" i="36"/>
  <c r="W25" i="36"/>
  <c r="V25" i="36"/>
  <c r="U25" i="36"/>
  <c r="T25" i="36"/>
  <c r="S25" i="36"/>
  <c r="R25" i="36"/>
  <c r="Q25" i="36"/>
  <c r="P25" i="36"/>
  <c r="O25" i="36"/>
  <c r="N25" i="36"/>
  <c r="M25" i="36"/>
  <c r="L25" i="36"/>
  <c r="K25" i="36"/>
  <c r="J25" i="36"/>
  <c r="I25" i="36"/>
  <c r="H25" i="36"/>
  <c r="G25" i="36"/>
  <c r="F25" i="36"/>
  <c r="E25" i="36"/>
  <c r="D25" i="36"/>
  <c r="C25" i="36"/>
  <c r="AG24" i="36"/>
  <c r="AF24" i="36"/>
  <c r="AE24" i="36"/>
  <c r="AD24" i="36"/>
  <c r="AC24" i="36"/>
  <c r="AB24" i="36"/>
  <c r="AA24" i="36"/>
  <c r="Z24" i="36"/>
  <c r="Y24" i="36"/>
  <c r="X24" i="36"/>
  <c r="W24" i="36"/>
  <c r="V24" i="36"/>
  <c r="U24" i="36"/>
  <c r="T24" i="36"/>
  <c r="S24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C24" i="36"/>
  <c r="AG23" i="36"/>
  <c r="AF23" i="36"/>
  <c r="AE23" i="36"/>
  <c r="AD23" i="36"/>
  <c r="AC23" i="36"/>
  <c r="AB23" i="36"/>
  <c r="AA23" i="36"/>
  <c r="Z23" i="36"/>
  <c r="Y23" i="36"/>
  <c r="X23" i="36"/>
  <c r="W23" i="36"/>
  <c r="V23" i="36"/>
  <c r="U23" i="36"/>
  <c r="T23" i="36"/>
  <c r="S23" i="36"/>
  <c r="R23" i="36"/>
  <c r="Q23" i="36"/>
  <c r="P23" i="36"/>
  <c r="O23" i="36"/>
  <c r="N23" i="36"/>
  <c r="M23" i="36"/>
  <c r="L23" i="36"/>
  <c r="K23" i="36"/>
  <c r="J23" i="36"/>
  <c r="I23" i="36"/>
  <c r="H23" i="36"/>
  <c r="G23" i="36"/>
  <c r="F23" i="36"/>
  <c r="E23" i="36"/>
  <c r="D23" i="36"/>
  <c r="C23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AG7" i="36" l="1"/>
  <c r="AG8" i="36"/>
  <c r="AG9" i="36"/>
  <c r="AG10" i="36"/>
  <c r="AG11" i="36"/>
  <c r="AG12" i="36"/>
  <c r="AG13" i="36"/>
  <c r="AG14" i="36"/>
  <c r="AG16" i="36"/>
  <c r="AG6" i="36"/>
  <c r="C7" i="36"/>
  <c r="D7" i="36"/>
  <c r="E7" i="36"/>
  <c r="F7" i="36"/>
  <c r="G7" i="36"/>
  <c r="H7" i="36"/>
  <c r="I7" i="36"/>
  <c r="J7" i="36"/>
  <c r="K7" i="36"/>
  <c r="L7" i="36"/>
  <c r="M7" i="36"/>
  <c r="N7" i="36"/>
  <c r="O7" i="36"/>
  <c r="P7" i="36"/>
  <c r="Q7" i="36"/>
  <c r="R7" i="36"/>
  <c r="S7" i="36"/>
  <c r="T7" i="36"/>
  <c r="U7" i="36"/>
  <c r="V7" i="36"/>
  <c r="W7" i="36"/>
  <c r="X7" i="36"/>
  <c r="Y7" i="36"/>
  <c r="Z7" i="36"/>
  <c r="AA7" i="36"/>
  <c r="AB7" i="36"/>
  <c r="AC7" i="36"/>
  <c r="AD7" i="36"/>
  <c r="AE7" i="36"/>
  <c r="AF7" i="36"/>
  <c r="C8" i="36"/>
  <c r="D8" i="36"/>
  <c r="E8" i="36"/>
  <c r="F8" i="36"/>
  <c r="G8" i="36"/>
  <c r="H8" i="36"/>
  <c r="I8" i="36"/>
  <c r="J8" i="36"/>
  <c r="K8" i="36"/>
  <c r="L8" i="36"/>
  <c r="M8" i="36"/>
  <c r="N8" i="36"/>
  <c r="O8" i="36"/>
  <c r="P8" i="36"/>
  <c r="Q8" i="36"/>
  <c r="R8" i="36"/>
  <c r="S8" i="36"/>
  <c r="T8" i="36"/>
  <c r="U8" i="36"/>
  <c r="V8" i="36"/>
  <c r="W8" i="36"/>
  <c r="X8" i="36"/>
  <c r="Y8" i="36"/>
  <c r="Z8" i="36"/>
  <c r="AA8" i="36"/>
  <c r="AB8" i="36"/>
  <c r="AC8" i="36"/>
  <c r="AD8" i="36"/>
  <c r="AE8" i="36"/>
  <c r="AF8" i="36"/>
  <c r="C9" i="36"/>
  <c r="D9" i="36"/>
  <c r="E9" i="36"/>
  <c r="F9" i="36"/>
  <c r="G9" i="36"/>
  <c r="H9" i="36"/>
  <c r="I9" i="36"/>
  <c r="J9" i="36"/>
  <c r="K9" i="36"/>
  <c r="L9" i="36"/>
  <c r="M9" i="36"/>
  <c r="N9" i="36"/>
  <c r="O9" i="36"/>
  <c r="P9" i="36"/>
  <c r="Q9" i="36"/>
  <c r="R9" i="36"/>
  <c r="S9" i="36"/>
  <c r="T9" i="36"/>
  <c r="U9" i="36"/>
  <c r="V9" i="36"/>
  <c r="W9" i="36"/>
  <c r="X9" i="36"/>
  <c r="Y9" i="36"/>
  <c r="Z9" i="36"/>
  <c r="AA9" i="36"/>
  <c r="AB9" i="36"/>
  <c r="AC9" i="36"/>
  <c r="AD9" i="36"/>
  <c r="AE9" i="36"/>
  <c r="AF9" i="36"/>
  <c r="C10" i="36"/>
  <c r="D10" i="36"/>
  <c r="E10" i="36"/>
  <c r="F10" i="36"/>
  <c r="G10" i="36"/>
  <c r="H10" i="36"/>
  <c r="I10" i="36"/>
  <c r="J10" i="36"/>
  <c r="K10" i="36"/>
  <c r="L10" i="36"/>
  <c r="M10" i="36"/>
  <c r="N10" i="36"/>
  <c r="O10" i="36"/>
  <c r="P10" i="36"/>
  <c r="Q10" i="36"/>
  <c r="R10" i="36"/>
  <c r="S10" i="36"/>
  <c r="T10" i="36"/>
  <c r="U10" i="36"/>
  <c r="V10" i="36"/>
  <c r="W10" i="36"/>
  <c r="X10" i="36"/>
  <c r="Y10" i="36"/>
  <c r="Z10" i="36"/>
  <c r="AA10" i="36"/>
  <c r="AB10" i="36"/>
  <c r="AC10" i="36"/>
  <c r="AD10" i="36"/>
  <c r="AE10" i="36"/>
  <c r="AF10" i="36"/>
  <c r="C11" i="36"/>
  <c r="D11" i="36"/>
  <c r="E1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R11" i="36"/>
  <c r="S11" i="36"/>
  <c r="T11" i="36"/>
  <c r="U11" i="36"/>
  <c r="V11" i="36"/>
  <c r="W11" i="36"/>
  <c r="X11" i="36"/>
  <c r="Y11" i="36"/>
  <c r="Z11" i="36"/>
  <c r="AA11" i="36"/>
  <c r="AB11" i="36"/>
  <c r="AC11" i="36"/>
  <c r="AD11" i="36"/>
  <c r="AE11" i="36"/>
  <c r="AF11" i="36"/>
  <c r="C12" i="36"/>
  <c r="D12" i="36"/>
  <c r="E12" i="36"/>
  <c r="F12" i="36"/>
  <c r="G12" i="36"/>
  <c r="H12" i="36"/>
  <c r="I12" i="36"/>
  <c r="J12" i="36"/>
  <c r="K12" i="36"/>
  <c r="L12" i="36"/>
  <c r="M12" i="36"/>
  <c r="N12" i="36"/>
  <c r="O12" i="36"/>
  <c r="P12" i="36"/>
  <c r="Q12" i="36"/>
  <c r="R12" i="36"/>
  <c r="S12" i="36"/>
  <c r="T12" i="36"/>
  <c r="U12" i="36"/>
  <c r="V12" i="36"/>
  <c r="W12" i="36"/>
  <c r="X12" i="36"/>
  <c r="Y12" i="36"/>
  <c r="Z12" i="36"/>
  <c r="AA12" i="36"/>
  <c r="AB12" i="36"/>
  <c r="AC12" i="36"/>
  <c r="AD12" i="36"/>
  <c r="AE12" i="36"/>
  <c r="AF12" i="36"/>
  <c r="C13" i="36"/>
  <c r="D13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U13" i="36"/>
  <c r="V13" i="36"/>
  <c r="W13" i="36"/>
  <c r="X13" i="36"/>
  <c r="Y13" i="36"/>
  <c r="Z13" i="36"/>
  <c r="AA13" i="36"/>
  <c r="AB13" i="36"/>
  <c r="AC13" i="36"/>
  <c r="AD13" i="36"/>
  <c r="AE13" i="36"/>
  <c r="AF13" i="36"/>
  <c r="C14" i="36"/>
  <c r="D14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U14" i="36"/>
  <c r="V14" i="36"/>
  <c r="W14" i="36"/>
  <c r="X14" i="36"/>
  <c r="Y14" i="36"/>
  <c r="Z14" i="36"/>
  <c r="AA14" i="36"/>
  <c r="AB14" i="36"/>
  <c r="AC14" i="36"/>
  <c r="AD14" i="36"/>
  <c r="AE14" i="36"/>
  <c r="AF14" i="36"/>
  <c r="C15" i="36"/>
  <c r="D15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U15" i="36"/>
  <c r="V15" i="36"/>
  <c r="W15" i="36"/>
  <c r="X15" i="36"/>
  <c r="Y15" i="36"/>
  <c r="Z15" i="36"/>
  <c r="AA15" i="36"/>
  <c r="AB15" i="36"/>
  <c r="AC15" i="36"/>
  <c r="AD15" i="36"/>
  <c r="AE15" i="36"/>
  <c r="AF15" i="36"/>
  <c r="C16" i="36"/>
  <c r="D16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U16" i="36"/>
  <c r="V16" i="36"/>
  <c r="W16" i="36"/>
  <c r="X16" i="36"/>
  <c r="Y16" i="36"/>
  <c r="Z16" i="36"/>
  <c r="AA16" i="36"/>
  <c r="AB16" i="36"/>
  <c r="AC16" i="36"/>
  <c r="AD16" i="36"/>
  <c r="AE16" i="36"/>
  <c r="AF16" i="36"/>
  <c r="D6" i="36"/>
  <c r="E6" i="36"/>
  <c r="F6" i="36"/>
  <c r="G6" i="36"/>
  <c r="H6" i="36"/>
  <c r="I6" i="36"/>
  <c r="J6" i="36"/>
  <c r="K6" i="36"/>
  <c r="L6" i="36"/>
  <c r="M6" i="36"/>
  <c r="N6" i="36"/>
  <c r="O6" i="36"/>
  <c r="P6" i="36"/>
  <c r="Q6" i="36"/>
  <c r="R6" i="36"/>
  <c r="S6" i="36"/>
  <c r="T6" i="36"/>
  <c r="U6" i="36"/>
  <c r="V6" i="36"/>
  <c r="W6" i="36"/>
  <c r="X6" i="36"/>
  <c r="Y6" i="36"/>
  <c r="Z6" i="36"/>
  <c r="AA6" i="36"/>
  <c r="AB6" i="36"/>
  <c r="AC6" i="36"/>
  <c r="AD6" i="36"/>
  <c r="AE6" i="36"/>
  <c r="AF6" i="36"/>
  <c r="C6" i="36"/>
  <c r="T29" i="35"/>
  <c r="T30" i="35"/>
  <c r="T31" i="35"/>
  <c r="T32" i="35"/>
  <c r="T33" i="35"/>
  <c r="T34" i="35"/>
  <c r="T35" i="35"/>
  <c r="T36" i="35"/>
  <c r="T37" i="35"/>
  <c r="T38" i="35"/>
  <c r="T39" i="35"/>
  <c r="T40" i="35"/>
  <c r="T41" i="35"/>
  <c r="T42" i="35"/>
  <c r="T43" i="35"/>
  <c r="T44" i="35"/>
  <c r="T28" i="35"/>
  <c r="C29" i="35"/>
  <c r="D29" i="35"/>
  <c r="E29" i="35"/>
  <c r="F29" i="35"/>
  <c r="G29" i="35"/>
  <c r="H29" i="35"/>
  <c r="I29" i="35"/>
  <c r="J29" i="35"/>
  <c r="K29" i="35"/>
  <c r="L29" i="35"/>
  <c r="M29" i="35"/>
  <c r="N29" i="35"/>
  <c r="O29" i="35"/>
  <c r="P29" i="35"/>
  <c r="Q29" i="35"/>
  <c r="R29" i="35"/>
  <c r="S29" i="35"/>
  <c r="C30" i="35"/>
  <c r="D30" i="35"/>
  <c r="E30" i="35"/>
  <c r="F30" i="35"/>
  <c r="G30" i="35"/>
  <c r="H30" i="35"/>
  <c r="I30" i="35"/>
  <c r="J30" i="35"/>
  <c r="K30" i="35"/>
  <c r="L30" i="35"/>
  <c r="M30" i="35"/>
  <c r="N30" i="35"/>
  <c r="O30" i="35"/>
  <c r="P30" i="35"/>
  <c r="Q30" i="35"/>
  <c r="R30" i="35"/>
  <c r="S30" i="35"/>
  <c r="C31" i="35"/>
  <c r="D31" i="35"/>
  <c r="E31" i="35"/>
  <c r="F31" i="35"/>
  <c r="G31" i="35"/>
  <c r="H31" i="35"/>
  <c r="I31" i="35"/>
  <c r="J31" i="35"/>
  <c r="K31" i="35"/>
  <c r="L31" i="35"/>
  <c r="M31" i="35"/>
  <c r="N31" i="35"/>
  <c r="O31" i="35"/>
  <c r="P31" i="35"/>
  <c r="Q31" i="35"/>
  <c r="R31" i="35"/>
  <c r="S31" i="35"/>
  <c r="C32" i="35"/>
  <c r="D32" i="35"/>
  <c r="E32" i="35"/>
  <c r="F32" i="35"/>
  <c r="G32" i="35"/>
  <c r="H32" i="35"/>
  <c r="I32" i="35"/>
  <c r="J32" i="35"/>
  <c r="K32" i="35"/>
  <c r="L32" i="35"/>
  <c r="M32" i="35"/>
  <c r="N32" i="35"/>
  <c r="O32" i="35"/>
  <c r="P32" i="35"/>
  <c r="Q32" i="35"/>
  <c r="R32" i="35"/>
  <c r="S32" i="35"/>
  <c r="C33" i="35"/>
  <c r="D33" i="35"/>
  <c r="E33" i="35"/>
  <c r="F33" i="35"/>
  <c r="G33" i="35"/>
  <c r="H33" i="35"/>
  <c r="I33" i="35"/>
  <c r="J33" i="35"/>
  <c r="K33" i="35"/>
  <c r="L33" i="35"/>
  <c r="M33" i="35"/>
  <c r="N33" i="35"/>
  <c r="O33" i="35"/>
  <c r="P33" i="35"/>
  <c r="Q33" i="35"/>
  <c r="R33" i="35"/>
  <c r="S33" i="35"/>
  <c r="C34" i="35"/>
  <c r="D34" i="35"/>
  <c r="E34" i="35"/>
  <c r="F34" i="35"/>
  <c r="G34" i="35"/>
  <c r="H34" i="35"/>
  <c r="I34" i="35"/>
  <c r="J34" i="35"/>
  <c r="K34" i="35"/>
  <c r="L34" i="35"/>
  <c r="M34" i="35"/>
  <c r="N34" i="35"/>
  <c r="O34" i="35"/>
  <c r="P34" i="35"/>
  <c r="Q34" i="35"/>
  <c r="R34" i="35"/>
  <c r="S34" i="35"/>
  <c r="C35" i="35"/>
  <c r="D35" i="35"/>
  <c r="E35" i="35"/>
  <c r="F35" i="35"/>
  <c r="G35" i="35"/>
  <c r="H35" i="35"/>
  <c r="I35" i="35"/>
  <c r="J35" i="35"/>
  <c r="K35" i="35"/>
  <c r="L35" i="35"/>
  <c r="M35" i="35"/>
  <c r="N35" i="35"/>
  <c r="O35" i="35"/>
  <c r="P35" i="35"/>
  <c r="Q35" i="35"/>
  <c r="R35" i="35"/>
  <c r="S35" i="35"/>
  <c r="C36" i="35"/>
  <c r="D36" i="35"/>
  <c r="E36" i="35"/>
  <c r="F36" i="35"/>
  <c r="G36" i="35"/>
  <c r="H36" i="35"/>
  <c r="I36" i="35"/>
  <c r="J36" i="35"/>
  <c r="K36" i="35"/>
  <c r="L36" i="35"/>
  <c r="M36" i="35"/>
  <c r="N36" i="35"/>
  <c r="O36" i="35"/>
  <c r="P36" i="35"/>
  <c r="Q36" i="35"/>
  <c r="R36" i="35"/>
  <c r="S36" i="35"/>
  <c r="C37" i="35"/>
  <c r="D37" i="35"/>
  <c r="E37" i="35"/>
  <c r="F37" i="35"/>
  <c r="G37" i="35"/>
  <c r="H37" i="35"/>
  <c r="I37" i="35"/>
  <c r="J37" i="35"/>
  <c r="K37" i="35"/>
  <c r="L37" i="35"/>
  <c r="M37" i="35"/>
  <c r="N37" i="35"/>
  <c r="O37" i="35"/>
  <c r="P37" i="35"/>
  <c r="Q37" i="35"/>
  <c r="R37" i="35"/>
  <c r="S37" i="35"/>
  <c r="C38" i="35"/>
  <c r="D38" i="35"/>
  <c r="E38" i="35"/>
  <c r="F38" i="35"/>
  <c r="G38" i="35"/>
  <c r="H38" i="35"/>
  <c r="I38" i="35"/>
  <c r="J38" i="35"/>
  <c r="K38" i="35"/>
  <c r="L38" i="35"/>
  <c r="M38" i="35"/>
  <c r="N38" i="35"/>
  <c r="O38" i="35"/>
  <c r="P38" i="35"/>
  <c r="Q38" i="35"/>
  <c r="R38" i="35"/>
  <c r="S38" i="35"/>
  <c r="C39" i="35"/>
  <c r="D39" i="35"/>
  <c r="E39" i="35"/>
  <c r="F39" i="35"/>
  <c r="G39" i="35"/>
  <c r="H39" i="35"/>
  <c r="I39" i="35"/>
  <c r="J39" i="35"/>
  <c r="K39" i="35"/>
  <c r="L39" i="35"/>
  <c r="M39" i="35"/>
  <c r="N39" i="35"/>
  <c r="O39" i="35"/>
  <c r="P39" i="35"/>
  <c r="Q39" i="35"/>
  <c r="R39" i="35"/>
  <c r="S39" i="35"/>
  <c r="C40" i="35"/>
  <c r="D40" i="35"/>
  <c r="E40" i="35"/>
  <c r="F40" i="35"/>
  <c r="G40" i="35"/>
  <c r="H40" i="35"/>
  <c r="I40" i="35"/>
  <c r="J40" i="35"/>
  <c r="K40" i="35"/>
  <c r="L40" i="35"/>
  <c r="M40" i="35"/>
  <c r="N40" i="35"/>
  <c r="O40" i="35"/>
  <c r="P40" i="35"/>
  <c r="Q40" i="35"/>
  <c r="R40" i="35"/>
  <c r="S40" i="35"/>
  <c r="C41" i="35"/>
  <c r="D41" i="35"/>
  <c r="E41" i="35"/>
  <c r="F41" i="35"/>
  <c r="G41" i="35"/>
  <c r="H41" i="35"/>
  <c r="I41" i="35"/>
  <c r="J41" i="35"/>
  <c r="K41" i="35"/>
  <c r="L41" i="35"/>
  <c r="M41" i="35"/>
  <c r="N41" i="35"/>
  <c r="O41" i="35"/>
  <c r="P41" i="35"/>
  <c r="Q41" i="35"/>
  <c r="R41" i="35"/>
  <c r="S41" i="35"/>
  <c r="C42" i="35"/>
  <c r="D42" i="35"/>
  <c r="E42" i="35"/>
  <c r="F42" i="35"/>
  <c r="G42" i="35"/>
  <c r="H42" i="35"/>
  <c r="I42" i="35"/>
  <c r="J42" i="35"/>
  <c r="K42" i="35"/>
  <c r="L42" i="35"/>
  <c r="M42" i="35"/>
  <c r="N42" i="35"/>
  <c r="O42" i="35"/>
  <c r="P42" i="35"/>
  <c r="Q42" i="35"/>
  <c r="R42" i="35"/>
  <c r="S42" i="35"/>
  <c r="C43" i="35"/>
  <c r="D43" i="35"/>
  <c r="E43" i="35"/>
  <c r="F43" i="35"/>
  <c r="G43" i="35"/>
  <c r="H43" i="35"/>
  <c r="I43" i="35"/>
  <c r="J43" i="35"/>
  <c r="K43" i="35"/>
  <c r="L43" i="35"/>
  <c r="M43" i="35"/>
  <c r="N43" i="35"/>
  <c r="O43" i="35"/>
  <c r="P43" i="35"/>
  <c r="Q43" i="35"/>
  <c r="R43" i="35"/>
  <c r="S43" i="35"/>
  <c r="C44" i="35"/>
  <c r="D44" i="35"/>
  <c r="E44" i="35"/>
  <c r="F44" i="35"/>
  <c r="G44" i="35"/>
  <c r="H44" i="35"/>
  <c r="I44" i="35"/>
  <c r="J44" i="35"/>
  <c r="K44" i="35"/>
  <c r="L44" i="35"/>
  <c r="M44" i="35"/>
  <c r="N44" i="35"/>
  <c r="O44" i="35"/>
  <c r="P44" i="35"/>
  <c r="Q44" i="35"/>
  <c r="R44" i="35"/>
  <c r="S44" i="35"/>
  <c r="D28" i="35"/>
  <c r="E28" i="35"/>
  <c r="F28" i="35"/>
  <c r="G28" i="35"/>
  <c r="H28" i="35"/>
  <c r="I28" i="35"/>
  <c r="J28" i="35"/>
  <c r="K28" i="35"/>
  <c r="L28" i="35"/>
  <c r="M28" i="35"/>
  <c r="N28" i="35"/>
  <c r="O28" i="35"/>
  <c r="P28" i="35"/>
  <c r="Q28" i="35"/>
  <c r="R28" i="35"/>
  <c r="S28" i="35"/>
  <c r="C28" i="35"/>
  <c r="T22" i="35"/>
  <c r="T7" i="35"/>
  <c r="T8" i="35"/>
  <c r="T9" i="35"/>
  <c r="T10" i="35"/>
  <c r="T11" i="35"/>
  <c r="T12" i="35"/>
  <c r="T13" i="35"/>
  <c r="T14" i="35"/>
  <c r="T15" i="35"/>
  <c r="T16" i="35"/>
  <c r="T17" i="35"/>
  <c r="T18" i="35"/>
  <c r="T19" i="35"/>
  <c r="T20" i="35"/>
  <c r="T21" i="35"/>
  <c r="T6" i="35"/>
  <c r="C7" i="35"/>
  <c r="D7" i="35"/>
  <c r="E7" i="35"/>
  <c r="F7" i="35"/>
  <c r="G7" i="35"/>
  <c r="H7" i="35"/>
  <c r="I7" i="35"/>
  <c r="J7" i="35"/>
  <c r="K7" i="35"/>
  <c r="L7" i="35"/>
  <c r="M7" i="35"/>
  <c r="N7" i="35"/>
  <c r="O7" i="35"/>
  <c r="P7" i="35"/>
  <c r="Q7" i="35"/>
  <c r="R7" i="35"/>
  <c r="S7" i="35"/>
  <c r="C8" i="35"/>
  <c r="D8" i="35"/>
  <c r="E8" i="35"/>
  <c r="F8" i="35"/>
  <c r="G8" i="35"/>
  <c r="H8" i="35"/>
  <c r="I8" i="35"/>
  <c r="J8" i="35"/>
  <c r="K8" i="35"/>
  <c r="L8" i="35"/>
  <c r="M8" i="35"/>
  <c r="N8" i="35"/>
  <c r="O8" i="35"/>
  <c r="P8" i="35"/>
  <c r="Q8" i="35"/>
  <c r="R8" i="35"/>
  <c r="S8" i="35"/>
  <c r="C9" i="35"/>
  <c r="D9" i="35"/>
  <c r="E9" i="35"/>
  <c r="F9" i="35"/>
  <c r="G9" i="35"/>
  <c r="H9" i="35"/>
  <c r="I9" i="35"/>
  <c r="J9" i="35"/>
  <c r="K9" i="35"/>
  <c r="L9" i="35"/>
  <c r="M9" i="35"/>
  <c r="N9" i="35"/>
  <c r="O9" i="35"/>
  <c r="P9" i="35"/>
  <c r="Q9" i="35"/>
  <c r="R9" i="35"/>
  <c r="S9" i="35"/>
  <c r="C10" i="35"/>
  <c r="D10" i="35"/>
  <c r="E10" i="35"/>
  <c r="F10" i="35"/>
  <c r="G10" i="35"/>
  <c r="H10" i="35"/>
  <c r="I10" i="35"/>
  <c r="J10" i="35"/>
  <c r="K10" i="35"/>
  <c r="L10" i="35"/>
  <c r="M10" i="35"/>
  <c r="N10" i="35"/>
  <c r="O10" i="35"/>
  <c r="P10" i="35"/>
  <c r="Q10" i="35"/>
  <c r="R10" i="35"/>
  <c r="S10" i="35"/>
  <c r="C11" i="35"/>
  <c r="D11" i="35"/>
  <c r="E11" i="35"/>
  <c r="F11" i="35"/>
  <c r="G11" i="35"/>
  <c r="H11" i="35"/>
  <c r="I11" i="35"/>
  <c r="J11" i="35"/>
  <c r="K11" i="35"/>
  <c r="L11" i="35"/>
  <c r="M11" i="35"/>
  <c r="N11" i="35"/>
  <c r="O11" i="35"/>
  <c r="P11" i="35"/>
  <c r="Q11" i="35"/>
  <c r="R11" i="35"/>
  <c r="S11" i="35"/>
  <c r="C12" i="35"/>
  <c r="D12" i="35"/>
  <c r="E12" i="35"/>
  <c r="F12" i="35"/>
  <c r="G12" i="35"/>
  <c r="H12" i="35"/>
  <c r="I12" i="35"/>
  <c r="J12" i="35"/>
  <c r="K12" i="35"/>
  <c r="L12" i="35"/>
  <c r="M12" i="35"/>
  <c r="N12" i="35"/>
  <c r="O12" i="35"/>
  <c r="P12" i="35"/>
  <c r="Q12" i="35"/>
  <c r="R12" i="35"/>
  <c r="S12" i="35"/>
  <c r="C13" i="35"/>
  <c r="D13" i="35"/>
  <c r="E13" i="35"/>
  <c r="F13" i="35"/>
  <c r="G13" i="35"/>
  <c r="H13" i="35"/>
  <c r="I13" i="35"/>
  <c r="J13" i="35"/>
  <c r="K13" i="35"/>
  <c r="L13" i="35"/>
  <c r="M13" i="35"/>
  <c r="N13" i="35"/>
  <c r="O13" i="35"/>
  <c r="P13" i="35"/>
  <c r="Q13" i="35"/>
  <c r="R13" i="35"/>
  <c r="S13" i="35"/>
  <c r="C14" i="35"/>
  <c r="D14" i="35"/>
  <c r="E14" i="35"/>
  <c r="F14" i="35"/>
  <c r="G14" i="35"/>
  <c r="H14" i="35"/>
  <c r="I14" i="35"/>
  <c r="J14" i="35"/>
  <c r="K14" i="35"/>
  <c r="L14" i="35"/>
  <c r="M14" i="35"/>
  <c r="N14" i="35"/>
  <c r="O14" i="35"/>
  <c r="P14" i="35"/>
  <c r="Q14" i="35"/>
  <c r="R14" i="35"/>
  <c r="S14" i="35"/>
  <c r="C15" i="35"/>
  <c r="D15" i="35"/>
  <c r="E15" i="35"/>
  <c r="F15" i="35"/>
  <c r="G15" i="35"/>
  <c r="H15" i="35"/>
  <c r="I15" i="35"/>
  <c r="J15" i="35"/>
  <c r="K15" i="35"/>
  <c r="L15" i="35"/>
  <c r="M15" i="35"/>
  <c r="N15" i="35"/>
  <c r="O15" i="35"/>
  <c r="P15" i="35"/>
  <c r="Q15" i="35"/>
  <c r="R15" i="35"/>
  <c r="S15" i="35"/>
  <c r="C16" i="35"/>
  <c r="D16" i="35"/>
  <c r="E16" i="35"/>
  <c r="F16" i="35"/>
  <c r="G16" i="35"/>
  <c r="H16" i="35"/>
  <c r="I16" i="35"/>
  <c r="J16" i="35"/>
  <c r="K16" i="35"/>
  <c r="L16" i="35"/>
  <c r="M16" i="35"/>
  <c r="N16" i="35"/>
  <c r="O16" i="35"/>
  <c r="P16" i="35"/>
  <c r="Q16" i="35"/>
  <c r="R16" i="35"/>
  <c r="S16" i="35"/>
  <c r="C17" i="35"/>
  <c r="D17" i="35"/>
  <c r="E17" i="35"/>
  <c r="F17" i="35"/>
  <c r="G17" i="35"/>
  <c r="H17" i="35"/>
  <c r="I17" i="35"/>
  <c r="J17" i="35"/>
  <c r="K17" i="35"/>
  <c r="L17" i="35"/>
  <c r="M17" i="35"/>
  <c r="N17" i="35"/>
  <c r="O17" i="35"/>
  <c r="P17" i="35"/>
  <c r="Q17" i="35"/>
  <c r="R17" i="35"/>
  <c r="S17" i="35"/>
  <c r="C18" i="35"/>
  <c r="D18" i="35"/>
  <c r="E18" i="35"/>
  <c r="F18" i="35"/>
  <c r="G18" i="35"/>
  <c r="H18" i="35"/>
  <c r="I18" i="35"/>
  <c r="J18" i="35"/>
  <c r="K18" i="35"/>
  <c r="L18" i="35"/>
  <c r="M18" i="35"/>
  <c r="N18" i="35"/>
  <c r="O18" i="35"/>
  <c r="P18" i="35"/>
  <c r="Q18" i="35"/>
  <c r="R18" i="35"/>
  <c r="S18" i="35"/>
  <c r="C19" i="35"/>
  <c r="D19" i="35"/>
  <c r="E19" i="35"/>
  <c r="F19" i="35"/>
  <c r="G19" i="35"/>
  <c r="H19" i="35"/>
  <c r="I19" i="35"/>
  <c r="J19" i="35"/>
  <c r="K19" i="35"/>
  <c r="L19" i="35"/>
  <c r="M19" i="35"/>
  <c r="N19" i="35"/>
  <c r="O19" i="35"/>
  <c r="P19" i="35"/>
  <c r="Q19" i="35"/>
  <c r="R19" i="35"/>
  <c r="S19" i="35"/>
  <c r="C20" i="35"/>
  <c r="D20" i="35"/>
  <c r="E20" i="35"/>
  <c r="F20" i="35"/>
  <c r="G20" i="35"/>
  <c r="H20" i="35"/>
  <c r="I20" i="35"/>
  <c r="J20" i="35"/>
  <c r="K20" i="35"/>
  <c r="L20" i="35"/>
  <c r="M20" i="35"/>
  <c r="N20" i="35"/>
  <c r="O20" i="35"/>
  <c r="P20" i="35"/>
  <c r="Q20" i="35"/>
  <c r="R20" i="35"/>
  <c r="S20" i="35"/>
  <c r="C21" i="35"/>
  <c r="D21" i="35"/>
  <c r="E21" i="35"/>
  <c r="F21" i="35"/>
  <c r="G21" i="35"/>
  <c r="H21" i="35"/>
  <c r="I21" i="35"/>
  <c r="J21" i="35"/>
  <c r="K21" i="35"/>
  <c r="L21" i="35"/>
  <c r="M21" i="35"/>
  <c r="N21" i="35"/>
  <c r="O21" i="35"/>
  <c r="P21" i="35"/>
  <c r="Q21" i="35"/>
  <c r="R21" i="35"/>
  <c r="S21" i="35"/>
  <c r="C22" i="35"/>
  <c r="D22" i="35"/>
  <c r="E22" i="35"/>
  <c r="F22" i="35"/>
  <c r="G22" i="35"/>
  <c r="H22" i="35"/>
  <c r="I22" i="35"/>
  <c r="J22" i="35"/>
  <c r="K22" i="35"/>
  <c r="L22" i="35"/>
  <c r="M22" i="35"/>
  <c r="N22" i="35"/>
  <c r="O22" i="35"/>
  <c r="P22" i="35"/>
  <c r="Q22" i="35"/>
  <c r="R22" i="35"/>
  <c r="S22" i="35"/>
  <c r="D6" i="35"/>
  <c r="E6" i="35"/>
  <c r="F6" i="35"/>
  <c r="G6" i="35"/>
  <c r="H6" i="35"/>
  <c r="I6" i="35"/>
  <c r="J6" i="35"/>
  <c r="K6" i="35"/>
  <c r="M6" i="35"/>
  <c r="N6" i="35"/>
  <c r="O6" i="35"/>
  <c r="P6" i="35"/>
  <c r="Q6" i="35"/>
  <c r="R6" i="35"/>
  <c r="S6" i="35"/>
  <c r="C6" i="35"/>
  <c r="J31" i="32" l="1"/>
  <c r="U42" i="35" l="1"/>
  <c r="U20" i="35"/>
  <c r="U30" i="35"/>
  <c r="U8" i="35"/>
  <c r="U41" i="35"/>
  <c r="U19" i="35"/>
  <c r="U33" i="35"/>
  <c r="U11" i="35"/>
  <c r="U29" i="35"/>
  <c r="U7" i="35"/>
  <c r="U28" i="35"/>
  <c r="U6" i="35"/>
  <c r="AH6" i="36"/>
  <c r="U37" i="35"/>
  <c r="U15" i="35"/>
  <c r="U18" i="35"/>
  <c r="U40" i="35"/>
  <c r="U38" i="35"/>
  <c r="U16" i="35"/>
  <c r="U34" i="35"/>
  <c r="U12" i="35"/>
  <c r="U22" i="35"/>
  <c r="U44" i="35"/>
  <c r="U14" i="35"/>
  <c r="U36" i="35"/>
  <c r="U10" i="35"/>
  <c r="U32" i="35"/>
  <c r="U21" i="35"/>
  <c r="U43" i="35"/>
  <c r="U17" i="35"/>
  <c r="U39" i="35"/>
  <c r="U13" i="35"/>
  <c r="U35" i="35"/>
  <c r="U9" i="35"/>
  <c r="U31" i="35"/>
  <c r="R6" i="34"/>
  <c r="N6" i="34"/>
  <c r="J6" i="34"/>
  <c r="F6" i="34"/>
  <c r="R22" i="34"/>
  <c r="N22" i="34"/>
  <c r="J22" i="34"/>
  <c r="F22" i="34"/>
  <c r="S21" i="34"/>
  <c r="O21" i="34"/>
  <c r="K21" i="34"/>
  <c r="G21" i="34"/>
  <c r="C21" i="34"/>
  <c r="P20" i="34"/>
  <c r="L20" i="34"/>
  <c r="H20" i="34"/>
  <c r="D20" i="34"/>
  <c r="Q19" i="34"/>
  <c r="M19" i="34"/>
  <c r="E19" i="34"/>
  <c r="R18" i="34"/>
  <c r="N18" i="34"/>
  <c r="J18" i="34"/>
  <c r="F18" i="34"/>
  <c r="S17" i="34"/>
  <c r="O17" i="34"/>
  <c r="K17" i="34"/>
  <c r="G17" i="34"/>
  <c r="C17" i="34"/>
  <c r="P16" i="34"/>
  <c r="L16" i="34"/>
  <c r="H16" i="34"/>
  <c r="D16" i="34"/>
  <c r="Q15" i="34"/>
  <c r="M15" i="34"/>
  <c r="E15" i="34"/>
  <c r="R14" i="34"/>
  <c r="N14" i="34"/>
  <c r="J14" i="34"/>
  <c r="F14" i="34"/>
  <c r="S13" i="34"/>
  <c r="O13" i="34"/>
  <c r="K13" i="34"/>
  <c r="G13" i="34"/>
  <c r="C13" i="34"/>
  <c r="P12" i="34"/>
  <c r="L12" i="34"/>
  <c r="H12" i="34"/>
  <c r="D12" i="34"/>
  <c r="Q11" i="34"/>
  <c r="M11" i="34"/>
  <c r="E11" i="34"/>
  <c r="R10" i="34"/>
  <c r="N10" i="34"/>
  <c r="J10" i="34"/>
  <c r="F10" i="34"/>
  <c r="S9" i="34"/>
  <c r="O9" i="34"/>
  <c r="K9" i="34"/>
  <c r="G9" i="34"/>
  <c r="C9" i="34"/>
  <c r="P8" i="34"/>
  <c r="L8" i="34"/>
  <c r="H8" i="34"/>
  <c r="D8" i="34"/>
  <c r="Q7" i="34"/>
  <c r="M7" i="34"/>
  <c r="E7" i="34"/>
  <c r="E10" i="34"/>
  <c r="R9" i="34"/>
  <c r="N9" i="34"/>
  <c r="J9" i="34"/>
  <c r="P6" i="34"/>
  <c r="L6" i="34"/>
  <c r="H6" i="34"/>
  <c r="D6" i="34"/>
  <c r="P22" i="34"/>
  <c r="L22" i="34"/>
  <c r="H22" i="34"/>
  <c r="D22" i="34"/>
  <c r="Q21" i="34"/>
  <c r="M21" i="34"/>
  <c r="E21" i="34"/>
  <c r="R20" i="34"/>
  <c r="N20" i="34"/>
  <c r="J20" i="34"/>
  <c r="F20" i="34"/>
  <c r="S19" i="34"/>
  <c r="O19" i="34"/>
  <c r="K19" i="34"/>
  <c r="G19" i="34"/>
  <c r="C19" i="34"/>
  <c r="P18" i="34"/>
  <c r="L18" i="34"/>
  <c r="H18" i="34"/>
  <c r="D18" i="34"/>
  <c r="Q17" i="34"/>
  <c r="M17" i="34"/>
  <c r="E17" i="34"/>
  <c r="R16" i="34"/>
  <c r="N16" i="34"/>
  <c r="J16" i="34"/>
  <c r="F16" i="34"/>
  <c r="G15" i="34"/>
  <c r="C15" i="34"/>
  <c r="P14" i="34"/>
  <c r="L14" i="34"/>
  <c r="H14" i="34"/>
  <c r="D14" i="34"/>
  <c r="Q13" i="34"/>
  <c r="M13" i="34"/>
  <c r="I13" i="34"/>
  <c r="E13" i="34"/>
  <c r="R12" i="34"/>
  <c r="N12" i="34"/>
  <c r="J12" i="34"/>
  <c r="F12" i="34"/>
  <c r="S11" i="34"/>
  <c r="O11" i="34"/>
  <c r="K11" i="34"/>
  <c r="G11" i="34"/>
  <c r="C11" i="34"/>
  <c r="P10" i="34"/>
  <c r="L10" i="34"/>
  <c r="H10" i="34"/>
  <c r="D10" i="34"/>
  <c r="Q9" i="34"/>
  <c r="M9" i="34"/>
  <c r="F8" i="34"/>
  <c r="G7" i="34"/>
  <c r="C7" i="34"/>
  <c r="T21" i="34"/>
  <c r="T17" i="34"/>
  <c r="T13" i="34"/>
  <c r="T9" i="34"/>
  <c r="S6" i="34"/>
  <c r="O6" i="34"/>
  <c r="K6" i="34"/>
  <c r="G6" i="34"/>
  <c r="S22" i="34"/>
  <c r="O22" i="34"/>
  <c r="K22" i="34"/>
  <c r="G22" i="34"/>
  <c r="C22" i="34"/>
  <c r="Q6" i="34"/>
  <c r="M6" i="34"/>
  <c r="E6" i="34"/>
  <c r="Q22" i="34"/>
  <c r="M22" i="34"/>
  <c r="E22" i="34"/>
  <c r="R21" i="34"/>
  <c r="N21" i="34"/>
  <c r="J21" i="34"/>
  <c r="F21" i="34"/>
  <c r="S20" i="34"/>
  <c r="O20" i="34"/>
  <c r="K20" i="34"/>
  <c r="G20" i="34"/>
  <c r="C20" i="34"/>
  <c r="P19" i="34"/>
  <c r="L19" i="34"/>
  <c r="H19" i="34"/>
  <c r="D19" i="34"/>
  <c r="Q18" i="34"/>
  <c r="M18" i="34"/>
  <c r="E18" i="34"/>
  <c r="R17" i="34"/>
  <c r="N17" i="34"/>
  <c r="J17" i="34"/>
  <c r="F17" i="34"/>
  <c r="S16" i="34"/>
  <c r="O16" i="34"/>
  <c r="K16" i="34"/>
  <c r="G16" i="34"/>
  <c r="C16" i="34"/>
  <c r="P15" i="34"/>
  <c r="L15" i="34"/>
  <c r="H15" i="34"/>
  <c r="D15" i="34"/>
  <c r="Q14" i="34"/>
  <c r="M14" i="34"/>
  <c r="E14" i="34"/>
  <c r="R13" i="34"/>
  <c r="N13" i="34"/>
  <c r="J13" i="34"/>
  <c r="F13" i="34"/>
  <c r="S12" i="34"/>
  <c r="O12" i="34"/>
  <c r="K12" i="34"/>
  <c r="G12" i="34"/>
  <c r="C12" i="34"/>
  <c r="P11" i="34"/>
  <c r="L11" i="34"/>
  <c r="H11" i="34"/>
  <c r="D11" i="34"/>
  <c r="Q10" i="34"/>
  <c r="M10" i="34"/>
  <c r="F9" i="34"/>
  <c r="S8" i="34"/>
  <c r="O8" i="34"/>
  <c r="K8" i="34"/>
  <c r="G8" i="34"/>
  <c r="C8" i="34"/>
  <c r="P7" i="34"/>
  <c r="L7" i="34"/>
  <c r="H7" i="34"/>
  <c r="D7" i="34"/>
  <c r="P21" i="34"/>
  <c r="L21" i="34"/>
  <c r="H21" i="34"/>
  <c r="D21" i="34"/>
  <c r="Q20" i="34"/>
  <c r="M20" i="34"/>
  <c r="I20" i="34"/>
  <c r="E20" i="34"/>
  <c r="R19" i="34"/>
  <c r="N19" i="34"/>
  <c r="J19" i="34"/>
  <c r="F19" i="34"/>
  <c r="S18" i="34"/>
  <c r="O18" i="34"/>
  <c r="K18" i="34"/>
  <c r="G18" i="34"/>
  <c r="C18" i="34"/>
  <c r="P17" i="34"/>
  <c r="L17" i="34"/>
  <c r="H17" i="34"/>
  <c r="D17" i="34"/>
  <c r="Q16" i="34"/>
  <c r="M16" i="34"/>
  <c r="I16" i="34"/>
  <c r="E16" i="34"/>
  <c r="R15" i="34"/>
  <c r="N15" i="34"/>
  <c r="J15" i="34"/>
  <c r="F15" i="34"/>
  <c r="S14" i="34"/>
  <c r="O14" i="34"/>
  <c r="K14" i="34"/>
  <c r="G14" i="34"/>
  <c r="C14" i="34"/>
  <c r="P13" i="34"/>
  <c r="L13" i="34"/>
  <c r="H13" i="34"/>
  <c r="D13" i="34"/>
  <c r="Q12" i="34"/>
  <c r="M12" i="34"/>
  <c r="E12" i="34"/>
  <c r="R11" i="34"/>
  <c r="N11" i="34"/>
  <c r="J11" i="34"/>
  <c r="F11" i="34"/>
  <c r="S10" i="34"/>
  <c r="O10" i="34"/>
  <c r="K10" i="34"/>
  <c r="G10" i="34"/>
  <c r="C10" i="34"/>
  <c r="P9" i="34"/>
  <c r="L9" i="34"/>
  <c r="H9" i="34"/>
  <c r="D9" i="34"/>
  <c r="Q8" i="34"/>
  <c r="M8" i="34"/>
  <c r="E8" i="34"/>
  <c r="R7" i="34"/>
  <c r="N7" i="34"/>
  <c r="J7" i="34"/>
  <c r="F7" i="34"/>
  <c r="I21" i="34"/>
  <c r="I17" i="34"/>
  <c r="S15" i="34"/>
  <c r="O15" i="34"/>
  <c r="K15" i="34"/>
  <c r="I9" i="34"/>
  <c r="E9" i="34"/>
  <c r="R8" i="34"/>
  <c r="N8" i="34"/>
  <c r="J8" i="34"/>
  <c r="S7" i="34"/>
  <c r="O7" i="34"/>
  <c r="K7" i="34"/>
  <c r="T20" i="34"/>
  <c r="T16" i="34"/>
  <c r="T12" i="34"/>
  <c r="T8" i="34"/>
  <c r="I12" i="34"/>
  <c r="I8" i="34"/>
  <c r="C6" i="34"/>
  <c r="I19" i="34"/>
  <c r="I15" i="34"/>
  <c r="I11" i="34"/>
  <c r="I7" i="34"/>
  <c r="I6" i="34"/>
  <c r="I22" i="34"/>
  <c r="I18" i="34"/>
  <c r="I14" i="34"/>
  <c r="I10" i="34"/>
  <c r="T22" i="34"/>
  <c r="T19" i="34"/>
  <c r="T15" i="34"/>
  <c r="T11" i="34"/>
  <c r="T7" i="34"/>
  <c r="T18" i="34"/>
  <c r="T10" i="34"/>
  <c r="T6" i="34"/>
  <c r="T14" i="34"/>
  <c r="U19" i="34" l="1"/>
  <c r="U17" i="34"/>
  <c r="U15" i="34"/>
  <c r="U13" i="34"/>
  <c r="U10" i="34"/>
  <c r="U20" i="34"/>
  <c r="U16" i="34"/>
  <c r="U12" i="34"/>
  <c r="U8" i="34"/>
  <c r="U22" i="34"/>
  <c r="U21" i="34"/>
  <c r="U18" i="34"/>
  <c r="U14" i="34"/>
  <c r="U11" i="34"/>
  <c r="U9" i="34"/>
  <c r="U7" i="34"/>
  <c r="AH32" i="36"/>
  <c r="AH31" i="36"/>
  <c r="AH30" i="36"/>
  <c r="AH29" i="36"/>
  <c r="AH28" i="36"/>
  <c r="AH27" i="36"/>
  <c r="AH26" i="36"/>
  <c r="AH25" i="36"/>
  <c r="AH24" i="36"/>
  <c r="AH23" i="36"/>
  <c r="AH22" i="36"/>
  <c r="U6" i="34" l="1"/>
  <c r="U27" i="34"/>
  <c r="AC27" i="34"/>
  <c r="X27" i="34"/>
  <c r="AG27" i="34"/>
  <c r="G27" i="34"/>
  <c r="D27" i="34"/>
  <c r="H27" i="34"/>
  <c r="Z27" i="34"/>
  <c r="F27" i="34"/>
  <c r="E27" i="34"/>
  <c r="T27" i="34"/>
  <c r="AD27" i="34"/>
  <c r="C27" i="34"/>
  <c r="I27" i="34"/>
  <c r="J27" i="34"/>
  <c r="S27" i="34"/>
  <c r="AA27" i="34"/>
  <c r="Q27" i="34"/>
  <c r="O27" i="34"/>
  <c r="M27" i="34"/>
  <c r="Y27" i="34"/>
  <c r="W27" i="34"/>
  <c r="L27" i="34"/>
  <c r="AE27" i="34" l="1"/>
  <c r="AB27" i="34"/>
  <c r="V27" i="34"/>
  <c r="K27" i="34"/>
  <c r="P27" i="34"/>
  <c r="AF27" i="34"/>
  <c r="R27" i="34"/>
  <c r="N27" i="34"/>
  <c r="AH27" i="34" l="1"/>
  <c r="O36" i="34"/>
  <c r="X32" i="34"/>
  <c r="I34" i="34"/>
  <c r="I37" i="34"/>
  <c r="M29" i="34"/>
  <c r="AC29" i="34"/>
  <c r="AD31" i="34"/>
  <c r="P33" i="34"/>
  <c r="H33" i="34"/>
  <c r="R35" i="34"/>
  <c r="E29" i="34"/>
  <c r="M32" i="34"/>
  <c r="AG31" i="34"/>
  <c r="D29" i="34"/>
  <c r="AD33" i="34"/>
  <c r="E33" i="34"/>
  <c r="I31" i="34"/>
  <c r="L36" i="34"/>
  <c r="N35" i="34"/>
  <c r="I36" i="34"/>
  <c r="I30" i="34"/>
  <c r="AD32" i="34"/>
  <c r="AA35" i="34"/>
  <c r="Y29" i="34"/>
  <c r="R34" i="34"/>
  <c r="I29" i="34"/>
  <c r="W31" i="34"/>
  <c r="AG36" i="34"/>
  <c r="N29" i="34"/>
  <c r="K37" i="34"/>
  <c r="AE32" i="34"/>
  <c r="AC31" i="34"/>
  <c r="E31" i="34"/>
  <c r="N34" i="34"/>
  <c r="AF33" i="34"/>
  <c r="M37" i="34"/>
  <c r="C30" i="34"/>
  <c r="H32" i="34"/>
  <c r="L33" i="34"/>
  <c r="O33" i="34"/>
  <c r="AG29" i="34"/>
  <c r="F32" i="34"/>
  <c r="AC28" i="34"/>
  <c r="L35" i="34"/>
  <c r="S29" i="34"/>
  <c r="J33" i="34"/>
  <c r="S37" i="34"/>
  <c r="S30" i="34"/>
  <c r="AD36" i="34"/>
  <c r="M31" i="34"/>
  <c r="U35" i="34"/>
  <c r="O35" i="34"/>
  <c r="T36" i="34"/>
  <c r="AE33" i="34"/>
  <c r="Q35" i="34"/>
  <c r="AF37" i="34"/>
  <c r="J35" i="34"/>
  <c r="K29" i="34"/>
  <c r="AE37" i="34"/>
  <c r="D35" i="34"/>
  <c r="AA29" i="34"/>
  <c r="AE31" i="34"/>
  <c r="AA30" i="34"/>
  <c r="Q28" i="34"/>
  <c r="J34" i="34"/>
  <c r="X28" i="34"/>
  <c r="S32" i="34"/>
  <c r="U29" i="34"/>
  <c r="F36" i="34"/>
  <c r="G37" i="34"/>
  <c r="N32" i="34"/>
  <c r="C32" i="34"/>
  <c r="X36" i="34"/>
  <c r="AH10" i="36"/>
  <c r="U37" i="34"/>
  <c r="T28" i="34"/>
  <c r="R32" i="34"/>
  <c r="AG30" i="34"/>
  <c r="J29" i="34"/>
  <c r="D30" i="34"/>
  <c r="V32" i="34"/>
  <c r="D33" i="34"/>
  <c r="AB37" i="34"/>
  <c r="AF32" i="34"/>
  <c r="F31" i="34"/>
  <c r="Y30" i="34"/>
  <c r="S35" i="34"/>
  <c r="X33" i="34"/>
  <c r="G30" i="34"/>
  <c r="V37" i="34"/>
  <c r="F33" i="34"/>
  <c r="P37" i="34"/>
  <c r="AC36" i="34"/>
  <c r="AG35" i="34"/>
  <c r="G33" i="34"/>
  <c r="E32" i="34"/>
  <c r="Q30" i="34"/>
  <c r="P30" i="34"/>
  <c r="D36" i="34"/>
  <c r="E30" i="34"/>
  <c r="N33" i="34"/>
  <c r="C35" i="34"/>
  <c r="AD29" i="34"/>
  <c r="N37" i="34"/>
  <c r="Y35" i="34"/>
  <c r="S33" i="34"/>
  <c r="AA32" i="34"/>
  <c r="M34" i="34"/>
  <c r="W37" i="34"/>
  <c r="H31" i="34"/>
  <c r="Q36" i="34"/>
  <c r="S34" i="34"/>
  <c r="Z34" i="34"/>
  <c r="O29" i="34"/>
  <c r="L34" i="34"/>
  <c r="L37" i="34"/>
  <c r="AC34" i="34"/>
  <c r="O28" i="34"/>
  <c r="T37" i="34"/>
  <c r="H28" i="34"/>
  <c r="AB30" i="34"/>
  <c r="AF36" i="34"/>
  <c r="C37" i="34"/>
  <c r="L30" i="34"/>
  <c r="J32" i="34"/>
  <c r="R30" i="34"/>
  <c r="M36" i="34"/>
  <c r="E37" i="34"/>
  <c r="AE34" i="34"/>
  <c r="AB33" i="34"/>
  <c r="AB34" i="34"/>
  <c r="AG32" i="34"/>
  <c r="P34" i="34"/>
  <c r="H37" i="34"/>
  <c r="AB36" i="34"/>
  <c r="H34" i="34"/>
  <c r="S31" i="34"/>
  <c r="X30" i="34"/>
  <c r="AG34" i="34"/>
  <c r="D31" i="34"/>
  <c r="AF29" i="34"/>
  <c r="L31" i="34"/>
  <c r="M33" i="34"/>
  <c r="P35" i="34"/>
  <c r="K31" i="34"/>
  <c r="Y28" i="34"/>
  <c r="N36" i="34"/>
  <c r="Y36" i="34"/>
  <c r="W30" i="34"/>
  <c r="I33" i="34"/>
  <c r="G35" i="34"/>
  <c r="Z37" i="34"/>
  <c r="K36" i="34"/>
  <c r="AA31" i="34"/>
  <c r="H35" i="34"/>
  <c r="J31" i="34"/>
  <c r="Z36" i="34"/>
  <c r="AC30" i="34"/>
  <c r="X31" i="34"/>
  <c r="T35" i="34"/>
  <c r="P36" i="34"/>
  <c r="Q32" i="34"/>
  <c r="M35" i="34"/>
  <c r="T34" i="34"/>
  <c r="I35" i="34"/>
  <c r="D32" i="34"/>
  <c r="AE30" i="34"/>
  <c r="L29" i="34"/>
  <c r="Y37" i="34"/>
  <c r="E36" i="34"/>
  <c r="Q29" i="34"/>
  <c r="U31" i="34"/>
  <c r="J36" i="34"/>
  <c r="V29" i="34"/>
  <c r="K33" i="34"/>
  <c r="AE28" i="34"/>
  <c r="F35" i="34"/>
  <c r="P31" i="34"/>
  <c r="AA33" i="34"/>
  <c r="G36" i="34"/>
  <c r="D28" i="34"/>
  <c r="W29" i="34"/>
  <c r="O34" i="34"/>
  <c r="R29" i="34"/>
  <c r="Z33" i="34"/>
  <c r="Z31" i="34"/>
  <c r="Z29" i="34"/>
  <c r="T32" i="34"/>
  <c r="V36" i="34"/>
  <c r="X37" i="34"/>
  <c r="H29" i="34"/>
  <c r="R37" i="34"/>
  <c r="AB32" i="34"/>
  <c r="U30" i="34"/>
  <c r="U28" i="34"/>
  <c r="W34" i="34"/>
  <c r="K32" i="34"/>
  <c r="P32" i="34"/>
  <c r="AD34" i="34"/>
  <c r="Y33" i="34"/>
  <c r="C28" i="34"/>
  <c r="D37" i="34"/>
  <c r="L32" i="34"/>
  <c r="F29" i="34"/>
  <c r="T33" i="34"/>
  <c r="AD37" i="34"/>
  <c r="T29" i="34"/>
  <c r="AH13" i="36"/>
  <c r="R28" i="34"/>
  <c r="AD28" i="34"/>
  <c r="N31" i="34"/>
  <c r="X34" i="34"/>
  <c r="J37" i="34"/>
  <c r="Z32" i="34"/>
  <c r="C36" i="34"/>
  <c r="AG28" i="34"/>
  <c r="Z28" i="34"/>
  <c r="U36" i="34"/>
  <c r="M28" i="34"/>
  <c r="J30" i="34"/>
  <c r="I28" i="34"/>
  <c r="J28" i="34"/>
  <c r="C31" i="34"/>
  <c r="Q33" i="34"/>
  <c r="S36" i="34"/>
  <c r="P29" i="34"/>
  <c r="U33" i="34"/>
  <c r="G29" i="34"/>
  <c r="V31" i="34"/>
  <c r="Z30" i="34"/>
  <c r="I32" i="34"/>
  <c r="AD30" i="34"/>
  <c r="AG37" i="34"/>
  <c r="T31" i="34"/>
  <c r="W36" i="34"/>
  <c r="G34" i="34"/>
  <c r="AA37" i="34"/>
  <c r="AD35" i="34"/>
  <c r="G28" i="34"/>
  <c r="Q37" i="34"/>
  <c r="S28" i="34"/>
  <c r="AB29" i="34"/>
  <c r="K35" i="34"/>
  <c r="K28" i="34"/>
  <c r="R31" i="34"/>
  <c r="C29" i="34"/>
  <c r="W32" i="34"/>
  <c r="V33" i="34"/>
  <c r="AF30" i="34"/>
  <c r="AC37" i="34"/>
  <c r="V28" i="34"/>
  <c r="E34" i="34"/>
  <c r="L28" i="34"/>
  <c r="G31" i="34"/>
  <c r="AE35" i="34"/>
  <c r="W35" i="34"/>
  <c r="AF28" i="34"/>
  <c r="V34" i="34"/>
  <c r="Y32" i="34"/>
  <c r="W28" i="34"/>
  <c r="U32" i="34"/>
  <c r="AB28" i="34"/>
  <c r="AG33" i="34"/>
  <c r="AC35" i="34"/>
  <c r="K30" i="34"/>
  <c r="U34" i="34"/>
  <c r="X35" i="34"/>
  <c r="AA34" i="34"/>
  <c r="W33" i="34"/>
  <c r="F30" i="34"/>
  <c r="AB35" i="34"/>
  <c r="M30" i="34"/>
  <c r="O32" i="34"/>
  <c r="E28" i="34"/>
  <c r="AC32" i="34"/>
  <c r="AE29" i="34"/>
  <c r="Q31" i="34"/>
  <c r="C34" i="34"/>
  <c r="AA28" i="34"/>
  <c r="Q34" i="34"/>
  <c r="Y34" i="34"/>
  <c r="T30" i="34"/>
  <c r="R33" i="34"/>
  <c r="H30" i="34"/>
  <c r="F28" i="34"/>
  <c r="AB31" i="34"/>
  <c r="N30" i="34"/>
  <c r="O31" i="34"/>
  <c r="O37" i="34"/>
  <c r="V35" i="34"/>
  <c r="N28" i="34"/>
  <c r="AF34" i="34"/>
  <c r="AF31" i="34"/>
  <c r="E35" i="34"/>
  <c r="H36" i="34"/>
  <c r="X29" i="34"/>
  <c r="K34" i="34"/>
  <c r="AE36" i="34"/>
  <c r="AH8" i="36"/>
  <c r="F34" i="34"/>
  <c r="AC33" i="34"/>
  <c r="AA36" i="34"/>
  <c r="C33" i="34"/>
  <c r="V30" i="34"/>
  <c r="Y31" i="34"/>
  <c r="G32" i="34"/>
  <c r="D34" i="34"/>
  <c r="P28" i="34"/>
  <c r="Z35" i="34"/>
  <c r="AF35" i="34"/>
  <c r="O30" i="34"/>
  <c r="R36" i="34"/>
  <c r="F37" i="34"/>
  <c r="Z38" i="34" l="1"/>
  <c r="J38" i="34"/>
  <c r="AC38" i="34"/>
  <c r="AA38" i="34"/>
  <c r="D38" i="34"/>
  <c r="AH34" i="34"/>
  <c r="H38" i="34"/>
  <c r="T38" i="34"/>
  <c r="AH32" i="34"/>
  <c r="I38" i="34"/>
  <c r="P38" i="34"/>
  <c r="X38" i="34"/>
  <c r="AF38" i="34"/>
  <c r="L38" i="34"/>
  <c r="S38" i="34"/>
  <c r="AH12" i="36"/>
  <c r="AE38" i="34"/>
  <c r="AH35" i="34"/>
  <c r="Y38" i="34"/>
  <c r="V38" i="34"/>
  <c r="G38" i="34"/>
  <c r="E38" i="34"/>
  <c r="AB38" i="34"/>
  <c r="O38" i="34"/>
  <c r="N38" i="34"/>
  <c r="F38" i="34"/>
  <c r="AH16" i="36"/>
  <c r="M38" i="34"/>
  <c r="W38" i="34"/>
  <c r="K38" i="34"/>
  <c r="AD38" i="34"/>
  <c r="R38" i="34"/>
  <c r="U38" i="34"/>
  <c r="Q38" i="34"/>
  <c r="AH30" i="34"/>
  <c r="AH36" i="34"/>
  <c r="AG38" i="34"/>
  <c r="AH28" i="34"/>
  <c r="AH14" i="36"/>
  <c r="AH15" i="36"/>
  <c r="AH9" i="36"/>
  <c r="AH29" i="34"/>
  <c r="AH7" i="36"/>
  <c r="AH11" i="36"/>
  <c r="AH37" i="34"/>
  <c r="C38" i="34"/>
  <c r="AH33" i="34"/>
  <c r="AH31" i="34"/>
  <c r="AH38" i="34" l="1"/>
</calcChain>
</file>

<file path=xl/sharedStrings.xml><?xml version="1.0" encoding="utf-8"?>
<sst xmlns="http://schemas.openxmlformats.org/spreadsheetml/2006/main" count="1034" uniqueCount="267">
  <si>
    <t>ANH</t>
  </si>
  <si>
    <t>NES</t>
  </si>
  <si>
    <t>NWT</t>
  </si>
  <si>
    <t>SRN</t>
  </si>
  <si>
    <t>SWB</t>
  </si>
  <si>
    <t>TMS</t>
  </si>
  <si>
    <t>WSH</t>
  </si>
  <si>
    <t>WSX</t>
  </si>
  <si>
    <t>YKY</t>
  </si>
  <si>
    <t>AFW</t>
  </si>
  <si>
    <t>BRL</t>
  </si>
  <si>
    <t>PRT</t>
  </si>
  <si>
    <t>SES</t>
  </si>
  <si>
    <t>SEW</t>
  </si>
  <si>
    <t>SSC</t>
  </si>
  <si>
    <t>SVE</t>
  </si>
  <si>
    <t>HDD</t>
  </si>
  <si>
    <t>Cover sheet</t>
  </si>
  <si>
    <t>BC31379CAS</t>
  </si>
  <si>
    <t>S3035QCAS</t>
  </si>
  <si>
    <t>WWS2001CAS</t>
  </si>
  <si>
    <t>S3005CAS</t>
  </si>
  <si>
    <t>S3006CAS</t>
  </si>
  <si>
    <t>S3007CAS</t>
  </si>
  <si>
    <t>WWS2002CAS</t>
  </si>
  <si>
    <t>WWS2003CAS</t>
  </si>
  <si>
    <t>WWS2004CAS</t>
  </si>
  <si>
    <t>WWS2005CAS</t>
  </si>
  <si>
    <t>WWS2006CAS</t>
  </si>
  <si>
    <t>WWS2007CAS</t>
  </si>
  <si>
    <t>S3010CAS</t>
  </si>
  <si>
    <t>S3011CAS</t>
  </si>
  <si>
    <t>S3012CAS</t>
  </si>
  <si>
    <t>S3015CAS</t>
  </si>
  <si>
    <t>S3016CAS</t>
  </si>
  <si>
    <t>S3017CAS</t>
  </si>
  <si>
    <t>S3018CAS</t>
  </si>
  <si>
    <t>S3019CAS</t>
  </si>
  <si>
    <t>S3022CAS</t>
  </si>
  <si>
    <t>BC31785CAS</t>
  </si>
  <si>
    <t>WS2001CAW</t>
  </si>
  <si>
    <t>WS2002CAW</t>
  </si>
  <si>
    <t>WS2003CAW</t>
  </si>
  <si>
    <t>W3003CAW</t>
  </si>
  <si>
    <t>W3006CAW</t>
  </si>
  <si>
    <t>W3010CAW</t>
  </si>
  <si>
    <t>W3011CAW</t>
  </si>
  <si>
    <t>W3012CAW</t>
  </si>
  <si>
    <t>WS2006CAW</t>
  </si>
  <si>
    <t>WS2007CAW</t>
  </si>
  <si>
    <t>WS2008CAW</t>
  </si>
  <si>
    <t>W3027CAW</t>
  </si>
  <si>
    <t>Company</t>
  </si>
  <si>
    <t>Water</t>
  </si>
  <si>
    <t>Wastewater</t>
  </si>
  <si>
    <t>WS2012CAW</t>
  </si>
  <si>
    <t>Addressing low pressure</t>
  </si>
  <si>
    <t>W3009CAW+WS2004CAW</t>
  </si>
  <si>
    <t>Resilience</t>
  </si>
  <si>
    <t>W3007SCAW+W3008SCAW+W3007DCAW+W3008DCAW</t>
  </si>
  <si>
    <t>SDB</t>
  </si>
  <si>
    <t>Water Framework Directive measures</t>
  </si>
  <si>
    <t>Discharge relocation</t>
  </si>
  <si>
    <t>Groundwater schemes</t>
  </si>
  <si>
    <t>Nutrients (N removal)</t>
  </si>
  <si>
    <t>Storage schemes at STWs to increase storm tank capacity</t>
  </si>
  <si>
    <t>Type of line</t>
  </si>
  <si>
    <t>Freeform</t>
  </si>
  <si>
    <t>level</t>
  </si>
  <si>
    <t>Capital expenditure purpose ~ Leakage</t>
  </si>
  <si>
    <t>Catchment management</t>
  </si>
  <si>
    <t>Clean water service other</t>
  </si>
  <si>
    <t>Leakage reduction</t>
  </si>
  <si>
    <t>Leakage Reduction - UQ</t>
  </si>
  <si>
    <t>Management and general</t>
  </si>
  <si>
    <t>Management and general investment</t>
  </si>
  <si>
    <t>Medium Combustion Plant Directive (MCPD)</t>
  </si>
  <si>
    <t>Negative adjustment for third party enhancement spend</t>
  </si>
  <si>
    <t>Pluvial and Fluvial Flood Protection</t>
  </si>
  <si>
    <t>Security of Network &amp; Information Systems (NIS) compliance</t>
  </si>
  <si>
    <t>UWWTD Investigations</t>
  </si>
  <si>
    <t>WINEP / NEP ~ No Deterioration in Sanitary Parameters</t>
  </si>
  <si>
    <t>WINEP / NEP Schemes at Water Recycling Centres to reduce impact of spills at CSOs</t>
  </si>
  <si>
    <t>WINEP / NEP ~ Catchment Nutrient Balancing</t>
  </si>
  <si>
    <t>WS2005CAW</t>
  </si>
  <si>
    <t>Total</t>
  </si>
  <si>
    <t>W3028OPTCAW+W3028COMCAW+W3038NHOCAW</t>
  </si>
  <si>
    <t>S3036GCAS</t>
  </si>
  <si>
    <t>S3004CAS</t>
  </si>
  <si>
    <t>S3020CAS</t>
  </si>
  <si>
    <t>S3021CAS</t>
  </si>
  <si>
    <t>WWS2008CAS</t>
  </si>
  <si>
    <t>S3023CAS</t>
  </si>
  <si>
    <t>Non-SEMD related security enhancement</t>
  </si>
  <si>
    <t>S3013CAS + S3014CAS</t>
  </si>
  <si>
    <t>P removal</t>
  </si>
  <si>
    <t>ANHW3A00001CAW</t>
  </si>
  <si>
    <t>ANHW3A00003CAW</t>
  </si>
  <si>
    <t>ANHW3A00004CAW</t>
  </si>
  <si>
    <t>SWBW3A00003CAW</t>
  </si>
  <si>
    <t>SWBW3A00006CAW</t>
  </si>
  <si>
    <t>SWBW3A00007CAW</t>
  </si>
  <si>
    <t>SWBW3A00008CAW</t>
  </si>
  <si>
    <t>WSHW3A00003CAW</t>
  </si>
  <si>
    <t>YKYW3A00003CAW</t>
  </si>
  <si>
    <t>SESW3A00001CAW</t>
  </si>
  <si>
    <t>ANHS3A00001CAS</t>
  </si>
  <si>
    <t>ANHS3A00003CAS</t>
  </si>
  <si>
    <t>ANHS3A00004CAS</t>
  </si>
  <si>
    <t>ANHS3A00005CAS</t>
  </si>
  <si>
    <t>SWBS3A00006CAS</t>
  </si>
  <si>
    <t>WSXS3A00004CAS</t>
  </si>
  <si>
    <t>YKYS3A00010CAS</t>
  </si>
  <si>
    <t>YKYS3A00011CAS</t>
  </si>
  <si>
    <t>BoN code (out)</t>
  </si>
  <si>
    <t>BoN code (in)</t>
  </si>
  <si>
    <t>Rationale</t>
  </si>
  <si>
    <t>Reallocated from</t>
  </si>
  <si>
    <t>Reallocated to</t>
  </si>
  <si>
    <t>AMP7 Total</t>
  </si>
  <si>
    <t>Metering</t>
  </si>
  <si>
    <t>SEMD</t>
  </si>
  <si>
    <t>sludge enhancement (quality)</t>
  </si>
  <si>
    <t>Reduce flooding risk for properties</t>
  </si>
  <si>
    <t>New development and growth</t>
  </si>
  <si>
    <t>SDB Demand DYAA</t>
  </si>
  <si>
    <t>Schemes to increase flow to full treatment</t>
  </si>
  <si>
    <t>Storage schemes in the network to reduce spill frequency at CSOs, etc</t>
  </si>
  <si>
    <t>Demand side enhancements to the supply/demand balance (dry year annual average conditions)</t>
  </si>
  <si>
    <t>Investigations</t>
  </si>
  <si>
    <t>Net reallocations - wholesale water</t>
  </si>
  <si>
    <t>Making ecological improvements at abstractions</t>
  </si>
  <si>
    <t>Eels Regulations</t>
  </si>
  <si>
    <t>Invasive non-native species</t>
  </si>
  <si>
    <t>Improving taste / odour / colour</t>
  </si>
  <si>
    <t>Meeting lead standards</t>
  </si>
  <si>
    <t>Raw water deterioration</t>
  </si>
  <si>
    <t>Drinking Water Protected Areas (schemes)</t>
  </si>
  <si>
    <t>Non-SEMD</t>
  </si>
  <si>
    <t>Drinking Water Protected Areas</t>
  </si>
  <si>
    <t>Improvements to river flows</t>
  </si>
  <si>
    <t>Growth</t>
  </si>
  <si>
    <t>Reduction of sanitary parameters</t>
  </si>
  <si>
    <t>Event Duration Monitoring at intermittent discharges</t>
  </si>
  <si>
    <t>Flow monitoring at sewage treatment works</t>
  </si>
  <si>
    <t>Nutrients (P removal at activated sludge STWs)</t>
  </si>
  <si>
    <t>Check</t>
  </si>
  <si>
    <t>Net reallocations - wholesale wastewater</t>
  </si>
  <si>
    <t>First time sewerage</t>
  </si>
  <si>
    <t>Sludge enhancement (quality)</t>
  </si>
  <si>
    <t>Sludge enhancement (growth)</t>
  </si>
  <si>
    <t>Conservation drivers</t>
  </si>
  <si>
    <t>Event Duration Monitoring</t>
  </si>
  <si>
    <t>Monitoring of pass forward flows at CSOs</t>
  </si>
  <si>
    <t>Flow to full treatment</t>
  </si>
  <si>
    <t>Storage schemes to reduce spill frequency at CSOs, storm tanks, etc</t>
  </si>
  <si>
    <t>Chemicals monitoring / investigations / options appraisals</t>
  </si>
  <si>
    <t>National phosphorus removal technology investigations</t>
  </si>
  <si>
    <t>UV disinfection (or similar)</t>
  </si>
  <si>
    <t>Flow 1 schemes</t>
  </si>
  <si>
    <t>Odour</t>
  </si>
  <si>
    <t>Total wholesale wastewater -  Resilience</t>
  </si>
  <si>
    <t>Total wholesale wastewater -  SEMD</t>
  </si>
  <si>
    <t>Chemicals removal</t>
  </si>
  <si>
    <t>Reallocation of 3 schemes with WFD_ND driver that were previously presented in a freeform line</t>
  </si>
  <si>
    <t>Growth at sewage treatment works</t>
  </si>
  <si>
    <t>S3024CAS</t>
  </si>
  <si>
    <t>Transferred private sewers</t>
  </si>
  <si>
    <t>Inputs sheet - £m to be reallocated from the originally reported enhancement lines to a different expenditure category</t>
  </si>
  <si>
    <t>Net reallocations - capex</t>
  </si>
  <si>
    <t>W3002CAW</t>
  </si>
  <si>
    <t>Net reallocations - opex</t>
  </si>
  <si>
    <t>WS2009CAW</t>
  </si>
  <si>
    <t>WS2010CAW</t>
  </si>
  <si>
    <t>WS2011CAW</t>
  </si>
  <si>
    <t>WS2013CAW</t>
  </si>
  <si>
    <t>WS2014CAW</t>
  </si>
  <si>
    <t>WS2015CAW+WS2016CAW+WS2017CAW+WS2018CAW</t>
  </si>
  <si>
    <t>WS2019CAW+WS2020CAW</t>
  </si>
  <si>
    <t>WS2021CAW</t>
  </si>
  <si>
    <t>WS2022CAW</t>
  </si>
  <si>
    <t>WS2023CAW</t>
  </si>
  <si>
    <t>WS2024CAW</t>
  </si>
  <si>
    <t>WS2025CAW</t>
  </si>
  <si>
    <t>WS2026CAW</t>
  </si>
  <si>
    <t>WS2027CAW</t>
  </si>
  <si>
    <t>WS2028CAW</t>
  </si>
  <si>
    <t>WS2029CAW+WS2030CAW+WS2031CAW</t>
  </si>
  <si>
    <t>Net totex reallocation - interface with other workbooks</t>
  </si>
  <si>
    <t>WWS2009CAS</t>
  </si>
  <si>
    <t>WWS2010CAS</t>
  </si>
  <si>
    <t>WWS2011CAS</t>
  </si>
  <si>
    <t>WWS2012CAS</t>
  </si>
  <si>
    <t>WWS2013CAS</t>
  </si>
  <si>
    <t>WWS2014CAS</t>
  </si>
  <si>
    <t>WWS2015CAS</t>
  </si>
  <si>
    <t>WWS2016CAS</t>
  </si>
  <si>
    <t>WWS2017CAS</t>
  </si>
  <si>
    <t>WWS2018CAS</t>
  </si>
  <si>
    <t>WWS2019CAS</t>
  </si>
  <si>
    <t>WWS2020CAS</t>
  </si>
  <si>
    <t>WWS2021CAS</t>
  </si>
  <si>
    <t>WWS2022CAS</t>
  </si>
  <si>
    <t>WWS2023CAS</t>
  </si>
  <si>
    <t>WWS2024CAS</t>
  </si>
  <si>
    <t>WWS2025CAS</t>
  </si>
  <si>
    <t>WWS2028CAS</t>
  </si>
  <si>
    <t>WWS2029CAS</t>
  </si>
  <si>
    <t>WWS2030CAS</t>
  </si>
  <si>
    <t>WWS2031CAS</t>
  </si>
  <si>
    <t>WWS2032CAS</t>
  </si>
  <si>
    <t>WWS2033CAS</t>
  </si>
  <si>
    <t>WWS2034CAS</t>
  </si>
  <si>
    <t>WWS2035CAS</t>
  </si>
  <si>
    <t>WWS2036CAS</t>
  </si>
  <si>
    <t>WWS2037CAS</t>
  </si>
  <si>
    <t>WWS2038CAS</t>
  </si>
  <si>
    <t>WWS2055CAS</t>
  </si>
  <si>
    <t>WWS2026CAS+WWS2027CAS</t>
  </si>
  <si>
    <t>SESWS2032CAW</t>
  </si>
  <si>
    <t>Capex</t>
  </si>
  <si>
    <t>Opex</t>
  </si>
  <si>
    <t>Capital expenditure purpose ~ project Cartref</t>
  </si>
  <si>
    <t>NEP - WFD water resource investigations</t>
  </si>
  <si>
    <t>WFD measures</t>
  </si>
  <si>
    <t>ANHWS2034CAW</t>
  </si>
  <si>
    <t>ANHWWS2041CAS</t>
  </si>
  <si>
    <t>ANHWWS2042CAS</t>
  </si>
  <si>
    <t>WSHW3A00006CAW</t>
  </si>
  <si>
    <t>Freeform - capex</t>
  </si>
  <si>
    <t>Freeform - opex</t>
  </si>
  <si>
    <t>Standard - capex</t>
  </si>
  <si>
    <t>Standard - opex</t>
  </si>
  <si>
    <t>WINEP ~ Water framework directive measures</t>
  </si>
  <si>
    <t>Sanitary parameters</t>
  </si>
  <si>
    <t>Standard - Capex</t>
  </si>
  <si>
    <t>Non-SEMD security</t>
  </si>
  <si>
    <t>WINEP/NEP ~ Investigations</t>
  </si>
  <si>
    <t>Chemical removal</t>
  </si>
  <si>
    <t>P removal at ASPs</t>
  </si>
  <si>
    <t>P removal at filter beds</t>
  </si>
  <si>
    <t>P removal - activated sludge</t>
  </si>
  <si>
    <t>Agreed at CA Plenary 17th April 19</t>
  </si>
  <si>
    <t>Water in Buildings</t>
  </si>
  <si>
    <t>Meeting Lead Standards</t>
  </si>
  <si>
    <t>Reallocation of leakage opex</t>
  </si>
  <si>
    <t>Bathing Waters and Shellfish Waters additional requirements</t>
  </si>
  <si>
    <t>SWBS3A00001CAS</t>
  </si>
  <si>
    <t>SWBWWS2044CAS</t>
  </si>
  <si>
    <t>ANHWS2033CAW</t>
  </si>
  <si>
    <t>SWBWS2034CAW</t>
  </si>
  <si>
    <t>SWBWS2037CAW</t>
  </si>
  <si>
    <t>As at IAP except that reallocated capex increased by £4k in line with revised forecast in 1 April business plan.</t>
  </si>
  <si>
    <t>Emergency preparedness – Securing critical comms - agreed email 23/05/2019</t>
  </si>
  <si>
    <t>Emergency preparedness- upgrade key&amp; locking systems, CCTV, alarms, etc) - agreed email 23/05/2019</t>
  </si>
  <si>
    <t>Mobile Treatment Facilities - Improve Resilience - Meeting SEMD Thresholds - agreed email 23/05/2019</t>
  </si>
  <si>
    <t>Mobile Treatment Facilities - Maintain Quality, new emergency equipment (plug and play) - agreed email 31/05/2019</t>
  </si>
  <si>
    <t>Mobile Treatment Facilities - Maintain Quality, new emergency equipment- Alternative Supplies Optimisation - agreed email 31/05/2019</t>
  </si>
  <si>
    <t>Too critical to fail sites - ERP and palisade fencing costs - agreed email 31/05/2019</t>
  </si>
  <si>
    <t>ANHS3A00002CAS</t>
  </si>
  <si>
    <t>ANHWWS2040CAS</t>
  </si>
  <si>
    <t>WSXS3A00002CAS</t>
  </si>
  <si>
    <t>Part of YKY's proposed reallocation of £137.1m capex from base to enhancement in Aug 2019 Representation.</t>
  </si>
  <si>
    <t>WSXWS2038CAW</t>
  </si>
  <si>
    <t>YKYWS2034CAW</t>
  </si>
  <si>
    <t>PUROS and iOPS opex reduction, and RSI (Resilience and Service Improvement)</t>
  </si>
  <si>
    <t>Mobile Treatment Facilities - Maintain Quality, new emergency equipment (UV and filtration units) - agreed email 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</si>
</sst>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0.000"/>
    <numFmt numFmtId="166" formatCode="_-\ #,##0.00_-;\-\ #,##0.00_-;_-\ &quot;-&quot;??_-;_-@_-"/>
    <numFmt numFmtId="167" formatCode="#,##0.0000000000000_ ;\-#,##0.0000000000000\ "/>
    <numFmt numFmtId="168" formatCode="_-\ #,##0.000_-;\-\ #,##0.000_-;_-\ &quot;-&quot;??_-;_-@_-"/>
    <numFmt numFmtId="169" formatCode="_-* #,##0.000_-;\-* #,##0.000_-;_-* &quot;-&quot;??_-;_-@_-"/>
    <numFmt numFmtId="170" formatCode="_(* #,##0.000_);_(* \(#,##0.00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Gill Sans MT"/>
      <family val="2"/>
    </font>
    <font>
      <b/>
      <sz val="10"/>
      <color theme="1"/>
      <name val="Gill Sans MT"/>
      <family val="2"/>
    </font>
    <font>
      <sz val="10"/>
      <name val="Arial"/>
      <family val="2"/>
    </font>
    <font>
      <sz val="10"/>
      <name val="Gill Sans MT"/>
      <family val="2"/>
    </font>
    <font>
      <sz val="9"/>
      <name val="Gill Sans MT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1"/>
      <name val="Arial"/>
      <family val="2"/>
    </font>
    <font>
      <b/>
      <sz val="10"/>
      <color theme="3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0" fontId="4" fillId="0" borderId="0"/>
  </cellStyleXfs>
  <cellXfs count="78">
    <xf numFmtId="0" fontId="0" fillId="0" borderId="0" xfId="0"/>
    <xf numFmtId="0" fontId="5" fillId="0" borderId="0" xfId="3" applyFont="1"/>
    <xf numFmtId="0" fontId="5" fillId="0" borderId="0" xfId="4" applyFont="1"/>
    <xf numFmtId="0" fontId="3" fillId="0" borderId="0" xfId="5" applyFont="1"/>
    <xf numFmtId="0" fontId="2" fillId="2" borderId="2" xfId="1" applyFont="1" applyFill="1" applyBorder="1"/>
    <xf numFmtId="0" fontId="6" fillId="2" borderId="3" xfId="4" applyFont="1" applyFill="1" applyBorder="1"/>
    <xf numFmtId="0" fontId="5" fillId="2" borderId="4" xfId="4" applyFont="1" applyFill="1" applyBorder="1"/>
    <xf numFmtId="0" fontId="10" fillId="0" borderId="0" xfId="0" applyFont="1"/>
    <xf numFmtId="165" fontId="10" fillId="0" borderId="1" xfId="0" applyNumberFormat="1" applyFont="1" applyBorder="1" applyAlignment="1">
      <alignment vertical="top"/>
    </xf>
    <xf numFmtId="165" fontId="10" fillId="0" borderId="1" xfId="0" applyNumberFormat="1" applyFont="1" applyBorder="1"/>
    <xf numFmtId="0" fontId="12" fillId="0" borderId="1" xfId="1" applyFont="1" applyFill="1" applyBorder="1"/>
    <xf numFmtId="0" fontId="10" fillId="0" borderId="1" xfId="1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11" fillId="0" borderId="0" xfId="0" applyFont="1"/>
    <xf numFmtId="0" fontId="10" fillId="0" borderId="2" xfId="8" applyFont="1" applyBorder="1"/>
    <xf numFmtId="166" fontId="10" fillId="0" borderId="1" xfId="9" applyNumberFormat="1" applyFont="1" applyBorder="1"/>
    <xf numFmtId="0" fontId="11" fillId="0" borderId="5" xfId="1" applyFont="1" applyBorder="1" applyAlignment="1">
      <alignment vertical="top"/>
    </xf>
    <xf numFmtId="0" fontId="10" fillId="0" borderId="6" xfId="0" applyFont="1" applyBorder="1" applyAlignment="1">
      <alignment wrapText="1"/>
    </xf>
    <xf numFmtId="0" fontId="10" fillId="0" borderId="4" xfId="1" applyFont="1" applyFill="1" applyBorder="1" applyAlignment="1">
      <alignment vertical="center" wrapText="1"/>
    </xf>
    <xf numFmtId="166" fontId="10" fillId="0" borderId="1" xfId="0" applyNumberFormat="1" applyFont="1" applyBorder="1"/>
    <xf numFmtId="0" fontId="13" fillId="4" borderId="0" xfId="1" applyFont="1" applyFill="1" applyAlignment="1">
      <alignment vertical="center"/>
    </xf>
    <xf numFmtId="0" fontId="10" fillId="0" borderId="1" xfId="0" applyFont="1" applyBorder="1" applyAlignment="1">
      <alignment vertical="top"/>
    </xf>
    <xf numFmtId="165" fontId="12" fillId="5" borderId="1" xfId="10" applyNumberFormat="1" applyFont="1" applyFill="1" applyBorder="1" applyAlignment="1" applyProtection="1">
      <alignment horizontal="center" vertical="center"/>
    </xf>
    <xf numFmtId="165" fontId="12" fillId="5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165" fontId="14" fillId="5" borderId="0" xfId="10" applyNumberFormat="1" applyFont="1" applyFill="1" applyBorder="1" applyAlignment="1" applyProtection="1">
      <alignment horizontal="center" vertical="center"/>
    </xf>
    <xf numFmtId="165" fontId="10" fillId="5" borderId="1" xfId="1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3" fillId="4" borderId="0" xfId="1" applyFont="1" applyFill="1" applyAlignment="1">
      <alignment vertical="top"/>
    </xf>
    <xf numFmtId="0" fontId="15" fillId="4" borderId="0" xfId="1" applyFont="1" applyFill="1" applyAlignment="1">
      <alignment vertical="top"/>
    </xf>
    <xf numFmtId="0" fontId="10" fillId="0" borderId="0" xfId="0" applyFont="1" applyAlignment="1">
      <alignment vertical="top"/>
    </xf>
    <xf numFmtId="0" fontId="11" fillId="3" borderId="1" xfId="0" applyFont="1" applyFill="1" applyBorder="1" applyAlignment="1">
      <alignment vertical="top"/>
    </xf>
    <xf numFmtId="0" fontId="11" fillId="3" borderId="1" xfId="0" applyFont="1" applyFill="1" applyBorder="1" applyAlignment="1">
      <alignment vertical="top" wrapText="1"/>
    </xf>
    <xf numFmtId="165" fontId="12" fillId="0" borderId="1" xfId="10" applyNumberFormat="1" applyFont="1" applyFill="1" applyBorder="1" applyAlignment="1" applyProtection="1">
      <alignment vertical="top"/>
    </xf>
    <xf numFmtId="165" fontId="10" fillId="0" borderId="0" xfId="0" applyNumberFormat="1" applyFont="1" applyAlignment="1">
      <alignment vertical="top"/>
    </xf>
    <xf numFmtId="165" fontId="12" fillId="0" borderId="1" xfId="10" applyNumberFormat="1" applyFont="1" applyFill="1" applyBorder="1" applyAlignment="1" applyProtection="1">
      <alignment vertical="top" wrapText="1"/>
    </xf>
    <xf numFmtId="0" fontId="10" fillId="0" borderId="0" xfId="0" applyFont="1" applyFill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1" xfId="1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0" fillId="0" borderId="0" xfId="0" applyFont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/>
    </xf>
    <xf numFmtId="165" fontId="12" fillId="0" borderId="1" xfId="10" applyNumberFormat="1" applyFont="1" applyFill="1" applyBorder="1" applyAlignment="1" applyProtection="1">
      <alignment horizontal="left" vertical="top"/>
    </xf>
    <xf numFmtId="0" fontId="12" fillId="0" borderId="1" xfId="1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165" fontId="10" fillId="5" borderId="1" xfId="10" applyNumberFormat="1" applyFont="1" applyFill="1" applyBorder="1" applyAlignment="1" applyProtection="1">
      <alignment horizontal="left" vertical="center"/>
    </xf>
    <xf numFmtId="0" fontId="10" fillId="0" borderId="1" xfId="0" applyFont="1" applyBorder="1" applyAlignment="1">
      <alignment horizontal="left" vertical="top"/>
    </xf>
    <xf numFmtId="168" fontId="10" fillId="0" borderId="1" xfId="9" applyNumberFormat="1" applyFont="1" applyBorder="1"/>
    <xf numFmtId="168" fontId="10" fillId="0" borderId="1" xfId="0" applyNumberFormat="1" applyFont="1" applyBorder="1"/>
    <xf numFmtId="167" fontId="10" fillId="0" borderId="0" xfId="0" applyNumberFormat="1" applyFont="1"/>
    <xf numFmtId="170" fontId="12" fillId="0" borderId="1" xfId="9" applyNumberFormat="1" applyFont="1" applyFill="1" applyBorder="1" applyAlignment="1">
      <alignment vertical="top"/>
    </xf>
    <xf numFmtId="170" fontId="17" fillId="0" borderId="1" xfId="9" applyNumberFormat="1" applyFont="1" applyFill="1" applyBorder="1" applyAlignment="1">
      <alignment horizontal="right" vertical="center"/>
    </xf>
    <xf numFmtId="170" fontId="10" fillId="0" borderId="1" xfId="9" applyNumberFormat="1" applyFont="1" applyBorder="1" applyAlignment="1">
      <alignment vertical="top"/>
    </xf>
    <xf numFmtId="170" fontId="16" fillId="0" borderId="1" xfId="9" applyNumberFormat="1" applyFont="1" applyBorder="1" applyAlignment="1">
      <alignment horizontal="right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8" fillId="0" borderId="1" xfId="0" applyFont="1" applyBorder="1"/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Fill="1" applyBorder="1" applyAlignment="1">
      <alignment vertical="center" wrapText="1"/>
    </xf>
    <xf numFmtId="0" fontId="10" fillId="0" borderId="1" xfId="8" applyFont="1" applyBorder="1" applyAlignment="1">
      <alignment vertical="center"/>
    </xf>
    <xf numFmtId="168" fontId="10" fillId="0" borderId="1" xfId="0" applyNumberFormat="1" applyFont="1" applyBorder="1" applyAlignment="1">
      <alignment vertical="center"/>
    </xf>
    <xf numFmtId="166" fontId="10" fillId="0" borderId="1" xfId="0" applyNumberFormat="1" applyFont="1" applyBorder="1" applyAlignment="1">
      <alignment vertical="center"/>
    </xf>
    <xf numFmtId="169" fontId="10" fillId="0" borderId="1" xfId="0" applyNumberFormat="1" applyFont="1" applyBorder="1" applyAlignment="1">
      <alignment vertical="center"/>
    </xf>
    <xf numFmtId="0" fontId="11" fillId="0" borderId="1" xfId="1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11" fillId="0" borderId="5" xfId="1" applyFont="1" applyBorder="1" applyAlignment="1">
      <alignment vertical="center"/>
    </xf>
    <xf numFmtId="168" fontId="10" fillId="0" borderId="1" xfId="9" applyNumberFormat="1" applyFont="1" applyBorder="1" applyAlignment="1">
      <alignment vertical="center"/>
    </xf>
    <xf numFmtId="0" fontId="19" fillId="0" borderId="0" xfId="0" applyFont="1"/>
    <xf numFmtId="0" fontId="10" fillId="0" borderId="0" xfId="8" applyFont="1" applyBorder="1"/>
    <xf numFmtId="168" fontId="10" fillId="0" borderId="0" xfId="9" applyNumberFormat="1" applyFont="1" applyBorder="1"/>
    <xf numFmtId="166" fontId="10" fillId="0" borderId="0" xfId="0" applyNumberFormat="1" applyFont="1" applyBorder="1"/>
  </cellXfs>
  <cellStyles count="12">
    <cellStyle name="Comma" xfId="9" builtinId="3"/>
    <cellStyle name="Comma 2 2" xfId="2"/>
    <cellStyle name="Normal" xfId="0" builtinId="0"/>
    <cellStyle name="Normal 2" xfId="4"/>
    <cellStyle name="Normal 2 2" xfId="11"/>
    <cellStyle name="Normal 2 2 2" xfId="1"/>
    <cellStyle name="Normal 2 3" xfId="7"/>
    <cellStyle name="Normal 3" xfId="5"/>
    <cellStyle name="Normal 3 2" xfId="10"/>
    <cellStyle name="Normal 4" xfId="3"/>
    <cellStyle name="Normal 5 2 2" xfId="8"/>
    <cellStyle name="Percent 2 2" xfId="6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/>
      </font>
    </dxf>
    <dxf>
      <font>
        <color theme="5"/>
      </font>
    </dxf>
    <dxf>
      <font>
        <color theme="6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10583</xdr:rowOff>
    </xdr:from>
    <xdr:to>
      <xdr:col>14</xdr:col>
      <xdr:colOff>514538</xdr:colOff>
      <xdr:row>17</xdr:row>
      <xdr:rowOff>31399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8750" y="476250"/>
          <a:ext cx="9129371" cy="2878316"/>
        </a:xfrm>
        <a:prstGeom prst="rect">
          <a:avLst/>
        </a:prstGeom>
        <a:noFill/>
        <a:ln w="12700" cmpd="sng">
          <a:solidFill>
            <a:schemeClr val="tx1"/>
          </a:solidFill>
        </a:ln>
        <a:scene3d>
          <a:camera prst="orthographicFront"/>
          <a:lightRig rig="threePt" dir="t"/>
        </a:scene3d>
        <a:sp3d prstMaterial="matte"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Enhancement</a:t>
          </a:r>
          <a:r>
            <a:rPr lang="en-GB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costs </a:t>
          </a:r>
          <a:r>
            <a:rPr lang="en-GB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reallocations aggregator </a:t>
          </a:r>
          <a:endParaRPr lang="en-GB" sz="1000">
            <a:effectLst/>
          </a:endParaRPr>
        </a:p>
        <a:p>
          <a:endParaRPr lang="en-GB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Objective</a:t>
          </a:r>
          <a:endParaRPr lang="en-GB" sz="1000">
            <a:effectLst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aggregate,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at wholesale level,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our reallocation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decisions for enhancement totex submitted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companies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their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PR19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business plan submission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s. </a:t>
          </a: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</sheetPr>
  <dimension ref="A1:K1"/>
  <sheetViews>
    <sheetView showGridLines="0" tabSelected="1" zoomScaleNormal="100" workbookViewId="0"/>
  </sheetViews>
  <sheetFormatPr defaultColWidth="8.5" defaultRowHeight="16" x14ac:dyDescent="0.5"/>
  <cols>
    <col min="1" max="1" width="1.58203125" style="2" customWidth="1"/>
    <col min="2" max="2" width="8.5" style="2" customWidth="1"/>
    <col min="3" max="3" width="8.5" style="2"/>
    <col min="4" max="5" width="8.5" style="2" customWidth="1"/>
    <col min="6" max="8" width="8.5" style="2"/>
    <col min="9" max="9" width="3" style="2" customWidth="1"/>
    <col min="10" max="10" width="8.5" style="2"/>
    <col min="11" max="11" width="15" style="2" bestFit="1" customWidth="1"/>
    <col min="12" max="12" width="8.5" style="2" customWidth="1"/>
    <col min="13" max="13" width="10.58203125" style="2" bestFit="1" customWidth="1"/>
    <col min="14" max="16384" width="8.5" style="2"/>
  </cols>
  <sheetData>
    <row r="1" spans="1:11" ht="21" x14ac:dyDescent="0.6">
      <c r="A1" s="1"/>
      <c r="B1" s="4" t="s">
        <v>17</v>
      </c>
      <c r="C1" s="5"/>
      <c r="D1" s="6"/>
      <c r="K1" s="3"/>
    </row>
  </sheetData>
  <conditionalFormatting sqref="L11:L15">
    <cfRule type="expression" dxfId="13" priority="3">
      <formula>L11="Error"</formula>
    </cfRule>
    <cfRule type="expression" dxfId="12" priority="4">
      <formula>L11="Ok"</formula>
    </cfRule>
  </conditionalFormatting>
  <conditionalFormatting sqref="L11:L15">
    <cfRule type="expression" dxfId="11" priority="1">
      <formula>$CO$6="Error"</formula>
    </cfRule>
    <cfRule type="expression" dxfId="10" priority="2">
      <formula>$CO$6="Ok"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99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" defaultRowHeight="13" x14ac:dyDescent="0.3"/>
  <cols>
    <col min="1" max="1" width="10.5" style="31" customWidth="1"/>
    <col min="2" max="2" width="9.1640625" style="31" bestFit="1" customWidth="1"/>
    <col min="3" max="3" width="12.6640625" style="31" bestFit="1" customWidth="1"/>
    <col min="4" max="4" width="5" style="31" bestFit="1" customWidth="1"/>
    <col min="5" max="5" width="55.9140625" style="31" customWidth="1"/>
    <col min="6" max="6" width="21.33203125" style="31" customWidth="1"/>
    <col min="7" max="7" width="50.08203125" style="31" bestFit="1" customWidth="1"/>
    <col min="8" max="8" width="31.33203125" style="43" customWidth="1"/>
    <col min="9" max="9" width="9" style="31" bestFit="1" customWidth="1"/>
    <col min="10" max="10" width="25" style="31" customWidth="1"/>
    <col min="11" max="12" width="9" style="31"/>
    <col min="13" max="13" width="17.33203125" style="31" customWidth="1"/>
    <col min="14" max="16" width="9" style="31"/>
    <col min="17" max="21" width="0" style="31" hidden="1" customWidth="1"/>
    <col min="22" max="16384" width="9" style="31"/>
  </cols>
  <sheetData>
    <row r="1" spans="1:10" ht="18.5" x14ac:dyDescent="0.3">
      <c r="A1" s="29" t="s">
        <v>168</v>
      </c>
      <c r="B1" s="29"/>
      <c r="C1" s="29"/>
      <c r="D1" s="29"/>
      <c r="E1" s="29"/>
      <c r="F1" s="30"/>
      <c r="G1" s="29"/>
      <c r="I1" s="35"/>
    </row>
    <row r="4" spans="1:10" x14ac:dyDescent="0.3">
      <c r="A4" s="32" t="s">
        <v>52</v>
      </c>
      <c r="B4" s="32" t="s">
        <v>68</v>
      </c>
      <c r="C4" s="32" t="s">
        <v>66</v>
      </c>
      <c r="D4" s="32"/>
      <c r="E4" s="32" t="s">
        <v>117</v>
      </c>
      <c r="F4" s="32" t="s">
        <v>114</v>
      </c>
      <c r="G4" s="33" t="s">
        <v>118</v>
      </c>
      <c r="H4" s="44" t="s">
        <v>115</v>
      </c>
      <c r="I4" s="32" t="s">
        <v>119</v>
      </c>
      <c r="J4" s="32" t="s">
        <v>116</v>
      </c>
    </row>
    <row r="5" spans="1:10" x14ac:dyDescent="0.3">
      <c r="A5" s="38" t="s">
        <v>0</v>
      </c>
      <c r="B5" s="38" t="s">
        <v>53</v>
      </c>
      <c r="C5" s="38" t="s">
        <v>229</v>
      </c>
      <c r="D5" s="38" t="s">
        <v>220</v>
      </c>
      <c r="E5" s="38" t="s">
        <v>78</v>
      </c>
      <c r="F5" s="38" t="s">
        <v>96</v>
      </c>
      <c r="G5" s="38" t="s">
        <v>58</v>
      </c>
      <c r="H5" s="45" t="s">
        <v>46</v>
      </c>
      <c r="I5" s="55">
        <v>3.8710632678375302E-2</v>
      </c>
      <c r="J5" s="38"/>
    </row>
    <row r="6" spans="1:10" x14ac:dyDescent="0.3">
      <c r="A6" s="38" t="s">
        <v>0</v>
      </c>
      <c r="B6" s="38" t="s">
        <v>53</v>
      </c>
      <c r="C6" s="38" t="s">
        <v>229</v>
      </c>
      <c r="D6" s="38" t="s">
        <v>220</v>
      </c>
      <c r="E6" s="38" t="s">
        <v>79</v>
      </c>
      <c r="F6" s="38" t="s">
        <v>97</v>
      </c>
      <c r="G6" s="38" t="s">
        <v>138</v>
      </c>
      <c r="H6" s="45" t="s">
        <v>84</v>
      </c>
      <c r="I6" s="55">
        <v>13.437192444328021</v>
      </c>
      <c r="J6" s="38"/>
    </row>
    <row r="7" spans="1:10" x14ac:dyDescent="0.3">
      <c r="A7" s="38" t="s">
        <v>0</v>
      </c>
      <c r="B7" s="38" t="s">
        <v>53</v>
      </c>
      <c r="C7" s="38" t="s">
        <v>230</v>
      </c>
      <c r="D7" s="38" t="s">
        <v>221</v>
      </c>
      <c r="E7" s="38" t="s">
        <v>79</v>
      </c>
      <c r="F7" s="34" t="s">
        <v>225</v>
      </c>
      <c r="G7" s="38" t="s">
        <v>138</v>
      </c>
      <c r="H7" s="46" t="s">
        <v>182</v>
      </c>
      <c r="I7" s="55">
        <v>1.706342912963223</v>
      </c>
      <c r="J7" s="38"/>
    </row>
    <row r="8" spans="1:10" x14ac:dyDescent="0.3">
      <c r="A8" s="38" t="s">
        <v>0</v>
      </c>
      <c r="B8" s="38" t="s">
        <v>53</v>
      </c>
      <c r="C8" s="38" t="s">
        <v>229</v>
      </c>
      <c r="D8" s="38" t="s">
        <v>220</v>
      </c>
      <c r="E8" s="38" t="s">
        <v>77</v>
      </c>
      <c r="F8" s="38" t="s">
        <v>98</v>
      </c>
      <c r="G8" s="38" t="s">
        <v>133</v>
      </c>
      <c r="H8" s="45" t="s">
        <v>42</v>
      </c>
      <c r="I8" s="55">
        <v>-0.32974275831611471</v>
      </c>
      <c r="J8" s="38"/>
    </row>
    <row r="9" spans="1:10" x14ac:dyDescent="0.3">
      <c r="A9" s="38" t="s">
        <v>0</v>
      </c>
      <c r="B9" s="38" t="s">
        <v>53</v>
      </c>
      <c r="C9" s="38" t="s">
        <v>229</v>
      </c>
      <c r="D9" s="38" t="s">
        <v>220</v>
      </c>
      <c r="E9" s="38" t="s">
        <v>77</v>
      </c>
      <c r="F9" s="38" t="s">
        <v>98</v>
      </c>
      <c r="G9" s="38" t="s">
        <v>58</v>
      </c>
      <c r="H9" s="45" t="s">
        <v>46</v>
      </c>
      <c r="I9" s="55">
        <v>-0.11890723708975046</v>
      </c>
      <c r="J9" s="38"/>
    </row>
    <row r="10" spans="1:10" x14ac:dyDescent="0.3">
      <c r="A10" s="38" t="s">
        <v>0</v>
      </c>
      <c r="B10" s="38" t="s">
        <v>53</v>
      </c>
      <c r="C10" s="38" t="s">
        <v>229</v>
      </c>
      <c r="D10" s="38" t="s">
        <v>220</v>
      </c>
      <c r="E10" s="38" t="s">
        <v>77</v>
      </c>
      <c r="F10" s="38" t="s">
        <v>98</v>
      </c>
      <c r="G10" s="38" t="s">
        <v>121</v>
      </c>
      <c r="H10" s="45" t="s">
        <v>47</v>
      </c>
      <c r="I10" s="55">
        <v>-4.9961023987290113E-3</v>
      </c>
      <c r="J10" s="38"/>
    </row>
    <row r="11" spans="1:10" x14ac:dyDescent="0.3">
      <c r="A11" s="38" t="s">
        <v>0</v>
      </c>
      <c r="B11" s="38" t="s">
        <v>53</v>
      </c>
      <c r="C11" s="38" t="s">
        <v>229</v>
      </c>
      <c r="D11" s="38" t="s">
        <v>220</v>
      </c>
      <c r="E11" s="38" t="s">
        <v>77</v>
      </c>
      <c r="F11" s="38" t="s">
        <v>98</v>
      </c>
      <c r="G11" s="38" t="s">
        <v>137</v>
      </c>
      <c r="H11" s="45" t="s">
        <v>48</v>
      </c>
      <c r="I11" s="55">
        <v>-8.9929843177122184E-3</v>
      </c>
      <c r="J11" s="38"/>
    </row>
    <row r="12" spans="1:10" x14ac:dyDescent="0.3">
      <c r="A12" s="38" t="s">
        <v>0</v>
      </c>
      <c r="B12" s="38" t="s">
        <v>54</v>
      </c>
      <c r="C12" s="38" t="s">
        <v>229</v>
      </c>
      <c r="D12" s="38" t="s">
        <v>220</v>
      </c>
      <c r="E12" s="38" t="s">
        <v>76</v>
      </c>
      <c r="F12" s="38" t="s">
        <v>106</v>
      </c>
      <c r="G12" s="38" t="s">
        <v>122</v>
      </c>
      <c r="H12" s="45" t="s">
        <v>19</v>
      </c>
      <c r="I12" s="55">
        <v>7.7681525995664487</v>
      </c>
      <c r="J12" s="38"/>
    </row>
    <row r="13" spans="1:10" x14ac:dyDescent="0.3">
      <c r="A13" s="38" t="s">
        <v>0</v>
      </c>
      <c r="B13" s="38" t="s">
        <v>54</v>
      </c>
      <c r="C13" s="38" t="s">
        <v>229</v>
      </c>
      <c r="D13" s="38" t="s">
        <v>220</v>
      </c>
      <c r="E13" s="38" t="s">
        <v>79</v>
      </c>
      <c r="F13" s="38" t="s">
        <v>107</v>
      </c>
      <c r="G13" s="38" t="s">
        <v>138</v>
      </c>
      <c r="H13" s="45" t="s">
        <v>91</v>
      </c>
      <c r="I13" s="55">
        <v>1.018609833785094</v>
      </c>
      <c r="J13" s="38"/>
    </row>
    <row r="14" spans="1:10" x14ac:dyDescent="0.3">
      <c r="A14" s="38" t="s">
        <v>0</v>
      </c>
      <c r="B14" s="38" t="s">
        <v>54</v>
      </c>
      <c r="C14" s="38" t="s">
        <v>230</v>
      </c>
      <c r="D14" s="38" t="s">
        <v>221</v>
      </c>
      <c r="E14" s="38" t="s">
        <v>79</v>
      </c>
      <c r="F14" s="34" t="s">
        <v>226</v>
      </c>
      <c r="G14" s="38" t="s">
        <v>138</v>
      </c>
      <c r="H14" s="46" t="s">
        <v>215</v>
      </c>
      <c r="I14" s="55">
        <v>0.17403869529529309</v>
      </c>
      <c r="J14" s="38"/>
    </row>
    <row r="15" spans="1:10" x14ac:dyDescent="0.3">
      <c r="A15" s="38" t="s">
        <v>0</v>
      </c>
      <c r="B15" s="38" t="s">
        <v>54</v>
      </c>
      <c r="C15" s="38" t="s">
        <v>229</v>
      </c>
      <c r="D15" s="38" t="s">
        <v>220</v>
      </c>
      <c r="E15" s="38" t="s">
        <v>82</v>
      </c>
      <c r="F15" s="38" t="s">
        <v>108</v>
      </c>
      <c r="G15" s="39" t="s">
        <v>155</v>
      </c>
      <c r="H15" s="47" t="s">
        <v>26</v>
      </c>
      <c r="I15" s="55">
        <v>3.28292948501023</v>
      </c>
      <c r="J15" s="38"/>
    </row>
    <row r="16" spans="1:10" x14ac:dyDescent="0.3">
      <c r="A16" s="38" t="s">
        <v>0</v>
      </c>
      <c r="B16" s="38" t="s">
        <v>54</v>
      </c>
      <c r="C16" s="38" t="s">
        <v>230</v>
      </c>
      <c r="D16" s="38" t="s">
        <v>221</v>
      </c>
      <c r="E16" s="38" t="s">
        <v>82</v>
      </c>
      <c r="F16" s="34" t="s">
        <v>227</v>
      </c>
      <c r="G16" s="39" t="s">
        <v>155</v>
      </c>
      <c r="H16" s="46" t="s">
        <v>199</v>
      </c>
      <c r="I16" s="55">
        <v>0.14770040061653184</v>
      </c>
      <c r="J16" s="38"/>
    </row>
    <row r="17" spans="1:10" x14ac:dyDescent="0.3">
      <c r="A17" s="38" t="s">
        <v>0</v>
      </c>
      <c r="B17" s="38" t="s">
        <v>54</v>
      </c>
      <c r="C17" s="38" t="s">
        <v>229</v>
      </c>
      <c r="D17" s="38" t="s">
        <v>220</v>
      </c>
      <c r="E17" s="38" t="s">
        <v>77</v>
      </c>
      <c r="F17" s="38" t="s">
        <v>109</v>
      </c>
      <c r="G17" s="38" t="s">
        <v>143</v>
      </c>
      <c r="H17" s="45" t="s">
        <v>21</v>
      </c>
      <c r="I17" s="57">
        <v>-5.9987177894355384E-3</v>
      </c>
      <c r="J17" s="38"/>
    </row>
    <row r="18" spans="1:10" x14ac:dyDescent="0.3">
      <c r="A18" s="38" t="s">
        <v>0</v>
      </c>
      <c r="B18" s="38" t="s">
        <v>54</v>
      </c>
      <c r="C18" s="38" t="s">
        <v>229</v>
      </c>
      <c r="D18" s="38" t="s">
        <v>220</v>
      </c>
      <c r="E18" s="38" t="s">
        <v>77</v>
      </c>
      <c r="F18" s="38" t="s">
        <v>109</v>
      </c>
      <c r="G18" s="38" t="s">
        <v>144</v>
      </c>
      <c r="H18" s="45" t="s">
        <v>22</v>
      </c>
      <c r="I18" s="57">
        <v>-1.9995725964785129E-2</v>
      </c>
      <c r="J18" s="38"/>
    </row>
    <row r="19" spans="1:10" x14ac:dyDescent="0.3">
      <c r="A19" s="38" t="s">
        <v>0</v>
      </c>
      <c r="B19" s="38" t="s">
        <v>54</v>
      </c>
      <c r="C19" s="38" t="s">
        <v>229</v>
      </c>
      <c r="D19" s="38" t="s">
        <v>220</v>
      </c>
      <c r="E19" s="38" t="s">
        <v>77</v>
      </c>
      <c r="F19" s="38" t="s">
        <v>109</v>
      </c>
      <c r="G19" s="38" t="s">
        <v>126</v>
      </c>
      <c r="H19" s="45" t="s">
        <v>24</v>
      </c>
      <c r="I19" s="57">
        <v>-0.35592392217317531</v>
      </c>
      <c r="J19" s="38"/>
    </row>
    <row r="20" spans="1:10" x14ac:dyDescent="0.3">
      <c r="A20" s="38" t="s">
        <v>4</v>
      </c>
      <c r="B20" s="38" t="s">
        <v>53</v>
      </c>
      <c r="C20" s="38" t="s">
        <v>229</v>
      </c>
      <c r="D20" s="38" t="s">
        <v>220</v>
      </c>
      <c r="E20" s="38" t="s">
        <v>75</v>
      </c>
      <c r="F20" s="38" t="s">
        <v>99</v>
      </c>
      <c r="G20" s="38" t="s">
        <v>136</v>
      </c>
      <c r="H20" s="45" t="s">
        <v>45</v>
      </c>
      <c r="I20" s="55">
        <v>2.0129999999999999</v>
      </c>
      <c r="J20" s="38"/>
    </row>
    <row r="21" spans="1:10" x14ac:dyDescent="0.3">
      <c r="A21" s="38" t="s">
        <v>4</v>
      </c>
      <c r="B21" s="38" t="s">
        <v>53</v>
      </c>
      <c r="C21" s="38" t="s">
        <v>230</v>
      </c>
      <c r="D21" s="38" t="s">
        <v>221</v>
      </c>
      <c r="E21" s="38" t="s">
        <v>75</v>
      </c>
      <c r="F21" s="34" t="s">
        <v>250</v>
      </c>
      <c r="G21" s="38" t="s">
        <v>136</v>
      </c>
      <c r="H21" s="46" t="s">
        <v>179</v>
      </c>
      <c r="I21" s="55">
        <v>0.40799999999999997</v>
      </c>
      <c r="J21" s="38"/>
    </row>
    <row r="22" spans="1:10" x14ac:dyDescent="0.3">
      <c r="A22" s="38" t="s">
        <v>4</v>
      </c>
      <c r="B22" s="38" t="s">
        <v>53</v>
      </c>
      <c r="C22" s="38" t="s">
        <v>229</v>
      </c>
      <c r="D22" s="38" t="s">
        <v>220</v>
      </c>
      <c r="E22" s="38" t="s">
        <v>75</v>
      </c>
      <c r="F22" s="38" t="s">
        <v>99</v>
      </c>
      <c r="G22" s="38" t="s">
        <v>58</v>
      </c>
      <c r="H22" s="45" t="s">
        <v>46</v>
      </c>
      <c r="I22" s="55">
        <v>2.0129999999999999</v>
      </c>
      <c r="J22" s="38"/>
    </row>
    <row r="23" spans="1:10" x14ac:dyDescent="0.3">
      <c r="A23" s="38" t="s">
        <v>4</v>
      </c>
      <c r="B23" s="38" t="s">
        <v>53</v>
      </c>
      <c r="C23" s="38" t="s">
        <v>230</v>
      </c>
      <c r="D23" s="38" t="s">
        <v>221</v>
      </c>
      <c r="E23" s="38" t="s">
        <v>75</v>
      </c>
      <c r="F23" s="34" t="s">
        <v>250</v>
      </c>
      <c r="G23" s="38" t="s">
        <v>58</v>
      </c>
      <c r="H23" s="46" t="s">
        <v>180</v>
      </c>
      <c r="I23" s="55">
        <v>0.40799999999999997</v>
      </c>
      <c r="J23" s="38"/>
    </row>
    <row r="24" spans="1:10" x14ac:dyDescent="0.3">
      <c r="A24" s="38" t="s">
        <v>4</v>
      </c>
      <c r="B24" s="38" t="s">
        <v>53</v>
      </c>
      <c r="C24" s="38" t="s">
        <v>229</v>
      </c>
      <c r="D24" s="38" t="s">
        <v>220</v>
      </c>
      <c r="E24" s="38" t="s">
        <v>71</v>
      </c>
      <c r="F24" s="38" t="s">
        <v>100</v>
      </c>
      <c r="G24" s="38" t="s">
        <v>60</v>
      </c>
      <c r="H24" s="45" t="s">
        <v>59</v>
      </c>
      <c r="I24" s="55">
        <v>7.298</v>
      </c>
      <c r="J24" s="38" t="s">
        <v>125</v>
      </c>
    </row>
    <row r="25" spans="1:10" x14ac:dyDescent="0.3">
      <c r="A25" s="38" t="s">
        <v>4</v>
      </c>
      <c r="B25" s="38" t="s">
        <v>53</v>
      </c>
      <c r="C25" s="38" t="s">
        <v>230</v>
      </c>
      <c r="D25" s="38" t="s">
        <v>221</v>
      </c>
      <c r="E25" s="38" t="s">
        <v>71</v>
      </c>
      <c r="F25" s="34" t="s">
        <v>251</v>
      </c>
      <c r="G25" s="38" t="s">
        <v>60</v>
      </c>
      <c r="H25" s="46" t="s">
        <v>177</v>
      </c>
      <c r="I25" s="55">
        <v>3.9</v>
      </c>
      <c r="J25" s="38" t="s">
        <v>245</v>
      </c>
    </row>
    <row r="26" spans="1:10" x14ac:dyDescent="0.3">
      <c r="A26" s="38" t="s">
        <v>4</v>
      </c>
      <c r="B26" s="38" t="s">
        <v>53</v>
      </c>
      <c r="C26" s="38" t="s">
        <v>229</v>
      </c>
      <c r="D26" s="38" t="s">
        <v>220</v>
      </c>
      <c r="E26" s="38" t="s">
        <v>70</v>
      </c>
      <c r="F26" s="38" t="s">
        <v>101</v>
      </c>
      <c r="G26" s="38" t="s">
        <v>136</v>
      </c>
      <c r="H26" s="45" t="s">
        <v>45</v>
      </c>
      <c r="I26" s="55">
        <v>11.596</v>
      </c>
      <c r="J26" s="38"/>
    </row>
    <row r="27" spans="1:10" x14ac:dyDescent="0.3">
      <c r="A27" s="38" t="s">
        <v>4</v>
      </c>
      <c r="B27" s="38" t="s">
        <v>53</v>
      </c>
      <c r="C27" s="38" t="s">
        <v>229</v>
      </c>
      <c r="D27" s="38" t="s">
        <v>220</v>
      </c>
      <c r="E27" s="38" t="s">
        <v>265</v>
      </c>
      <c r="F27" s="38" t="s">
        <v>102</v>
      </c>
      <c r="G27" s="38" t="s">
        <v>58</v>
      </c>
      <c r="H27" s="45" t="s">
        <v>46</v>
      </c>
      <c r="I27" s="55">
        <v>9.9619999999999997</v>
      </c>
      <c r="J27" s="38"/>
    </row>
    <row r="28" spans="1:10" x14ac:dyDescent="0.3">
      <c r="A28" s="38" t="s">
        <v>4</v>
      </c>
      <c r="B28" s="38" t="s">
        <v>54</v>
      </c>
      <c r="C28" s="38" t="s">
        <v>229</v>
      </c>
      <c r="D28" s="38" t="s">
        <v>220</v>
      </c>
      <c r="E28" s="38" t="s">
        <v>74</v>
      </c>
      <c r="F28" s="38" t="s">
        <v>110</v>
      </c>
      <c r="G28" s="38" t="s">
        <v>126</v>
      </c>
      <c r="H28" s="45" t="s">
        <v>24</v>
      </c>
      <c r="I28" s="55">
        <v>2.0129999999999999</v>
      </c>
      <c r="J28" s="38"/>
    </row>
    <row r="29" spans="1:10" x14ac:dyDescent="0.3">
      <c r="A29" s="38" t="s">
        <v>4</v>
      </c>
      <c r="B29" s="38" t="s">
        <v>54</v>
      </c>
      <c r="C29" s="38" t="s">
        <v>229</v>
      </c>
      <c r="D29" s="38" t="s">
        <v>220</v>
      </c>
      <c r="E29" s="38" t="s">
        <v>74</v>
      </c>
      <c r="F29" s="38" t="s">
        <v>110</v>
      </c>
      <c r="G29" s="38" t="s">
        <v>127</v>
      </c>
      <c r="H29" s="45" t="s">
        <v>26</v>
      </c>
      <c r="I29" s="55">
        <v>2.0129999999999999</v>
      </c>
      <c r="J29" s="38"/>
    </row>
    <row r="30" spans="1:10" x14ac:dyDescent="0.3">
      <c r="A30" s="38" t="s">
        <v>4</v>
      </c>
      <c r="B30" s="38" t="s">
        <v>54</v>
      </c>
      <c r="C30" s="38" t="s">
        <v>230</v>
      </c>
      <c r="D30" s="38" t="s">
        <v>221</v>
      </c>
      <c r="E30" s="38" t="s">
        <v>74</v>
      </c>
      <c r="F30" s="34" t="s">
        <v>248</v>
      </c>
      <c r="G30" s="38" t="s">
        <v>126</v>
      </c>
      <c r="H30" s="46" t="s">
        <v>197</v>
      </c>
      <c r="I30" s="55">
        <v>0.59725000000000006</v>
      </c>
      <c r="J30" s="38"/>
    </row>
    <row r="31" spans="1:10" x14ac:dyDescent="0.3">
      <c r="A31" s="38" t="s">
        <v>4</v>
      </c>
      <c r="B31" s="38" t="s">
        <v>54</v>
      </c>
      <c r="C31" s="38" t="s">
        <v>230</v>
      </c>
      <c r="D31" s="38" t="s">
        <v>221</v>
      </c>
      <c r="E31" s="38" t="s">
        <v>74</v>
      </c>
      <c r="F31" s="34" t="s">
        <v>248</v>
      </c>
      <c r="G31" s="38" t="s">
        <v>127</v>
      </c>
      <c r="H31" s="46" t="s">
        <v>199</v>
      </c>
      <c r="I31" s="55">
        <v>0.59725000000000006</v>
      </c>
      <c r="J31" s="38">
        <f>2.389/4</f>
        <v>0.59724999999999995</v>
      </c>
    </row>
    <row r="32" spans="1:10" x14ac:dyDescent="0.3">
      <c r="A32" s="38" t="s">
        <v>6</v>
      </c>
      <c r="B32" s="38" t="s">
        <v>53</v>
      </c>
      <c r="C32" s="38" t="s">
        <v>229</v>
      </c>
      <c r="D32" s="38" t="s">
        <v>220</v>
      </c>
      <c r="E32" s="38" t="s">
        <v>69</v>
      </c>
      <c r="F32" s="38" t="s">
        <v>103</v>
      </c>
      <c r="G32" s="38" t="s">
        <v>60</v>
      </c>
      <c r="H32" s="45" t="s">
        <v>59</v>
      </c>
      <c r="I32" s="55">
        <v>37.500999999999998</v>
      </c>
      <c r="J32" s="38" t="s">
        <v>128</v>
      </c>
    </row>
    <row r="33" spans="1:10" x14ac:dyDescent="0.3">
      <c r="A33" s="38" t="s">
        <v>6</v>
      </c>
      <c r="B33" s="38" t="s">
        <v>53</v>
      </c>
      <c r="C33" s="38" t="s">
        <v>229</v>
      </c>
      <c r="D33" s="38" t="s">
        <v>220</v>
      </c>
      <c r="E33" s="38" t="s">
        <v>222</v>
      </c>
      <c r="F33" s="38" t="s">
        <v>228</v>
      </c>
      <c r="G33" s="38" t="s">
        <v>60</v>
      </c>
      <c r="H33" s="45" t="s">
        <v>59</v>
      </c>
      <c r="I33" s="55">
        <v>29.154</v>
      </c>
      <c r="J33" s="38"/>
    </row>
    <row r="34" spans="1:10" x14ac:dyDescent="0.3">
      <c r="A34" s="38" t="s">
        <v>7</v>
      </c>
      <c r="B34" s="38" t="s">
        <v>53</v>
      </c>
      <c r="C34" s="38" t="s">
        <v>230</v>
      </c>
      <c r="D34" s="38" t="s">
        <v>221</v>
      </c>
      <c r="E34" s="38" t="s">
        <v>223</v>
      </c>
      <c r="F34" s="38" t="s">
        <v>263</v>
      </c>
      <c r="G34" s="38" t="s">
        <v>224</v>
      </c>
      <c r="H34" s="45" t="s">
        <v>184</v>
      </c>
      <c r="I34" s="55">
        <v>1.7077157453765202E-2</v>
      </c>
      <c r="J34" s="38"/>
    </row>
    <row r="35" spans="1:10" x14ac:dyDescent="0.3">
      <c r="A35" s="38" t="s">
        <v>7</v>
      </c>
      <c r="B35" s="38" t="s">
        <v>54</v>
      </c>
      <c r="C35" s="38" t="s">
        <v>229</v>
      </c>
      <c r="D35" s="38" t="s">
        <v>220</v>
      </c>
      <c r="E35" s="38" t="s">
        <v>83</v>
      </c>
      <c r="F35" s="38" t="s">
        <v>111</v>
      </c>
      <c r="G35" s="38" t="s">
        <v>145</v>
      </c>
      <c r="H35" s="45" t="s">
        <v>94</v>
      </c>
      <c r="I35" s="55">
        <v>22.89447636571612</v>
      </c>
      <c r="J35" s="38"/>
    </row>
    <row r="36" spans="1:10" x14ac:dyDescent="0.3">
      <c r="A36" s="38" t="s">
        <v>8</v>
      </c>
      <c r="B36" s="38" t="s">
        <v>53</v>
      </c>
      <c r="C36" s="38" t="s">
        <v>229</v>
      </c>
      <c r="D36" s="38" t="s">
        <v>220</v>
      </c>
      <c r="E36" s="38" t="s">
        <v>73</v>
      </c>
      <c r="F36" s="38" t="s">
        <v>104</v>
      </c>
      <c r="G36" s="38" t="s">
        <v>60</v>
      </c>
      <c r="H36" s="45" t="s">
        <v>59</v>
      </c>
      <c r="I36" s="55">
        <v>71.863</v>
      </c>
      <c r="J36" s="38" t="s">
        <v>128</v>
      </c>
    </row>
    <row r="37" spans="1:10" x14ac:dyDescent="0.3">
      <c r="A37" s="38" t="s">
        <v>8</v>
      </c>
      <c r="B37" s="38" t="s">
        <v>53</v>
      </c>
      <c r="C37" s="38" t="s">
        <v>230</v>
      </c>
      <c r="D37" s="38" t="s">
        <v>221</v>
      </c>
      <c r="E37" s="38" t="s">
        <v>73</v>
      </c>
      <c r="F37" s="38" t="s">
        <v>264</v>
      </c>
      <c r="G37" s="38" t="s">
        <v>60</v>
      </c>
      <c r="H37" s="45" t="s">
        <v>177</v>
      </c>
      <c r="I37" s="55">
        <v>64.67</v>
      </c>
      <c r="J37" s="38"/>
    </row>
    <row r="38" spans="1:10" s="37" customFormat="1" x14ac:dyDescent="0.3">
      <c r="A38" s="38" t="s">
        <v>8</v>
      </c>
      <c r="B38" s="38" t="s">
        <v>54</v>
      </c>
      <c r="C38" s="38" t="s">
        <v>229</v>
      </c>
      <c r="D38" s="38" t="s">
        <v>220</v>
      </c>
      <c r="E38" s="38" t="s">
        <v>81</v>
      </c>
      <c r="F38" s="38" t="s">
        <v>112</v>
      </c>
      <c r="G38" s="38" t="s">
        <v>142</v>
      </c>
      <c r="H38" s="45" t="s">
        <v>33</v>
      </c>
      <c r="I38" s="55">
        <v>4.593</v>
      </c>
      <c r="J38" s="38" t="s">
        <v>164</v>
      </c>
    </row>
    <row r="39" spans="1:10" s="37" customFormat="1" x14ac:dyDescent="0.3">
      <c r="A39" s="38" t="s">
        <v>8</v>
      </c>
      <c r="B39" s="38" t="s">
        <v>54</v>
      </c>
      <c r="C39" s="38" t="s">
        <v>229</v>
      </c>
      <c r="D39" s="38" t="s">
        <v>220</v>
      </c>
      <c r="E39" s="38" t="s">
        <v>80</v>
      </c>
      <c r="F39" s="38" t="s">
        <v>113</v>
      </c>
      <c r="G39" s="38" t="s">
        <v>129</v>
      </c>
      <c r="H39" s="45" t="s">
        <v>31</v>
      </c>
      <c r="I39" s="55">
        <v>35.887999999999998</v>
      </c>
      <c r="J39" s="38"/>
    </row>
    <row r="40" spans="1:10" x14ac:dyDescent="0.3">
      <c r="A40" s="38" t="s">
        <v>12</v>
      </c>
      <c r="B40" s="38" t="s">
        <v>53</v>
      </c>
      <c r="C40" s="38" t="s">
        <v>229</v>
      </c>
      <c r="D40" s="38" t="s">
        <v>220</v>
      </c>
      <c r="E40" s="38" t="s">
        <v>72</v>
      </c>
      <c r="F40" s="38" t="s">
        <v>105</v>
      </c>
      <c r="G40" s="38" t="s">
        <v>60</v>
      </c>
      <c r="H40" s="45" t="s">
        <v>59</v>
      </c>
      <c r="I40" s="55">
        <v>14.951000000000001</v>
      </c>
      <c r="J40" s="38"/>
    </row>
    <row r="41" spans="1:10" x14ac:dyDescent="0.3">
      <c r="A41" s="38" t="s">
        <v>12</v>
      </c>
      <c r="B41" s="38" t="s">
        <v>53</v>
      </c>
      <c r="C41" s="38" t="s">
        <v>230</v>
      </c>
      <c r="D41" s="38" t="s">
        <v>221</v>
      </c>
      <c r="E41" s="38" t="s">
        <v>72</v>
      </c>
      <c r="F41" s="34" t="s">
        <v>219</v>
      </c>
      <c r="G41" s="38" t="s">
        <v>60</v>
      </c>
      <c r="H41" s="45" t="s">
        <v>177</v>
      </c>
      <c r="I41" s="55">
        <v>2.492</v>
      </c>
      <c r="J41" s="38"/>
    </row>
    <row r="42" spans="1:10" x14ac:dyDescent="0.3">
      <c r="A42" s="38" t="s">
        <v>6</v>
      </c>
      <c r="B42" s="38" t="s">
        <v>53</v>
      </c>
      <c r="C42" s="38" t="s">
        <v>229</v>
      </c>
      <c r="D42" s="38" t="s">
        <v>220</v>
      </c>
      <c r="E42" s="38" t="s">
        <v>222</v>
      </c>
      <c r="F42" s="38" t="s">
        <v>228</v>
      </c>
      <c r="G42" s="38" t="s">
        <v>120</v>
      </c>
      <c r="H42" s="45" t="s">
        <v>86</v>
      </c>
      <c r="I42" s="55">
        <v>3.6459999999999999</v>
      </c>
      <c r="J42" s="38"/>
    </row>
    <row r="43" spans="1:10" x14ac:dyDescent="0.3">
      <c r="A43" s="38" t="s">
        <v>0</v>
      </c>
      <c r="B43" s="38" t="s">
        <v>53</v>
      </c>
      <c r="C43" s="38" t="s">
        <v>231</v>
      </c>
      <c r="D43" s="38" t="s">
        <v>220</v>
      </c>
      <c r="E43" s="38" t="s">
        <v>233</v>
      </c>
      <c r="F43" s="38" t="s">
        <v>49</v>
      </c>
      <c r="G43" s="38" t="s">
        <v>60</v>
      </c>
      <c r="H43" s="45" t="s">
        <v>59</v>
      </c>
      <c r="I43" s="55">
        <v>241.06800000000001</v>
      </c>
      <c r="J43" s="38"/>
    </row>
    <row r="44" spans="1:10" x14ac:dyDescent="0.3">
      <c r="A44" s="38" t="s">
        <v>0</v>
      </c>
      <c r="B44" s="38" t="s">
        <v>53</v>
      </c>
      <c r="C44" s="38" t="s">
        <v>232</v>
      </c>
      <c r="D44" s="38" t="s">
        <v>221</v>
      </c>
      <c r="E44" s="38" t="s">
        <v>233</v>
      </c>
      <c r="F44" s="38" t="s">
        <v>184</v>
      </c>
      <c r="G44" s="38" t="s">
        <v>60</v>
      </c>
      <c r="H44" s="46" t="s">
        <v>177</v>
      </c>
      <c r="I44" s="55">
        <v>4.0149999999999997</v>
      </c>
      <c r="J44" s="38"/>
    </row>
    <row r="45" spans="1:10" x14ac:dyDescent="0.3">
      <c r="A45" s="38" t="s">
        <v>0</v>
      </c>
      <c r="B45" s="38" t="s">
        <v>53</v>
      </c>
      <c r="C45" s="38" t="s">
        <v>231</v>
      </c>
      <c r="D45" s="38" t="s">
        <v>220</v>
      </c>
      <c r="E45" s="38" t="s">
        <v>58</v>
      </c>
      <c r="F45" s="40" t="s">
        <v>46</v>
      </c>
      <c r="G45" s="38" t="s">
        <v>60</v>
      </c>
      <c r="H45" s="45" t="s">
        <v>59</v>
      </c>
      <c r="I45" s="55">
        <v>264.87099999999998</v>
      </c>
      <c r="J45" s="38"/>
    </row>
    <row r="46" spans="1:10" x14ac:dyDescent="0.3">
      <c r="A46" s="38" t="s">
        <v>0</v>
      </c>
      <c r="B46" s="38" t="s">
        <v>53</v>
      </c>
      <c r="C46" s="38" t="s">
        <v>232</v>
      </c>
      <c r="D46" s="38" t="s">
        <v>221</v>
      </c>
      <c r="E46" s="38" t="s">
        <v>58</v>
      </c>
      <c r="F46" s="34" t="s">
        <v>180</v>
      </c>
      <c r="G46" s="38" t="s">
        <v>60</v>
      </c>
      <c r="H46" s="46" t="s">
        <v>177</v>
      </c>
      <c r="I46" s="55">
        <v>4.6369999999999996</v>
      </c>
      <c r="J46" s="38"/>
    </row>
    <row r="47" spans="1:10" x14ac:dyDescent="0.3">
      <c r="A47" s="38" t="s">
        <v>0</v>
      </c>
      <c r="B47" s="38" t="s">
        <v>53</v>
      </c>
      <c r="C47" s="38" t="s">
        <v>231</v>
      </c>
      <c r="D47" s="38" t="s">
        <v>220</v>
      </c>
      <c r="E47" s="38" t="s">
        <v>60</v>
      </c>
      <c r="F47" s="38" t="s">
        <v>59</v>
      </c>
      <c r="G47" s="38" t="s">
        <v>120</v>
      </c>
      <c r="H47" s="45" t="s">
        <v>86</v>
      </c>
      <c r="I47" s="55">
        <v>98.34</v>
      </c>
      <c r="J47" s="38"/>
    </row>
    <row r="48" spans="1:10" ht="26" x14ac:dyDescent="0.3">
      <c r="A48" s="38" t="s">
        <v>0</v>
      </c>
      <c r="B48" s="38" t="s">
        <v>53</v>
      </c>
      <c r="C48" s="38" t="s">
        <v>232</v>
      </c>
      <c r="D48" s="38" t="s">
        <v>221</v>
      </c>
      <c r="E48" s="38" t="s">
        <v>60</v>
      </c>
      <c r="F48" s="36" t="s">
        <v>177</v>
      </c>
      <c r="G48" s="38" t="s">
        <v>120</v>
      </c>
      <c r="H48" s="45" t="s">
        <v>187</v>
      </c>
      <c r="I48" s="55">
        <v>63.328000000000003</v>
      </c>
      <c r="J48" s="38"/>
    </row>
    <row r="49" spans="1:10" x14ac:dyDescent="0.3">
      <c r="A49" s="38" t="s">
        <v>9</v>
      </c>
      <c r="B49" s="38" t="s">
        <v>53</v>
      </c>
      <c r="C49" s="38" t="s">
        <v>231</v>
      </c>
      <c r="D49" s="38" t="s">
        <v>220</v>
      </c>
      <c r="E49" s="38" t="s">
        <v>60</v>
      </c>
      <c r="F49" s="38" t="s">
        <v>59</v>
      </c>
      <c r="G49" s="38" t="s">
        <v>58</v>
      </c>
      <c r="H49" s="45" t="s">
        <v>46</v>
      </c>
      <c r="I49" s="55">
        <v>12.366</v>
      </c>
      <c r="J49" s="38"/>
    </row>
    <row r="50" spans="1:10" x14ac:dyDescent="0.3">
      <c r="A50" s="38" t="s">
        <v>15</v>
      </c>
      <c r="B50" s="38" t="s">
        <v>53</v>
      </c>
      <c r="C50" s="38" t="s">
        <v>231</v>
      </c>
      <c r="D50" s="38" t="s">
        <v>220</v>
      </c>
      <c r="E50" s="38" t="s">
        <v>60</v>
      </c>
      <c r="F50" s="38" t="s">
        <v>59</v>
      </c>
      <c r="G50" s="38" t="s">
        <v>120</v>
      </c>
      <c r="H50" s="45" t="s">
        <v>86</v>
      </c>
      <c r="I50" s="55">
        <v>1.6</v>
      </c>
      <c r="J50" s="38"/>
    </row>
    <row r="51" spans="1:10" x14ac:dyDescent="0.3">
      <c r="A51" s="38" t="s">
        <v>15</v>
      </c>
      <c r="B51" s="38" t="s">
        <v>54</v>
      </c>
      <c r="C51" s="38" t="s">
        <v>235</v>
      </c>
      <c r="D51" s="38" t="s">
        <v>220</v>
      </c>
      <c r="E51" s="38" t="s">
        <v>62</v>
      </c>
      <c r="F51" s="38" t="s">
        <v>35</v>
      </c>
      <c r="G51" s="38" t="s">
        <v>234</v>
      </c>
      <c r="H51" s="45" t="s">
        <v>33</v>
      </c>
      <c r="I51" s="55">
        <v>20.964000000000002</v>
      </c>
      <c r="J51" s="38"/>
    </row>
    <row r="52" spans="1:10" x14ac:dyDescent="0.3">
      <c r="A52" s="38" t="s">
        <v>15</v>
      </c>
      <c r="B52" s="38" t="s">
        <v>54</v>
      </c>
      <c r="C52" s="38" t="s">
        <v>232</v>
      </c>
      <c r="D52" s="38" t="s">
        <v>221</v>
      </c>
      <c r="E52" s="38" t="s">
        <v>62</v>
      </c>
      <c r="F52" s="36" t="s">
        <v>208</v>
      </c>
      <c r="G52" s="38" t="s">
        <v>234</v>
      </c>
      <c r="H52" s="46" t="s">
        <v>206</v>
      </c>
      <c r="I52" s="55">
        <v>1.4650000000000001</v>
      </c>
      <c r="J52" s="38"/>
    </row>
    <row r="53" spans="1:10" x14ac:dyDescent="0.3">
      <c r="A53" s="41" t="s">
        <v>4</v>
      </c>
      <c r="B53" s="41" t="s">
        <v>53</v>
      </c>
      <c r="C53" s="41" t="s">
        <v>231</v>
      </c>
      <c r="D53" s="38" t="s">
        <v>220</v>
      </c>
      <c r="E53" s="41" t="s">
        <v>58</v>
      </c>
      <c r="F53" s="41" t="s">
        <v>46</v>
      </c>
      <c r="G53" s="41" t="s">
        <v>236</v>
      </c>
      <c r="H53" s="48" t="s">
        <v>84</v>
      </c>
      <c r="I53" s="56">
        <v>2.89</v>
      </c>
      <c r="J53" s="38"/>
    </row>
    <row r="54" spans="1:10" x14ac:dyDescent="0.3">
      <c r="A54" s="41" t="s">
        <v>6</v>
      </c>
      <c r="B54" s="41" t="s">
        <v>53</v>
      </c>
      <c r="C54" s="41" t="s">
        <v>231</v>
      </c>
      <c r="D54" s="38" t="s">
        <v>220</v>
      </c>
      <c r="E54" s="41" t="s">
        <v>58</v>
      </c>
      <c r="F54" s="41" t="s">
        <v>46</v>
      </c>
      <c r="G54" s="41" t="s">
        <v>121</v>
      </c>
      <c r="H54" s="48" t="s">
        <v>47</v>
      </c>
      <c r="I54" s="56">
        <v>0.54</v>
      </c>
      <c r="J54" s="38"/>
    </row>
    <row r="55" spans="1:10" x14ac:dyDescent="0.3">
      <c r="A55" s="42" t="s">
        <v>8</v>
      </c>
      <c r="B55" s="42" t="s">
        <v>54</v>
      </c>
      <c r="C55" s="42" t="s">
        <v>231</v>
      </c>
      <c r="D55" s="22" t="s">
        <v>220</v>
      </c>
      <c r="E55" s="42" t="s">
        <v>63</v>
      </c>
      <c r="F55" s="42" t="s">
        <v>30</v>
      </c>
      <c r="G55" s="42" t="s">
        <v>237</v>
      </c>
      <c r="H55" s="49" t="s">
        <v>31</v>
      </c>
      <c r="I55" s="58">
        <v>0.26400000000000001</v>
      </c>
      <c r="J55" s="22"/>
    </row>
    <row r="56" spans="1:10" x14ac:dyDescent="0.3">
      <c r="A56" s="42" t="s">
        <v>15</v>
      </c>
      <c r="B56" s="42" t="s">
        <v>54</v>
      </c>
      <c r="C56" s="42" t="s">
        <v>231</v>
      </c>
      <c r="D56" s="22" t="s">
        <v>220</v>
      </c>
      <c r="E56" s="42" t="s">
        <v>62</v>
      </c>
      <c r="F56" s="42" t="s">
        <v>35</v>
      </c>
      <c r="G56" s="42" t="s">
        <v>238</v>
      </c>
      <c r="H56" s="49" t="s">
        <v>27</v>
      </c>
      <c r="I56" s="58">
        <v>16.016999999999999</v>
      </c>
      <c r="J56" s="22"/>
    </row>
    <row r="57" spans="1:10" x14ac:dyDescent="0.3">
      <c r="A57" s="42" t="s">
        <v>15</v>
      </c>
      <c r="B57" s="42" t="s">
        <v>54</v>
      </c>
      <c r="C57" s="42" t="s">
        <v>232</v>
      </c>
      <c r="D57" s="42" t="s">
        <v>221</v>
      </c>
      <c r="E57" s="42" t="s">
        <v>62</v>
      </c>
      <c r="F57" s="36" t="s">
        <v>208</v>
      </c>
      <c r="G57" s="42" t="s">
        <v>238</v>
      </c>
      <c r="H57" s="50" t="s">
        <v>200</v>
      </c>
      <c r="I57" s="57">
        <v>0.35899999999999999</v>
      </c>
      <c r="J57" s="22"/>
    </row>
    <row r="58" spans="1:10" x14ac:dyDescent="0.3">
      <c r="A58" s="42" t="s">
        <v>15</v>
      </c>
      <c r="B58" s="42" t="s">
        <v>54</v>
      </c>
      <c r="C58" s="42" t="s">
        <v>231</v>
      </c>
      <c r="D58" s="22" t="s">
        <v>220</v>
      </c>
      <c r="E58" s="42" t="s">
        <v>62</v>
      </c>
      <c r="F58" s="42" t="s">
        <v>35</v>
      </c>
      <c r="G58" s="42" t="s">
        <v>239</v>
      </c>
      <c r="H58" s="49" t="s">
        <v>94</v>
      </c>
      <c r="I58" s="58">
        <v>18.408000000000001</v>
      </c>
      <c r="J58" s="22"/>
    </row>
    <row r="59" spans="1:10" x14ac:dyDescent="0.3">
      <c r="A59" s="42" t="s">
        <v>15</v>
      </c>
      <c r="B59" s="42" t="s">
        <v>54</v>
      </c>
      <c r="C59" s="42" t="s">
        <v>232</v>
      </c>
      <c r="D59" s="42" t="s">
        <v>221</v>
      </c>
      <c r="E59" s="42" t="s">
        <v>62</v>
      </c>
      <c r="F59" s="36" t="s">
        <v>208</v>
      </c>
      <c r="G59" s="42" t="s">
        <v>239</v>
      </c>
      <c r="H59" s="50" t="s">
        <v>218</v>
      </c>
      <c r="I59" s="57">
        <v>0.57699999999999996</v>
      </c>
      <c r="J59" s="22"/>
    </row>
    <row r="60" spans="1:10" x14ac:dyDescent="0.3">
      <c r="A60" s="42" t="s">
        <v>15</v>
      </c>
      <c r="B60" s="42" t="s">
        <v>54</v>
      </c>
      <c r="C60" s="42" t="s">
        <v>231</v>
      </c>
      <c r="D60" s="22" t="s">
        <v>220</v>
      </c>
      <c r="E60" s="42" t="s">
        <v>62</v>
      </c>
      <c r="F60" s="42" t="s">
        <v>35</v>
      </c>
      <c r="G60" s="42" t="s">
        <v>240</v>
      </c>
      <c r="H60" s="49" t="s">
        <v>94</v>
      </c>
      <c r="I60" s="58">
        <v>34.326999999999998</v>
      </c>
      <c r="J60" s="22"/>
    </row>
    <row r="61" spans="1:10" x14ac:dyDescent="0.3">
      <c r="A61" s="42" t="s">
        <v>15</v>
      </c>
      <c r="B61" s="42" t="s">
        <v>54</v>
      </c>
      <c r="C61" s="42" t="s">
        <v>232</v>
      </c>
      <c r="D61" s="22" t="s">
        <v>221</v>
      </c>
      <c r="E61" s="42" t="s">
        <v>62</v>
      </c>
      <c r="F61" s="36" t="s">
        <v>208</v>
      </c>
      <c r="G61" s="42" t="s">
        <v>240</v>
      </c>
      <c r="H61" s="50" t="s">
        <v>218</v>
      </c>
      <c r="I61" s="57">
        <v>1.4039999999999999</v>
      </c>
      <c r="J61" s="22"/>
    </row>
    <row r="62" spans="1:10" x14ac:dyDescent="0.3">
      <c r="A62" s="42" t="s">
        <v>8</v>
      </c>
      <c r="B62" s="42" t="s">
        <v>54</v>
      </c>
      <c r="C62" s="42" t="s">
        <v>231</v>
      </c>
      <c r="D62" s="22" t="s">
        <v>220</v>
      </c>
      <c r="E62" s="42" t="s">
        <v>62</v>
      </c>
      <c r="F62" s="42" t="s">
        <v>35</v>
      </c>
      <c r="G62" s="42" t="s">
        <v>241</v>
      </c>
      <c r="H62" s="49" t="s">
        <v>94</v>
      </c>
      <c r="I62" s="58">
        <v>5.6890000000000001</v>
      </c>
      <c r="J62" s="22" t="s">
        <v>252</v>
      </c>
    </row>
    <row r="63" spans="1:10" x14ac:dyDescent="0.3">
      <c r="A63" s="42" t="s">
        <v>8</v>
      </c>
      <c r="B63" s="42" t="s">
        <v>54</v>
      </c>
      <c r="C63" s="42" t="s">
        <v>232</v>
      </c>
      <c r="D63" s="22" t="s">
        <v>221</v>
      </c>
      <c r="E63" s="42" t="s">
        <v>62</v>
      </c>
      <c r="F63" s="36" t="s">
        <v>208</v>
      </c>
      <c r="G63" s="42" t="s">
        <v>241</v>
      </c>
      <c r="H63" s="50" t="s">
        <v>218</v>
      </c>
      <c r="I63" s="57">
        <v>4.9000000000000002E-2</v>
      </c>
      <c r="J63" s="22"/>
    </row>
    <row r="64" spans="1:10" x14ac:dyDescent="0.3">
      <c r="A64" s="22" t="s">
        <v>0</v>
      </c>
      <c r="B64" s="22" t="s">
        <v>53</v>
      </c>
      <c r="C64" s="38" t="s">
        <v>230</v>
      </c>
      <c r="D64" s="22" t="s">
        <v>221</v>
      </c>
      <c r="E64" s="22" t="s">
        <v>243</v>
      </c>
      <c r="F64" s="22" t="s">
        <v>249</v>
      </c>
      <c r="G64" s="22" t="s">
        <v>244</v>
      </c>
      <c r="H64" s="51" t="s">
        <v>176</v>
      </c>
      <c r="I64" s="57">
        <v>1.403048727009641</v>
      </c>
      <c r="J64" s="22" t="s">
        <v>242</v>
      </c>
    </row>
    <row r="65" spans="1:10" x14ac:dyDescent="0.3">
      <c r="A65" s="22" t="s">
        <v>6</v>
      </c>
      <c r="B65" s="22" t="s">
        <v>54</v>
      </c>
      <c r="C65" s="22" t="s">
        <v>231</v>
      </c>
      <c r="D65" s="22" t="s">
        <v>220</v>
      </c>
      <c r="E65" s="22" t="s">
        <v>58</v>
      </c>
      <c r="F65" s="41" t="s">
        <v>38</v>
      </c>
      <c r="G65" s="22" t="s">
        <v>122</v>
      </c>
      <c r="H65" s="45" t="s">
        <v>19</v>
      </c>
      <c r="I65" s="57">
        <v>6.016</v>
      </c>
      <c r="J65" s="22"/>
    </row>
    <row r="66" spans="1:10" x14ac:dyDescent="0.3">
      <c r="A66" s="38" t="s">
        <v>7</v>
      </c>
      <c r="B66" s="38" t="s">
        <v>54</v>
      </c>
      <c r="C66" s="38" t="s">
        <v>231</v>
      </c>
      <c r="D66" s="38" t="s">
        <v>220</v>
      </c>
      <c r="E66" s="38" t="s">
        <v>155</v>
      </c>
      <c r="F66" s="38" t="s">
        <v>26</v>
      </c>
      <c r="G66" s="38" t="s">
        <v>129</v>
      </c>
      <c r="H66" s="45" t="s">
        <v>31</v>
      </c>
      <c r="I66" s="55">
        <v>3.1669999999999998</v>
      </c>
      <c r="J66" s="22"/>
    </row>
    <row r="67" spans="1:10" x14ac:dyDescent="0.3">
      <c r="A67" s="22" t="s">
        <v>4</v>
      </c>
      <c r="B67" s="22" t="s">
        <v>54</v>
      </c>
      <c r="C67" s="22" t="s">
        <v>229</v>
      </c>
      <c r="D67" s="22" t="s">
        <v>220</v>
      </c>
      <c r="E67" s="22" t="s">
        <v>246</v>
      </c>
      <c r="F67" s="22" t="s">
        <v>247</v>
      </c>
      <c r="G67" s="22" t="s">
        <v>65</v>
      </c>
      <c r="H67" s="51" t="s">
        <v>25</v>
      </c>
      <c r="I67" s="57">
        <v>2.0720000000000001</v>
      </c>
      <c r="J67" s="22"/>
    </row>
    <row r="68" spans="1:10" x14ac:dyDescent="0.3">
      <c r="A68" s="22" t="s">
        <v>0</v>
      </c>
      <c r="B68" s="22" t="s">
        <v>53</v>
      </c>
      <c r="C68" s="38" t="s">
        <v>231</v>
      </c>
      <c r="D68" s="38" t="s">
        <v>220</v>
      </c>
      <c r="E68" s="38" t="s">
        <v>58</v>
      </c>
      <c r="F68" s="40" t="s">
        <v>46</v>
      </c>
      <c r="G68" s="38" t="s">
        <v>121</v>
      </c>
      <c r="H68" s="45" t="s">
        <v>47</v>
      </c>
      <c r="I68" s="57">
        <v>1.4990000000000001</v>
      </c>
      <c r="J68" s="22" t="s">
        <v>253</v>
      </c>
    </row>
    <row r="69" spans="1:10" x14ac:dyDescent="0.3">
      <c r="A69" s="22" t="s">
        <v>0</v>
      </c>
      <c r="B69" s="22" t="s">
        <v>53</v>
      </c>
      <c r="C69" s="22" t="s">
        <v>232</v>
      </c>
      <c r="D69" s="22" t="s">
        <v>221</v>
      </c>
      <c r="E69" s="38" t="s">
        <v>58</v>
      </c>
      <c r="F69" s="22" t="s">
        <v>180</v>
      </c>
      <c r="G69" s="38" t="s">
        <v>121</v>
      </c>
      <c r="H69" s="51" t="s">
        <v>181</v>
      </c>
      <c r="I69" s="57">
        <v>0.22900000000000001</v>
      </c>
      <c r="J69" s="22" t="s">
        <v>253</v>
      </c>
    </row>
    <row r="70" spans="1:10" x14ac:dyDescent="0.3">
      <c r="A70" s="22" t="s">
        <v>0</v>
      </c>
      <c r="B70" s="22" t="s">
        <v>53</v>
      </c>
      <c r="C70" s="38" t="s">
        <v>231</v>
      </c>
      <c r="D70" s="38" t="s">
        <v>220</v>
      </c>
      <c r="E70" s="38" t="s">
        <v>58</v>
      </c>
      <c r="F70" s="40" t="s">
        <v>46</v>
      </c>
      <c r="G70" s="38" t="s">
        <v>121</v>
      </c>
      <c r="H70" s="45" t="s">
        <v>47</v>
      </c>
      <c r="I70" s="57">
        <v>5.8129999999999997</v>
      </c>
      <c r="J70" s="22" t="s">
        <v>254</v>
      </c>
    </row>
    <row r="71" spans="1:10" x14ac:dyDescent="0.3">
      <c r="A71" s="22" t="s">
        <v>0</v>
      </c>
      <c r="B71" s="22" t="s">
        <v>53</v>
      </c>
      <c r="C71" s="22" t="s">
        <v>232</v>
      </c>
      <c r="D71" s="22" t="s">
        <v>221</v>
      </c>
      <c r="E71" s="38" t="s">
        <v>58</v>
      </c>
      <c r="F71" s="22" t="s">
        <v>180</v>
      </c>
      <c r="G71" s="38" t="s">
        <v>121</v>
      </c>
      <c r="H71" s="51" t="s">
        <v>181</v>
      </c>
      <c r="I71" s="57">
        <v>0.315</v>
      </c>
      <c r="J71" s="22" t="s">
        <v>254</v>
      </c>
    </row>
    <row r="72" spans="1:10" x14ac:dyDescent="0.3">
      <c r="A72" s="22" t="s">
        <v>0</v>
      </c>
      <c r="B72" s="22" t="s">
        <v>53</v>
      </c>
      <c r="C72" s="38" t="s">
        <v>231</v>
      </c>
      <c r="D72" s="38" t="s">
        <v>220</v>
      </c>
      <c r="E72" s="38" t="s">
        <v>58</v>
      </c>
      <c r="F72" s="40" t="s">
        <v>46</v>
      </c>
      <c r="G72" s="38" t="s">
        <v>121</v>
      </c>
      <c r="H72" s="45" t="s">
        <v>47</v>
      </c>
      <c r="I72" s="57">
        <v>0.84099999999999997</v>
      </c>
      <c r="J72" s="22" t="s">
        <v>255</v>
      </c>
    </row>
    <row r="73" spans="1:10" x14ac:dyDescent="0.3">
      <c r="A73" s="22" t="s">
        <v>0</v>
      </c>
      <c r="B73" s="22" t="s">
        <v>53</v>
      </c>
      <c r="C73" s="22" t="s">
        <v>232</v>
      </c>
      <c r="D73" s="22" t="s">
        <v>221</v>
      </c>
      <c r="E73" s="38" t="s">
        <v>58</v>
      </c>
      <c r="F73" s="22" t="s">
        <v>180</v>
      </c>
      <c r="G73" s="38" t="s">
        <v>121</v>
      </c>
      <c r="H73" s="51" t="s">
        <v>181</v>
      </c>
      <c r="I73" s="57">
        <v>1.6E-2</v>
      </c>
      <c r="J73" s="22" t="s">
        <v>255</v>
      </c>
    </row>
    <row r="74" spans="1:10" x14ac:dyDescent="0.3">
      <c r="A74" s="22" t="s">
        <v>0</v>
      </c>
      <c r="B74" s="22" t="s">
        <v>53</v>
      </c>
      <c r="C74" s="38" t="s">
        <v>231</v>
      </c>
      <c r="D74" s="38" t="s">
        <v>220</v>
      </c>
      <c r="E74" s="38" t="s">
        <v>58</v>
      </c>
      <c r="F74" s="40" t="s">
        <v>46</v>
      </c>
      <c r="G74" s="38" t="s">
        <v>121</v>
      </c>
      <c r="H74" s="45" t="s">
        <v>47</v>
      </c>
      <c r="I74" s="22">
        <v>0.48699999999999999</v>
      </c>
      <c r="J74" s="61" t="s">
        <v>257</v>
      </c>
    </row>
    <row r="75" spans="1:10" x14ac:dyDescent="0.3">
      <c r="A75" s="22" t="s">
        <v>0</v>
      </c>
      <c r="B75" s="22" t="s">
        <v>53</v>
      </c>
      <c r="C75" s="38" t="s">
        <v>231</v>
      </c>
      <c r="D75" s="38" t="s">
        <v>220</v>
      </c>
      <c r="E75" s="38" t="s">
        <v>58</v>
      </c>
      <c r="F75" s="40" t="s">
        <v>46</v>
      </c>
      <c r="G75" s="38" t="s">
        <v>121</v>
      </c>
      <c r="H75" s="45" t="s">
        <v>47</v>
      </c>
      <c r="I75" s="22">
        <v>1.109</v>
      </c>
      <c r="J75" s="61" t="s">
        <v>266</v>
      </c>
    </row>
    <row r="76" spans="1:10" x14ac:dyDescent="0.3">
      <c r="A76" s="22" t="s">
        <v>0</v>
      </c>
      <c r="B76" s="22" t="s">
        <v>53</v>
      </c>
      <c r="C76" s="38" t="s">
        <v>231</v>
      </c>
      <c r="D76" s="38" t="s">
        <v>220</v>
      </c>
      <c r="E76" s="38" t="s">
        <v>58</v>
      </c>
      <c r="F76" s="40" t="s">
        <v>46</v>
      </c>
      <c r="G76" s="38" t="s">
        <v>121</v>
      </c>
      <c r="H76" s="45" t="s">
        <v>47</v>
      </c>
      <c r="I76" s="22">
        <v>0.73399999999999999</v>
      </c>
      <c r="J76" s="61" t="s">
        <v>256</v>
      </c>
    </row>
    <row r="77" spans="1:10" x14ac:dyDescent="0.3">
      <c r="A77" s="22" t="s">
        <v>0</v>
      </c>
      <c r="B77" s="22" t="s">
        <v>53</v>
      </c>
      <c r="C77" s="22" t="s">
        <v>232</v>
      </c>
      <c r="D77" s="22" t="s">
        <v>221</v>
      </c>
      <c r="E77" s="38" t="s">
        <v>58</v>
      </c>
      <c r="F77" s="22" t="s">
        <v>180</v>
      </c>
      <c r="G77" s="38" t="s">
        <v>121</v>
      </c>
      <c r="H77" s="51" t="s">
        <v>181</v>
      </c>
      <c r="I77" s="22">
        <v>7.0000000000000001E-3</v>
      </c>
      <c r="J77" s="61" t="s">
        <v>256</v>
      </c>
    </row>
    <row r="78" spans="1:10" x14ac:dyDescent="0.3">
      <c r="A78" s="22" t="s">
        <v>1</v>
      </c>
      <c r="B78" s="22" t="s">
        <v>53</v>
      </c>
      <c r="C78" s="38" t="s">
        <v>231</v>
      </c>
      <c r="D78" s="38" t="s">
        <v>220</v>
      </c>
      <c r="E78" s="38" t="s">
        <v>58</v>
      </c>
      <c r="F78" s="40" t="s">
        <v>46</v>
      </c>
      <c r="G78" s="38" t="s">
        <v>121</v>
      </c>
      <c r="H78" s="45" t="s">
        <v>47</v>
      </c>
      <c r="I78" s="8">
        <v>1.46</v>
      </c>
      <c r="J78" s="22" t="s">
        <v>258</v>
      </c>
    </row>
    <row r="79" spans="1:10" x14ac:dyDescent="0.3">
      <c r="A79" s="22" t="s">
        <v>0</v>
      </c>
      <c r="B79" s="22" t="s">
        <v>54</v>
      </c>
      <c r="C79" s="22" t="s">
        <v>229</v>
      </c>
      <c r="D79" s="22" t="s">
        <v>220</v>
      </c>
      <c r="E79" s="22" t="s">
        <v>78</v>
      </c>
      <c r="F79" s="22" t="s">
        <v>259</v>
      </c>
      <c r="G79" s="22" t="s">
        <v>58</v>
      </c>
      <c r="H79" s="51" t="s">
        <v>38</v>
      </c>
      <c r="I79" s="8">
        <v>1.34074410504828</v>
      </c>
      <c r="J79" s="22"/>
    </row>
    <row r="80" spans="1:10" x14ac:dyDescent="0.3">
      <c r="A80" s="22" t="s">
        <v>0</v>
      </c>
      <c r="B80" s="22" t="s">
        <v>54</v>
      </c>
      <c r="C80" s="22" t="s">
        <v>230</v>
      </c>
      <c r="D80" s="22" t="s">
        <v>221</v>
      </c>
      <c r="E80" s="22" t="s">
        <v>78</v>
      </c>
      <c r="F80" s="22" t="s">
        <v>260</v>
      </c>
      <c r="G80" s="22" t="s">
        <v>58</v>
      </c>
      <c r="H80" s="51" t="s">
        <v>213</v>
      </c>
      <c r="I80" s="8">
        <v>15.81724180947101</v>
      </c>
      <c r="J80" s="22"/>
    </row>
    <row r="81" spans="1:10" x14ac:dyDescent="0.3">
      <c r="A81" s="22" t="s">
        <v>7</v>
      </c>
      <c r="B81" s="22" t="s">
        <v>54</v>
      </c>
      <c r="C81" s="22" t="s">
        <v>231</v>
      </c>
      <c r="D81" s="22" t="s">
        <v>220</v>
      </c>
      <c r="E81" s="22" t="s">
        <v>58</v>
      </c>
      <c r="F81" s="11" t="s">
        <v>38</v>
      </c>
      <c r="G81" s="22" t="s">
        <v>95</v>
      </c>
      <c r="H81" s="45" t="s">
        <v>94</v>
      </c>
      <c r="I81" s="22">
        <v>0.317</v>
      </c>
      <c r="J81" s="22"/>
    </row>
    <row r="82" spans="1:10" x14ac:dyDescent="0.3">
      <c r="A82" s="22" t="s">
        <v>7</v>
      </c>
      <c r="B82" s="22" t="s">
        <v>54</v>
      </c>
      <c r="C82" s="22" t="s">
        <v>231</v>
      </c>
      <c r="D82" s="22" t="s">
        <v>220</v>
      </c>
      <c r="E82" s="22" t="s">
        <v>58</v>
      </c>
      <c r="F82" s="11" t="s">
        <v>38</v>
      </c>
      <c r="G82" s="22" t="s">
        <v>229</v>
      </c>
      <c r="H82" s="38" t="s">
        <v>261</v>
      </c>
      <c r="I82" s="22">
        <v>2.0059999999999998</v>
      </c>
      <c r="J82" s="22"/>
    </row>
    <row r="83" spans="1:10" x14ac:dyDescent="0.3">
      <c r="A83" s="22" t="s">
        <v>8</v>
      </c>
      <c r="B83" s="42" t="s">
        <v>54</v>
      </c>
      <c r="C83" s="42" t="s">
        <v>231</v>
      </c>
      <c r="D83" s="22" t="s">
        <v>220</v>
      </c>
      <c r="E83" s="42" t="s">
        <v>62</v>
      </c>
      <c r="F83" s="42" t="s">
        <v>35</v>
      </c>
      <c r="G83" s="42" t="s">
        <v>241</v>
      </c>
      <c r="H83" s="49" t="s">
        <v>94</v>
      </c>
      <c r="I83" s="57">
        <v>1.454</v>
      </c>
      <c r="J83" s="22" t="s">
        <v>262</v>
      </c>
    </row>
    <row r="84" spans="1:10" s="62" customFormat="1" x14ac:dyDescent="0.3">
      <c r="H84" s="63"/>
    </row>
    <row r="85" spans="1:10" s="62" customFormat="1" x14ac:dyDescent="0.3">
      <c r="H85" s="63"/>
    </row>
    <row r="86" spans="1:10" s="62" customFormat="1" x14ac:dyDescent="0.3">
      <c r="H86" s="63"/>
    </row>
    <row r="87" spans="1:10" s="62" customFormat="1" x14ac:dyDescent="0.3">
      <c r="H87" s="63"/>
    </row>
    <row r="88" spans="1:10" s="62" customFormat="1" x14ac:dyDescent="0.3">
      <c r="H88" s="63"/>
    </row>
    <row r="89" spans="1:10" s="62" customFormat="1" x14ac:dyDescent="0.3">
      <c r="H89" s="63"/>
    </row>
    <row r="90" spans="1:10" s="62" customFormat="1" x14ac:dyDescent="0.3">
      <c r="H90" s="63"/>
    </row>
    <row r="91" spans="1:10" s="62" customFormat="1" x14ac:dyDescent="0.3">
      <c r="H91" s="63"/>
    </row>
    <row r="92" spans="1:10" s="62" customFormat="1" x14ac:dyDescent="0.3">
      <c r="H92" s="63"/>
    </row>
    <row r="93" spans="1:10" s="62" customFormat="1" x14ac:dyDescent="0.3">
      <c r="H93" s="63"/>
    </row>
    <row r="94" spans="1:10" s="62" customFormat="1" x14ac:dyDescent="0.3">
      <c r="H94" s="63"/>
    </row>
    <row r="95" spans="1:10" s="62" customFormat="1" x14ac:dyDescent="0.3">
      <c r="H95" s="63"/>
    </row>
    <row r="96" spans="1:10" s="62" customFormat="1" x14ac:dyDescent="0.3">
      <c r="H96" s="63"/>
    </row>
    <row r="97" spans="8:8" s="62" customFormat="1" x14ac:dyDescent="0.3">
      <c r="H97" s="63"/>
    </row>
    <row r="98" spans="8:8" s="62" customFormat="1" x14ac:dyDescent="0.3">
      <c r="H98" s="63"/>
    </row>
    <row r="99" spans="8:8" s="62" customFormat="1" x14ac:dyDescent="0.3">
      <c r="H99" s="63"/>
    </row>
  </sheetData>
  <pageMargins left="0.7" right="0.7" top="0.75" bottom="0.75" header="0.3" footer="0.3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44"/>
  <sheetViews>
    <sheetView showGridLines="0" topLeftCell="A7" zoomScaleNormal="100" workbookViewId="0"/>
  </sheetViews>
  <sheetFormatPr defaultColWidth="9" defaultRowHeight="13" x14ac:dyDescent="0.3"/>
  <cols>
    <col min="1" max="2" width="9" style="7"/>
    <col min="3" max="3" width="15.9140625" style="7" customWidth="1"/>
    <col min="4" max="4" width="9" style="7"/>
    <col min="5" max="5" width="10.25" style="7" customWidth="1"/>
    <col min="6" max="6" width="9" style="7"/>
    <col min="7" max="7" width="10.75" style="7" customWidth="1"/>
    <col min="8" max="8" width="9" style="7"/>
    <col min="9" max="9" width="9.5" style="7" customWidth="1"/>
    <col min="10" max="10" width="9" style="7"/>
    <col min="11" max="11" width="10.5" style="7" customWidth="1"/>
    <col min="12" max="12" width="10.33203125" style="7" customWidth="1"/>
    <col min="13" max="14" width="9" style="7"/>
    <col min="15" max="15" width="11.4140625" style="7" customWidth="1"/>
    <col min="16" max="16" width="14.08203125" style="7" customWidth="1"/>
    <col min="17" max="17" width="11.1640625" style="7" customWidth="1"/>
    <col min="18" max="18" width="11.4140625" style="7" customWidth="1"/>
    <col min="19" max="22" width="9" style="7"/>
    <col min="23" max="23" width="18.08203125" style="7" bestFit="1" customWidth="1"/>
    <col min="24" max="16384" width="9" style="7"/>
  </cols>
  <sheetData>
    <row r="1" spans="1:23" x14ac:dyDescent="0.3">
      <c r="A1" s="14" t="s">
        <v>169</v>
      </c>
    </row>
    <row r="4" spans="1:23" ht="65" x14ac:dyDescent="0.3">
      <c r="B4" s="60"/>
      <c r="C4" s="59" t="s">
        <v>40</v>
      </c>
      <c r="D4" s="59" t="s">
        <v>41</v>
      </c>
      <c r="E4" s="59" t="s">
        <v>42</v>
      </c>
      <c r="F4" s="64" t="s">
        <v>170</v>
      </c>
      <c r="G4" s="59" t="s">
        <v>43</v>
      </c>
      <c r="H4" s="59" t="s">
        <v>44</v>
      </c>
      <c r="I4" s="59" t="s">
        <v>59</v>
      </c>
      <c r="J4" s="59" t="s">
        <v>57</v>
      </c>
      <c r="K4" s="59" t="s">
        <v>45</v>
      </c>
      <c r="L4" s="59" t="s">
        <v>46</v>
      </c>
      <c r="M4" s="59" t="s">
        <v>47</v>
      </c>
      <c r="N4" s="59" t="s">
        <v>84</v>
      </c>
      <c r="O4" s="59" t="s">
        <v>48</v>
      </c>
      <c r="P4" s="59" t="s">
        <v>49</v>
      </c>
      <c r="Q4" s="59" t="s">
        <v>50</v>
      </c>
      <c r="R4" s="59" t="s">
        <v>51</v>
      </c>
      <c r="S4" s="59" t="s">
        <v>86</v>
      </c>
      <c r="T4" s="59"/>
      <c r="U4" s="60"/>
    </row>
    <row r="5" spans="1:23" ht="39" x14ac:dyDescent="0.3">
      <c r="B5" s="60"/>
      <c r="C5" s="59" t="s">
        <v>131</v>
      </c>
      <c r="D5" s="59" t="s">
        <v>132</v>
      </c>
      <c r="E5" s="59" t="s">
        <v>133</v>
      </c>
      <c r="F5" s="59" t="s">
        <v>56</v>
      </c>
      <c r="G5" s="59" t="s">
        <v>134</v>
      </c>
      <c r="H5" s="59" t="s">
        <v>135</v>
      </c>
      <c r="I5" s="59" t="s">
        <v>60</v>
      </c>
      <c r="J5" s="59" t="s">
        <v>141</v>
      </c>
      <c r="K5" s="59" t="s">
        <v>136</v>
      </c>
      <c r="L5" s="59" t="s">
        <v>58</v>
      </c>
      <c r="M5" s="59" t="s">
        <v>121</v>
      </c>
      <c r="N5" s="59" t="s">
        <v>138</v>
      </c>
      <c r="O5" s="59" t="s">
        <v>139</v>
      </c>
      <c r="P5" s="59" t="s">
        <v>61</v>
      </c>
      <c r="Q5" s="59" t="s">
        <v>129</v>
      </c>
      <c r="R5" s="59" t="s">
        <v>140</v>
      </c>
      <c r="S5" s="59" t="s">
        <v>120</v>
      </c>
      <c r="T5" s="59" t="s">
        <v>229</v>
      </c>
      <c r="U5" s="64" t="s">
        <v>146</v>
      </c>
    </row>
    <row r="6" spans="1:23" x14ac:dyDescent="0.3">
      <c r="B6" s="65" t="s">
        <v>0</v>
      </c>
      <c r="C6" s="66">
        <f>SUMIFS(Reallocations!$I$5:$I$156,Reallocations!$A$5:$A$156,$B6,Reallocations!$H$5:$H$156,C$4)-SUMIFS(Reallocations!$I$5:$I$156,Reallocations!$A$5:$A$156,$B6,Reallocations!$F$5:$F$156,C$4)</f>
        <v>0</v>
      </c>
      <c r="D6" s="66">
        <f>SUMIFS(Reallocations!$I$5:$I$156,Reallocations!$A$5:$A$156,$B6,Reallocations!$H$5:$H$156,D$4)-SUMIFS(Reallocations!$I$5:$I$156,Reallocations!$A$5:$A$156,$B6,Reallocations!$F$5:$F$156,D$4)</f>
        <v>0</v>
      </c>
      <c r="E6" s="66">
        <f>SUMIFS(Reallocations!$I$5:$I$156,Reallocations!$A$5:$A$156,$B6,Reallocations!$H$5:$H$156,E$4)-SUMIFS(Reallocations!$I$5:$I$156,Reallocations!$A$5:$A$156,$B6,Reallocations!$F$5:$F$156,E$4)</f>
        <v>-0.32974275831611471</v>
      </c>
      <c r="F6" s="66">
        <f>SUMIFS(Reallocations!$I$5:$I$156,Reallocations!$A$5:$A$156,$B6,Reallocations!$H$5:$H$156,F$4)-SUMIFS(Reallocations!$I$5:$I$156,Reallocations!$A$5:$A$156,$B6,Reallocations!$F$5:$F$156,F$4)</f>
        <v>0</v>
      </c>
      <c r="G6" s="66">
        <f>SUMIFS(Reallocations!$I$5:$I$156,Reallocations!$A$5:$A$156,$B6,Reallocations!$H$5:$H$156,G$4)-SUMIFS(Reallocations!$I$5:$I$156,Reallocations!$A$5:$A$156,$B6,Reallocations!$F$5:$F$156,G$4)</f>
        <v>0</v>
      </c>
      <c r="H6" s="66">
        <f>SUMIFS(Reallocations!$I$5:$I$156,Reallocations!$A$5:$A$156,$B6,Reallocations!$H$5:$H$156,H$4)-SUMIFS(Reallocations!$I$5:$I$156,Reallocations!$A$5:$A$156,$B6,Reallocations!$F$5:$F$156,H$4)</f>
        <v>0</v>
      </c>
      <c r="I6" s="66">
        <f>SUMIFS(Reallocations!$I$5:$I$156,Reallocations!$A$5:$A$156,$B6,Reallocations!$H$5:$H$156,I$4)-SUMIFS(Reallocations!$I$5:$I$156,Reallocations!$A$5:$A$156,$B6,Reallocations!$F$5:$F$156,I$4)</f>
        <v>407.59899999999993</v>
      </c>
      <c r="J6" s="66">
        <f>SUMIFS(Reallocations!$I$5:$I$156,Reallocations!$A$5:$A$156,$B6,Reallocations!$H$5:$H$156,J$4)-SUMIFS(Reallocations!$I$5:$I$156,Reallocations!$A$5:$A$156,$B6,Reallocations!$F$5:$F$156,J$4)</f>
        <v>0</v>
      </c>
      <c r="K6" s="66">
        <f>SUMIFS(Reallocations!$I$5:$I$156,Reallocations!$A$5:$A$156,$B6,Reallocations!$H$5:$H$156,K$4)-SUMIFS(Reallocations!$I$5:$I$156,Reallocations!$A$5:$A$156,$B6,Reallocations!$F$5:$F$156,K$4)</f>
        <v>0</v>
      </c>
      <c r="L6" s="66">
        <f>SUMIFS(Reallocations!$I$5:$I$156,Reallocations!$A$5:$A$156,$B6,Reallocations!$H$5:$H$156,L$4)-SUMIFS(Reallocations!$I$5:$I$156,Reallocations!$A$5:$A$156,$B6,Reallocations!$F$5:$F$156,L$4)</f>
        <v>-275.43419660441134</v>
      </c>
      <c r="M6" s="66">
        <f>SUMIFS(Reallocations!$I$5:$I$156,Reallocations!$A$5:$A$156,$B6,Reallocations!$H$5:$H$156,M$4)-SUMIFS(Reallocations!$I$5:$I$156,Reallocations!$A$5:$A$156,$B6,Reallocations!$F$5:$F$156,M$4)</f>
        <v>10.478003897601271</v>
      </c>
      <c r="N6" s="66">
        <f>SUMIFS(Reallocations!$I$5:$I$156,Reallocations!$A$5:$A$156,$B6,Reallocations!$H$5:$H$156,N$4)-SUMIFS(Reallocations!$I$5:$I$156,Reallocations!$A$5:$A$156,$B6,Reallocations!$F$5:$F$156,N$4)</f>
        <v>13.437192444328021</v>
      </c>
      <c r="O6" s="66">
        <f>SUMIFS(Reallocations!$I$5:$I$156,Reallocations!$A$5:$A$156,$B6,Reallocations!$H$5:$H$156,O$4)-SUMIFS(Reallocations!$I$5:$I$156,Reallocations!$A$5:$A$156,$B6,Reallocations!$F$5:$F$156,O$4)</f>
        <v>-8.9929843177122184E-3</v>
      </c>
      <c r="P6" s="66">
        <f>SUMIFS(Reallocations!$I$5:$I$156,Reallocations!$A$5:$A$156,$B6,Reallocations!$H$5:$H$156,P$4)-SUMIFS(Reallocations!$I$5:$I$156,Reallocations!$A$5:$A$156,$B6,Reallocations!$F$5:$F$156,P$4)</f>
        <v>-241.06800000000001</v>
      </c>
      <c r="Q6" s="66">
        <f>SUMIFS(Reallocations!$I$5:$I$156,Reallocations!$A$5:$A$156,$B6,Reallocations!$H$5:$H$156,Q$4)-SUMIFS(Reallocations!$I$5:$I$156,Reallocations!$A$5:$A$156,$B6,Reallocations!$F$5:$F$156,Q$4)</f>
        <v>0</v>
      </c>
      <c r="R6" s="66">
        <f>SUMIFS(Reallocations!$I$5:$I$156,Reallocations!$A$5:$A$156,$B6,Reallocations!$H$5:$H$156,R$4)-SUMIFS(Reallocations!$I$5:$I$156,Reallocations!$A$5:$A$156,$B6,Reallocations!$F$5:$F$156,R$4)</f>
        <v>0</v>
      </c>
      <c r="S6" s="66">
        <f>SUMIFS(Reallocations!$I$5:$I$156,Reallocations!$A$5:$A$156,$B6,Reallocations!$H$5:$H$156,S$4)-SUMIFS(Reallocations!$I$5:$I$156,Reallocations!$A$5:$A$156,$B6,Reallocations!$F$5:$F$156,S$4)</f>
        <v>98.34</v>
      </c>
      <c r="T6" s="66">
        <f>SUMIFS(Reallocations!$I$5:$I$156,Reallocations!$A$5:$A$156,$B6,Reallocations!$B$5:$B$156,"Water",Reallocations!$G$5:$G$156,T$5)-SUMIFS(Reallocations!$I$5:$I$156,Reallocations!$A$5:$A$156,$B6,Reallocations!$B$5:$B$156,"Water",Reallocations!$C$5:$C$156,T$5)</f>
        <v>-13.013263994884088</v>
      </c>
      <c r="U6" s="67" t="b">
        <f t="shared" ref="U6:U22" si="0">IF(ROUND(SUM(C6:T6),2)=0, TRUE,FALSE)</f>
        <v>1</v>
      </c>
      <c r="W6" s="54"/>
    </row>
    <row r="7" spans="1:23" x14ac:dyDescent="0.3">
      <c r="B7" s="65" t="s">
        <v>16</v>
      </c>
      <c r="C7" s="66">
        <f>SUMIFS(Reallocations!$I$5:$I$156,Reallocations!$A$5:$A$156,$B7,Reallocations!$H$5:$H$156,C$4)-SUMIFS(Reallocations!$I$5:$I$156,Reallocations!$A$5:$A$156,$B7,Reallocations!$F$5:$F$156,C$4)</f>
        <v>0</v>
      </c>
      <c r="D7" s="66">
        <f>SUMIFS(Reallocations!$I$5:$I$156,Reallocations!$A$5:$A$156,$B7,Reallocations!$H$5:$H$156,D$4)-SUMIFS(Reallocations!$I$5:$I$156,Reallocations!$A$5:$A$156,$B7,Reallocations!$F$5:$F$156,D$4)</f>
        <v>0</v>
      </c>
      <c r="E7" s="66">
        <f>SUMIFS(Reallocations!$I$5:$I$156,Reallocations!$A$5:$A$156,$B7,Reallocations!$H$5:$H$156,E$4)-SUMIFS(Reallocations!$I$5:$I$156,Reallocations!$A$5:$A$156,$B7,Reallocations!$F$5:$F$156,E$4)</f>
        <v>0</v>
      </c>
      <c r="F7" s="66">
        <f>SUMIFS(Reallocations!$I$5:$I$156,Reallocations!$A$5:$A$156,$B7,Reallocations!$H$5:$H$156,F$4)-SUMIFS(Reallocations!$I$5:$I$156,Reallocations!$A$5:$A$156,$B7,Reallocations!$F$5:$F$156,F$4)</f>
        <v>0</v>
      </c>
      <c r="G7" s="66">
        <f>SUMIFS(Reallocations!$I$5:$I$156,Reallocations!$A$5:$A$156,$B7,Reallocations!$H$5:$H$156,G$4)-SUMIFS(Reallocations!$I$5:$I$156,Reallocations!$A$5:$A$156,$B7,Reallocations!$F$5:$F$156,G$4)</f>
        <v>0</v>
      </c>
      <c r="H7" s="66">
        <f>SUMIFS(Reallocations!$I$5:$I$156,Reallocations!$A$5:$A$156,$B7,Reallocations!$H$5:$H$156,H$4)-SUMIFS(Reallocations!$I$5:$I$156,Reallocations!$A$5:$A$156,$B7,Reallocations!$F$5:$F$156,H$4)</f>
        <v>0</v>
      </c>
      <c r="I7" s="66">
        <f>SUMIFS(Reallocations!$I$5:$I$156,Reallocations!$A$5:$A$156,$B7,Reallocations!$H$5:$H$156,I$4)-SUMIFS(Reallocations!$I$5:$I$156,Reallocations!$A$5:$A$156,$B7,Reallocations!$F$5:$F$156,I$4)</f>
        <v>0</v>
      </c>
      <c r="J7" s="66">
        <f>SUMIFS(Reallocations!$I$5:$I$156,Reallocations!$A$5:$A$156,$B7,Reallocations!$H$5:$H$156,J$4)-SUMIFS(Reallocations!$I$5:$I$156,Reallocations!$A$5:$A$156,$B7,Reallocations!$F$5:$F$156,J$4)</f>
        <v>0</v>
      </c>
      <c r="K7" s="66">
        <f>SUMIFS(Reallocations!$I$5:$I$156,Reallocations!$A$5:$A$156,$B7,Reallocations!$H$5:$H$156,K$4)-SUMIFS(Reallocations!$I$5:$I$156,Reallocations!$A$5:$A$156,$B7,Reallocations!$F$5:$F$156,K$4)</f>
        <v>0</v>
      </c>
      <c r="L7" s="66">
        <f>SUMIFS(Reallocations!$I$5:$I$156,Reallocations!$A$5:$A$156,$B7,Reallocations!$H$5:$H$156,L$4)-SUMIFS(Reallocations!$I$5:$I$156,Reallocations!$A$5:$A$156,$B7,Reallocations!$F$5:$F$156,L$4)</f>
        <v>0</v>
      </c>
      <c r="M7" s="66">
        <f>SUMIFS(Reallocations!$I$5:$I$156,Reallocations!$A$5:$A$156,$B7,Reallocations!$H$5:$H$156,M$4)-SUMIFS(Reallocations!$I$5:$I$156,Reallocations!$A$5:$A$156,$B7,Reallocations!$F$5:$F$156,M$4)</f>
        <v>0</v>
      </c>
      <c r="N7" s="66">
        <f>SUMIFS(Reallocations!$I$5:$I$156,Reallocations!$A$5:$A$156,$B7,Reallocations!$H$5:$H$156,N$4)-SUMIFS(Reallocations!$I$5:$I$156,Reallocations!$A$5:$A$156,$B7,Reallocations!$F$5:$F$156,N$4)</f>
        <v>0</v>
      </c>
      <c r="O7" s="66">
        <f>SUMIFS(Reallocations!$I$5:$I$156,Reallocations!$A$5:$A$156,$B7,Reallocations!$H$5:$H$156,O$4)-SUMIFS(Reallocations!$I$5:$I$156,Reallocations!$A$5:$A$156,$B7,Reallocations!$F$5:$F$156,O$4)</f>
        <v>0</v>
      </c>
      <c r="P7" s="66">
        <f>SUMIFS(Reallocations!$I$5:$I$156,Reallocations!$A$5:$A$156,$B7,Reallocations!$H$5:$H$156,P$4)-SUMIFS(Reallocations!$I$5:$I$156,Reallocations!$A$5:$A$156,$B7,Reallocations!$F$5:$F$156,P$4)</f>
        <v>0</v>
      </c>
      <c r="Q7" s="66">
        <f>SUMIFS(Reallocations!$I$5:$I$156,Reallocations!$A$5:$A$156,$B7,Reallocations!$H$5:$H$156,Q$4)-SUMIFS(Reallocations!$I$5:$I$156,Reallocations!$A$5:$A$156,$B7,Reallocations!$F$5:$F$156,Q$4)</f>
        <v>0</v>
      </c>
      <c r="R7" s="66">
        <f>SUMIFS(Reallocations!$I$5:$I$156,Reallocations!$A$5:$A$156,$B7,Reallocations!$H$5:$H$156,R$4)-SUMIFS(Reallocations!$I$5:$I$156,Reallocations!$A$5:$A$156,$B7,Reallocations!$F$5:$F$156,R$4)</f>
        <v>0</v>
      </c>
      <c r="S7" s="66">
        <f>SUMIFS(Reallocations!$I$5:$I$156,Reallocations!$A$5:$A$156,$B7,Reallocations!$H$5:$H$156,S$4)-SUMIFS(Reallocations!$I$5:$I$156,Reallocations!$A$5:$A$156,$B7,Reallocations!$F$5:$F$156,S$4)</f>
        <v>0</v>
      </c>
      <c r="T7" s="66">
        <f>SUMIFS(Reallocations!$I$5:$I$156,Reallocations!$A$5:$A$156,$B7,Reallocations!$B$5:$B$156,"Water",Reallocations!$G$5:$G$156,T$5)-SUMIFS(Reallocations!$I$5:$I$156,Reallocations!$A$5:$A$156,$B7,Reallocations!$B$5:$B$156,"Water",Reallocations!$C$5:$C$156,T$5)</f>
        <v>0</v>
      </c>
      <c r="U7" s="67" t="b">
        <f t="shared" si="0"/>
        <v>1</v>
      </c>
    </row>
    <row r="8" spans="1:23" x14ac:dyDescent="0.3">
      <c r="B8" s="65" t="s">
        <v>1</v>
      </c>
      <c r="C8" s="66">
        <f>SUMIFS(Reallocations!$I$5:$I$156,Reallocations!$A$5:$A$156,$B8,Reallocations!$H$5:$H$156,C$4)-SUMIFS(Reallocations!$I$5:$I$156,Reallocations!$A$5:$A$156,$B8,Reallocations!$F$5:$F$156,C$4)</f>
        <v>0</v>
      </c>
      <c r="D8" s="66">
        <f>SUMIFS(Reallocations!$I$5:$I$156,Reallocations!$A$5:$A$156,$B8,Reallocations!$H$5:$H$156,D$4)-SUMIFS(Reallocations!$I$5:$I$156,Reallocations!$A$5:$A$156,$B8,Reallocations!$F$5:$F$156,D$4)</f>
        <v>0</v>
      </c>
      <c r="E8" s="66">
        <f>SUMIFS(Reallocations!$I$5:$I$156,Reallocations!$A$5:$A$156,$B8,Reallocations!$H$5:$H$156,E$4)-SUMIFS(Reallocations!$I$5:$I$156,Reallocations!$A$5:$A$156,$B8,Reallocations!$F$5:$F$156,E$4)</f>
        <v>0</v>
      </c>
      <c r="F8" s="66">
        <f>SUMIFS(Reallocations!$I$5:$I$156,Reallocations!$A$5:$A$156,$B8,Reallocations!$H$5:$H$156,F$4)-SUMIFS(Reallocations!$I$5:$I$156,Reallocations!$A$5:$A$156,$B8,Reallocations!$F$5:$F$156,F$4)</f>
        <v>0</v>
      </c>
      <c r="G8" s="66">
        <f>SUMIFS(Reallocations!$I$5:$I$156,Reallocations!$A$5:$A$156,$B8,Reallocations!$H$5:$H$156,G$4)-SUMIFS(Reallocations!$I$5:$I$156,Reallocations!$A$5:$A$156,$B8,Reallocations!$F$5:$F$156,G$4)</f>
        <v>0</v>
      </c>
      <c r="H8" s="66">
        <f>SUMIFS(Reallocations!$I$5:$I$156,Reallocations!$A$5:$A$156,$B8,Reallocations!$H$5:$H$156,H$4)-SUMIFS(Reallocations!$I$5:$I$156,Reallocations!$A$5:$A$156,$B8,Reallocations!$F$5:$F$156,H$4)</f>
        <v>0</v>
      </c>
      <c r="I8" s="66">
        <f>SUMIFS(Reallocations!$I$5:$I$156,Reallocations!$A$5:$A$156,$B8,Reallocations!$H$5:$H$156,I$4)-SUMIFS(Reallocations!$I$5:$I$156,Reallocations!$A$5:$A$156,$B8,Reallocations!$F$5:$F$156,I$4)</f>
        <v>0</v>
      </c>
      <c r="J8" s="66">
        <f>SUMIFS(Reallocations!$I$5:$I$156,Reallocations!$A$5:$A$156,$B8,Reallocations!$H$5:$H$156,J$4)-SUMIFS(Reallocations!$I$5:$I$156,Reallocations!$A$5:$A$156,$B8,Reallocations!$F$5:$F$156,J$4)</f>
        <v>0</v>
      </c>
      <c r="K8" s="66">
        <f>SUMIFS(Reallocations!$I$5:$I$156,Reallocations!$A$5:$A$156,$B8,Reallocations!$H$5:$H$156,K$4)-SUMIFS(Reallocations!$I$5:$I$156,Reallocations!$A$5:$A$156,$B8,Reallocations!$F$5:$F$156,K$4)</f>
        <v>0</v>
      </c>
      <c r="L8" s="66">
        <f>SUMIFS(Reallocations!$I$5:$I$156,Reallocations!$A$5:$A$156,$B8,Reallocations!$H$5:$H$156,L$4)-SUMIFS(Reallocations!$I$5:$I$156,Reallocations!$A$5:$A$156,$B8,Reallocations!$F$5:$F$156,L$4)</f>
        <v>-1.46</v>
      </c>
      <c r="M8" s="66">
        <f>SUMIFS(Reallocations!$I$5:$I$156,Reallocations!$A$5:$A$156,$B8,Reallocations!$H$5:$H$156,M$4)-SUMIFS(Reallocations!$I$5:$I$156,Reallocations!$A$5:$A$156,$B8,Reallocations!$F$5:$F$156,M$4)</f>
        <v>1.46</v>
      </c>
      <c r="N8" s="66">
        <f>SUMIFS(Reallocations!$I$5:$I$156,Reallocations!$A$5:$A$156,$B8,Reallocations!$H$5:$H$156,N$4)-SUMIFS(Reallocations!$I$5:$I$156,Reallocations!$A$5:$A$156,$B8,Reallocations!$F$5:$F$156,N$4)</f>
        <v>0</v>
      </c>
      <c r="O8" s="66">
        <f>SUMIFS(Reallocations!$I$5:$I$156,Reallocations!$A$5:$A$156,$B8,Reallocations!$H$5:$H$156,O$4)-SUMIFS(Reallocations!$I$5:$I$156,Reallocations!$A$5:$A$156,$B8,Reallocations!$F$5:$F$156,O$4)</f>
        <v>0</v>
      </c>
      <c r="P8" s="66">
        <f>SUMIFS(Reallocations!$I$5:$I$156,Reallocations!$A$5:$A$156,$B8,Reallocations!$H$5:$H$156,P$4)-SUMIFS(Reallocations!$I$5:$I$156,Reallocations!$A$5:$A$156,$B8,Reallocations!$F$5:$F$156,P$4)</f>
        <v>0</v>
      </c>
      <c r="Q8" s="66">
        <f>SUMIFS(Reallocations!$I$5:$I$156,Reallocations!$A$5:$A$156,$B8,Reallocations!$H$5:$H$156,Q$4)-SUMIFS(Reallocations!$I$5:$I$156,Reallocations!$A$5:$A$156,$B8,Reallocations!$F$5:$F$156,Q$4)</f>
        <v>0</v>
      </c>
      <c r="R8" s="66">
        <f>SUMIFS(Reallocations!$I$5:$I$156,Reallocations!$A$5:$A$156,$B8,Reallocations!$H$5:$H$156,R$4)-SUMIFS(Reallocations!$I$5:$I$156,Reallocations!$A$5:$A$156,$B8,Reallocations!$F$5:$F$156,R$4)</f>
        <v>0</v>
      </c>
      <c r="S8" s="66">
        <f>SUMIFS(Reallocations!$I$5:$I$156,Reallocations!$A$5:$A$156,$B8,Reallocations!$H$5:$H$156,S$4)-SUMIFS(Reallocations!$I$5:$I$156,Reallocations!$A$5:$A$156,$B8,Reallocations!$F$5:$F$156,S$4)</f>
        <v>0</v>
      </c>
      <c r="T8" s="66">
        <f>SUMIFS(Reallocations!$I$5:$I$156,Reallocations!$A$5:$A$156,$B8,Reallocations!$B$5:$B$156,"Water",Reallocations!$G$5:$G$156,T$5)-SUMIFS(Reallocations!$I$5:$I$156,Reallocations!$A$5:$A$156,$B8,Reallocations!$B$5:$B$156,"Water",Reallocations!$C$5:$C$156,T$5)</f>
        <v>0</v>
      </c>
      <c r="U8" s="67" t="b">
        <f t="shared" si="0"/>
        <v>1</v>
      </c>
    </row>
    <row r="9" spans="1:23" x14ac:dyDescent="0.3">
      <c r="B9" s="65" t="s">
        <v>2</v>
      </c>
      <c r="C9" s="66">
        <f>SUMIFS(Reallocations!$I$5:$I$156,Reallocations!$A$5:$A$156,$B9,Reallocations!$H$5:$H$156,C$4)-SUMIFS(Reallocations!$I$5:$I$156,Reallocations!$A$5:$A$156,$B9,Reallocations!$F$5:$F$156,C$4)</f>
        <v>0</v>
      </c>
      <c r="D9" s="66">
        <f>SUMIFS(Reallocations!$I$5:$I$156,Reallocations!$A$5:$A$156,$B9,Reallocations!$H$5:$H$156,D$4)-SUMIFS(Reallocations!$I$5:$I$156,Reallocations!$A$5:$A$156,$B9,Reallocations!$F$5:$F$156,D$4)</f>
        <v>0</v>
      </c>
      <c r="E9" s="66">
        <f>SUMIFS(Reallocations!$I$5:$I$156,Reallocations!$A$5:$A$156,$B9,Reallocations!$H$5:$H$156,E$4)-SUMIFS(Reallocations!$I$5:$I$156,Reallocations!$A$5:$A$156,$B9,Reallocations!$F$5:$F$156,E$4)</f>
        <v>0</v>
      </c>
      <c r="F9" s="66">
        <f>SUMIFS(Reallocations!$I$5:$I$156,Reallocations!$A$5:$A$156,$B9,Reallocations!$H$5:$H$156,F$4)-SUMIFS(Reallocations!$I$5:$I$156,Reallocations!$A$5:$A$156,$B9,Reallocations!$F$5:$F$156,F$4)</f>
        <v>0</v>
      </c>
      <c r="G9" s="66">
        <f>SUMIFS(Reallocations!$I$5:$I$156,Reallocations!$A$5:$A$156,$B9,Reallocations!$H$5:$H$156,G$4)-SUMIFS(Reallocations!$I$5:$I$156,Reallocations!$A$5:$A$156,$B9,Reallocations!$F$5:$F$156,G$4)</f>
        <v>0</v>
      </c>
      <c r="H9" s="66">
        <f>SUMIFS(Reallocations!$I$5:$I$156,Reallocations!$A$5:$A$156,$B9,Reallocations!$H$5:$H$156,H$4)-SUMIFS(Reallocations!$I$5:$I$156,Reallocations!$A$5:$A$156,$B9,Reallocations!$F$5:$F$156,H$4)</f>
        <v>0</v>
      </c>
      <c r="I9" s="66">
        <f>SUMIFS(Reallocations!$I$5:$I$156,Reallocations!$A$5:$A$156,$B9,Reallocations!$H$5:$H$156,I$4)-SUMIFS(Reallocations!$I$5:$I$156,Reallocations!$A$5:$A$156,$B9,Reallocations!$F$5:$F$156,I$4)</f>
        <v>0</v>
      </c>
      <c r="J9" s="66">
        <f>SUMIFS(Reallocations!$I$5:$I$156,Reallocations!$A$5:$A$156,$B9,Reallocations!$H$5:$H$156,J$4)-SUMIFS(Reallocations!$I$5:$I$156,Reallocations!$A$5:$A$156,$B9,Reallocations!$F$5:$F$156,J$4)</f>
        <v>0</v>
      </c>
      <c r="K9" s="66">
        <f>SUMIFS(Reallocations!$I$5:$I$156,Reallocations!$A$5:$A$156,$B9,Reallocations!$H$5:$H$156,K$4)-SUMIFS(Reallocations!$I$5:$I$156,Reallocations!$A$5:$A$156,$B9,Reallocations!$F$5:$F$156,K$4)</f>
        <v>0</v>
      </c>
      <c r="L9" s="66">
        <f>SUMIFS(Reallocations!$I$5:$I$156,Reallocations!$A$5:$A$156,$B9,Reallocations!$H$5:$H$156,L$4)-SUMIFS(Reallocations!$I$5:$I$156,Reallocations!$A$5:$A$156,$B9,Reallocations!$F$5:$F$156,L$4)</f>
        <v>0</v>
      </c>
      <c r="M9" s="66">
        <f>SUMIFS(Reallocations!$I$5:$I$156,Reallocations!$A$5:$A$156,$B9,Reallocations!$H$5:$H$156,M$4)-SUMIFS(Reallocations!$I$5:$I$156,Reallocations!$A$5:$A$156,$B9,Reallocations!$F$5:$F$156,M$4)</f>
        <v>0</v>
      </c>
      <c r="N9" s="66">
        <f>SUMIFS(Reallocations!$I$5:$I$156,Reallocations!$A$5:$A$156,$B9,Reallocations!$H$5:$H$156,N$4)-SUMIFS(Reallocations!$I$5:$I$156,Reallocations!$A$5:$A$156,$B9,Reallocations!$F$5:$F$156,N$4)</f>
        <v>0</v>
      </c>
      <c r="O9" s="66">
        <f>SUMIFS(Reallocations!$I$5:$I$156,Reallocations!$A$5:$A$156,$B9,Reallocations!$H$5:$H$156,O$4)-SUMIFS(Reallocations!$I$5:$I$156,Reallocations!$A$5:$A$156,$B9,Reallocations!$F$5:$F$156,O$4)</f>
        <v>0</v>
      </c>
      <c r="P9" s="66">
        <f>SUMIFS(Reallocations!$I$5:$I$156,Reallocations!$A$5:$A$156,$B9,Reallocations!$H$5:$H$156,P$4)-SUMIFS(Reallocations!$I$5:$I$156,Reallocations!$A$5:$A$156,$B9,Reallocations!$F$5:$F$156,P$4)</f>
        <v>0</v>
      </c>
      <c r="Q9" s="66">
        <f>SUMIFS(Reallocations!$I$5:$I$156,Reallocations!$A$5:$A$156,$B9,Reallocations!$H$5:$H$156,Q$4)-SUMIFS(Reallocations!$I$5:$I$156,Reallocations!$A$5:$A$156,$B9,Reallocations!$F$5:$F$156,Q$4)</f>
        <v>0</v>
      </c>
      <c r="R9" s="66">
        <f>SUMIFS(Reallocations!$I$5:$I$156,Reallocations!$A$5:$A$156,$B9,Reallocations!$H$5:$H$156,R$4)-SUMIFS(Reallocations!$I$5:$I$156,Reallocations!$A$5:$A$156,$B9,Reallocations!$F$5:$F$156,R$4)</f>
        <v>0</v>
      </c>
      <c r="S9" s="66">
        <f>SUMIFS(Reallocations!$I$5:$I$156,Reallocations!$A$5:$A$156,$B9,Reallocations!$H$5:$H$156,S$4)-SUMIFS(Reallocations!$I$5:$I$156,Reallocations!$A$5:$A$156,$B9,Reallocations!$F$5:$F$156,S$4)</f>
        <v>0</v>
      </c>
      <c r="T9" s="66">
        <f>SUMIFS(Reallocations!$I$5:$I$156,Reallocations!$A$5:$A$156,$B9,Reallocations!$B$5:$B$156,"Water",Reallocations!$G$5:$G$156,T$5)-SUMIFS(Reallocations!$I$5:$I$156,Reallocations!$A$5:$A$156,$B9,Reallocations!$B$5:$B$156,"Water",Reallocations!$C$5:$C$156,T$5)</f>
        <v>0</v>
      </c>
      <c r="U9" s="67" t="b">
        <f t="shared" si="0"/>
        <v>1</v>
      </c>
    </row>
    <row r="10" spans="1:23" x14ac:dyDescent="0.3">
      <c r="B10" s="65" t="s">
        <v>3</v>
      </c>
      <c r="C10" s="66">
        <f>SUMIFS(Reallocations!$I$5:$I$156,Reallocations!$A$5:$A$156,$B10,Reallocations!$H$5:$H$156,C$4)-SUMIFS(Reallocations!$I$5:$I$156,Reallocations!$A$5:$A$156,$B10,Reallocations!$F$5:$F$156,C$4)</f>
        <v>0</v>
      </c>
      <c r="D10" s="66">
        <f>SUMIFS(Reallocations!$I$5:$I$156,Reallocations!$A$5:$A$156,$B10,Reallocations!$H$5:$H$156,D$4)-SUMIFS(Reallocations!$I$5:$I$156,Reallocations!$A$5:$A$156,$B10,Reallocations!$F$5:$F$156,D$4)</f>
        <v>0</v>
      </c>
      <c r="E10" s="66">
        <f>SUMIFS(Reallocations!$I$5:$I$156,Reallocations!$A$5:$A$156,$B10,Reallocations!$H$5:$H$156,E$4)-SUMIFS(Reallocations!$I$5:$I$156,Reallocations!$A$5:$A$156,$B10,Reallocations!$F$5:$F$156,E$4)</f>
        <v>0</v>
      </c>
      <c r="F10" s="66">
        <f>SUMIFS(Reallocations!$I$5:$I$156,Reallocations!$A$5:$A$156,$B10,Reallocations!$H$5:$H$156,F$4)-SUMIFS(Reallocations!$I$5:$I$156,Reallocations!$A$5:$A$156,$B10,Reallocations!$F$5:$F$156,F$4)</f>
        <v>0</v>
      </c>
      <c r="G10" s="66">
        <f>SUMIFS(Reallocations!$I$5:$I$156,Reallocations!$A$5:$A$156,$B10,Reallocations!$H$5:$H$156,G$4)-SUMIFS(Reallocations!$I$5:$I$156,Reallocations!$A$5:$A$156,$B10,Reallocations!$F$5:$F$156,G$4)</f>
        <v>0</v>
      </c>
      <c r="H10" s="66">
        <f>SUMIFS(Reallocations!$I$5:$I$156,Reallocations!$A$5:$A$156,$B10,Reallocations!$H$5:$H$156,H$4)-SUMIFS(Reallocations!$I$5:$I$156,Reallocations!$A$5:$A$156,$B10,Reallocations!$F$5:$F$156,H$4)</f>
        <v>0</v>
      </c>
      <c r="I10" s="66">
        <f>SUMIFS(Reallocations!$I$5:$I$156,Reallocations!$A$5:$A$156,$B10,Reallocations!$H$5:$H$156,I$4)-SUMIFS(Reallocations!$I$5:$I$156,Reallocations!$A$5:$A$156,$B10,Reallocations!$F$5:$F$156,I$4)</f>
        <v>0</v>
      </c>
      <c r="J10" s="66">
        <f>SUMIFS(Reallocations!$I$5:$I$156,Reallocations!$A$5:$A$156,$B10,Reallocations!$H$5:$H$156,J$4)-SUMIFS(Reallocations!$I$5:$I$156,Reallocations!$A$5:$A$156,$B10,Reallocations!$F$5:$F$156,J$4)</f>
        <v>0</v>
      </c>
      <c r="K10" s="66">
        <f>SUMIFS(Reallocations!$I$5:$I$156,Reallocations!$A$5:$A$156,$B10,Reallocations!$H$5:$H$156,K$4)-SUMIFS(Reallocations!$I$5:$I$156,Reallocations!$A$5:$A$156,$B10,Reallocations!$F$5:$F$156,K$4)</f>
        <v>0</v>
      </c>
      <c r="L10" s="66">
        <f>SUMIFS(Reallocations!$I$5:$I$156,Reallocations!$A$5:$A$156,$B10,Reallocations!$H$5:$H$156,L$4)-SUMIFS(Reallocations!$I$5:$I$156,Reallocations!$A$5:$A$156,$B10,Reallocations!$F$5:$F$156,L$4)</f>
        <v>0</v>
      </c>
      <c r="M10" s="66">
        <f>SUMIFS(Reallocations!$I$5:$I$156,Reallocations!$A$5:$A$156,$B10,Reallocations!$H$5:$H$156,M$4)-SUMIFS(Reallocations!$I$5:$I$156,Reallocations!$A$5:$A$156,$B10,Reallocations!$F$5:$F$156,M$4)</f>
        <v>0</v>
      </c>
      <c r="N10" s="66">
        <f>SUMIFS(Reallocations!$I$5:$I$156,Reallocations!$A$5:$A$156,$B10,Reallocations!$H$5:$H$156,N$4)-SUMIFS(Reallocations!$I$5:$I$156,Reallocations!$A$5:$A$156,$B10,Reallocations!$F$5:$F$156,N$4)</f>
        <v>0</v>
      </c>
      <c r="O10" s="66">
        <f>SUMIFS(Reallocations!$I$5:$I$156,Reallocations!$A$5:$A$156,$B10,Reallocations!$H$5:$H$156,O$4)-SUMIFS(Reallocations!$I$5:$I$156,Reallocations!$A$5:$A$156,$B10,Reallocations!$F$5:$F$156,O$4)</f>
        <v>0</v>
      </c>
      <c r="P10" s="66">
        <f>SUMIFS(Reallocations!$I$5:$I$156,Reallocations!$A$5:$A$156,$B10,Reallocations!$H$5:$H$156,P$4)-SUMIFS(Reallocations!$I$5:$I$156,Reallocations!$A$5:$A$156,$B10,Reallocations!$F$5:$F$156,P$4)</f>
        <v>0</v>
      </c>
      <c r="Q10" s="66">
        <f>SUMIFS(Reallocations!$I$5:$I$156,Reallocations!$A$5:$A$156,$B10,Reallocations!$H$5:$H$156,Q$4)-SUMIFS(Reallocations!$I$5:$I$156,Reallocations!$A$5:$A$156,$B10,Reallocations!$F$5:$F$156,Q$4)</f>
        <v>0</v>
      </c>
      <c r="R10" s="66">
        <f>SUMIFS(Reallocations!$I$5:$I$156,Reallocations!$A$5:$A$156,$B10,Reallocations!$H$5:$H$156,R$4)-SUMIFS(Reallocations!$I$5:$I$156,Reallocations!$A$5:$A$156,$B10,Reallocations!$F$5:$F$156,R$4)</f>
        <v>0</v>
      </c>
      <c r="S10" s="66">
        <f>SUMIFS(Reallocations!$I$5:$I$156,Reallocations!$A$5:$A$156,$B10,Reallocations!$H$5:$H$156,S$4)-SUMIFS(Reallocations!$I$5:$I$156,Reallocations!$A$5:$A$156,$B10,Reallocations!$F$5:$F$156,S$4)</f>
        <v>0</v>
      </c>
      <c r="T10" s="66">
        <f>SUMIFS(Reallocations!$I$5:$I$156,Reallocations!$A$5:$A$156,$B10,Reallocations!$B$5:$B$156,"Water",Reallocations!$G$5:$G$156,T$5)-SUMIFS(Reallocations!$I$5:$I$156,Reallocations!$A$5:$A$156,$B10,Reallocations!$B$5:$B$156,"Water",Reallocations!$C$5:$C$156,T$5)</f>
        <v>0</v>
      </c>
      <c r="U10" s="67" t="b">
        <f t="shared" si="0"/>
        <v>1</v>
      </c>
    </row>
    <row r="11" spans="1:23" x14ac:dyDescent="0.3">
      <c r="B11" s="65" t="s">
        <v>15</v>
      </c>
      <c r="C11" s="66">
        <f>SUMIFS(Reallocations!$I$5:$I$156,Reallocations!$A$5:$A$156,$B11,Reallocations!$H$5:$H$156,C$4)-SUMIFS(Reallocations!$I$5:$I$156,Reallocations!$A$5:$A$156,$B11,Reallocations!$F$5:$F$156,C$4)</f>
        <v>0</v>
      </c>
      <c r="D11" s="66">
        <f>SUMIFS(Reallocations!$I$5:$I$156,Reallocations!$A$5:$A$156,$B11,Reallocations!$H$5:$H$156,D$4)-SUMIFS(Reallocations!$I$5:$I$156,Reallocations!$A$5:$A$156,$B11,Reallocations!$F$5:$F$156,D$4)</f>
        <v>0</v>
      </c>
      <c r="E11" s="66">
        <f>SUMIFS(Reallocations!$I$5:$I$156,Reallocations!$A$5:$A$156,$B11,Reallocations!$H$5:$H$156,E$4)-SUMIFS(Reallocations!$I$5:$I$156,Reallocations!$A$5:$A$156,$B11,Reallocations!$F$5:$F$156,E$4)</f>
        <v>0</v>
      </c>
      <c r="F11" s="66">
        <f>SUMIFS(Reallocations!$I$5:$I$156,Reallocations!$A$5:$A$156,$B11,Reallocations!$H$5:$H$156,F$4)-SUMIFS(Reallocations!$I$5:$I$156,Reallocations!$A$5:$A$156,$B11,Reallocations!$F$5:$F$156,F$4)</f>
        <v>0</v>
      </c>
      <c r="G11" s="66">
        <f>SUMIFS(Reallocations!$I$5:$I$156,Reallocations!$A$5:$A$156,$B11,Reallocations!$H$5:$H$156,G$4)-SUMIFS(Reallocations!$I$5:$I$156,Reallocations!$A$5:$A$156,$B11,Reallocations!$F$5:$F$156,G$4)</f>
        <v>0</v>
      </c>
      <c r="H11" s="66">
        <f>SUMIFS(Reallocations!$I$5:$I$156,Reallocations!$A$5:$A$156,$B11,Reallocations!$H$5:$H$156,H$4)-SUMIFS(Reallocations!$I$5:$I$156,Reallocations!$A$5:$A$156,$B11,Reallocations!$F$5:$F$156,H$4)</f>
        <v>0</v>
      </c>
      <c r="I11" s="66">
        <f>SUMIFS(Reallocations!$I$5:$I$156,Reallocations!$A$5:$A$156,$B11,Reallocations!$H$5:$H$156,I$4)-SUMIFS(Reallocations!$I$5:$I$156,Reallocations!$A$5:$A$156,$B11,Reallocations!$F$5:$F$156,I$4)</f>
        <v>-1.6</v>
      </c>
      <c r="J11" s="66">
        <f>SUMIFS(Reallocations!$I$5:$I$156,Reallocations!$A$5:$A$156,$B11,Reallocations!$H$5:$H$156,J$4)-SUMIFS(Reallocations!$I$5:$I$156,Reallocations!$A$5:$A$156,$B11,Reallocations!$F$5:$F$156,J$4)</f>
        <v>0</v>
      </c>
      <c r="K11" s="66">
        <f>SUMIFS(Reallocations!$I$5:$I$156,Reallocations!$A$5:$A$156,$B11,Reallocations!$H$5:$H$156,K$4)-SUMIFS(Reallocations!$I$5:$I$156,Reallocations!$A$5:$A$156,$B11,Reallocations!$F$5:$F$156,K$4)</f>
        <v>0</v>
      </c>
      <c r="L11" s="66">
        <f>SUMIFS(Reallocations!$I$5:$I$156,Reallocations!$A$5:$A$156,$B11,Reallocations!$H$5:$H$156,L$4)-SUMIFS(Reallocations!$I$5:$I$156,Reallocations!$A$5:$A$156,$B11,Reallocations!$F$5:$F$156,L$4)</f>
        <v>0</v>
      </c>
      <c r="M11" s="66">
        <f>SUMIFS(Reallocations!$I$5:$I$156,Reallocations!$A$5:$A$156,$B11,Reallocations!$H$5:$H$156,M$4)-SUMIFS(Reallocations!$I$5:$I$156,Reallocations!$A$5:$A$156,$B11,Reallocations!$F$5:$F$156,M$4)</f>
        <v>0</v>
      </c>
      <c r="N11" s="66">
        <f>SUMIFS(Reallocations!$I$5:$I$156,Reallocations!$A$5:$A$156,$B11,Reallocations!$H$5:$H$156,N$4)-SUMIFS(Reallocations!$I$5:$I$156,Reallocations!$A$5:$A$156,$B11,Reallocations!$F$5:$F$156,N$4)</f>
        <v>0</v>
      </c>
      <c r="O11" s="66">
        <f>SUMIFS(Reallocations!$I$5:$I$156,Reallocations!$A$5:$A$156,$B11,Reallocations!$H$5:$H$156,O$4)-SUMIFS(Reallocations!$I$5:$I$156,Reallocations!$A$5:$A$156,$B11,Reallocations!$F$5:$F$156,O$4)</f>
        <v>0</v>
      </c>
      <c r="P11" s="66">
        <f>SUMIFS(Reallocations!$I$5:$I$156,Reallocations!$A$5:$A$156,$B11,Reallocations!$H$5:$H$156,P$4)-SUMIFS(Reallocations!$I$5:$I$156,Reallocations!$A$5:$A$156,$B11,Reallocations!$F$5:$F$156,P$4)</f>
        <v>0</v>
      </c>
      <c r="Q11" s="66">
        <f>SUMIFS(Reallocations!$I$5:$I$156,Reallocations!$A$5:$A$156,$B11,Reallocations!$H$5:$H$156,Q$4)-SUMIFS(Reallocations!$I$5:$I$156,Reallocations!$A$5:$A$156,$B11,Reallocations!$F$5:$F$156,Q$4)</f>
        <v>0</v>
      </c>
      <c r="R11" s="66">
        <f>SUMIFS(Reallocations!$I$5:$I$156,Reallocations!$A$5:$A$156,$B11,Reallocations!$H$5:$H$156,R$4)-SUMIFS(Reallocations!$I$5:$I$156,Reallocations!$A$5:$A$156,$B11,Reallocations!$F$5:$F$156,R$4)</f>
        <v>0</v>
      </c>
      <c r="S11" s="66">
        <f>SUMIFS(Reallocations!$I$5:$I$156,Reallocations!$A$5:$A$156,$B11,Reallocations!$H$5:$H$156,S$4)-SUMIFS(Reallocations!$I$5:$I$156,Reallocations!$A$5:$A$156,$B11,Reallocations!$F$5:$F$156,S$4)</f>
        <v>1.6</v>
      </c>
      <c r="T11" s="66">
        <f>SUMIFS(Reallocations!$I$5:$I$156,Reallocations!$A$5:$A$156,$B11,Reallocations!$B$5:$B$156,"Water",Reallocations!$G$5:$G$156,T$5)-SUMIFS(Reallocations!$I$5:$I$156,Reallocations!$A$5:$A$156,$B11,Reallocations!$B$5:$B$156,"Water",Reallocations!$C$5:$C$156,T$5)</f>
        <v>0</v>
      </c>
      <c r="U11" s="67" t="b">
        <f t="shared" si="0"/>
        <v>1</v>
      </c>
    </row>
    <row r="12" spans="1:23" x14ac:dyDescent="0.3">
      <c r="B12" s="65" t="s">
        <v>4</v>
      </c>
      <c r="C12" s="66">
        <f>SUMIFS(Reallocations!$I$5:$I$156,Reallocations!$A$5:$A$156,$B12,Reallocations!$H$5:$H$156,C$4)-SUMIFS(Reallocations!$I$5:$I$156,Reallocations!$A$5:$A$156,$B12,Reallocations!$F$5:$F$156,C$4)</f>
        <v>0</v>
      </c>
      <c r="D12" s="66">
        <f>SUMIFS(Reallocations!$I$5:$I$156,Reallocations!$A$5:$A$156,$B12,Reallocations!$H$5:$H$156,D$4)-SUMIFS(Reallocations!$I$5:$I$156,Reallocations!$A$5:$A$156,$B12,Reallocations!$F$5:$F$156,D$4)</f>
        <v>0</v>
      </c>
      <c r="E12" s="66">
        <f>SUMIFS(Reallocations!$I$5:$I$156,Reallocations!$A$5:$A$156,$B12,Reallocations!$H$5:$H$156,E$4)-SUMIFS(Reallocations!$I$5:$I$156,Reallocations!$A$5:$A$156,$B12,Reallocations!$F$5:$F$156,E$4)</f>
        <v>0</v>
      </c>
      <c r="F12" s="66">
        <f>SUMIFS(Reallocations!$I$5:$I$156,Reallocations!$A$5:$A$156,$B12,Reallocations!$H$5:$H$156,F$4)-SUMIFS(Reallocations!$I$5:$I$156,Reallocations!$A$5:$A$156,$B12,Reallocations!$F$5:$F$156,F$4)</f>
        <v>0</v>
      </c>
      <c r="G12" s="66">
        <f>SUMIFS(Reallocations!$I$5:$I$156,Reallocations!$A$5:$A$156,$B12,Reallocations!$H$5:$H$156,G$4)-SUMIFS(Reallocations!$I$5:$I$156,Reallocations!$A$5:$A$156,$B12,Reallocations!$F$5:$F$156,G$4)</f>
        <v>0</v>
      </c>
      <c r="H12" s="66">
        <f>SUMIFS(Reallocations!$I$5:$I$156,Reallocations!$A$5:$A$156,$B12,Reallocations!$H$5:$H$156,H$4)-SUMIFS(Reallocations!$I$5:$I$156,Reallocations!$A$5:$A$156,$B12,Reallocations!$F$5:$F$156,H$4)</f>
        <v>0</v>
      </c>
      <c r="I12" s="66">
        <f>SUMIFS(Reallocations!$I$5:$I$156,Reallocations!$A$5:$A$156,$B12,Reallocations!$H$5:$H$156,I$4)-SUMIFS(Reallocations!$I$5:$I$156,Reallocations!$A$5:$A$156,$B12,Reallocations!$F$5:$F$156,I$4)</f>
        <v>7.298</v>
      </c>
      <c r="J12" s="66">
        <f>SUMIFS(Reallocations!$I$5:$I$156,Reallocations!$A$5:$A$156,$B12,Reallocations!$H$5:$H$156,J$4)-SUMIFS(Reallocations!$I$5:$I$156,Reallocations!$A$5:$A$156,$B12,Reallocations!$F$5:$F$156,J$4)</f>
        <v>0</v>
      </c>
      <c r="K12" s="66">
        <f>SUMIFS(Reallocations!$I$5:$I$156,Reallocations!$A$5:$A$156,$B12,Reallocations!$H$5:$H$156,K$4)-SUMIFS(Reallocations!$I$5:$I$156,Reallocations!$A$5:$A$156,$B12,Reallocations!$F$5:$F$156,K$4)</f>
        <v>13.609</v>
      </c>
      <c r="L12" s="66">
        <f>SUMIFS(Reallocations!$I$5:$I$156,Reallocations!$A$5:$A$156,$B12,Reallocations!$H$5:$H$156,L$4)-SUMIFS(Reallocations!$I$5:$I$156,Reallocations!$A$5:$A$156,$B12,Reallocations!$F$5:$F$156,L$4)</f>
        <v>9.0849999999999991</v>
      </c>
      <c r="M12" s="66">
        <f>SUMIFS(Reallocations!$I$5:$I$156,Reallocations!$A$5:$A$156,$B12,Reallocations!$H$5:$H$156,M$4)-SUMIFS(Reallocations!$I$5:$I$156,Reallocations!$A$5:$A$156,$B12,Reallocations!$F$5:$F$156,M$4)</f>
        <v>0</v>
      </c>
      <c r="N12" s="66">
        <f>SUMIFS(Reallocations!$I$5:$I$156,Reallocations!$A$5:$A$156,$B12,Reallocations!$H$5:$H$156,N$4)-SUMIFS(Reallocations!$I$5:$I$156,Reallocations!$A$5:$A$156,$B12,Reallocations!$F$5:$F$156,N$4)</f>
        <v>2.89</v>
      </c>
      <c r="O12" s="66">
        <f>SUMIFS(Reallocations!$I$5:$I$156,Reallocations!$A$5:$A$156,$B12,Reallocations!$H$5:$H$156,O$4)-SUMIFS(Reallocations!$I$5:$I$156,Reallocations!$A$5:$A$156,$B12,Reallocations!$F$5:$F$156,O$4)</f>
        <v>0</v>
      </c>
      <c r="P12" s="66">
        <f>SUMIFS(Reallocations!$I$5:$I$156,Reallocations!$A$5:$A$156,$B12,Reallocations!$H$5:$H$156,P$4)-SUMIFS(Reallocations!$I$5:$I$156,Reallocations!$A$5:$A$156,$B12,Reallocations!$F$5:$F$156,P$4)</f>
        <v>0</v>
      </c>
      <c r="Q12" s="66">
        <f>SUMIFS(Reallocations!$I$5:$I$156,Reallocations!$A$5:$A$156,$B12,Reallocations!$H$5:$H$156,Q$4)-SUMIFS(Reallocations!$I$5:$I$156,Reallocations!$A$5:$A$156,$B12,Reallocations!$F$5:$F$156,Q$4)</f>
        <v>0</v>
      </c>
      <c r="R12" s="66">
        <f>SUMIFS(Reallocations!$I$5:$I$156,Reallocations!$A$5:$A$156,$B12,Reallocations!$H$5:$H$156,R$4)-SUMIFS(Reallocations!$I$5:$I$156,Reallocations!$A$5:$A$156,$B12,Reallocations!$F$5:$F$156,R$4)</f>
        <v>0</v>
      </c>
      <c r="S12" s="66">
        <f>SUMIFS(Reallocations!$I$5:$I$156,Reallocations!$A$5:$A$156,$B12,Reallocations!$H$5:$H$156,S$4)-SUMIFS(Reallocations!$I$5:$I$156,Reallocations!$A$5:$A$156,$B12,Reallocations!$F$5:$F$156,S$4)</f>
        <v>0</v>
      </c>
      <c r="T12" s="66">
        <f>SUMIFS(Reallocations!$I$5:$I$156,Reallocations!$A$5:$A$156,$B12,Reallocations!$B$5:$B$156,"Water",Reallocations!$G$5:$G$156,T$5)-SUMIFS(Reallocations!$I$5:$I$156,Reallocations!$A$5:$A$156,$B12,Reallocations!$B$5:$B$156,"Water",Reallocations!$C$5:$C$156,T$5)</f>
        <v>-32.882000000000005</v>
      </c>
      <c r="U12" s="67" t="b">
        <f t="shared" si="0"/>
        <v>1</v>
      </c>
    </row>
    <row r="13" spans="1:23" x14ac:dyDescent="0.3">
      <c r="B13" s="65" t="s">
        <v>5</v>
      </c>
      <c r="C13" s="66">
        <f>SUMIFS(Reallocations!$I$5:$I$156,Reallocations!$A$5:$A$156,$B13,Reallocations!$H$5:$H$156,C$4)-SUMIFS(Reallocations!$I$5:$I$156,Reallocations!$A$5:$A$156,$B13,Reallocations!$F$5:$F$156,C$4)</f>
        <v>0</v>
      </c>
      <c r="D13" s="66">
        <f>SUMIFS(Reallocations!$I$5:$I$156,Reallocations!$A$5:$A$156,$B13,Reallocations!$H$5:$H$156,D$4)-SUMIFS(Reallocations!$I$5:$I$156,Reallocations!$A$5:$A$156,$B13,Reallocations!$F$5:$F$156,D$4)</f>
        <v>0</v>
      </c>
      <c r="E13" s="66">
        <f>SUMIFS(Reallocations!$I$5:$I$156,Reallocations!$A$5:$A$156,$B13,Reallocations!$H$5:$H$156,E$4)-SUMIFS(Reallocations!$I$5:$I$156,Reallocations!$A$5:$A$156,$B13,Reallocations!$F$5:$F$156,E$4)</f>
        <v>0</v>
      </c>
      <c r="F13" s="66">
        <f>SUMIFS(Reallocations!$I$5:$I$156,Reallocations!$A$5:$A$156,$B13,Reallocations!$H$5:$H$156,F$4)-SUMIFS(Reallocations!$I$5:$I$156,Reallocations!$A$5:$A$156,$B13,Reallocations!$F$5:$F$156,F$4)</f>
        <v>0</v>
      </c>
      <c r="G13" s="66">
        <f>SUMIFS(Reallocations!$I$5:$I$156,Reallocations!$A$5:$A$156,$B13,Reallocations!$H$5:$H$156,G$4)-SUMIFS(Reallocations!$I$5:$I$156,Reallocations!$A$5:$A$156,$B13,Reallocations!$F$5:$F$156,G$4)</f>
        <v>0</v>
      </c>
      <c r="H13" s="66">
        <f>SUMIFS(Reallocations!$I$5:$I$156,Reallocations!$A$5:$A$156,$B13,Reallocations!$H$5:$H$156,H$4)-SUMIFS(Reallocations!$I$5:$I$156,Reallocations!$A$5:$A$156,$B13,Reallocations!$F$5:$F$156,H$4)</f>
        <v>0</v>
      </c>
      <c r="I13" s="66">
        <f>SUMIFS(Reallocations!$I$5:$I$156,Reallocations!$A$5:$A$156,$B13,Reallocations!$H$5:$H$156,I$4)-SUMIFS(Reallocations!$I$5:$I$156,Reallocations!$A$5:$A$156,$B13,Reallocations!$F$5:$F$156,I$4)</f>
        <v>0</v>
      </c>
      <c r="J13" s="66">
        <f>SUMIFS(Reallocations!$I$5:$I$156,Reallocations!$A$5:$A$156,$B13,Reallocations!$H$5:$H$156,J$4)-SUMIFS(Reallocations!$I$5:$I$156,Reallocations!$A$5:$A$156,$B13,Reallocations!$F$5:$F$156,J$4)</f>
        <v>0</v>
      </c>
      <c r="K13" s="66">
        <f>SUMIFS(Reallocations!$I$5:$I$156,Reallocations!$A$5:$A$156,$B13,Reallocations!$H$5:$H$156,K$4)-SUMIFS(Reallocations!$I$5:$I$156,Reallocations!$A$5:$A$156,$B13,Reallocations!$F$5:$F$156,K$4)</f>
        <v>0</v>
      </c>
      <c r="L13" s="66">
        <f>SUMIFS(Reallocations!$I$5:$I$156,Reallocations!$A$5:$A$156,$B13,Reallocations!$H$5:$H$156,L$4)-SUMIFS(Reallocations!$I$5:$I$156,Reallocations!$A$5:$A$156,$B13,Reallocations!$F$5:$F$156,L$4)</f>
        <v>0</v>
      </c>
      <c r="M13" s="66">
        <f>SUMIFS(Reallocations!$I$5:$I$156,Reallocations!$A$5:$A$156,$B13,Reallocations!$H$5:$H$156,M$4)-SUMIFS(Reallocations!$I$5:$I$156,Reallocations!$A$5:$A$156,$B13,Reallocations!$F$5:$F$156,M$4)</f>
        <v>0</v>
      </c>
      <c r="N13" s="66">
        <f>SUMIFS(Reallocations!$I$5:$I$156,Reallocations!$A$5:$A$156,$B13,Reallocations!$H$5:$H$156,N$4)-SUMIFS(Reallocations!$I$5:$I$156,Reallocations!$A$5:$A$156,$B13,Reallocations!$F$5:$F$156,N$4)</f>
        <v>0</v>
      </c>
      <c r="O13" s="66">
        <f>SUMIFS(Reallocations!$I$5:$I$156,Reallocations!$A$5:$A$156,$B13,Reallocations!$H$5:$H$156,O$4)-SUMIFS(Reallocations!$I$5:$I$156,Reallocations!$A$5:$A$156,$B13,Reallocations!$F$5:$F$156,O$4)</f>
        <v>0</v>
      </c>
      <c r="P13" s="66">
        <f>SUMIFS(Reallocations!$I$5:$I$156,Reallocations!$A$5:$A$156,$B13,Reallocations!$H$5:$H$156,P$4)-SUMIFS(Reallocations!$I$5:$I$156,Reallocations!$A$5:$A$156,$B13,Reallocations!$F$5:$F$156,P$4)</f>
        <v>0</v>
      </c>
      <c r="Q13" s="66">
        <f>SUMIFS(Reallocations!$I$5:$I$156,Reallocations!$A$5:$A$156,$B13,Reallocations!$H$5:$H$156,Q$4)-SUMIFS(Reallocations!$I$5:$I$156,Reallocations!$A$5:$A$156,$B13,Reallocations!$F$5:$F$156,Q$4)</f>
        <v>0</v>
      </c>
      <c r="R13" s="66">
        <f>SUMIFS(Reallocations!$I$5:$I$156,Reallocations!$A$5:$A$156,$B13,Reallocations!$H$5:$H$156,R$4)-SUMIFS(Reallocations!$I$5:$I$156,Reallocations!$A$5:$A$156,$B13,Reallocations!$F$5:$F$156,R$4)</f>
        <v>0</v>
      </c>
      <c r="S13" s="66">
        <f>SUMIFS(Reallocations!$I$5:$I$156,Reallocations!$A$5:$A$156,$B13,Reallocations!$H$5:$H$156,S$4)-SUMIFS(Reallocations!$I$5:$I$156,Reallocations!$A$5:$A$156,$B13,Reallocations!$F$5:$F$156,S$4)</f>
        <v>0</v>
      </c>
      <c r="T13" s="66">
        <f>SUMIFS(Reallocations!$I$5:$I$156,Reallocations!$A$5:$A$156,$B13,Reallocations!$B$5:$B$156,"Water",Reallocations!$G$5:$G$156,T$5)-SUMIFS(Reallocations!$I$5:$I$156,Reallocations!$A$5:$A$156,$B13,Reallocations!$B$5:$B$156,"Water",Reallocations!$C$5:$C$156,T$5)</f>
        <v>0</v>
      </c>
      <c r="U13" s="67" t="b">
        <f t="shared" si="0"/>
        <v>1</v>
      </c>
    </row>
    <row r="14" spans="1:23" x14ac:dyDescent="0.3">
      <c r="B14" s="65" t="s">
        <v>6</v>
      </c>
      <c r="C14" s="66">
        <f>SUMIFS(Reallocations!$I$5:$I$156,Reallocations!$A$5:$A$156,$B14,Reallocations!$H$5:$H$156,C$4)-SUMIFS(Reallocations!$I$5:$I$156,Reallocations!$A$5:$A$156,$B14,Reallocations!$F$5:$F$156,C$4)</f>
        <v>0</v>
      </c>
      <c r="D14" s="66">
        <f>SUMIFS(Reallocations!$I$5:$I$156,Reallocations!$A$5:$A$156,$B14,Reallocations!$H$5:$H$156,D$4)-SUMIFS(Reallocations!$I$5:$I$156,Reallocations!$A$5:$A$156,$B14,Reallocations!$F$5:$F$156,D$4)</f>
        <v>0</v>
      </c>
      <c r="E14" s="66">
        <f>SUMIFS(Reallocations!$I$5:$I$156,Reallocations!$A$5:$A$156,$B14,Reallocations!$H$5:$H$156,E$4)-SUMIFS(Reallocations!$I$5:$I$156,Reallocations!$A$5:$A$156,$B14,Reallocations!$F$5:$F$156,E$4)</f>
        <v>0</v>
      </c>
      <c r="F14" s="66">
        <f>SUMIFS(Reallocations!$I$5:$I$156,Reallocations!$A$5:$A$156,$B14,Reallocations!$H$5:$H$156,F$4)-SUMIFS(Reallocations!$I$5:$I$156,Reallocations!$A$5:$A$156,$B14,Reallocations!$F$5:$F$156,F$4)</f>
        <v>0</v>
      </c>
      <c r="G14" s="66">
        <f>SUMIFS(Reallocations!$I$5:$I$156,Reallocations!$A$5:$A$156,$B14,Reallocations!$H$5:$H$156,G$4)-SUMIFS(Reallocations!$I$5:$I$156,Reallocations!$A$5:$A$156,$B14,Reallocations!$F$5:$F$156,G$4)</f>
        <v>0</v>
      </c>
      <c r="H14" s="66">
        <f>SUMIFS(Reallocations!$I$5:$I$156,Reallocations!$A$5:$A$156,$B14,Reallocations!$H$5:$H$156,H$4)-SUMIFS(Reallocations!$I$5:$I$156,Reallocations!$A$5:$A$156,$B14,Reallocations!$F$5:$F$156,H$4)</f>
        <v>0</v>
      </c>
      <c r="I14" s="66">
        <f>SUMIFS(Reallocations!$I$5:$I$156,Reallocations!$A$5:$A$156,$B14,Reallocations!$H$5:$H$156,I$4)-SUMIFS(Reallocations!$I$5:$I$156,Reallocations!$A$5:$A$156,$B14,Reallocations!$F$5:$F$156,I$4)</f>
        <v>66.655000000000001</v>
      </c>
      <c r="J14" s="66">
        <f>SUMIFS(Reallocations!$I$5:$I$156,Reallocations!$A$5:$A$156,$B14,Reallocations!$H$5:$H$156,J$4)-SUMIFS(Reallocations!$I$5:$I$156,Reallocations!$A$5:$A$156,$B14,Reallocations!$F$5:$F$156,J$4)</f>
        <v>0</v>
      </c>
      <c r="K14" s="66">
        <f>SUMIFS(Reallocations!$I$5:$I$156,Reallocations!$A$5:$A$156,$B14,Reallocations!$H$5:$H$156,K$4)-SUMIFS(Reallocations!$I$5:$I$156,Reallocations!$A$5:$A$156,$B14,Reallocations!$F$5:$F$156,K$4)</f>
        <v>0</v>
      </c>
      <c r="L14" s="66">
        <f>SUMIFS(Reallocations!$I$5:$I$156,Reallocations!$A$5:$A$156,$B14,Reallocations!$H$5:$H$156,L$4)-SUMIFS(Reallocations!$I$5:$I$156,Reallocations!$A$5:$A$156,$B14,Reallocations!$F$5:$F$156,L$4)</f>
        <v>-0.54</v>
      </c>
      <c r="M14" s="66">
        <f>SUMIFS(Reallocations!$I$5:$I$156,Reallocations!$A$5:$A$156,$B14,Reallocations!$H$5:$H$156,M$4)-SUMIFS(Reallocations!$I$5:$I$156,Reallocations!$A$5:$A$156,$B14,Reallocations!$F$5:$F$156,M$4)</f>
        <v>0.54</v>
      </c>
      <c r="N14" s="66">
        <f>SUMIFS(Reallocations!$I$5:$I$156,Reallocations!$A$5:$A$156,$B14,Reallocations!$H$5:$H$156,N$4)-SUMIFS(Reallocations!$I$5:$I$156,Reallocations!$A$5:$A$156,$B14,Reallocations!$F$5:$F$156,N$4)</f>
        <v>0</v>
      </c>
      <c r="O14" s="66">
        <f>SUMIFS(Reallocations!$I$5:$I$156,Reallocations!$A$5:$A$156,$B14,Reallocations!$H$5:$H$156,O$4)-SUMIFS(Reallocations!$I$5:$I$156,Reallocations!$A$5:$A$156,$B14,Reallocations!$F$5:$F$156,O$4)</f>
        <v>0</v>
      </c>
      <c r="P14" s="66">
        <f>SUMIFS(Reallocations!$I$5:$I$156,Reallocations!$A$5:$A$156,$B14,Reallocations!$H$5:$H$156,P$4)-SUMIFS(Reallocations!$I$5:$I$156,Reallocations!$A$5:$A$156,$B14,Reallocations!$F$5:$F$156,P$4)</f>
        <v>0</v>
      </c>
      <c r="Q14" s="66">
        <f>SUMIFS(Reallocations!$I$5:$I$156,Reallocations!$A$5:$A$156,$B14,Reallocations!$H$5:$H$156,Q$4)-SUMIFS(Reallocations!$I$5:$I$156,Reallocations!$A$5:$A$156,$B14,Reallocations!$F$5:$F$156,Q$4)</f>
        <v>0</v>
      </c>
      <c r="R14" s="66">
        <f>SUMIFS(Reallocations!$I$5:$I$156,Reallocations!$A$5:$A$156,$B14,Reallocations!$H$5:$H$156,R$4)-SUMIFS(Reallocations!$I$5:$I$156,Reallocations!$A$5:$A$156,$B14,Reallocations!$F$5:$F$156,R$4)</f>
        <v>0</v>
      </c>
      <c r="S14" s="66">
        <f>SUMIFS(Reallocations!$I$5:$I$156,Reallocations!$A$5:$A$156,$B14,Reallocations!$H$5:$H$156,S$4)-SUMIFS(Reallocations!$I$5:$I$156,Reallocations!$A$5:$A$156,$B14,Reallocations!$F$5:$F$156,S$4)</f>
        <v>3.6459999999999999</v>
      </c>
      <c r="T14" s="66">
        <f>SUMIFS(Reallocations!$I$5:$I$156,Reallocations!$A$5:$A$156,$B14,Reallocations!$B$5:$B$156,"Water",Reallocations!$G$5:$G$156,T$5)-SUMIFS(Reallocations!$I$5:$I$156,Reallocations!$A$5:$A$156,$B14,Reallocations!$B$5:$B$156,"Water",Reallocations!$C$5:$C$156,T$5)</f>
        <v>-70.301000000000002</v>
      </c>
      <c r="U14" s="67" t="b">
        <f t="shared" si="0"/>
        <v>1</v>
      </c>
    </row>
    <row r="15" spans="1:23" x14ac:dyDescent="0.3">
      <c r="B15" s="65" t="s">
        <v>7</v>
      </c>
      <c r="C15" s="66">
        <f>SUMIFS(Reallocations!$I$5:$I$156,Reallocations!$A$5:$A$156,$B15,Reallocations!$H$5:$H$156,C$4)-SUMIFS(Reallocations!$I$5:$I$156,Reallocations!$A$5:$A$156,$B15,Reallocations!$F$5:$F$156,C$4)</f>
        <v>0</v>
      </c>
      <c r="D15" s="66">
        <f>SUMIFS(Reallocations!$I$5:$I$156,Reallocations!$A$5:$A$156,$B15,Reallocations!$H$5:$H$156,D$4)-SUMIFS(Reallocations!$I$5:$I$156,Reallocations!$A$5:$A$156,$B15,Reallocations!$F$5:$F$156,D$4)</f>
        <v>0</v>
      </c>
      <c r="E15" s="66">
        <f>SUMIFS(Reallocations!$I$5:$I$156,Reallocations!$A$5:$A$156,$B15,Reallocations!$H$5:$H$156,E$4)-SUMIFS(Reallocations!$I$5:$I$156,Reallocations!$A$5:$A$156,$B15,Reallocations!$F$5:$F$156,E$4)</f>
        <v>0</v>
      </c>
      <c r="F15" s="66">
        <f>SUMIFS(Reallocations!$I$5:$I$156,Reallocations!$A$5:$A$156,$B15,Reallocations!$H$5:$H$156,F$4)-SUMIFS(Reallocations!$I$5:$I$156,Reallocations!$A$5:$A$156,$B15,Reallocations!$F$5:$F$156,F$4)</f>
        <v>0</v>
      </c>
      <c r="G15" s="66">
        <f>SUMIFS(Reallocations!$I$5:$I$156,Reallocations!$A$5:$A$156,$B15,Reallocations!$H$5:$H$156,G$4)-SUMIFS(Reallocations!$I$5:$I$156,Reallocations!$A$5:$A$156,$B15,Reallocations!$F$5:$F$156,G$4)</f>
        <v>0</v>
      </c>
      <c r="H15" s="66">
        <f>SUMIFS(Reallocations!$I$5:$I$156,Reallocations!$A$5:$A$156,$B15,Reallocations!$H$5:$H$156,H$4)-SUMIFS(Reallocations!$I$5:$I$156,Reallocations!$A$5:$A$156,$B15,Reallocations!$F$5:$F$156,H$4)</f>
        <v>0</v>
      </c>
      <c r="I15" s="66">
        <f>SUMIFS(Reallocations!$I$5:$I$156,Reallocations!$A$5:$A$156,$B15,Reallocations!$H$5:$H$156,I$4)-SUMIFS(Reallocations!$I$5:$I$156,Reallocations!$A$5:$A$156,$B15,Reallocations!$F$5:$F$156,I$4)</f>
        <v>0</v>
      </c>
      <c r="J15" s="66">
        <f>SUMIFS(Reallocations!$I$5:$I$156,Reallocations!$A$5:$A$156,$B15,Reallocations!$H$5:$H$156,J$4)-SUMIFS(Reallocations!$I$5:$I$156,Reallocations!$A$5:$A$156,$B15,Reallocations!$F$5:$F$156,J$4)</f>
        <v>0</v>
      </c>
      <c r="K15" s="66">
        <f>SUMIFS(Reallocations!$I$5:$I$156,Reallocations!$A$5:$A$156,$B15,Reallocations!$H$5:$H$156,K$4)-SUMIFS(Reallocations!$I$5:$I$156,Reallocations!$A$5:$A$156,$B15,Reallocations!$F$5:$F$156,K$4)</f>
        <v>0</v>
      </c>
      <c r="L15" s="66">
        <f>SUMIFS(Reallocations!$I$5:$I$156,Reallocations!$A$5:$A$156,$B15,Reallocations!$H$5:$H$156,L$4)-SUMIFS(Reallocations!$I$5:$I$156,Reallocations!$A$5:$A$156,$B15,Reallocations!$F$5:$F$156,L$4)</f>
        <v>0</v>
      </c>
      <c r="M15" s="66">
        <f>SUMIFS(Reallocations!$I$5:$I$156,Reallocations!$A$5:$A$156,$B15,Reallocations!$H$5:$H$156,M$4)-SUMIFS(Reallocations!$I$5:$I$156,Reallocations!$A$5:$A$156,$B15,Reallocations!$F$5:$F$156,M$4)</f>
        <v>0</v>
      </c>
      <c r="N15" s="66">
        <f>SUMIFS(Reallocations!$I$5:$I$156,Reallocations!$A$5:$A$156,$B15,Reallocations!$H$5:$H$156,N$4)-SUMIFS(Reallocations!$I$5:$I$156,Reallocations!$A$5:$A$156,$B15,Reallocations!$F$5:$F$156,N$4)</f>
        <v>0</v>
      </c>
      <c r="O15" s="66">
        <f>SUMIFS(Reallocations!$I$5:$I$156,Reallocations!$A$5:$A$156,$B15,Reallocations!$H$5:$H$156,O$4)-SUMIFS(Reallocations!$I$5:$I$156,Reallocations!$A$5:$A$156,$B15,Reallocations!$F$5:$F$156,O$4)</f>
        <v>0</v>
      </c>
      <c r="P15" s="66">
        <f>SUMIFS(Reallocations!$I$5:$I$156,Reallocations!$A$5:$A$156,$B15,Reallocations!$H$5:$H$156,P$4)-SUMIFS(Reallocations!$I$5:$I$156,Reallocations!$A$5:$A$156,$B15,Reallocations!$F$5:$F$156,P$4)</f>
        <v>0</v>
      </c>
      <c r="Q15" s="66">
        <f>SUMIFS(Reallocations!$I$5:$I$156,Reallocations!$A$5:$A$156,$B15,Reallocations!$H$5:$H$156,Q$4)-SUMIFS(Reallocations!$I$5:$I$156,Reallocations!$A$5:$A$156,$B15,Reallocations!$F$5:$F$156,Q$4)</f>
        <v>0</v>
      </c>
      <c r="R15" s="66">
        <f>SUMIFS(Reallocations!$I$5:$I$156,Reallocations!$A$5:$A$156,$B15,Reallocations!$H$5:$H$156,R$4)-SUMIFS(Reallocations!$I$5:$I$156,Reallocations!$A$5:$A$156,$B15,Reallocations!$F$5:$F$156,R$4)</f>
        <v>0</v>
      </c>
      <c r="S15" s="66">
        <f>SUMIFS(Reallocations!$I$5:$I$156,Reallocations!$A$5:$A$156,$B15,Reallocations!$H$5:$H$156,S$4)-SUMIFS(Reallocations!$I$5:$I$156,Reallocations!$A$5:$A$156,$B15,Reallocations!$F$5:$F$156,S$4)</f>
        <v>0</v>
      </c>
      <c r="T15" s="66">
        <f>SUMIFS(Reallocations!$I$5:$I$156,Reallocations!$A$5:$A$156,$B15,Reallocations!$B$5:$B$156,"Water",Reallocations!$G$5:$G$156,T$5)-SUMIFS(Reallocations!$I$5:$I$156,Reallocations!$A$5:$A$156,$B15,Reallocations!$B$5:$B$156,"Water",Reallocations!$C$5:$C$156,T$5)</f>
        <v>0</v>
      </c>
      <c r="U15" s="67" t="b">
        <f t="shared" si="0"/>
        <v>1</v>
      </c>
    </row>
    <row r="16" spans="1:23" x14ac:dyDescent="0.3">
      <c r="B16" s="65" t="s">
        <v>8</v>
      </c>
      <c r="C16" s="66">
        <f>SUMIFS(Reallocations!$I$5:$I$156,Reallocations!$A$5:$A$156,$B16,Reallocations!$H$5:$H$156,C$4)-SUMIFS(Reallocations!$I$5:$I$156,Reallocations!$A$5:$A$156,$B16,Reallocations!$F$5:$F$156,C$4)</f>
        <v>0</v>
      </c>
      <c r="D16" s="66">
        <f>SUMIFS(Reallocations!$I$5:$I$156,Reallocations!$A$5:$A$156,$B16,Reallocations!$H$5:$H$156,D$4)-SUMIFS(Reallocations!$I$5:$I$156,Reallocations!$A$5:$A$156,$B16,Reallocations!$F$5:$F$156,D$4)</f>
        <v>0</v>
      </c>
      <c r="E16" s="66">
        <f>SUMIFS(Reallocations!$I$5:$I$156,Reallocations!$A$5:$A$156,$B16,Reallocations!$H$5:$H$156,E$4)-SUMIFS(Reallocations!$I$5:$I$156,Reallocations!$A$5:$A$156,$B16,Reallocations!$F$5:$F$156,E$4)</f>
        <v>0</v>
      </c>
      <c r="F16" s="66">
        <f>SUMIFS(Reallocations!$I$5:$I$156,Reallocations!$A$5:$A$156,$B16,Reallocations!$H$5:$H$156,F$4)-SUMIFS(Reallocations!$I$5:$I$156,Reallocations!$A$5:$A$156,$B16,Reallocations!$F$5:$F$156,F$4)</f>
        <v>0</v>
      </c>
      <c r="G16" s="66">
        <f>SUMIFS(Reallocations!$I$5:$I$156,Reallocations!$A$5:$A$156,$B16,Reallocations!$H$5:$H$156,G$4)-SUMIFS(Reallocations!$I$5:$I$156,Reallocations!$A$5:$A$156,$B16,Reallocations!$F$5:$F$156,G$4)</f>
        <v>0</v>
      </c>
      <c r="H16" s="66">
        <f>SUMIFS(Reallocations!$I$5:$I$156,Reallocations!$A$5:$A$156,$B16,Reallocations!$H$5:$H$156,H$4)-SUMIFS(Reallocations!$I$5:$I$156,Reallocations!$A$5:$A$156,$B16,Reallocations!$F$5:$F$156,H$4)</f>
        <v>0</v>
      </c>
      <c r="I16" s="66">
        <f>SUMIFS(Reallocations!$I$5:$I$156,Reallocations!$A$5:$A$156,$B16,Reallocations!$H$5:$H$156,I$4)-SUMIFS(Reallocations!$I$5:$I$156,Reallocations!$A$5:$A$156,$B16,Reallocations!$F$5:$F$156,I$4)</f>
        <v>71.863</v>
      </c>
      <c r="J16" s="66">
        <f>SUMIFS(Reallocations!$I$5:$I$156,Reallocations!$A$5:$A$156,$B16,Reallocations!$H$5:$H$156,J$4)-SUMIFS(Reallocations!$I$5:$I$156,Reallocations!$A$5:$A$156,$B16,Reallocations!$F$5:$F$156,J$4)</f>
        <v>0</v>
      </c>
      <c r="K16" s="66">
        <f>SUMIFS(Reallocations!$I$5:$I$156,Reallocations!$A$5:$A$156,$B16,Reallocations!$H$5:$H$156,K$4)-SUMIFS(Reallocations!$I$5:$I$156,Reallocations!$A$5:$A$156,$B16,Reallocations!$F$5:$F$156,K$4)</f>
        <v>0</v>
      </c>
      <c r="L16" s="66">
        <f>SUMIFS(Reallocations!$I$5:$I$156,Reallocations!$A$5:$A$156,$B16,Reallocations!$H$5:$H$156,L$4)-SUMIFS(Reallocations!$I$5:$I$156,Reallocations!$A$5:$A$156,$B16,Reallocations!$F$5:$F$156,L$4)</f>
        <v>0</v>
      </c>
      <c r="M16" s="66">
        <f>SUMIFS(Reallocations!$I$5:$I$156,Reallocations!$A$5:$A$156,$B16,Reallocations!$H$5:$H$156,M$4)-SUMIFS(Reallocations!$I$5:$I$156,Reallocations!$A$5:$A$156,$B16,Reallocations!$F$5:$F$156,M$4)</f>
        <v>0</v>
      </c>
      <c r="N16" s="66">
        <f>SUMIFS(Reallocations!$I$5:$I$156,Reallocations!$A$5:$A$156,$B16,Reallocations!$H$5:$H$156,N$4)-SUMIFS(Reallocations!$I$5:$I$156,Reallocations!$A$5:$A$156,$B16,Reallocations!$F$5:$F$156,N$4)</f>
        <v>0</v>
      </c>
      <c r="O16" s="66">
        <f>SUMIFS(Reallocations!$I$5:$I$156,Reallocations!$A$5:$A$156,$B16,Reallocations!$H$5:$H$156,O$4)-SUMIFS(Reallocations!$I$5:$I$156,Reallocations!$A$5:$A$156,$B16,Reallocations!$F$5:$F$156,O$4)</f>
        <v>0</v>
      </c>
      <c r="P16" s="66">
        <f>SUMIFS(Reallocations!$I$5:$I$156,Reallocations!$A$5:$A$156,$B16,Reallocations!$H$5:$H$156,P$4)-SUMIFS(Reallocations!$I$5:$I$156,Reallocations!$A$5:$A$156,$B16,Reallocations!$F$5:$F$156,P$4)</f>
        <v>0</v>
      </c>
      <c r="Q16" s="66">
        <f>SUMIFS(Reallocations!$I$5:$I$156,Reallocations!$A$5:$A$156,$B16,Reallocations!$H$5:$H$156,Q$4)-SUMIFS(Reallocations!$I$5:$I$156,Reallocations!$A$5:$A$156,$B16,Reallocations!$F$5:$F$156,Q$4)</f>
        <v>0</v>
      </c>
      <c r="R16" s="66">
        <f>SUMIFS(Reallocations!$I$5:$I$156,Reallocations!$A$5:$A$156,$B16,Reallocations!$H$5:$H$156,R$4)-SUMIFS(Reallocations!$I$5:$I$156,Reallocations!$A$5:$A$156,$B16,Reallocations!$F$5:$F$156,R$4)</f>
        <v>0</v>
      </c>
      <c r="S16" s="66">
        <f>SUMIFS(Reallocations!$I$5:$I$156,Reallocations!$A$5:$A$156,$B16,Reallocations!$H$5:$H$156,S$4)-SUMIFS(Reallocations!$I$5:$I$156,Reallocations!$A$5:$A$156,$B16,Reallocations!$F$5:$F$156,S$4)</f>
        <v>0</v>
      </c>
      <c r="T16" s="66">
        <f>SUMIFS(Reallocations!$I$5:$I$156,Reallocations!$A$5:$A$156,$B16,Reallocations!$B$5:$B$156,"Water",Reallocations!$G$5:$G$156,T$5)-SUMIFS(Reallocations!$I$5:$I$156,Reallocations!$A$5:$A$156,$B16,Reallocations!$B$5:$B$156,"Water",Reallocations!$C$5:$C$156,T$5)</f>
        <v>-71.863</v>
      </c>
      <c r="U16" s="67" t="b">
        <f t="shared" si="0"/>
        <v>1</v>
      </c>
    </row>
    <row r="17" spans="1:21" x14ac:dyDescent="0.3">
      <c r="B17" s="65" t="s">
        <v>9</v>
      </c>
      <c r="C17" s="66">
        <f>SUMIFS(Reallocations!$I$5:$I$156,Reallocations!$A$5:$A$156,$B17,Reallocations!$H$5:$H$156,C$4)-SUMIFS(Reallocations!$I$5:$I$156,Reallocations!$A$5:$A$156,$B17,Reallocations!$F$5:$F$156,C$4)</f>
        <v>0</v>
      </c>
      <c r="D17" s="66">
        <f>SUMIFS(Reallocations!$I$5:$I$156,Reallocations!$A$5:$A$156,$B17,Reallocations!$H$5:$H$156,D$4)-SUMIFS(Reallocations!$I$5:$I$156,Reallocations!$A$5:$A$156,$B17,Reallocations!$F$5:$F$156,D$4)</f>
        <v>0</v>
      </c>
      <c r="E17" s="66">
        <f>SUMIFS(Reallocations!$I$5:$I$156,Reallocations!$A$5:$A$156,$B17,Reallocations!$H$5:$H$156,E$4)-SUMIFS(Reallocations!$I$5:$I$156,Reallocations!$A$5:$A$156,$B17,Reallocations!$F$5:$F$156,E$4)</f>
        <v>0</v>
      </c>
      <c r="F17" s="66">
        <f>SUMIFS(Reallocations!$I$5:$I$156,Reallocations!$A$5:$A$156,$B17,Reallocations!$H$5:$H$156,F$4)-SUMIFS(Reallocations!$I$5:$I$156,Reallocations!$A$5:$A$156,$B17,Reallocations!$F$5:$F$156,F$4)</f>
        <v>0</v>
      </c>
      <c r="G17" s="66">
        <f>SUMIFS(Reallocations!$I$5:$I$156,Reallocations!$A$5:$A$156,$B17,Reallocations!$H$5:$H$156,G$4)-SUMIFS(Reallocations!$I$5:$I$156,Reallocations!$A$5:$A$156,$B17,Reallocations!$F$5:$F$156,G$4)</f>
        <v>0</v>
      </c>
      <c r="H17" s="66">
        <f>SUMIFS(Reallocations!$I$5:$I$156,Reallocations!$A$5:$A$156,$B17,Reallocations!$H$5:$H$156,H$4)-SUMIFS(Reallocations!$I$5:$I$156,Reallocations!$A$5:$A$156,$B17,Reallocations!$F$5:$F$156,H$4)</f>
        <v>0</v>
      </c>
      <c r="I17" s="66">
        <f>SUMIFS(Reallocations!$I$5:$I$156,Reallocations!$A$5:$A$156,$B17,Reallocations!$H$5:$H$156,I$4)-SUMIFS(Reallocations!$I$5:$I$156,Reallocations!$A$5:$A$156,$B17,Reallocations!$F$5:$F$156,I$4)</f>
        <v>-12.366</v>
      </c>
      <c r="J17" s="66">
        <f>SUMIFS(Reallocations!$I$5:$I$156,Reallocations!$A$5:$A$156,$B17,Reallocations!$H$5:$H$156,J$4)-SUMIFS(Reallocations!$I$5:$I$156,Reallocations!$A$5:$A$156,$B17,Reallocations!$F$5:$F$156,J$4)</f>
        <v>0</v>
      </c>
      <c r="K17" s="66">
        <f>SUMIFS(Reallocations!$I$5:$I$156,Reallocations!$A$5:$A$156,$B17,Reallocations!$H$5:$H$156,K$4)-SUMIFS(Reallocations!$I$5:$I$156,Reallocations!$A$5:$A$156,$B17,Reallocations!$F$5:$F$156,K$4)</f>
        <v>0</v>
      </c>
      <c r="L17" s="66">
        <f>SUMIFS(Reallocations!$I$5:$I$156,Reallocations!$A$5:$A$156,$B17,Reallocations!$H$5:$H$156,L$4)-SUMIFS(Reallocations!$I$5:$I$156,Reallocations!$A$5:$A$156,$B17,Reallocations!$F$5:$F$156,L$4)</f>
        <v>12.366</v>
      </c>
      <c r="M17" s="66">
        <f>SUMIFS(Reallocations!$I$5:$I$156,Reallocations!$A$5:$A$156,$B17,Reallocations!$H$5:$H$156,M$4)-SUMIFS(Reallocations!$I$5:$I$156,Reallocations!$A$5:$A$156,$B17,Reallocations!$F$5:$F$156,M$4)</f>
        <v>0</v>
      </c>
      <c r="N17" s="66">
        <f>SUMIFS(Reallocations!$I$5:$I$156,Reallocations!$A$5:$A$156,$B17,Reallocations!$H$5:$H$156,N$4)-SUMIFS(Reallocations!$I$5:$I$156,Reallocations!$A$5:$A$156,$B17,Reallocations!$F$5:$F$156,N$4)</f>
        <v>0</v>
      </c>
      <c r="O17" s="66">
        <f>SUMIFS(Reallocations!$I$5:$I$156,Reallocations!$A$5:$A$156,$B17,Reallocations!$H$5:$H$156,O$4)-SUMIFS(Reallocations!$I$5:$I$156,Reallocations!$A$5:$A$156,$B17,Reallocations!$F$5:$F$156,O$4)</f>
        <v>0</v>
      </c>
      <c r="P17" s="66">
        <f>SUMIFS(Reallocations!$I$5:$I$156,Reallocations!$A$5:$A$156,$B17,Reallocations!$H$5:$H$156,P$4)-SUMIFS(Reallocations!$I$5:$I$156,Reallocations!$A$5:$A$156,$B17,Reallocations!$F$5:$F$156,P$4)</f>
        <v>0</v>
      </c>
      <c r="Q17" s="66">
        <f>SUMIFS(Reallocations!$I$5:$I$156,Reallocations!$A$5:$A$156,$B17,Reallocations!$H$5:$H$156,Q$4)-SUMIFS(Reallocations!$I$5:$I$156,Reallocations!$A$5:$A$156,$B17,Reallocations!$F$5:$F$156,Q$4)</f>
        <v>0</v>
      </c>
      <c r="R17" s="66">
        <f>SUMIFS(Reallocations!$I$5:$I$156,Reallocations!$A$5:$A$156,$B17,Reallocations!$H$5:$H$156,R$4)-SUMIFS(Reallocations!$I$5:$I$156,Reallocations!$A$5:$A$156,$B17,Reallocations!$F$5:$F$156,R$4)</f>
        <v>0</v>
      </c>
      <c r="S17" s="66">
        <f>SUMIFS(Reallocations!$I$5:$I$156,Reallocations!$A$5:$A$156,$B17,Reallocations!$H$5:$H$156,S$4)-SUMIFS(Reallocations!$I$5:$I$156,Reallocations!$A$5:$A$156,$B17,Reallocations!$F$5:$F$156,S$4)</f>
        <v>0</v>
      </c>
      <c r="T17" s="66">
        <f>SUMIFS(Reallocations!$I$5:$I$156,Reallocations!$A$5:$A$156,$B17,Reallocations!$B$5:$B$156,"Water",Reallocations!$G$5:$G$156,T$5)-SUMIFS(Reallocations!$I$5:$I$156,Reallocations!$A$5:$A$156,$B17,Reallocations!$B$5:$B$156,"Water",Reallocations!$C$5:$C$156,T$5)</f>
        <v>0</v>
      </c>
      <c r="U17" s="67" t="b">
        <f t="shared" si="0"/>
        <v>1</v>
      </c>
    </row>
    <row r="18" spans="1:21" x14ac:dyDescent="0.3">
      <c r="B18" s="65" t="s">
        <v>10</v>
      </c>
      <c r="C18" s="66">
        <f>SUMIFS(Reallocations!$I$5:$I$156,Reallocations!$A$5:$A$156,$B18,Reallocations!$H$5:$H$156,C$4)-SUMIFS(Reallocations!$I$5:$I$156,Reallocations!$A$5:$A$156,$B18,Reallocations!$F$5:$F$156,C$4)</f>
        <v>0</v>
      </c>
      <c r="D18" s="66">
        <f>SUMIFS(Reallocations!$I$5:$I$156,Reallocations!$A$5:$A$156,$B18,Reallocations!$H$5:$H$156,D$4)-SUMIFS(Reallocations!$I$5:$I$156,Reallocations!$A$5:$A$156,$B18,Reallocations!$F$5:$F$156,D$4)</f>
        <v>0</v>
      </c>
      <c r="E18" s="66">
        <f>SUMIFS(Reallocations!$I$5:$I$156,Reallocations!$A$5:$A$156,$B18,Reallocations!$H$5:$H$156,E$4)-SUMIFS(Reallocations!$I$5:$I$156,Reallocations!$A$5:$A$156,$B18,Reallocations!$F$5:$F$156,E$4)</f>
        <v>0</v>
      </c>
      <c r="F18" s="66">
        <f>SUMIFS(Reallocations!$I$5:$I$156,Reallocations!$A$5:$A$156,$B18,Reallocations!$H$5:$H$156,F$4)-SUMIFS(Reallocations!$I$5:$I$156,Reallocations!$A$5:$A$156,$B18,Reallocations!$F$5:$F$156,F$4)</f>
        <v>0</v>
      </c>
      <c r="G18" s="66">
        <f>SUMIFS(Reallocations!$I$5:$I$156,Reallocations!$A$5:$A$156,$B18,Reallocations!$H$5:$H$156,G$4)-SUMIFS(Reallocations!$I$5:$I$156,Reallocations!$A$5:$A$156,$B18,Reallocations!$F$5:$F$156,G$4)</f>
        <v>0</v>
      </c>
      <c r="H18" s="66">
        <f>SUMIFS(Reallocations!$I$5:$I$156,Reallocations!$A$5:$A$156,$B18,Reallocations!$H$5:$H$156,H$4)-SUMIFS(Reallocations!$I$5:$I$156,Reallocations!$A$5:$A$156,$B18,Reallocations!$F$5:$F$156,H$4)</f>
        <v>0</v>
      </c>
      <c r="I18" s="66">
        <f>SUMIFS(Reallocations!$I$5:$I$156,Reallocations!$A$5:$A$156,$B18,Reallocations!$H$5:$H$156,I$4)-SUMIFS(Reallocations!$I$5:$I$156,Reallocations!$A$5:$A$156,$B18,Reallocations!$F$5:$F$156,I$4)</f>
        <v>0</v>
      </c>
      <c r="J18" s="66">
        <f>SUMIFS(Reallocations!$I$5:$I$156,Reallocations!$A$5:$A$156,$B18,Reallocations!$H$5:$H$156,J$4)-SUMIFS(Reallocations!$I$5:$I$156,Reallocations!$A$5:$A$156,$B18,Reallocations!$F$5:$F$156,J$4)</f>
        <v>0</v>
      </c>
      <c r="K18" s="66">
        <f>SUMIFS(Reallocations!$I$5:$I$156,Reallocations!$A$5:$A$156,$B18,Reallocations!$H$5:$H$156,K$4)-SUMIFS(Reallocations!$I$5:$I$156,Reallocations!$A$5:$A$156,$B18,Reallocations!$F$5:$F$156,K$4)</f>
        <v>0</v>
      </c>
      <c r="L18" s="66">
        <f>SUMIFS(Reallocations!$I$5:$I$156,Reallocations!$A$5:$A$156,$B18,Reallocations!$H$5:$H$156,L$4)-SUMIFS(Reallocations!$I$5:$I$156,Reallocations!$A$5:$A$156,$B18,Reallocations!$F$5:$F$156,L$4)</f>
        <v>0</v>
      </c>
      <c r="M18" s="66">
        <f>SUMIFS(Reallocations!$I$5:$I$156,Reallocations!$A$5:$A$156,$B18,Reallocations!$H$5:$H$156,M$4)-SUMIFS(Reallocations!$I$5:$I$156,Reallocations!$A$5:$A$156,$B18,Reallocations!$F$5:$F$156,M$4)</f>
        <v>0</v>
      </c>
      <c r="N18" s="66">
        <f>SUMIFS(Reallocations!$I$5:$I$156,Reallocations!$A$5:$A$156,$B18,Reallocations!$H$5:$H$156,N$4)-SUMIFS(Reallocations!$I$5:$I$156,Reallocations!$A$5:$A$156,$B18,Reallocations!$F$5:$F$156,N$4)</f>
        <v>0</v>
      </c>
      <c r="O18" s="66">
        <f>SUMIFS(Reallocations!$I$5:$I$156,Reallocations!$A$5:$A$156,$B18,Reallocations!$H$5:$H$156,O$4)-SUMIFS(Reallocations!$I$5:$I$156,Reallocations!$A$5:$A$156,$B18,Reallocations!$F$5:$F$156,O$4)</f>
        <v>0</v>
      </c>
      <c r="P18" s="66">
        <f>SUMIFS(Reallocations!$I$5:$I$156,Reallocations!$A$5:$A$156,$B18,Reallocations!$H$5:$H$156,P$4)-SUMIFS(Reallocations!$I$5:$I$156,Reallocations!$A$5:$A$156,$B18,Reallocations!$F$5:$F$156,P$4)</f>
        <v>0</v>
      </c>
      <c r="Q18" s="66">
        <f>SUMIFS(Reallocations!$I$5:$I$156,Reallocations!$A$5:$A$156,$B18,Reallocations!$H$5:$H$156,Q$4)-SUMIFS(Reallocations!$I$5:$I$156,Reallocations!$A$5:$A$156,$B18,Reallocations!$F$5:$F$156,Q$4)</f>
        <v>0</v>
      </c>
      <c r="R18" s="66">
        <f>SUMIFS(Reallocations!$I$5:$I$156,Reallocations!$A$5:$A$156,$B18,Reallocations!$H$5:$H$156,R$4)-SUMIFS(Reallocations!$I$5:$I$156,Reallocations!$A$5:$A$156,$B18,Reallocations!$F$5:$F$156,R$4)</f>
        <v>0</v>
      </c>
      <c r="S18" s="66">
        <f>SUMIFS(Reallocations!$I$5:$I$156,Reallocations!$A$5:$A$156,$B18,Reallocations!$H$5:$H$156,S$4)-SUMIFS(Reallocations!$I$5:$I$156,Reallocations!$A$5:$A$156,$B18,Reallocations!$F$5:$F$156,S$4)</f>
        <v>0</v>
      </c>
      <c r="T18" s="66">
        <f>SUMIFS(Reallocations!$I$5:$I$156,Reallocations!$A$5:$A$156,$B18,Reallocations!$B$5:$B$156,"Water",Reallocations!$G$5:$G$156,T$5)-SUMIFS(Reallocations!$I$5:$I$156,Reallocations!$A$5:$A$156,$B18,Reallocations!$B$5:$B$156,"Water",Reallocations!$C$5:$C$156,T$5)</f>
        <v>0</v>
      </c>
      <c r="U18" s="67" t="b">
        <f t="shared" si="0"/>
        <v>1</v>
      </c>
    </row>
    <row r="19" spans="1:21" x14ac:dyDescent="0.3">
      <c r="B19" s="65" t="s">
        <v>11</v>
      </c>
      <c r="C19" s="66">
        <f>SUMIFS(Reallocations!$I$5:$I$156,Reallocations!$A$5:$A$156,$B19,Reallocations!$H$5:$H$156,C$4)-SUMIFS(Reallocations!$I$5:$I$156,Reallocations!$A$5:$A$156,$B19,Reallocations!$F$5:$F$156,C$4)</f>
        <v>0</v>
      </c>
      <c r="D19" s="66">
        <f>SUMIFS(Reallocations!$I$5:$I$156,Reallocations!$A$5:$A$156,$B19,Reallocations!$H$5:$H$156,D$4)-SUMIFS(Reallocations!$I$5:$I$156,Reallocations!$A$5:$A$156,$B19,Reallocations!$F$5:$F$156,D$4)</f>
        <v>0</v>
      </c>
      <c r="E19" s="66">
        <f>SUMIFS(Reallocations!$I$5:$I$156,Reallocations!$A$5:$A$156,$B19,Reallocations!$H$5:$H$156,E$4)-SUMIFS(Reallocations!$I$5:$I$156,Reallocations!$A$5:$A$156,$B19,Reallocations!$F$5:$F$156,E$4)</f>
        <v>0</v>
      </c>
      <c r="F19" s="66">
        <f>SUMIFS(Reallocations!$I$5:$I$156,Reallocations!$A$5:$A$156,$B19,Reallocations!$H$5:$H$156,F$4)-SUMIFS(Reallocations!$I$5:$I$156,Reallocations!$A$5:$A$156,$B19,Reallocations!$F$5:$F$156,F$4)</f>
        <v>0</v>
      </c>
      <c r="G19" s="66">
        <f>SUMIFS(Reallocations!$I$5:$I$156,Reallocations!$A$5:$A$156,$B19,Reallocations!$H$5:$H$156,G$4)-SUMIFS(Reallocations!$I$5:$I$156,Reallocations!$A$5:$A$156,$B19,Reallocations!$F$5:$F$156,G$4)</f>
        <v>0</v>
      </c>
      <c r="H19" s="66">
        <f>SUMIFS(Reallocations!$I$5:$I$156,Reallocations!$A$5:$A$156,$B19,Reallocations!$H$5:$H$156,H$4)-SUMIFS(Reallocations!$I$5:$I$156,Reallocations!$A$5:$A$156,$B19,Reallocations!$F$5:$F$156,H$4)</f>
        <v>0</v>
      </c>
      <c r="I19" s="66">
        <f>SUMIFS(Reallocations!$I$5:$I$156,Reallocations!$A$5:$A$156,$B19,Reallocations!$H$5:$H$156,I$4)-SUMIFS(Reallocations!$I$5:$I$156,Reallocations!$A$5:$A$156,$B19,Reallocations!$F$5:$F$156,I$4)</f>
        <v>0</v>
      </c>
      <c r="J19" s="66">
        <f>SUMIFS(Reallocations!$I$5:$I$156,Reallocations!$A$5:$A$156,$B19,Reallocations!$H$5:$H$156,J$4)-SUMIFS(Reallocations!$I$5:$I$156,Reallocations!$A$5:$A$156,$B19,Reallocations!$F$5:$F$156,J$4)</f>
        <v>0</v>
      </c>
      <c r="K19" s="66">
        <f>SUMIFS(Reallocations!$I$5:$I$156,Reallocations!$A$5:$A$156,$B19,Reallocations!$H$5:$H$156,K$4)-SUMIFS(Reallocations!$I$5:$I$156,Reallocations!$A$5:$A$156,$B19,Reallocations!$F$5:$F$156,K$4)</f>
        <v>0</v>
      </c>
      <c r="L19" s="66">
        <f>SUMIFS(Reallocations!$I$5:$I$156,Reallocations!$A$5:$A$156,$B19,Reallocations!$H$5:$H$156,L$4)-SUMIFS(Reallocations!$I$5:$I$156,Reallocations!$A$5:$A$156,$B19,Reallocations!$F$5:$F$156,L$4)</f>
        <v>0</v>
      </c>
      <c r="M19" s="66">
        <f>SUMIFS(Reallocations!$I$5:$I$156,Reallocations!$A$5:$A$156,$B19,Reallocations!$H$5:$H$156,M$4)-SUMIFS(Reallocations!$I$5:$I$156,Reallocations!$A$5:$A$156,$B19,Reallocations!$F$5:$F$156,M$4)</f>
        <v>0</v>
      </c>
      <c r="N19" s="66">
        <f>SUMIFS(Reallocations!$I$5:$I$156,Reallocations!$A$5:$A$156,$B19,Reallocations!$H$5:$H$156,N$4)-SUMIFS(Reallocations!$I$5:$I$156,Reallocations!$A$5:$A$156,$B19,Reallocations!$F$5:$F$156,N$4)</f>
        <v>0</v>
      </c>
      <c r="O19" s="66">
        <f>SUMIFS(Reallocations!$I$5:$I$156,Reallocations!$A$5:$A$156,$B19,Reallocations!$H$5:$H$156,O$4)-SUMIFS(Reallocations!$I$5:$I$156,Reallocations!$A$5:$A$156,$B19,Reallocations!$F$5:$F$156,O$4)</f>
        <v>0</v>
      </c>
      <c r="P19" s="66">
        <f>SUMIFS(Reallocations!$I$5:$I$156,Reallocations!$A$5:$A$156,$B19,Reallocations!$H$5:$H$156,P$4)-SUMIFS(Reallocations!$I$5:$I$156,Reallocations!$A$5:$A$156,$B19,Reallocations!$F$5:$F$156,P$4)</f>
        <v>0</v>
      </c>
      <c r="Q19" s="66">
        <f>SUMIFS(Reallocations!$I$5:$I$156,Reallocations!$A$5:$A$156,$B19,Reallocations!$H$5:$H$156,Q$4)-SUMIFS(Reallocations!$I$5:$I$156,Reallocations!$A$5:$A$156,$B19,Reallocations!$F$5:$F$156,Q$4)</f>
        <v>0</v>
      </c>
      <c r="R19" s="66">
        <f>SUMIFS(Reallocations!$I$5:$I$156,Reallocations!$A$5:$A$156,$B19,Reallocations!$H$5:$H$156,R$4)-SUMIFS(Reallocations!$I$5:$I$156,Reallocations!$A$5:$A$156,$B19,Reallocations!$F$5:$F$156,R$4)</f>
        <v>0</v>
      </c>
      <c r="S19" s="66">
        <f>SUMIFS(Reallocations!$I$5:$I$156,Reallocations!$A$5:$A$156,$B19,Reallocations!$H$5:$H$156,S$4)-SUMIFS(Reallocations!$I$5:$I$156,Reallocations!$A$5:$A$156,$B19,Reallocations!$F$5:$F$156,S$4)</f>
        <v>0</v>
      </c>
      <c r="T19" s="66">
        <f>SUMIFS(Reallocations!$I$5:$I$156,Reallocations!$A$5:$A$156,$B19,Reallocations!$B$5:$B$156,"Water",Reallocations!$G$5:$G$156,T$5)-SUMIFS(Reallocations!$I$5:$I$156,Reallocations!$A$5:$A$156,$B19,Reallocations!$B$5:$B$156,"Water",Reallocations!$C$5:$C$156,T$5)</f>
        <v>0</v>
      </c>
      <c r="U19" s="67" t="b">
        <f t="shared" si="0"/>
        <v>1</v>
      </c>
    </row>
    <row r="20" spans="1:21" x14ac:dyDescent="0.3">
      <c r="B20" s="65" t="s">
        <v>12</v>
      </c>
      <c r="C20" s="66">
        <f>SUMIFS(Reallocations!$I$5:$I$156,Reallocations!$A$5:$A$156,$B20,Reallocations!$H$5:$H$156,C$4)-SUMIFS(Reallocations!$I$5:$I$156,Reallocations!$A$5:$A$156,$B20,Reallocations!$F$5:$F$156,C$4)</f>
        <v>0</v>
      </c>
      <c r="D20" s="66">
        <f>SUMIFS(Reallocations!$I$5:$I$156,Reallocations!$A$5:$A$156,$B20,Reallocations!$H$5:$H$156,D$4)-SUMIFS(Reallocations!$I$5:$I$156,Reallocations!$A$5:$A$156,$B20,Reallocations!$F$5:$F$156,D$4)</f>
        <v>0</v>
      </c>
      <c r="E20" s="66">
        <f>SUMIFS(Reallocations!$I$5:$I$156,Reallocations!$A$5:$A$156,$B20,Reallocations!$H$5:$H$156,E$4)-SUMIFS(Reallocations!$I$5:$I$156,Reallocations!$A$5:$A$156,$B20,Reallocations!$F$5:$F$156,E$4)</f>
        <v>0</v>
      </c>
      <c r="F20" s="66">
        <f>SUMIFS(Reallocations!$I$5:$I$156,Reallocations!$A$5:$A$156,$B20,Reallocations!$H$5:$H$156,F$4)-SUMIFS(Reallocations!$I$5:$I$156,Reallocations!$A$5:$A$156,$B20,Reallocations!$F$5:$F$156,F$4)</f>
        <v>0</v>
      </c>
      <c r="G20" s="66">
        <f>SUMIFS(Reallocations!$I$5:$I$156,Reallocations!$A$5:$A$156,$B20,Reallocations!$H$5:$H$156,G$4)-SUMIFS(Reallocations!$I$5:$I$156,Reallocations!$A$5:$A$156,$B20,Reallocations!$F$5:$F$156,G$4)</f>
        <v>0</v>
      </c>
      <c r="H20" s="66">
        <f>SUMIFS(Reallocations!$I$5:$I$156,Reallocations!$A$5:$A$156,$B20,Reallocations!$H$5:$H$156,H$4)-SUMIFS(Reallocations!$I$5:$I$156,Reallocations!$A$5:$A$156,$B20,Reallocations!$F$5:$F$156,H$4)</f>
        <v>0</v>
      </c>
      <c r="I20" s="66">
        <f>SUMIFS(Reallocations!$I$5:$I$156,Reallocations!$A$5:$A$156,$B20,Reallocations!$H$5:$H$156,I$4)-SUMIFS(Reallocations!$I$5:$I$156,Reallocations!$A$5:$A$156,$B20,Reallocations!$F$5:$F$156,I$4)</f>
        <v>14.951000000000001</v>
      </c>
      <c r="J20" s="66">
        <f>SUMIFS(Reallocations!$I$5:$I$156,Reallocations!$A$5:$A$156,$B20,Reallocations!$H$5:$H$156,J$4)-SUMIFS(Reallocations!$I$5:$I$156,Reallocations!$A$5:$A$156,$B20,Reallocations!$F$5:$F$156,J$4)</f>
        <v>0</v>
      </c>
      <c r="K20" s="66">
        <f>SUMIFS(Reallocations!$I$5:$I$156,Reallocations!$A$5:$A$156,$B20,Reallocations!$H$5:$H$156,K$4)-SUMIFS(Reallocations!$I$5:$I$156,Reallocations!$A$5:$A$156,$B20,Reallocations!$F$5:$F$156,K$4)</f>
        <v>0</v>
      </c>
      <c r="L20" s="66">
        <f>SUMIFS(Reallocations!$I$5:$I$156,Reallocations!$A$5:$A$156,$B20,Reallocations!$H$5:$H$156,L$4)-SUMIFS(Reallocations!$I$5:$I$156,Reallocations!$A$5:$A$156,$B20,Reallocations!$F$5:$F$156,L$4)</f>
        <v>0</v>
      </c>
      <c r="M20" s="66">
        <f>SUMIFS(Reallocations!$I$5:$I$156,Reallocations!$A$5:$A$156,$B20,Reallocations!$H$5:$H$156,M$4)-SUMIFS(Reallocations!$I$5:$I$156,Reallocations!$A$5:$A$156,$B20,Reallocations!$F$5:$F$156,M$4)</f>
        <v>0</v>
      </c>
      <c r="N20" s="66">
        <f>SUMIFS(Reallocations!$I$5:$I$156,Reallocations!$A$5:$A$156,$B20,Reallocations!$H$5:$H$156,N$4)-SUMIFS(Reallocations!$I$5:$I$156,Reallocations!$A$5:$A$156,$B20,Reallocations!$F$5:$F$156,N$4)</f>
        <v>0</v>
      </c>
      <c r="O20" s="66">
        <f>SUMIFS(Reallocations!$I$5:$I$156,Reallocations!$A$5:$A$156,$B20,Reallocations!$H$5:$H$156,O$4)-SUMIFS(Reallocations!$I$5:$I$156,Reallocations!$A$5:$A$156,$B20,Reallocations!$F$5:$F$156,O$4)</f>
        <v>0</v>
      </c>
      <c r="P20" s="66">
        <f>SUMIFS(Reallocations!$I$5:$I$156,Reallocations!$A$5:$A$156,$B20,Reallocations!$H$5:$H$156,P$4)-SUMIFS(Reallocations!$I$5:$I$156,Reallocations!$A$5:$A$156,$B20,Reallocations!$F$5:$F$156,P$4)</f>
        <v>0</v>
      </c>
      <c r="Q20" s="66">
        <f>SUMIFS(Reallocations!$I$5:$I$156,Reallocations!$A$5:$A$156,$B20,Reallocations!$H$5:$H$156,Q$4)-SUMIFS(Reallocations!$I$5:$I$156,Reallocations!$A$5:$A$156,$B20,Reallocations!$F$5:$F$156,Q$4)</f>
        <v>0</v>
      </c>
      <c r="R20" s="66">
        <f>SUMIFS(Reallocations!$I$5:$I$156,Reallocations!$A$5:$A$156,$B20,Reallocations!$H$5:$H$156,R$4)-SUMIFS(Reallocations!$I$5:$I$156,Reallocations!$A$5:$A$156,$B20,Reallocations!$F$5:$F$156,R$4)</f>
        <v>0</v>
      </c>
      <c r="S20" s="66">
        <f>SUMIFS(Reallocations!$I$5:$I$156,Reallocations!$A$5:$A$156,$B20,Reallocations!$H$5:$H$156,S$4)-SUMIFS(Reallocations!$I$5:$I$156,Reallocations!$A$5:$A$156,$B20,Reallocations!$F$5:$F$156,S$4)</f>
        <v>0</v>
      </c>
      <c r="T20" s="66">
        <f>SUMIFS(Reallocations!$I$5:$I$156,Reallocations!$A$5:$A$156,$B20,Reallocations!$B$5:$B$156,"Water",Reallocations!$G$5:$G$156,T$5)-SUMIFS(Reallocations!$I$5:$I$156,Reallocations!$A$5:$A$156,$B20,Reallocations!$B$5:$B$156,"Water",Reallocations!$C$5:$C$156,T$5)</f>
        <v>-14.951000000000001</v>
      </c>
      <c r="U20" s="67" t="b">
        <f t="shared" si="0"/>
        <v>1</v>
      </c>
    </row>
    <row r="21" spans="1:21" x14ac:dyDescent="0.3">
      <c r="B21" s="65" t="s">
        <v>13</v>
      </c>
      <c r="C21" s="66">
        <f>SUMIFS(Reallocations!$I$5:$I$156,Reallocations!$A$5:$A$156,$B21,Reallocations!$H$5:$H$156,C$4)-SUMIFS(Reallocations!$I$5:$I$156,Reallocations!$A$5:$A$156,$B21,Reallocations!$F$5:$F$156,C$4)</f>
        <v>0</v>
      </c>
      <c r="D21" s="66">
        <f>SUMIFS(Reallocations!$I$5:$I$156,Reallocations!$A$5:$A$156,$B21,Reallocations!$H$5:$H$156,D$4)-SUMIFS(Reallocations!$I$5:$I$156,Reallocations!$A$5:$A$156,$B21,Reallocations!$F$5:$F$156,D$4)</f>
        <v>0</v>
      </c>
      <c r="E21" s="66">
        <f>SUMIFS(Reallocations!$I$5:$I$156,Reallocations!$A$5:$A$156,$B21,Reallocations!$H$5:$H$156,E$4)-SUMIFS(Reallocations!$I$5:$I$156,Reallocations!$A$5:$A$156,$B21,Reallocations!$F$5:$F$156,E$4)</f>
        <v>0</v>
      </c>
      <c r="F21" s="66">
        <f>SUMIFS(Reallocations!$I$5:$I$156,Reallocations!$A$5:$A$156,$B21,Reallocations!$H$5:$H$156,F$4)-SUMIFS(Reallocations!$I$5:$I$156,Reallocations!$A$5:$A$156,$B21,Reallocations!$F$5:$F$156,F$4)</f>
        <v>0</v>
      </c>
      <c r="G21" s="66">
        <f>SUMIFS(Reallocations!$I$5:$I$156,Reallocations!$A$5:$A$156,$B21,Reallocations!$H$5:$H$156,G$4)-SUMIFS(Reallocations!$I$5:$I$156,Reallocations!$A$5:$A$156,$B21,Reallocations!$F$5:$F$156,G$4)</f>
        <v>0</v>
      </c>
      <c r="H21" s="66">
        <f>SUMIFS(Reallocations!$I$5:$I$156,Reallocations!$A$5:$A$156,$B21,Reallocations!$H$5:$H$156,H$4)-SUMIFS(Reallocations!$I$5:$I$156,Reallocations!$A$5:$A$156,$B21,Reallocations!$F$5:$F$156,H$4)</f>
        <v>0</v>
      </c>
      <c r="I21" s="66">
        <f>SUMIFS(Reallocations!$I$5:$I$156,Reallocations!$A$5:$A$156,$B21,Reallocations!$H$5:$H$156,I$4)-SUMIFS(Reallocations!$I$5:$I$156,Reallocations!$A$5:$A$156,$B21,Reallocations!$F$5:$F$156,I$4)</f>
        <v>0</v>
      </c>
      <c r="J21" s="66">
        <f>SUMIFS(Reallocations!$I$5:$I$156,Reallocations!$A$5:$A$156,$B21,Reallocations!$H$5:$H$156,J$4)-SUMIFS(Reallocations!$I$5:$I$156,Reallocations!$A$5:$A$156,$B21,Reallocations!$F$5:$F$156,J$4)</f>
        <v>0</v>
      </c>
      <c r="K21" s="66">
        <f>SUMIFS(Reallocations!$I$5:$I$156,Reallocations!$A$5:$A$156,$B21,Reallocations!$H$5:$H$156,K$4)-SUMIFS(Reallocations!$I$5:$I$156,Reallocations!$A$5:$A$156,$B21,Reallocations!$F$5:$F$156,K$4)</f>
        <v>0</v>
      </c>
      <c r="L21" s="66">
        <f>SUMIFS(Reallocations!$I$5:$I$156,Reallocations!$A$5:$A$156,$B21,Reallocations!$H$5:$H$156,L$4)-SUMIFS(Reallocations!$I$5:$I$156,Reallocations!$A$5:$A$156,$B21,Reallocations!$F$5:$F$156,L$4)</f>
        <v>0</v>
      </c>
      <c r="M21" s="66">
        <f>SUMIFS(Reallocations!$I$5:$I$156,Reallocations!$A$5:$A$156,$B21,Reallocations!$H$5:$H$156,M$4)-SUMIFS(Reallocations!$I$5:$I$156,Reallocations!$A$5:$A$156,$B21,Reallocations!$F$5:$F$156,M$4)</f>
        <v>0</v>
      </c>
      <c r="N21" s="66">
        <f>SUMIFS(Reallocations!$I$5:$I$156,Reallocations!$A$5:$A$156,$B21,Reallocations!$H$5:$H$156,N$4)-SUMIFS(Reallocations!$I$5:$I$156,Reallocations!$A$5:$A$156,$B21,Reallocations!$F$5:$F$156,N$4)</f>
        <v>0</v>
      </c>
      <c r="O21" s="66">
        <f>SUMIFS(Reallocations!$I$5:$I$156,Reallocations!$A$5:$A$156,$B21,Reallocations!$H$5:$H$156,O$4)-SUMIFS(Reallocations!$I$5:$I$156,Reallocations!$A$5:$A$156,$B21,Reallocations!$F$5:$F$156,O$4)</f>
        <v>0</v>
      </c>
      <c r="P21" s="66">
        <f>SUMIFS(Reallocations!$I$5:$I$156,Reallocations!$A$5:$A$156,$B21,Reallocations!$H$5:$H$156,P$4)-SUMIFS(Reallocations!$I$5:$I$156,Reallocations!$A$5:$A$156,$B21,Reallocations!$F$5:$F$156,P$4)</f>
        <v>0</v>
      </c>
      <c r="Q21" s="66">
        <f>SUMIFS(Reallocations!$I$5:$I$156,Reallocations!$A$5:$A$156,$B21,Reallocations!$H$5:$H$156,Q$4)-SUMIFS(Reallocations!$I$5:$I$156,Reallocations!$A$5:$A$156,$B21,Reallocations!$F$5:$F$156,Q$4)</f>
        <v>0</v>
      </c>
      <c r="R21" s="66">
        <f>SUMIFS(Reallocations!$I$5:$I$156,Reallocations!$A$5:$A$156,$B21,Reallocations!$H$5:$H$156,R$4)-SUMIFS(Reallocations!$I$5:$I$156,Reallocations!$A$5:$A$156,$B21,Reallocations!$F$5:$F$156,R$4)</f>
        <v>0</v>
      </c>
      <c r="S21" s="66">
        <f>SUMIFS(Reallocations!$I$5:$I$156,Reallocations!$A$5:$A$156,$B21,Reallocations!$H$5:$H$156,S$4)-SUMIFS(Reallocations!$I$5:$I$156,Reallocations!$A$5:$A$156,$B21,Reallocations!$F$5:$F$156,S$4)</f>
        <v>0</v>
      </c>
      <c r="T21" s="66">
        <f>SUMIFS(Reallocations!$I$5:$I$156,Reallocations!$A$5:$A$156,$B21,Reallocations!$B$5:$B$156,"Water",Reallocations!$G$5:$G$156,T$5)-SUMIFS(Reallocations!$I$5:$I$156,Reallocations!$A$5:$A$156,$B21,Reallocations!$B$5:$B$156,"Water",Reallocations!$C$5:$C$156,T$5)</f>
        <v>0</v>
      </c>
      <c r="U21" s="67" t="b">
        <f t="shared" si="0"/>
        <v>1</v>
      </c>
    </row>
    <row r="22" spans="1:21" x14ac:dyDescent="0.3">
      <c r="B22" s="65" t="s">
        <v>14</v>
      </c>
      <c r="C22" s="66">
        <f>SUMIFS(Reallocations!$I$5:$I$156,Reallocations!$A$5:$A$156,$B22,Reallocations!$H$5:$H$156,C$4)-SUMIFS(Reallocations!$I$5:$I$156,Reallocations!$A$5:$A$156,$B22,Reallocations!$F$5:$F$156,C$4)</f>
        <v>0</v>
      </c>
      <c r="D22" s="66">
        <f>SUMIFS(Reallocations!$I$5:$I$156,Reallocations!$A$5:$A$156,$B22,Reallocations!$H$5:$H$156,D$4)-SUMIFS(Reallocations!$I$5:$I$156,Reallocations!$A$5:$A$156,$B22,Reallocations!$F$5:$F$156,D$4)</f>
        <v>0</v>
      </c>
      <c r="E22" s="66">
        <f>SUMIFS(Reallocations!$I$5:$I$156,Reallocations!$A$5:$A$156,$B22,Reallocations!$H$5:$H$156,E$4)-SUMIFS(Reallocations!$I$5:$I$156,Reallocations!$A$5:$A$156,$B22,Reallocations!$F$5:$F$156,E$4)</f>
        <v>0</v>
      </c>
      <c r="F22" s="66">
        <f>SUMIFS(Reallocations!$I$5:$I$156,Reallocations!$A$5:$A$156,$B22,Reallocations!$H$5:$H$156,F$4)-SUMIFS(Reallocations!$I$5:$I$156,Reallocations!$A$5:$A$156,$B22,Reallocations!$F$5:$F$156,F$4)</f>
        <v>0</v>
      </c>
      <c r="G22" s="66">
        <f>SUMIFS(Reallocations!$I$5:$I$156,Reallocations!$A$5:$A$156,$B22,Reallocations!$H$5:$H$156,G$4)-SUMIFS(Reallocations!$I$5:$I$156,Reallocations!$A$5:$A$156,$B22,Reallocations!$F$5:$F$156,G$4)</f>
        <v>0</v>
      </c>
      <c r="H22" s="66">
        <f>SUMIFS(Reallocations!$I$5:$I$156,Reallocations!$A$5:$A$156,$B22,Reallocations!$H$5:$H$156,H$4)-SUMIFS(Reallocations!$I$5:$I$156,Reallocations!$A$5:$A$156,$B22,Reallocations!$F$5:$F$156,H$4)</f>
        <v>0</v>
      </c>
      <c r="I22" s="66">
        <f>SUMIFS(Reallocations!$I$5:$I$156,Reallocations!$A$5:$A$156,$B22,Reallocations!$H$5:$H$156,I$4)-SUMIFS(Reallocations!$I$5:$I$156,Reallocations!$A$5:$A$156,$B22,Reallocations!$F$5:$F$156,I$4)</f>
        <v>0</v>
      </c>
      <c r="J22" s="66">
        <f>SUMIFS(Reallocations!$I$5:$I$156,Reallocations!$A$5:$A$156,$B22,Reallocations!$H$5:$H$156,J$4)-SUMIFS(Reallocations!$I$5:$I$156,Reallocations!$A$5:$A$156,$B22,Reallocations!$F$5:$F$156,J$4)</f>
        <v>0</v>
      </c>
      <c r="K22" s="66">
        <f>SUMIFS(Reallocations!$I$5:$I$156,Reallocations!$A$5:$A$156,$B22,Reallocations!$H$5:$H$156,K$4)-SUMIFS(Reallocations!$I$5:$I$156,Reallocations!$A$5:$A$156,$B22,Reallocations!$F$5:$F$156,K$4)</f>
        <v>0</v>
      </c>
      <c r="L22" s="66">
        <f>SUMIFS(Reallocations!$I$5:$I$156,Reallocations!$A$5:$A$156,$B22,Reallocations!$H$5:$H$156,L$4)-SUMIFS(Reallocations!$I$5:$I$156,Reallocations!$A$5:$A$156,$B22,Reallocations!$F$5:$F$156,L$4)</f>
        <v>0</v>
      </c>
      <c r="M22" s="66">
        <f>SUMIFS(Reallocations!$I$5:$I$156,Reallocations!$A$5:$A$156,$B22,Reallocations!$H$5:$H$156,M$4)-SUMIFS(Reallocations!$I$5:$I$156,Reallocations!$A$5:$A$156,$B22,Reallocations!$F$5:$F$156,M$4)</f>
        <v>0</v>
      </c>
      <c r="N22" s="66">
        <f>SUMIFS(Reallocations!$I$5:$I$156,Reallocations!$A$5:$A$156,$B22,Reallocations!$H$5:$H$156,N$4)-SUMIFS(Reallocations!$I$5:$I$156,Reallocations!$A$5:$A$156,$B22,Reallocations!$F$5:$F$156,N$4)</f>
        <v>0</v>
      </c>
      <c r="O22" s="66">
        <f>SUMIFS(Reallocations!$I$5:$I$156,Reallocations!$A$5:$A$156,$B22,Reallocations!$H$5:$H$156,O$4)-SUMIFS(Reallocations!$I$5:$I$156,Reallocations!$A$5:$A$156,$B22,Reallocations!$F$5:$F$156,O$4)</f>
        <v>0</v>
      </c>
      <c r="P22" s="66">
        <f>SUMIFS(Reallocations!$I$5:$I$156,Reallocations!$A$5:$A$156,$B22,Reallocations!$H$5:$H$156,P$4)-SUMIFS(Reallocations!$I$5:$I$156,Reallocations!$A$5:$A$156,$B22,Reallocations!$F$5:$F$156,P$4)</f>
        <v>0</v>
      </c>
      <c r="Q22" s="66">
        <f>SUMIFS(Reallocations!$I$5:$I$156,Reallocations!$A$5:$A$156,$B22,Reallocations!$H$5:$H$156,Q$4)-SUMIFS(Reallocations!$I$5:$I$156,Reallocations!$A$5:$A$156,$B22,Reallocations!$F$5:$F$156,Q$4)</f>
        <v>0</v>
      </c>
      <c r="R22" s="66">
        <f>SUMIFS(Reallocations!$I$5:$I$156,Reallocations!$A$5:$A$156,$B22,Reallocations!$H$5:$H$156,R$4)-SUMIFS(Reallocations!$I$5:$I$156,Reallocations!$A$5:$A$156,$B22,Reallocations!$F$5:$F$156,R$4)</f>
        <v>0</v>
      </c>
      <c r="S22" s="66">
        <f>SUMIFS(Reallocations!$I$5:$I$156,Reallocations!$A$5:$A$156,$B22,Reallocations!$H$5:$H$156,S$4)-SUMIFS(Reallocations!$I$5:$I$156,Reallocations!$A$5:$A$156,$B22,Reallocations!$F$5:$F$156,S$4)</f>
        <v>0</v>
      </c>
      <c r="T22" s="66">
        <f>SUMIFS(Reallocations!$I$5:$I$156,Reallocations!$A$5:$A$156,$B22,Reallocations!$B$5:$B$156,"Water",Reallocations!$G$5:$G$156,T$5)-SUMIFS(Reallocations!$I$5:$I$156,Reallocations!$A$5:$A$156,$B22,Reallocations!$B$5:$B$156,"Water",Reallocations!$C$5:$C$156,T$5)</f>
        <v>0</v>
      </c>
      <c r="U22" s="67" t="b">
        <f t="shared" si="0"/>
        <v>1</v>
      </c>
    </row>
    <row r="24" spans="1:21" x14ac:dyDescent="0.3">
      <c r="A24" s="14" t="s">
        <v>171</v>
      </c>
    </row>
    <row r="26" spans="1:21" ht="65" x14ac:dyDescent="0.3">
      <c r="B26" s="60"/>
      <c r="C26" s="24" t="s">
        <v>172</v>
      </c>
      <c r="D26" s="24" t="s">
        <v>173</v>
      </c>
      <c r="E26" s="24" t="s">
        <v>174</v>
      </c>
      <c r="F26" s="24" t="s">
        <v>55</v>
      </c>
      <c r="G26" s="24" t="s">
        <v>175</v>
      </c>
      <c r="H26" s="24" t="s">
        <v>176</v>
      </c>
      <c r="I26" s="24" t="s">
        <v>177</v>
      </c>
      <c r="J26" s="24" t="s">
        <v>178</v>
      </c>
      <c r="K26" s="24" t="s">
        <v>179</v>
      </c>
      <c r="L26" s="24" t="s">
        <v>180</v>
      </c>
      <c r="M26" s="24" t="s">
        <v>181</v>
      </c>
      <c r="N26" s="24" t="s">
        <v>182</v>
      </c>
      <c r="O26" s="24" t="s">
        <v>183</v>
      </c>
      <c r="P26" s="24" t="s">
        <v>184</v>
      </c>
      <c r="Q26" s="24" t="s">
        <v>185</v>
      </c>
      <c r="R26" s="24" t="s">
        <v>186</v>
      </c>
      <c r="S26" s="24" t="s">
        <v>187</v>
      </c>
      <c r="T26" s="23"/>
      <c r="U26" s="60"/>
    </row>
    <row r="27" spans="1:21" ht="39" x14ac:dyDescent="0.3">
      <c r="B27" s="60"/>
      <c r="C27" s="59" t="s">
        <v>131</v>
      </c>
      <c r="D27" s="59" t="s">
        <v>132</v>
      </c>
      <c r="E27" s="59" t="s">
        <v>133</v>
      </c>
      <c r="F27" s="59" t="s">
        <v>56</v>
      </c>
      <c r="G27" s="59" t="s">
        <v>134</v>
      </c>
      <c r="H27" s="59" t="s">
        <v>135</v>
      </c>
      <c r="I27" s="59" t="s">
        <v>60</v>
      </c>
      <c r="J27" s="59" t="s">
        <v>141</v>
      </c>
      <c r="K27" s="59" t="s">
        <v>136</v>
      </c>
      <c r="L27" s="59" t="s">
        <v>58</v>
      </c>
      <c r="M27" s="59" t="s">
        <v>121</v>
      </c>
      <c r="N27" s="59" t="s">
        <v>138</v>
      </c>
      <c r="O27" s="59" t="s">
        <v>139</v>
      </c>
      <c r="P27" s="59" t="s">
        <v>61</v>
      </c>
      <c r="Q27" s="59" t="s">
        <v>129</v>
      </c>
      <c r="R27" s="59" t="s">
        <v>140</v>
      </c>
      <c r="S27" s="59" t="s">
        <v>120</v>
      </c>
      <c r="T27" s="59" t="s">
        <v>230</v>
      </c>
      <c r="U27" s="64" t="s">
        <v>146</v>
      </c>
    </row>
    <row r="28" spans="1:21" x14ac:dyDescent="0.3">
      <c r="B28" s="65" t="s">
        <v>0</v>
      </c>
      <c r="C28" s="68">
        <f>SUMIFS(Reallocations!$I$5:$I$156,Reallocations!$A$5:$A$156,$B28,Reallocations!$H$5:$H$156,C$26)-SUMIFS(Reallocations!$I$5:$I$156,Reallocations!$A$5:$A$156,$B28,Reallocations!$F$5:$F$156,C$26)</f>
        <v>0</v>
      </c>
      <c r="D28" s="68">
        <f>SUMIFS(Reallocations!$I$5:$I$156,Reallocations!$A$5:$A$156,$B28,Reallocations!$H$5:$H$156,D$26)-SUMIFS(Reallocations!$I$5:$I$156,Reallocations!$A$5:$A$156,$B28,Reallocations!$F$5:$F$156,D$26)</f>
        <v>0</v>
      </c>
      <c r="E28" s="68">
        <f>SUMIFS(Reallocations!$I$5:$I$156,Reallocations!$A$5:$A$156,$B28,Reallocations!$H$5:$H$156,E$26)-SUMIFS(Reallocations!$I$5:$I$156,Reallocations!$A$5:$A$156,$B28,Reallocations!$F$5:$F$156,E$26)</f>
        <v>0</v>
      </c>
      <c r="F28" s="68">
        <f>SUMIFS(Reallocations!$I$5:$I$156,Reallocations!$A$5:$A$156,$B28,Reallocations!$H$5:$H$156,F$26)-SUMIFS(Reallocations!$I$5:$I$156,Reallocations!$A$5:$A$156,$B28,Reallocations!$F$5:$F$156,F$26)</f>
        <v>0</v>
      </c>
      <c r="G28" s="68">
        <f>SUMIFS(Reallocations!$I$5:$I$156,Reallocations!$A$5:$A$156,$B28,Reallocations!$H$5:$H$156,G$26)-SUMIFS(Reallocations!$I$5:$I$156,Reallocations!$A$5:$A$156,$B28,Reallocations!$F$5:$F$156,G$26)</f>
        <v>0</v>
      </c>
      <c r="H28" s="68">
        <f>SUMIFS(Reallocations!$I$5:$I$156,Reallocations!$A$5:$A$156,$B28,Reallocations!$H$5:$H$156,H$26)-SUMIFS(Reallocations!$I$5:$I$156,Reallocations!$A$5:$A$156,$B28,Reallocations!$F$5:$F$156,H$26)</f>
        <v>1.403048727009641</v>
      </c>
      <c r="I28" s="68">
        <f>SUMIFS(Reallocations!$I$5:$I$156,Reallocations!$A$5:$A$156,$B28,Reallocations!$H$5:$H$156,I$26)-SUMIFS(Reallocations!$I$5:$I$156,Reallocations!$A$5:$A$156,$B28,Reallocations!$F$5:$F$156,I$26)</f>
        <v>-54.676000000000002</v>
      </c>
      <c r="J28" s="68">
        <f>SUMIFS(Reallocations!$I$5:$I$156,Reallocations!$A$5:$A$156,$B28,Reallocations!$H$5:$H$156,J$26)-SUMIFS(Reallocations!$I$5:$I$156,Reallocations!$A$5:$A$156,$B28,Reallocations!$F$5:$F$156,J$26)</f>
        <v>0</v>
      </c>
      <c r="K28" s="68">
        <f>SUMIFS(Reallocations!$I$5:$I$156,Reallocations!$A$5:$A$156,$B28,Reallocations!$H$5:$H$156,K$26)-SUMIFS(Reallocations!$I$5:$I$156,Reallocations!$A$5:$A$156,$B28,Reallocations!$F$5:$F$156,K$26)</f>
        <v>0</v>
      </c>
      <c r="L28" s="68">
        <f>SUMIFS(Reallocations!$I$5:$I$156,Reallocations!$A$5:$A$156,$B28,Reallocations!$H$5:$H$156,L$26)-SUMIFS(Reallocations!$I$5:$I$156,Reallocations!$A$5:$A$156,$B28,Reallocations!$F$5:$F$156,L$26)</f>
        <v>-5.2039999999999997</v>
      </c>
      <c r="M28" s="68">
        <f>SUMIFS(Reallocations!$I$5:$I$156,Reallocations!$A$5:$A$156,$B28,Reallocations!$H$5:$H$156,M$26)-SUMIFS(Reallocations!$I$5:$I$156,Reallocations!$A$5:$A$156,$B28,Reallocations!$F$5:$F$156,M$26)</f>
        <v>0.56700000000000006</v>
      </c>
      <c r="N28" s="68">
        <f>SUMIFS(Reallocations!$I$5:$I$156,Reallocations!$A$5:$A$156,$B28,Reallocations!$H$5:$H$156,N$26)-SUMIFS(Reallocations!$I$5:$I$156,Reallocations!$A$5:$A$156,$B28,Reallocations!$F$5:$F$156,N$26)</f>
        <v>1.706342912963223</v>
      </c>
      <c r="O28" s="68">
        <f>SUMIFS(Reallocations!$I$5:$I$156,Reallocations!$A$5:$A$156,$B28,Reallocations!$H$5:$H$156,O$26)-SUMIFS(Reallocations!$I$5:$I$156,Reallocations!$A$5:$A$156,$B28,Reallocations!$F$5:$F$156,O$26)</f>
        <v>0</v>
      </c>
      <c r="P28" s="68">
        <f>SUMIFS(Reallocations!$I$5:$I$156,Reallocations!$A$5:$A$156,$B28,Reallocations!$H$5:$H$156,P$26)-SUMIFS(Reallocations!$I$5:$I$156,Reallocations!$A$5:$A$156,$B28,Reallocations!$F$5:$F$156,P$26)</f>
        <v>-4.0149999999999997</v>
      </c>
      <c r="Q28" s="68">
        <f>SUMIFS(Reallocations!$I$5:$I$156,Reallocations!$A$5:$A$156,$B28,Reallocations!$H$5:$H$156,Q$26)-SUMIFS(Reallocations!$I$5:$I$156,Reallocations!$A$5:$A$156,$B28,Reallocations!$F$5:$F$156,Q$26)</f>
        <v>0</v>
      </c>
      <c r="R28" s="68">
        <f>SUMIFS(Reallocations!$I$5:$I$156,Reallocations!$A$5:$A$156,$B28,Reallocations!$H$5:$H$156,R$26)-SUMIFS(Reallocations!$I$5:$I$156,Reallocations!$A$5:$A$156,$B28,Reallocations!$F$5:$F$156,R$26)</f>
        <v>0</v>
      </c>
      <c r="S28" s="68">
        <f>SUMIFS(Reallocations!$I$5:$I$156,Reallocations!$A$5:$A$156,$B28,Reallocations!$H$5:$H$156,S$26)-SUMIFS(Reallocations!$I$5:$I$156,Reallocations!$A$5:$A$156,$B28,Reallocations!$F$5:$F$156,S$26)</f>
        <v>63.328000000000003</v>
      </c>
      <c r="T28" s="68">
        <f>SUMIFS(Reallocations!$I$5:$I$156,Reallocations!$A$5:$A$156,$B28,Reallocations!$B$5:$B$156,"Water",Reallocations!$G$5:$G$156,T$27)-SUMIFS(Reallocations!$I$5:$I$156,Reallocations!$A$5:$A$156,$B28,Reallocations!$B$5:$B$156,"Water",Reallocations!$C$5:$C$156,T$27)</f>
        <v>-3.1093916399728641</v>
      </c>
      <c r="U28" s="60" t="b">
        <f>IF(ROUND(SUM(C6:T6),2)=0, TRUE,FALSE)</f>
        <v>1</v>
      </c>
    </row>
    <row r="29" spans="1:21" x14ac:dyDescent="0.3">
      <c r="B29" s="65" t="s">
        <v>16</v>
      </c>
      <c r="C29" s="68">
        <f>SUMIFS(Reallocations!$I$5:$I$156,Reallocations!$A$5:$A$156,$B29,Reallocations!$H$5:$H$156,C$26)-SUMIFS(Reallocations!$I$5:$I$156,Reallocations!$A$5:$A$156,$B29,Reallocations!$F$5:$F$156,C$26)</f>
        <v>0</v>
      </c>
      <c r="D29" s="68">
        <f>SUMIFS(Reallocations!$I$5:$I$156,Reallocations!$A$5:$A$156,$B29,Reallocations!$H$5:$H$156,D$26)-SUMIFS(Reallocations!$I$5:$I$156,Reallocations!$A$5:$A$156,$B29,Reallocations!$F$5:$F$156,D$26)</f>
        <v>0</v>
      </c>
      <c r="E29" s="68">
        <f>SUMIFS(Reallocations!$I$5:$I$156,Reallocations!$A$5:$A$156,$B29,Reallocations!$H$5:$H$156,E$26)-SUMIFS(Reallocations!$I$5:$I$156,Reallocations!$A$5:$A$156,$B29,Reallocations!$F$5:$F$156,E$26)</f>
        <v>0</v>
      </c>
      <c r="F29" s="68">
        <f>SUMIFS(Reallocations!$I$5:$I$156,Reallocations!$A$5:$A$156,$B29,Reallocations!$H$5:$H$156,F$26)-SUMIFS(Reallocations!$I$5:$I$156,Reallocations!$A$5:$A$156,$B29,Reallocations!$F$5:$F$156,F$26)</f>
        <v>0</v>
      </c>
      <c r="G29" s="68">
        <f>SUMIFS(Reallocations!$I$5:$I$156,Reallocations!$A$5:$A$156,$B29,Reallocations!$H$5:$H$156,G$26)-SUMIFS(Reallocations!$I$5:$I$156,Reallocations!$A$5:$A$156,$B29,Reallocations!$F$5:$F$156,G$26)</f>
        <v>0</v>
      </c>
      <c r="H29" s="68">
        <f>SUMIFS(Reallocations!$I$5:$I$156,Reallocations!$A$5:$A$156,$B29,Reallocations!$H$5:$H$156,H$26)-SUMIFS(Reallocations!$I$5:$I$156,Reallocations!$A$5:$A$156,$B29,Reallocations!$F$5:$F$156,H$26)</f>
        <v>0</v>
      </c>
      <c r="I29" s="68">
        <f>SUMIFS(Reallocations!$I$5:$I$156,Reallocations!$A$5:$A$156,$B29,Reallocations!$H$5:$H$156,I$26)-SUMIFS(Reallocations!$I$5:$I$156,Reallocations!$A$5:$A$156,$B29,Reallocations!$F$5:$F$156,I$26)</f>
        <v>0</v>
      </c>
      <c r="J29" s="68">
        <f>SUMIFS(Reallocations!$I$5:$I$156,Reallocations!$A$5:$A$156,$B29,Reallocations!$H$5:$H$156,J$26)-SUMIFS(Reallocations!$I$5:$I$156,Reallocations!$A$5:$A$156,$B29,Reallocations!$F$5:$F$156,J$26)</f>
        <v>0</v>
      </c>
      <c r="K29" s="68">
        <f>SUMIFS(Reallocations!$I$5:$I$156,Reallocations!$A$5:$A$156,$B29,Reallocations!$H$5:$H$156,K$26)-SUMIFS(Reallocations!$I$5:$I$156,Reallocations!$A$5:$A$156,$B29,Reallocations!$F$5:$F$156,K$26)</f>
        <v>0</v>
      </c>
      <c r="L29" s="68">
        <f>SUMIFS(Reallocations!$I$5:$I$156,Reallocations!$A$5:$A$156,$B29,Reallocations!$H$5:$H$156,L$26)-SUMIFS(Reallocations!$I$5:$I$156,Reallocations!$A$5:$A$156,$B29,Reallocations!$F$5:$F$156,L$26)</f>
        <v>0</v>
      </c>
      <c r="M29" s="68">
        <f>SUMIFS(Reallocations!$I$5:$I$156,Reallocations!$A$5:$A$156,$B29,Reallocations!$H$5:$H$156,M$26)-SUMIFS(Reallocations!$I$5:$I$156,Reallocations!$A$5:$A$156,$B29,Reallocations!$F$5:$F$156,M$26)</f>
        <v>0</v>
      </c>
      <c r="N29" s="68">
        <f>SUMIFS(Reallocations!$I$5:$I$156,Reallocations!$A$5:$A$156,$B29,Reallocations!$H$5:$H$156,N$26)-SUMIFS(Reallocations!$I$5:$I$156,Reallocations!$A$5:$A$156,$B29,Reallocations!$F$5:$F$156,N$26)</f>
        <v>0</v>
      </c>
      <c r="O29" s="68">
        <f>SUMIFS(Reallocations!$I$5:$I$156,Reallocations!$A$5:$A$156,$B29,Reallocations!$H$5:$H$156,O$26)-SUMIFS(Reallocations!$I$5:$I$156,Reallocations!$A$5:$A$156,$B29,Reallocations!$F$5:$F$156,O$26)</f>
        <v>0</v>
      </c>
      <c r="P29" s="68">
        <f>SUMIFS(Reallocations!$I$5:$I$156,Reallocations!$A$5:$A$156,$B29,Reallocations!$H$5:$H$156,P$26)-SUMIFS(Reallocations!$I$5:$I$156,Reallocations!$A$5:$A$156,$B29,Reallocations!$F$5:$F$156,P$26)</f>
        <v>0</v>
      </c>
      <c r="Q29" s="68">
        <f>SUMIFS(Reallocations!$I$5:$I$156,Reallocations!$A$5:$A$156,$B29,Reallocations!$H$5:$H$156,Q$26)-SUMIFS(Reallocations!$I$5:$I$156,Reallocations!$A$5:$A$156,$B29,Reallocations!$F$5:$F$156,Q$26)</f>
        <v>0</v>
      </c>
      <c r="R29" s="68">
        <f>SUMIFS(Reallocations!$I$5:$I$156,Reallocations!$A$5:$A$156,$B29,Reallocations!$H$5:$H$156,R$26)-SUMIFS(Reallocations!$I$5:$I$156,Reallocations!$A$5:$A$156,$B29,Reallocations!$F$5:$F$156,R$26)</f>
        <v>0</v>
      </c>
      <c r="S29" s="68">
        <f>SUMIFS(Reallocations!$I$5:$I$156,Reallocations!$A$5:$A$156,$B29,Reallocations!$H$5:$H$156,S$26)-SUMIFS(Reallocations!$I$5:$I$156,Reallocations!$A$5:$A$156,$B29,Reallocations!$F$5:$F$156,S$26)</f>
        <v>0</v>
      </c>
      <c r="T29" s="68">
        <f>SUMIFS(Reallocations!$I$5:$I$156,Reallocations!$A$5:$A$156,$B29,Reallocations!$B$5:$B$156,"Water",Reallocations!$G$5:$G$156,T$27)-SUMIFS(Reallocations!$I$5:$I$156,Reallocations!$A$5:$A$156,$B29,Reallocations!$B$5:$B$156,"Water",Reallocations!$C$5:$C$156,T$27)</f>
        <v>0</v>
      </c>
      <c r="U29" s="60" t="b">
        <f t="shared" ref="U29:U44" si="1">IF(ROUND(SUM(C7:T7),2)=0, TRUE,FALSE)</f>
        <v>1</v>
      </c>
    </row>
    <row r="30" spans="1:21" x14ac:dyDescent="0.3">
      <c r="B30" s="65" t="s">
        <v>1</v>
      </c>
      <c r="C30" s="68">
        <f>SUMIFS(Reallocations!$I$5:$I$156,Reallocations!$A$5:$A$156,$B30,Reallocations!$H$5:$H$156,C$26)-SUMIFS(Reallocations!$I$5:$I$156,Reallocations!$A$5:$A$156,$B30,Reallocations!$F$5:$F$156,C$26)</f>
        <v>0</v>
      </c>
      <c r="D30" s="68">
        <f>SUMIFS(Reallocations!$I$5:$I$156,Reallocations!$A$5:$A$156,$B30,Reallocations!$H$5:$H$156,D$26)-SUMIFS(Reallocations!$I$5:$I$156,Reallocations!$A$5:$A$156,$B30,Reallocations!$F$5:$F$156,D$26)</f>
        <v>0</v>
      </c>
      <c r="E30" s="68">
        <f>SUMIFS(Reallocations!$I$5:$I$156,Reallocations!$A$5:$A$156,$B30,Reallocations!$H$5:$H$156,E$26)-SUMIFS(Reallocations!$I$5:$I$156,Reallocations!$A$5:$A$156,$B30,Reallocations!$F$5:$F$156,E$26)</f>
        <v>0</v>
      </c>
      <c r="F30" s="68">
        <f>SUMIFS(Reallocations!$I$5:$I$156,Reallocations!$A$5:$A$156,$B30,Reallocations!$H$5:$H$156,F$26)-SUMIFS(Reallocations!$I$5:$I$156,Reallocations!$A$5:$A$156,$B30,Reallocations!$F$5:$F$156,F$26)</f>
        <v>0</v>
      </c>
      <c r="G30" s="68">
        <f>SUMIFS(Reallocations!$I$5:$I$156,Reallocations!$A$5:$A$156,$B30,Reallocations!$H$5:$H$156,G$26)-SUMIFS(Reallocations!$I$5:$I$156,Reallocations!$A$5:$A$156,$B30,Reallocations!$F$5:$F$156,G$26)</f>
        <v>0</v>
      </c>
      <c r="H30" s="68">
        <f>SUMIFS(Reallocations!$I$5:$I$156,Reallocations!$A$5:$A$156,$B30,Reallocations!$H$5:$H$156,H$26)-SUMIFS(Reallocations!$I$5:$I$156,Reallocations!$A$5:$A$156,$B30,Reallocations!$F$5:$F$156,H$26)</f>
        <v>0</v>
      </c>
      <c r="I30" s="68">
        <f>SUMIFS(Reallocations!$I$5:$I$156,Reallocations!$A$5:$A$156,$B30,Reallocations!$H$5:$H$156,I$26)-SUMIFS(Reallocations!$I$5:$I$156,Reallocations!$A$5:$A$156,$B30,Reallocations!$F$5:$F$156,I$26)</f>
        <v>0</v>
      </c>
      <c r="J30" s="68">
        <f>SUMIFS(Reallocations!$I$5:$I$156,Reallocations!$A$5:$A$156,$B30,Reallocations!$H$5:$H$156,J$26)-SUMIFS(Reallocations!$I$5:$I$156,Reallocations!$A$5:$A$156,$B30,Reallocations!$F$5:$F$156,J$26)</f>
        <v>0</v>
      </c>
      <c r="K30" s="68">
        <f>SUMIFS(Reallocations!$I$5:$I$156,Reallocations!$A$5:$A$156,$B30,Reallocations!$H$5:$H$156,K$26)-SUMIFS(Reallocations!$I$5:$I$156,Reallocations!$A$5:$A$156,$B30,Reallocations!$F$5:$F$156,K$26)</f>
        <v>0</v>
      </c>
      <c r="L30" s="68">
        <f>SUMIFS(Reallocations!$I$5:$I$156,Reallocations!$A$5:$A$156,$B30,Reallocations!$H$5:$H$156,L$26)-SUMIFS(Reallocations!$I$5:$I$156,Reallocations!$A$5:$A$156,$B30,Reallocations!$F$5:$F$156,L$26)</f>
        <v>0</v>
      </c>
      <c r="M30" s="68">
        <f>SUMIFS(Reallocations!$I$5:$I$156,Reallocations!$A$5:$A$156,$B30,Reallocations!$H$5:$H$156,M$26)-SUMIFS(Reallocations!$I$5:$I$156,Reallocations!$A$5:$A$156,$B30,Reallocations!$F$5:$F$156,M$26)</f>
        <v>0</v>
      </c>
      <c r="N30" s="68">
        <f>SUMIFS(Reallocations!$I$5:$I$156,Reallocations!$A$5:$A$156,$B30,Reallocations!$H$5:$H$156,N$26)-SUMIFS(Reallocations!$I$5:$I$156,Reallocations!$A$5:$A$156,$B30,Reallocations!$F$5:$F$156,N$26)</f>
        <v>0</v>
      </c>
      <c r="O30" s="68">
        <f>SUMIFS(Reallocations!$I$5:$I$156,Reallocations!$A$5:$A$156,$B30,Reallocations!$H$5:$H$156,O$26)-SUMIFS(Reallocations!$I$5:$I$156,Reallocations!$A$5:$A$156,$B30,Reallocations!$F$5:$F$156,O$26)</f>
        <v>0</v>
      </c>
      <c r="P30" s="68">
        <f>SUMIFS(Reallocations!$I$5:$I$156,Reallocations!$A$5:$A$156,$B30,Reallocations!$H$5:$H$156,P$26)-SUMIFS(Reallocations!$I$5:$I$156,Reallocations!$A$5:$A$156,$B30,Reallocations!$F$5:$F$156,P$26)</f>
        <v>0</v>
      </c>
      <c r="Q30" s="68">
        <f>SUMIFS(Reallocations!$I$5:$I$156,Reallocations!$A$5:$A$156,$B30,Reallocations!$H$5:$H$156,Q$26)-SUMIFS(Reallocations!$I$5:$I$156,Reallocations!$A$5:$A$156,$B30,Reallocations!$F$5:$F$156,Q$26)</f>
        <v>0</v>
      </c>
      <c r="R30" s="68">
        <f>SUMIFS(Reallocations!$I$5:$I$156,Reallocations!$A$5:$A$156,$B30,Reallocations!$H$5:$H$156,R$26)-SUMIFS(Reallocations!$I$5:$I$156,Reallocations!$A$5:$A$156,$B30,Reallocations!$F$5:$F$156,R$26)</f>
        <v>0</v>
      </c>
      <c r="S30" s="68">
        <f>SUMIFS(Reallocations!$I$5:$I$156,Reallocations!$A$5:$A$156,$B30,Reallocations!$H$5:$H$156,S$26)-SUMIFS(Reallocations!$I$5:$I$156,Reallocations!$A$5:$A$156,$B30,Reallocations!$F$5:$F$156,S$26)</f>
        <v>0</v>
      </c>
      <c r="T30" s="68">
        <f>SUMIFS(Reallocations!$I$5:$I$156,Reallocations!$A$5:$A$156,$B30,Reallocations!$B$5:$B$156,"Water",Reallocations!$G$5:$G$156,T$27)-SUMIFS(Reallocations!$I$5:$I$156,Reallocations!$A$5:$A$156,$B30,Reallocations!$B$5:$B$156,"Water",Reallocations!$C$5:$C$156,T$27)</f>
        <v>0</v>
      </c>
      <c r="U30" s="60" t="b">
        <f t="shared" si="1"/>
        <v>1</v>
      </c>
    </row>
    <row r="31" spans="1:21" x14ac:dyDescent="0.3">
      <c r="B31" s="65" t="s">
        <v>2</v>
      </c>
      <c r="C31" s="68">
        <f>SUMIFS(Reallocations!$I$5:$I$156,Reallocations!$A$5:$A$156,$B31,Reallocations!$H$5:$H$156,C$26)-SUMIFS(Reallocations!$I$5:$I$156,Reallocations!$A$5:$A$156,$B31,Reallocations!$F$5:$F$156,C$26)</f>
        <v>0</v>
      </c>
      <c r="D31" s="68">
        <f>SUMIFS(Reallocations!$I$5:$I$156,Reallocations!$A$5:$A$156,$B31,Reallocations!$H$5:$H$156,D$26)-SUMIFS(Reallocations!$I$5:$I$156,Reallocations!$A$5:$A$156,$B31,Reallocations!$F$5:$F$156,D$26)</f>
        <v>0</v>
      </c>
      <c r="E31" s="68">
        <f>SUMIFS(Reallocations!$I$5:$I$156,Reallocations!$A$5:$A$156,$B31,Reallocations!$H$5:$H$156,E$26)-SUMIFS(Reallocations!$I$5:$I$156,Reallocations!$A$5:$A$156,$B31,Reallocations!$F$5:$F$156,E$26)</f>
        <v>0</v>
      </c>
      <c r="F31" s="68">
        <f>SUMIFS(Reallocations!$I$5:$I$156,Reallocations!$A$5:$A$156,$B31,Reallocations!$H$5:$H$156,F$26)-SUMIFS(Reallocations!$I$5:$I$156,Reallocations!$A$5:$A$156,$B31,Reallocations!$F$5:$F$156,F$26)</f>
        <v>0</v>
      </c>
      <c r="G31" s="68">
        <f>SUMIFS(Reallocations!$I$5:$I$156,Reallocations!$A$5:$A$156,$B31,Reallocations!$H$5:$H$156,G$26)-SUMIFS(Reallocations!$I$5:$I$156,Reallocations!$A$5:$A$156,$B31,Reallocations!$F$5:$F$156,G$26)</f>
        <v>0</v>
      </c>
      <c r="H31" s="68">
        <f>SUMIFS(Reallocations!$I$5:$I$156,Reallocations!$A$5:$A$156,$B31,Reallocations!$H$5:$H$156,H$26)-SUMIFS(Reallocations!$I$5:$I$156,Reallocations!$A$5:$A$156,$B31,Reallocations!$F$5:$F$156,H$26)</f>
        <v>0</v>
      </c>
      <c r="I31" s="68">
        <f>SUMIFS(Reallocations!$I$5:$I$156,Reallocations!$A$5:$A$156,$B31,Reallocations!$H$5:$H$156,I$26)-SUMIFS(Reallocations!$I$5:$I$156,Reallocations!$A$5:$A$156,$B31,Reallocations!$F$5:$F$156,I$26)</f>
        <v>0</v>
      </c>
      <c r="J31" s="68">
        <f>SUMIFS(Reallocations!$I$5:$I$156,Reallocations!$A$5:$A$156,$B31,Reallocations!$H$5:$H$156,J$26)-SUMIFS(Reallocations!$I$5:$I$156,Reallocations!$A$5:$A$156,$B31,Reallocations!$F$5:$F$156,J$26)</f>
        <v>0</v>
      </c>
      <c r="K31" s="68">
        <f>SUMIFS(Reallocations!$I$5:$I$156,Reallocations!$A$5:$A$156,$B31,Reallocations!$H$5:$H$156,K$26)-SUMIFS(Reallocations!$I$5:$I$156,Reallocations!$A$5:$A$156,$B31,Reallocations!$F$5:$F$156,K$26)</f>
        <v>0</v>
      </c>
      <c r="L31" s="68">
        <f>SUMIFS(Reallocations!$I$5:$I$156,Reallocations!$A$5:$A$156,$B31,Reallocations!$H$5:$H$156,L$26)-SUMIFS(Reallocations!$I$5:$I$156,Reallocations!$A$5:$A$156,$B31,Reallocations!$F$5:$F$156,L$26)</f>
        <v>0</v>
      </c>
      <c r="M31" s="68">
        <f>SUMIFS(Reallocations!$I$5:$I$156,Reallocations!$A$5:$A$156,$B31,Reallocations!$H$5:$H$156,M$26)-SUMIFS(Reallocations!$I$5:$I$156,Reallocations!$A$5:$A$156,$B31,Reallocations!$F$5:$F$156,M$26)</f>
        <v>0</v>
      </c>
      <c r="N31" s="68">
        <f>SUMIFS(Reallocations!$I$5:$I$156,Reallocations!$A$5:$A$156,$B31,Reallocations!$H$5:$H$156,N$26)-SUMIFS(Reallocations!$I$5:$I$156,Reallocations!$A$5:$A$156,$B31,Reallocations!$F$5:$F$156,N$26)</f>
        <v>0</v>
      </c>
      <c r="O31" s="68">
        <f>SUMIFS(Reallocations!$I$5:$I$156,Reallocations!$A$5:$A$156,$B31,Reallocations!$H$5:$H$156,O$26)-SUMIFS(Reallocations!$I$5:$I$156,Reallocations!$A$5:$A$156,$B31,Reallocations!$F$5:$F$156,O$26)</f>
        <v>0</v>
      </c>
      <c r="P31" s="68">
        <f>SUMIFS(Reallocations!$I$5:$I$156,Reallocations!$A$5:$A$156,$B31,Reallocations!$H$5:$H$156,P$26)-SUMIFS(Reallocations!$I$5:$I$156,Reallocations!$A$5:$A$156,$B31,Reallocations!$F$5:$F$156,P$26)</f>
        <v>0</v>
      </c>
      <c r="Q31" s="68">
        <f>SUMIFS(Reallocations!$I$5:$I$156,Reallocations!$A$5:$A$156,$B31,Reallocations!$H$5:$H$156,Q$26)-SUMIFS(Reallocations!$I$5:$I$156,Reallocations!$A$5:$A$156,$B31,Reallocations!$F$5:$F$156,Q$26)</f>
        <v>0</v>
      </c>
      <c r="R31" s="68">
        <f>SUMIFS(Reallocations!$I$5:$I$156,Reallocations!$A$5:$A$156,$B31,Reallocations!$H$5:$H$156,R$26)-SUMIFS(Reallocations!$I$5:$I$156,Reallocations!$A$5:$A$156,$B31,Reallocations!$F$5:$F$156,R$26)</f>
        <v>0</v>
      </c>
      <c r="S31" s="68">
        <f>SUMIFS(Reallocations!$I$5:$I$156,Reallocations!$A$5:$A$156,$B31,Reallocations!$H$5:$H$156,S$26)-SUMIFS(Reallocations!$I$5:$I$156,Reallocations!$A$5:$A$156,$B31,Reallocations!$F$5:$F$156,S$26)</f>
        <v>0</v>
      </c>
      <c r="T31" s="68">
        <f>SUMIFS(Reallocations!$I$5:$I$156,Reallocations!$A$5:$A$156,$B31,Reallocations!$B$5:$B$156,"Water",Reallocations!$G$5:$G$156,T$27)-SUMIFS(Reallocations!$I$5:$I$156,Reallocations!$A$5:$A$156,$B31,Reallocations!$B$5:$B$156,"Water",Reallocations!$C$5:$C$156,T$27)</f>
        <v>0</v>
      </c>
      <c r="U31" s="60" t="b">
        <f t="shared" si="1"/>
        <v>1</v>
      </c>
    </row>
    <row r="32" spans="1:21" x14ac:dyDescent="0.3">
      <c r="B32" s="65" t="s">
        <v>3</v>
      </c>
      <c r="C32" s="68">
        <f>SUMIFS(Reallocations!$I$5:$I$156,Reallocations!$A$5:$A$156,$B32,Reallocations!$H$5:$H$156,C$26)-SUMIFS(Reallocations!$I$5:$I$156,Reallocations!$A$5:$A$156,$B32,Reallocations!$F$5:$F$156,C$26)</f>
        <v>0</v>
      </c>
      <c r="D32" s="68">
        <f>SUMIFS(Reallocations!$I$5:$I$156,Reallocations!$A$5:$A$156,$B32,Reallocations!$H$5:$H$156,D$26)-SUMIFS(Reallocations!$I$5:$I$156,Reallocations!$A$5:$A$156,$B32,Reallocations!$F$5:$F$156,D$26)</f>
        <v>0</v>
      </c>
      <c r="E32" s="68">
        <f>SUMIFS(Reallocations!$I$5:$I$156,Reallocations!$A$5:$A$156,$B32,Reallocations!$H$5:$H$156,E$26)-SUMIFS(Reallocations!$I$5:$I$156,Reallocations!$A$5:$A$156,$B32,Reallocations!$F$5:$F$156,E$26)</f>
        <v>0</v>
      </c>
      <c r="F32" s="68">
        <f>SUMIFS(Reallocations!$I$5:$I$156,Reallocations!$A$5:$A$156,$B32,Reallocations!$H$5:$H$156,F$26)-SUMIFS(Reallocations!$I$5:$I$156,Reallocations!$A$5:$A$156,$B32,Reallocations!$F$5:$F$156,F$26)</f>
        <v>0</v>
      </c>
      <c r="G32" s="68">
        <f>SUMIFS(Reallocations!$I$5:$I$156,Reallocations!$A$5:$A$156,$B32,Reallocations!$H$5:$H$156,G$26)-SUMIFS(Reallocations!$I$5:$I$156,Reallocations!$A$5:$A$156,$B32,Reallocations!$F$5:$F$156,G$26)</f>
        <v>0</v>
      </c>
      <c r="H32" s="68">
        <f>SUMIFS(Reallocations!$I$5:$I$156,Reallocations!$A$5:$A$156,$B32,Reallocations!$H$5:$H$156,H$26)-SUMIFS(Reallocations!$I$5:$I$156,Reallocations!$A$5:$A$156,$B32,Reallocations!$F$5:$F$156,H$26)</f>
        <v>0</v>
      </c>
      <c r="I32" s="68">
        <f>SUMIFS(Reallocations!$I$5:$I$156,Reallocations!$A$5:$A$156,$B32,Reallocations!$H$5:$H$156,I$26)-SUMIFS(Reallocations!$I$5:$I$156,Reallocations!$A$5:$A$156,$B32,Reallocations!$F$5:$F$156,I$26)</f>
        <v>0</v>
      </c>
      <c r="J32" s="68">
        <f>SUMIFS(Reallocations!$I$5:$I$156,Reallocations!$A$5:$A$156,$B32,Reallocations!$H$5:$H$156,J$26)-SUMIFS(Reallocations!$I$5:$I$156,Reallocations!$A$5:$A$156,$B32,Reallocations!$F$5:$F$156,J$26)</f>
        <v>0</v>
      </c>
      <c r="K32" s="68">
        <f>SUMIFS(Reallocations!$I$5:$I$156,Reallocations!$A$5:$A$156,$B32,Reallocations!$H$5:$H$156,K$26)-SUMIFS(Reallocations!$I$5:$I$156,Reallocations!$A$5:$A$156,$B32,Reallocations!$F$5:$F$156,K$26)</f>
        <v>0</v>
      </c>
      <c r="L32" s="68">
        <f>SUMIFS(Reallocations!$I$5:$I$156,Reallocations!$A$5:$A$156,$B32,Reallocations!$H$5:$H$156,L$26)-SUMIFS(Reallocations!$I$5:$I$156,Reallocations!$A$5:$A$156,$B32,Reallocations!$F$5:$F$156,L$26)</f>
        <v>0</v>
      </c>
      <c r="M32" s="68">
        <f>SUMIFS(Reallocations!$I$5:$I$156,Reallocations!$A$5:$A$156,$B32,Reallocations!$H$5:$H$156,M$26)-SUMIFS(Reallocations!$I$5:$I$156,Reallocations!$A$5:$A$156,$B32,Reallocations!$F$5:$F$156,M$26)</f>
        <v>0</v>
      </c>
      <c r="N32" s="68">
        <f>SUMIFS(Reallocations!$I$5:$I$156,Reallocations!$A$5:$A$156,$B32,Reallocations!$H$5:$H$156,N$26)-SUMIFS(Reallocations!$I$5:$I$156,Reallocations!$A$5:$A$156,$B32,Reallocations!$F$5:$F$156,N$26)</f>
        <v>0</v>
      </c>
      <c r="O32" s="68">
        <f>SUMIFS(Reallocations!$I$5:$I$156,Reallocations!$A$5:$A$156,$B32,Reallocations!$H$5:$H$156,O$26)-SUMIFS(Reallocations!$I$5:$I$156,Reallocations!$A$5:$A$156,$B32,Reallocations!$F$5:$F$156,O$26)</f>
        <v>0</v>
      </c>
      <c r="P32" s="68">
        <f>SUMIFS(Reallocations!$I$5:$I$156,Reallocations!$A$5:$A$156,$B32,Reallocations!$H$5:$H$156,P$26)-SUMIFS(Reallocations!$I$5:$I$156,Reallocations!$A$5:$A$156,$B32,Reallocations!$F$5:$F$156,P$26)</f>
        <v>0</v>
      </c>
      <c r="Q32" s="68">
        <f>SUMIFS(Reallocations!$I$5:$I$156,Reallocations!$A$5:$A$156,$B32,Reallocations!$H$5:$H$156,Q$26)-SUMIFS(Reallocations!$I$5:$I$156,Reallocations!$A$5:$A$156,$B32,Reallocations!$F$5:$F$156,Q$26)</f>
        <v>0</v>
      </c>
      <c r="R32" s="68">
        <f>SUMIFS(Reallocations!$I$5:$I$156,Reallocations!$A$5:$A$156,$B32,Reallocations!$H$5:$H$156,R$26)-SUMIFS(Reallocations!$I$5:$I$156,Reallocations!$A$5:$A$156,$B32,Reallocations!$F$5:$F$156,R$26)</f>
        <v>0</v>
      </c>
      <c r="S32" s="68">
        <f>SUMIFS(Reallocations!$I$5:$I$156,Reallocations!$A$5:$A$156,$B32,Reallocations!$H$5:$H$156,S$26)-SUMIFS(Reallocations!$I$5:$I$156,Reallocations!$A$5:$A$156,$B32,Reallocations!$F$5:$F$156,S$26)</f>
        <v>0</v>
      </c>
      <c r="T32" s="68">
        <f>SUMIFS(Reallocations!$I$5:$I$156,Reallocations!$A$5:$A$156,$B32,Reallocations!$B$5:$B$156,"Water",Reallocations!$G$5:$G$156,T$27)-SUMIFS(Reallocations!$I$5:$I$156,Reallocations!$A$5:$A$156,$B32,Reallocations!$B$5:$B$156,"Water",Reallocations!$C$5:$C$156,T$27)</f>
        <v>0</v>
      </c>
      <c r="U32" s="60" t="b">
        <f t="shared" si="1"/>
        <v>1</v>
      </c>
    </row>
    <row r="33" spans="2:21" x14ac:dyDescent="0.3">
      <c r="B33" s="65" t="s">
        <v>15</v>
      </c>
      <c r="C33" s="68">
        <f>SUMIFS(Reallocations!$I$5:$I$156,Reallocations!$A$5:$A$156,$B33,Reallocations!$H$5:$H$156,C$26)-SUMIFS(Reallocations!$I$5:$I$156,Reallocations!$A$5:$A$156,$B33,Reallocations!$F$5:$F$156,C$26)</f>
        <v>0</v>
      </c>
      <c r="D33" s="68">
        <f>SUMIFS(Reallocations!$I$5:$I$156,Reallocations!$A$5:$A$156,$B33,Reallocations!$H$5:$H$156,D$26)-SUMIFS(Reallocations!$I$5:$I$156,Reallocations!$A$5:$A$156,$B33,Reallocations!$F$5:$F$156,D$26)</f>
        <v>0</v>
      </c>
      <c r="E33" s="68">
        <f>SUMIFS(Reallocations!$I$5:$I$156,Reallocations!$A$5:$A$156,$B33,Reallocations!$H$5:$H$156,E$26)-SUMIFS(Reallocations!$I$5:$I$156,Reallocations!$A$5:$A$156,$B33,Reallocations!$F$5:$F$156,E$26)</f>
        <v>0</v>
      </c>
      <c r="F33" s="68">
        <f>SUMIFS(Reallocations!$I$5:$I$156,Reallocations!$A$5:$A$156,$B33,Reallocations!$H$5:$H$156,F$26)-SUMIFS(Reallocations!$I$5:$I$156,Reallocations!$A$5:$A$156,$B33,Reallocations!$F$5:$F$156,F$26)</f>
        <v>0</v>
      </c>
      <c r="G33" s="68">
        <f>SUMIFS(Reallocations!$I$5:$I$156,Reallocations!$A$5:$A$156,$B33,Reallocations!$H$5:$H$156,G$26)-SUMIFS(Reallocations!$I$5:$I$156,Reallocations!$A$5:$A$156,$B33,Reallocations!$F$5:$F$156,G$26)</f>
        <v>0</v>
      </c>
      <c r="H33" s="68">
        <f>SUMIFS(Reallocations!$I$5:$I$156,Reallocations!$A$5:$A$156,$B33,Reallocations!$H$5:$H$156,H$26)-SUMIFS(Reallocations!$I$5:$I$156,Reallocations!$A$5:$A$156,$B33,Reallocations!$F$5:$F$156,H$26)</f>
        <v>0</v>
      </c>
      <c r="I33" s="68">
        <f>SUMIFS(Reallocations!$I$5:$I$156,Reallocations!$A$5:$A$156,$B33,Reallocations!$H$5:$H$156,I$26)-SUMIFS(Reallocations!$I$5:$I$156,Reallocations!$A$5:$A$156,$B33,Reallocations!$F$5:$F$156,I$26)</f>
        <v>0</v>
      </c>
      <c r="J33" s="68">
        <f>SUMIFS(Reallocations!$I$5:$I$156,Reallocations!$A$5:$A$156,$B33,Reallocations!$H$5:$H$156,J$26)-SUMIFS(Reallocations!$I$5:$I$156,Reallocations!$A$5:$A$156,$B33,Reallocations!$F$5:$F$156,J$26)</f>
        <v>0</v>
      </c>
      <c r="K33" s="68">
        <f>SUMIFS(Reallocations!$I$5:$I$156,Reallocations!$A$5:$A$156,$B33,Reallocations!$H$5:$H$156,K$26)-SUMIFS(Reallocations!$I$5:$I$156,Reallocations!$A$5:$A$156,$B33,Reallocations!$F$5:$F$156,K$26)</f>
        <v>0</v>
      </c>
      <c r="L33" s="68">
        <f>SUMIFS(Reallocations!$I$5:$I$156,Reallocations!$A$5:$A$156,$B33,Reallocations!$H$5:$H$156,L$26)-SUMIFS(Reallocations!$I$5:$I$156,Reallocations!$A$5:$A$156,$B33,Reallocations!$F$5:$F$156,L$26)</f>
        <v>0</v>
      </c>
      <c r="M33" s="68">
        <f>SUMIFS(Reallocations!$I$5:$I$156,Reallocations!$A$5:$A$156,$B33,Reallocations!$H$5:$H$156,M$26)-SUMIFS(Reallocations!$I$5:$I$156,Reallocations!$A$5:$A$156,$B33,Reallocations!$F$5:$F$156,M$26)</f>
        <v>0</v>
      </c>
      <c r="N33" s="68">
        <f>SUMIFS(Reallocations!$I$5:$I$156,Reallocations!$A$5:$A$156,$B33,Reallocations!$H$5:$H$156,N$26)-SUMIFS(Reallocations!$I$5:$I$156,Reallocations!$A$5:$A$156,$B33,Reallocations!$F$5:$F$156,N$26)</f>
        <v>0</v>
      </c>
      <c r="O33" s="68">
        <f>SUMIFS(Reallocations!$I$5:$I$156,Reallocations!$A$5:$A$156,$B33,Reallocations!$H$5:$H$156,O$26)-SUMIFS(Reallocations!$I$5:$I$156,Reallocations!$A$5:$A$156,$B33,Reallocations!$F$5:$F$156,O$26)</f>
        <v>0</v>
      </c>
      <c r="P33" s="68">
        <f>SUMIFS(Reallocations!$I$5:$I$156,Reallocations!$A$5:$A$156,$B33,Reallocations!$H$5:$H$156,P$26)-SUMIFS(Reallocations!$I$5:$I$156,Reallocations!$A$5:$A$156,$B33,Reallocations!$F$5:$F$156,P$26)</f>
        <v>0</v>
      </c>
      <c r="Q33" s="68">
        <f>SUMIFS(Reallocations!$I$5:$I$156,Reallocations!$A$5:$A$156,$B33,Reallocations!$H$5:$H$156,Q$26)-SUMIFS(Reallocations!$I$5:$I$156,Reallocations!$A$5:$A$156,$B33,Reallocations!$F$5:$F$156,Q$26)</f>
        <v>0</v>
      </c>
      <c r="R33" s="68">
        <f>SUMIFS(Reallocations!$I$5:$I$156,Reallocations!$A$5:$A$156,$B33,Reallocations!$H$5:$H$156,R$26)-SUMIFS(Reallocations!$I$5:$I$156,Reallocations!$A$5:$A$156,$B33,Reallocations!$F$5:$F$156,R$26)</f>
        <v>0</v>
      </c>
      <c r="S33" s="68">
        <f>SUMIFS(Reallocations!$I$5:$I$156,Reallocations!$A$5:$A$156,$B33,Reallocations!$H$5:$H$156,S$26)-SUMIFS(Reallocations!$I$5:$I$156,Reallocations!$A$5:$A$156,$B33,Reallocations!$F$5:$F$156,S$26)</f>
        <v>0</v>
      </c>
      <c r="T33" s="68">
        <f>SUMIFS(Reallocations!$I$5:$I$156,Reallocations!$A$5:$A$156,$B33,Reallocations!$B$5:$B$156,"Water",Reallocations!$G$5:$G$156,T$27)-SUMIFS(Reallocations!$I$5:$I$156,Reallocations!$A$5:$A$156,$B33,Reallocations!$B$5:$B$156,"Water",Reallocations!$C$5:$C$156,T$27)</f>
        <v>0</v>
      </c>
      <c r="U33" s="60" t="b">
        <f t="shared" si="1"/>
        <v>1</v>
      </c>
    </row>
    <row r="34" spans="2:21" x14ac:dyDescent="0.3">
      <c r="B34" s="65" t="s">
        <v>4</v>
      </c>
      <c r="C34" s="68">
        <f>SUMIFS(Reallocations!$I$5:$I$156,Reallocations!$A$5:$A$156,$B34,Reallocations!$H$5:$H$156,C$26)-SUMIFS(Reallocations!$I$5:$I$156,Reallocations!$A$5:$A$156,$B34,Reallocations!$F$5:$F$156,C$26)</f>
        <v>0</v>
      </c>
      <c r="D34" s="68">
        <f>SUMIFS(Reallocations!$I$5:$I$156,Reallocations!$A$5:$A$156,$B34,Reallocations!$H$5:$H$156,D$26)-SUMIFS(Reallocations!$I$5:$I$156,Reallocations!$A$5:$A$156,$B34,Reallocations!$F$5:$F$156,D$26)</f>
        <v>0</v>
      </c>
      <c r="E34" s="68">
        <f>SUMIFS(Reallocations!$I$5:$I$156,Reallocations!$A$5:$A$156,$B34,Reallocations!$H$5:$H$156,E$26)-SUMIFS(Reallocations!$I$5:$I$156,Reallocations!$A$5:$A$156,$B34,Reallocations!$F$5:$F$156,E$26)</f>
        <v>0</v>
      </c>
      <c r="F34" s="68">
        <f>SUMIFS(Reallocations!$I$5:$I$156,Reallocations!$A$5:$A$156,$B34,Reallocations!$H$5:$H$156,F$26)-SUMIFS(Reallocations!$I$5:$I$156,Reallocations!$A$5:$A$156,$B34,Reallocations!$F$5:$F$156,F$26)</f>
        <v>0</v>
      </c>
      <c r="G34" s="68">
        <f>SUMIFS(Reallocations!$I$5:$I$156,Reallocations!$A$5:$A$156,$B34,Reallocations!$H$5:$H$156,G$26)-SUMIFS(Reallocations!$I$5:$I$156,Reallocations!$A$5:$A$156,$B34,Reallocations!$F$5:$F$156,G$26)</f>
        <v>0</v>
      </c>
      <c r="H34" s="68">
        <f>SUMIFS(Reallocations!$I$5:$I$156,Reallocations!$A$5:$A$156,$B34,Reallocations!$H$5:$H$156,H$26)-SUMIFS(Reallocations!$I$5:$I$156,Reallocations!$A$5:$A$156,$B34,Reallocations!$F$5:$F$156,H$26)</f>
        <v>0</v>
      </c>
      <c r="I34" s="68">
        <f>SUMIFS(Reallocations!$I$5:$I$156,Reallocations!$A$5:$A$156,$B34,Reallocations!$H$5:$H$156,I$26)-SUMIFS(Reallocations!$I$5:$I$156,Reallocations!$A$5:$A$156,$B34,Reallocations!$F$5:$F$156,I$26)</f>
        <v>3.9</v>
      </c>
      <c r="J34" s="68">
        <f>SUMIFS(Reallocations!$I$5:$I$156,Reallocations!$A$5:$A$156,$B34,Reallocations!$H$5:$H$156,J$26)-SUMIFS(Reallocations!$I$5:$I$156,Reallocations!$A$5:$A$156,$B34,Reallocations!$F$5:$F$156,J$26)</f>
        <v>0</v>
      </c>
      <c r="K34" s="68">
        <f>SUMIFS(Reallocations!$I$5:$I$156,Reallocations!$A$5:$A$156,$B34,Reallocations!$H$5:$H$156,K$26)-SUMIFS(Reallocations!$I$5:$I$156,Reallocations!$A$5:$A$156,$B34,Reallocations!$F$5:$F$156,K$26)</f>
        <v>0.40799999999999997</v>
      </c>
      <c r="L34" s="68">
        <f>SUMIFS(Reallocations!$I$5:$I$156,Reallocations!$A$5:$A$156,$B34,Reallocations!$H$5:$H$156,L$26)-SUMIFS(Reallocations!$I$5:$I$156,Reallocations!$A$5:$A$156,$B34,Reallocations!$F$5:$F$156,L$26)</f>
        <v>0.40799999999999997</v>
      </c>
      <c r="M34" s="68">
        <f>SUMIFS(Reallocations!$I$5:$I$156,Reallocations!$A$5:$A$156,$B34,Reallocations!$H$5:$H$156,M$26)-SUMIFS(Reallocations!$I$5:$I$156,Reallocations!$A$5:$A$156,$B34,Reallocations!$F$5:$F$156,M$26)</f>
        <v>0</v>
      </c>
      <c r="N34" s="68">
        <f>SUMIFS(Reallocations!$I$5:$I$156,Reallocations!$A$5:$A$156,$B34,Reallocations!$H$5:$H$156,N$26)-SUMIFS(Reallocations!$I$5:$I$156,Reallocations!$A$5:$A$156,$B34,Reallocations!$F$5:$F$156,N$26)</f>
        <v>0</v>
      </c>
      <c r="O34" s="68">
        <f>SUMIFS(Reallocations!$I$5:$I$156,Reallocations!$A$5:$A$156,$B34,Reallocations!$H$5:$H$156,O$26)-SUMIFS(Reallocations!$I$5:$I$156,Reallocations!$A$5:$A$156,$B34,Reallocations!$F$5:$F$156,O$26)</f>
        <v>0</v>
      </c>
      <c r="P34" s="68">
        <f>SUMIFS(Reallocations!$I$5:$I$156,Reallocations!$A$5:$A$156,$B34,Reallocations!$H$5:$H$156,P$26)-SUMIFS(Reallocations!$I$5:$I$156,Reallocations!$A$5:$A$156,$B34,Reallocations!$F$5:$F$156,P$26)</f>
        <v>0</v>
      </c>
      <c r="Q34" s="68">
        <f>SUMIFS(Reallocations!$I$5:$I$156,Reallocations!$A$5:$A$156,$B34,Reallocations!$H$5:$H$156,Q$26)-SUMIFS(Reallocations!$I$5:$I$156,Reallocations!$A$5:$A$156,$B34,Reallocations!$F$5:$F$156,Q$26)</f>
        <v>0</v>
      </c>
      <c r="R34" s="68">
        <f>SUMIFS(Reallocations!$I$5:$I$156,Reallocations!$A$5:$A$156,$B34,Reallocations!$H$5:$H$156,R$26)-SUMIFS(Reallocations!$I$5:$I$156,Reallocations!$A$5:$A$156,$B34,Reallocations!$F$5:$F$156,R$26)</f>
        <v>0</v>
      </c>
      <c r="S34" s="68">
        <f>SUMIFS(Reallocations!$I$5:$I$156,Reallocations!$A$5:$A$156,$B34,Reallocations!$H$5:$H$156,S$26)-SUMIFS(Reallocations!$I$5:$I$156,Reallocations!$A$5:$A$156,$B34,Reallocations!$F$5:$F$156,S$26)</f>
        <v>0</v>
      </c>
      <c r="T34" s="68">
        <f>SUMIFS(Reallocations!$I$5:$I$156,Reallocations!$A$5:$A$156,$B34,Reallocations!$B$5:$B$156,"Water",Reallocations!$G$5:$G$156,T$27)-SUMIFS(Reallocations!$I$5:$I$156,Reallocations!$A$5:$A$156,$B34,Reallocations!$B$5:$B$156,"Water",Reallocations!$C$5:$C$156,T$27)</f>
        <v>-4.7160000000000002</v>
      </c>
      <c r="U34" s="60" t="b">
        <f t="shared" si="1"/>
        <v>1</v>
      </c>
    </row>
    <row r="35" spans="2:21" x14ac:dyDescent="0.3">
      <c r="B35" s="65" t="s">
        <v>5</v>
      </c>
      <c r="C35" s="68">
        <f>SUMIFS(Reallocations!$I$5:$I$156,Reallocations!$A$5:$A$156,$B35,Reallocations!$H$5:$H$156,C$26)-SUMIFS(Reallocations!$I$5:$I$156,Reallocations!$A$5:$A$156,$B35,Reallocations!$F$5:$F$156,C$26)</f>
        <v>0</v>
      </c>
      <c r="D35" s="68">
        <f>SUMIFS(Reallocations!$I$5:$I$156,Reallocations!$A$5:$A$156,$B35,Reallocations!$H$5:$H$156,D$26)-SUMIFS(Reallocations!$I$5:$I$156,Reallocations!$A$5:$A$156,$B35,Reallocations!$F$5:$F$156,D$26)</f>
        <v>0</v>
      </c>
      <c r="E35" s="68">
        <f>SUMIFS(Reallocations!$I$5:$I$156,Reallocations!$A$5:$A$156,$B35,Reallocations!$H$5:$H$156,E$26)-SUMIFS(Reallocations!$I$5:$I$156,Reallocations!$A$5:$A$156,$B35,Reallocations!$F$5:$F$156,E$26)</f>
        <v>0</v>
      </c>
      <c r="F35" s="68">
        <f>SUMIFS(Reallocations!$I$5:$I$156,Reallocations!$A$5:$A$156,$B35,Reallocations!$H$5:$H$156,F$26)-SUMIFS(Reallocations!$I$5:$I$156,Reallocations!$A$5:$A$156,$B35,Reallocations!$F$5:$F$156,F$26)</f>
        <v>0</v>
      </c>
      <c r="G35" s="68">
        <f>SUMIFS(Reallocations!$I$5:$I$156,Reallocations!$A$5:$A$156,$B35,Reallocations!$H$5:$H$156,G$26)-SUMIFS(Reallocations!$I$5:$I$156,Reallocations!$A$5:$A$156,$B35,Reallocations!$F$5:$F$156,G$26)</f>
        <v>0</v>
      </c>
      <c r="H35" s="68">
        <f>SUMIFS(Reallocations!$I$5:$I$156,Reallocations!$A$5:$A$156,$B35,Reallocations!$H$5:$H$156,H$26)-SUMIFS(Reallocations!$I$5:$I$156,Reallocations!$A$5:$A$156,$B35,Reallocations!$F$5:$F$156,H$26)</f>
        <v>0</v>
      </c>
      <c r="I35" s="68">
        <f>SUMIFS(Reallocations!$I$5:$I$156,Reallocations!$A$5:$A$156,$B35,Reallocations!$H$5:$H$156,I$26)-SUMIFS(Reallocations!$I$5:$I$156,Reallocations!$A$5:$A$156,$B35,Reallocations!$F$5:$F$156,I$26)</f>
        <v>0</v>
      </c>
      <c r="J35" s="68">
        <f>SUMIFS(Reallocations!$I$5:$I$156,Reallocations!$A$5:$A$156,$B35,Reallocations!$H$5:$H$156,J$26)-SUMIFS(Reallocations!$I$5:$I$156,Reallocations!$A$5:$A$156,$B35,Reallocations!$F$5:$F$156,J$26)</f>
        <v>0</v>
      </c>
      <c r="K35" s="68">
        <f>SUMIFS(Reallocations!$I$5:$I$156,Reallocations!$A$5:$A$156,$B35,Reallocations!$H$5:$H$156,K$26)-SUMIFS(Reallocations!$I$5:$I$156,Reallocations!$A$5:$A$156,$B35,Reallocations!$F$5:$F$156,K$26)</f>
        <v>0</v>
      </c>
      <c r="L35" s="68">
        <f>SUMIFS(Reallocations!$I$5:$I$156,Reallocations!$A$5:$A$156,$B35,Reallocations!$H$5:$H$156,L$26)-SUMIFS(Reallocations!$I$5:$I$156,Reallocations!$A$5:$A$156,$B35,Reallocations!$F$5:$F$156,L$26)</f>
        <v>0</v>
      </c>
      <c r="M35" s="68">
        <f>SUMIFS(Reallocations!$I$5:$I$156,Reallocations!$A$5:$A$156,$B35,Reallocations!$H$5:$H$156,M$26)-SUMIFS(Reallocations!$I$5:$I$156,Reallocations!$A$5:$A$156,$B35,Reallocations!$F$5:$F$156,M$26)</f>
        <v>0</v>
      </c>
      <c r="N35" s="68">
        <f>SUMIFS(Reallocations!$I$5:$I$156,Reallocations!$A$5:$A$156,$B35,Reallocations!$H$5:$H$156,N$26)-SUMIFS(Reallocations!$I$5:$I$156,Reallocations!$A$5:$A$156,$B35,Reallocations!$F$5:$F$156,N$26)</f>
        <v>0</v>
      </c>
      <c r="O35" s="68">
        <f>SUMIFS(Reallocations!$I$5:$I$156,Reallocations!$A$5:$A$156,$B35,Reallocations!$H$5:$H$156,O$26)-SUMIFS(Reallocations!$I$5:$I$156,Reallocations!$A$5:$A$156,$B35,Reallocations!$F$5:$F$156,O$26)</f>
        <v>0</v>
      </c>
      <c r="P35" s="68">
        <f>SUMIFS(Reallocations!$I$5:$I$156,Reallocations!$A$5:$A$156,$B35,Reallocations!$H$5:$H$156,P$26)-SUMIFS(Reallocations!$I$5:$I$156,Reallocations!$A$5:$A$156,$B35,Reallocations!$F$5:$F$156,P$26)</f>
        <v>0</v>
      </c>
      <c r="Q35" s="68">
        <f>SUMIFS(Reallocations!$I$5:$I$156,Reallocations!$A$5:$A$156,$B35,Reallocations!$H$5:$H$156,Q$26)-SUMIFS(Reallocations!$I$5:$I$156,Reallocations!$A$5:$A$156,$B35,Reallocations!$F$5:$F$156,Q$26)</f>
        <v>0</v>
      </c>
      <c r="R35" s="68">
        <f>SUMIFS(Reallocations!$I$5:$I$156,Reallocations!$A$5:$A$156,$B35,Reallocations!$H$5:$H$156,R$26)-SUMIFS(Reallocations!$I$5:$I$156,Reallocations!$A$5:$A$156,$B35,Reallocations!$F$5:$F$156,R$26)</f>
        <v>0</v>
      </c>
      <c r="S35" s="68">
        <f>SUMIFS(Reallocations!$I$5:$I$156,Reallocations!$A$5:$A$156,$B35,Reallocations!$H$5:$H$156,S$26)-SUMIFS(Reallocations!$I$5:$I$156,Reallocations!$A$5:$A$156,$B35,Reallocations!$F$5:$F$156,S$26)</f>
        <v>0</v>
      </c>
      <c r="T35" s="68">
        <f>SUMIFS(Reallocations!$I$5:$I$156,Reallocations!$A$5:$A$156,$B35,Reallocations!$B$5:$B$156,"Water",Reallocations!$G$5:$G$156,T$27)-SUMIFS(Reallocations!$I$5:$I$156,Reallocations!$A$5:$A$156,$B35,Reallocations!$B$5:$B$156,"Water",Reallocations!$C$5:$C$156,T$27)</f>
        <v>0</v>
      </c>
      <c r="U35" s="60" t="b">
        <f t="shared" si="1"/>
        <v>1</v>
      </c>
    </row>
    <row r="36" spans="2:21" x14ac:dyDescent="0.3">
      <c r="B36" s="65" t="s">
        <v>6</v>
      </c>
      <c r="C36" s="68">
        <f>SUMIFS(Reallocations!$I$5:$I$156,Reallocations!$A$5:$A$156,$B36,Reallocations!$H$5:$H$156,C$26)-SUMIFS(Reallocations!$I$5:$I$156,Reallocations!$A$5:$A$156,$B36,Reallocations!$F$5:$F$156,C$26)</f>
        <v>0</v>
      </c>
      <c r="D36" s="68">
        <f>SUMIFS(Reallocations!$I$5:$I$156,Reallocations!$A$5:$A$156,$B36,Reallocations!$H$5:$H$156,D$26)-SUMIFS(Reallocations!$I$5:$I$156,Reallocations!$A$5:$A$156,$B36,Reallocations!$F$5:$F$156,D$26)</f>
        <v>0</v>
      </c>
      <c r="E36" s="68">
        <f>SUMIFS(Reallocations!$I$5:$I$156,Reallocations!$A$5:$A$156,$B36,Reallocations!$H$5:$H$156,E$26)-SUMIFS(Reallocations!$I$5:$I$156,Reallocations!$A$5:$A$156,$B36,Reallocations!$F$5:$F$156,E$26)</f>
        <v>0</v>
      </c>
      <c r="F36" s="68">
        <f>SUMIFS(Reallocations!$I$5:$I$156,Reallocations!$A$5:$A$156,$B36,Reallocations!$H$5:$H$156,F$26)-SUMIFS(Reallocations!$I$5:$I$156,Reallocations!$A$5:$A$156,$B36,Reallocations!$F$5:$F$156,F$26)</f>
        <v>0</v>
      </c>
      <c r="G36" s="68">
        <f>SUMIFS(Reallocations!$I$5:$I$156,Reallocations!$A$5:$A$156,$B36,Reallocations!$H$5:$H$156,G$26)-SUMIFS(Reallocations!$I$5:$I$156,Reallocations!$A$5:$A$156,$B36,Reallocations!$F$5:$F$156,G$26)</f>
        <v>0</v>
      </c>
      <c r="H36" s="68">
        <f>SUMIFS(Reallocations!$I$5:$I$156,Reallocations!$A$5:$A$156,$B36,Reallocations!$H$5:$H$156,H$26)-SUMIFS(Reallocations!$I$5:$I$156,Reallocations!$A$5:$A$156,$B36,Reallocations!$F$5:$F$156,H$26)</f>
        <v>0</v>
      </c>
      <c r="I36" s="68">
        <f>SUMIFS(Reallocations!$I$5:$I$156,Reallocations!$A$5:$A$156,$B36,Reallocations!$H$5:$H$156,I$26)-SUMIFS(Reallocations!$I$5:$I$156,Reallocations!$A$5:$A$156,$B36,Reallocations!$F$5:$F$156,I$26)</f>
        <v>0</v>
      </c>
      <c r="J36" s="68">
        <f>SUMIFS(Reallocations!$I$5:$I$156,Reallocations!$A$5:$A$156,$B36,Reallocations!$H$5:$H$156,J$26)-SUMIFS(Reallocations!$I$5:$I$156,Reallocations!$A$5:$A$156,$B36,Reallocations!$F$5:$F$156,J$26)</f>
        <v>0</v>
      </c>
      <c r="K36" s="68">
        <f>SUMIFS(Reallocations!$I$5:$I$156,Reallocations!$A$5:$A$156,$B36,Reallocations!$H$5:$H$156,K$26)-SUMIFS(Reallocations!$I$5:$I$156,Reallocations!$A$5:$A$156,$B36,Reallocations!$F$5:$F$156,K$26)</f>
        <v>0</v>
      </c>
      <c r="L36" s="68">
        <f>SUMIFS(Reallocations!$I$5:$I$156,Reallocations!$A$5:$A$156,$B36,Reallocations!$H$5:$H$156,L$26)-SUMIFS(Reallocations!$I$5:$I$156,Reallocations!$A$5:$A$156,$B36,Reallocations!$F$5:$F$156,L$26)</f>
        <v>0</v>
      </c>
      <c r="M36" s="68">
        <f>SUMIFS(Reallocations!$I$5:$I$156,Reallocations!$A$5:$A$156,$B36,Reallocations!$H$5:$H$156,M$26)-SUMIFS(Reallocations!$I$5:$I$156,Reallocations!$A$5:$A$156,$B36,Reallocations!$F$5:$F$156,M$26)</f>
        <v>0</v>
      </c>
      <c r="N36" s="68">
        <f>SUMIFS(Reallocations!$I$5:$I$156,Reallocations!$A$5:$A$156,$B36,Reallocations!$H$5:$H$156,N$26)-SUMIFS(Reallocations!$I$5:$I$156,Reallocations!$A$5:$A$156,$B36,Reallocations!$F$5:$F$156,N$26)</f>
        <v>0</v>
      </c>
      <c r="O36" s="68">
        <f>SUMIFS(Reallocations!$I$5:$I$156,Reallocations!$A$5:$A$156,$B36,Reallocations!$H$5:$H$156,O$26)-SUMIFS(Reallocations!$I$5:$I$156,Reallocations!$A$5:$A$156,$B36,Reallocations!$F$5:$F$156,O$26)</f>
        <v>0</v>
      </c>
      <c r="P36" s="68">
        <f>SUMIFS(Reallocations!$I$5:$I$156,Reallocations!$A$5:$A$156,$B36,Reallocations!$H$5:$H$156,P$26)-SUMIFS(Reallocations!$I$5:$I$156,Reallocations!$A$5:$A$156,$B36,Reallocations!$F$5:$F$156,P$26)</f>
        <v>0</v>
      </c>
      <c r="Q36" s="68">
        <f>SUMIFS(Reallocations!$I$5:$I$156,Reallocations!$A$5:$A$156,$B36,Reallocations!$H$5:$H$156,Q$26)-SUMIFS(Reallocations!$I$5:$I$156,Reallocations!$A$5:$A$156,$B36,Reallocations!$F$5:$F$156,Q$26)</f>
        <v>0</v>
      </c>
      <c r="R36" s="68">
        <f>SUMIFS(Reallocations!$I$5:$I$156,Reallocations!$A$5:$A$156,$B36,Reallocations!$H$5:$H$156,R$26)-SUMIFS(Reallocations!$I$5:$I$156,Reallocations!$A$5:$A$156,$B36,Reallocations!$F$5:$F$156,R$26)</f>
        <v>0</v>
      </c>
      <c r="S36" s="68">
        <f>SUMIFS(Reallocations!$I$5:$I$156,Reallocations!$A$5:$A$156,$B36,Reallocations!$H$5:$H$156,S$26)-SUMIFS(Reallocations!$I$5:$I$156,Reallocations!$A$5:$A$156,$B36,Reallocations!$F$5:$F$156,S$26)</f>
        <v>0</v>
      </c>
      <c r="T36" s="68">
        <f>SUMIFS(Reallocations!$I$5:$I$156,Reallocations!$A$5:$A$156,$B36,Reallocations!$B$5:$B$156,"Water",Reallocations!$G$5:$G$156,T$27)-SUMIFS(Reallocations!$I$5:$I$156,Reallocations!$A$5:$A$156,$B36,Reallocations!$B$5:$B$156,"Water",Reallocations!$C$5:$C$156,T$27)</f>
        <v>0</v>
      </c>
      <c r="U36" s="60" t="b">
        <f t="shared" si="1"/>
        <v>1</v>
      </c>
    </row>
    <row r="37" spans="2:21" x14ac:dyDescent="0.3">
      <c r="B37" s="65" t="s">
        <v>7</v>
      </c>
      <c r="C37" s="68">
        <f>SUMIFS(Reallocations!$I$5:$I$156,Reallocations!$A$5:$A$156,$B37,Reallocations!$H$5:$H$156,C$26)-SUMIFS(Reallocations!$I$5:$I$156,Reallocations!$A$5:$A$156,$B37,Reallocations!$F$5:$F$156,C$26)</f>
        <v>0</v>
      </c>
      <c r="D37" s="68">
        <f>SUMIFS(Reallocations!$I$5:$I$156,Reallocations!$A$5:$A$156,$B37,Reallocations!$H$5:$H$156,D$26)-SUMIFS(Reallocations!$I$5:$I$156,Reallocations!$A$5:$A$156,$B37,Reallocations!$F$5:$F$156,D$26)</f>
        <v>0</v>
      </c>
      <c r="E37" s="68">
        <f>SUMIFS(Reallocations!$I$5:$I$156,Reallocations!$A$5:$A$156,$B37,Reallocations!$H$5:$H$156,E$26)-SUMIFS(Reallocations!$I$5:$I$156,Reallocations!$A$5:$A$156,$B37,Reallocations!$F$5:$F$156,E$26)</f>
        <v>0</v>
      </c>
      <c r="F37" s="68">
        <f>SUMIFS(Reallocations!$I$5:$I$156,Reallocations!$A$5:$A$156,$B37,Reallocations!$H$5:$H$156,F$26)-SUMIFS(Reallocations!$I$5:$I$156,Reallocations!$A$5:$A$156,$B37,Reallocations!$F$5:$F$156,F$26)</f>
        <v>0</v>
      </c>
      <c r="G37" s="68">
        <f>SUMIFS(Reallocations!$I$5:$I$156,Reallocations!$A$5:$A$156,$B37,Reallocations!$H$5:$H$156,G$26)-SUMIFS(Reallocations!$I$5:$I$156,Reallocations!$A$5:$A$156,$B37,Reallocations!$F$5:$F$156,G$26)</f>
        <v>0</v>
      </c>
      <c r="H37" s="68">
        <f>SUMIFS(Reallocations!$I$5:$I$156,Reallocations!$A$5:$A$156,$B37,Reallocations!$H$5:$H$156,H$26)-SUMIFS(Reallocations!$I$5:$I$156,Reallocations!$A$5:$A$156,$B37,Reallocations!$F$5:$F$156,H$26)</f>
        <v>0</v>
      </c>
      <c r="I37" s="68">
        <f>SUMIFS(Reallocations!$I$5:$I$156,Reallocations!$A$5:$A$156,$B37,Reallocations!$H$5:$H$156,I$26)-SUMIFS(Reallocations!$I$5:$I$156,Reallocations!$A$5:$A$156,$B37,Reallocations!$F$5:$F$156,I$26)</f>
        <v>0</v>
      </c>
      <c r="J37" s="68">
        <f>SUMIFS(Reallocations!$I$5:$I$156,Reallocations!$A$5:$A$156,$B37,Reallocations!$H$5:$H$156,J$26)-SUMIFS(Reallocations!$I$5:$I$156,Reallocations!$A$5:$A$156,$B37,Reallocations!$F$5:$F$156,J$26)</f>
        <v>0</v>
      </c>
      <c r="K37" s="68">
        <f>SUMIFS(Reallocations!$I$5:$I$156,Reallocations!$A$5:$A$156,$B37,Reallocations!$H$5:$H$156,K$26)-SUMIFS(Reallocations!$I$5:$I$156,Reallocations!$A$5:$A$156,$B37,Reallocations!$F$5:$F$156,K$26)</f>
        <v>0</v>
      </c>
      <c r="L37" s="68">
        <f>SUMIFS(Reallocations!$I$5:$I$156,Reallocations!$A$5:$A$156,$B37,Reallocations!$H$5:$H$156,L$26)-SUMIFS(Reallocations!$I$5:$I$156,Reallocations!$A$5:$A$156,$B37,Reallocations!$F$5:$F$156,L$26)</f>
        <v>0</v>
      </c>
      <c r="M37" s="68">
        <f>SUMIFS(Reallocations!$I$5:$I$156,Reallocations!$A$5:$A$156,$B37,Reallocations!$H$5:$H$156,M$26)-SUMIFS(Reallocations!$I$5:$I$156,Reallocations!$A$5:$A$156,$B37,Reallocations!$F$5:$F$156,M$26)</f>
        <v>0</v>
      </c>
      <c r="N37" s="68">
        <f>SUMIFS(Reallocations!$I$5:$I$156,Reallocations!$A$5:$A$156,$B37,Reallocations!$H$5:$H$156,N$26)-SUMIFS(Reallocations!$I$5:$I$156,Reallocations!$A$5:$A$156,$B37,Reallocations!$F$5:$F$156,N$26)</f>
        <v>0</v>
      </c>
      <c r="O37" s="68">
        <f>SUMIFS(Reallocations!$I$5:$I$156,Reallocations!$A$5:$A$156,$B37,Reallocations!$H$5:$H$156,O$26)-SUMIFS(Reallocations!$I$5:$I$156,Reallocations!$A$5:$A$156,$B37,Reallocations!$F$5:$F$156,O$26)</f>
        <v>0</v>
      </c>
      <c r="P37" s="68">
        <f>SUMIFS(Reallocations!$I$5:$I$156,Reallocations!$A$5:$A$156,$B37,Reallocations!$H$5:$H$156,P$26)-SUMIFS(Reallocations!$I$5:$I$156,Reallocations!$A$5:$A$156,$B37,Reallocations!$F$5:$F$156,P$26)</f>
        <v>1.7077157453765202E-2</v>
      </c>
      <c r="Q37" s="68">
        <f>SUMIFS(Reallocations!$I$5:$I$156,Reallocations!$A$5:$A$156,$B37,Reallocations!$H$5:$H$156,Q$26)-SUMIFS(Reallocations!$I$5:$I$156,Reallocations!$A$5:$A$156,$B37,Reallocations!$F$5:$F$156,Q$26)</f>
        <v>0</v>
      </c>
      <c r="R37" s="68">
        <f>SUMIFS(Reallocations!$I$5:$I$156,Reallocations!$A$5:$A$156,$B37,Reallocations!$H$5:$H$156,R$26)-SUMIFS(Reallocations!$I$5:$I$156,Reallocations!$A$5:$A$156,$B37,Reallocations!$F$5:$F$156,R$26)</f>
        <v>0</v>
      </c>
      <c r="S37" s="68">
        <f>SUMIFS(Reallocations!$I$5:$I$156,Reallocations!$A$5:$A$156,$B37,Reallocations!$H$5:$H$156,S$26)-SUMIFS(Reallocations!$I$5:$I$156,Reallocations!$A$5:$A$156,$B37,Reallocations!$F$5:$F$156,S$26)</f>
        <v>0</v>
      </c>
      <c r="T37" s="68">
        <f>SUMIFS(Reallocations!$I$5:$I$156,Reallocations!$A$5:$A$156,$B37,Reallocations!$B$5:$B$156,"Water",Reallocations!$G$5:$G$156,T$27)-SUMIFS(Reallocations!$I$5:$I$156,Reallocations!$A$5:$A$156,$B37,Reallocations!$B$5:$B$156,"Water",Reallocations!$C$5:$C$156,T$27)</f>
        <v>-1.7077157453765202E-2</v>
      </c>
      <c r="U37" s="60" t="b">
        <f t="shared" si="1"/>
        <v>1</v>
      </c>
    </row>
    <row r="38" spans="2:21" x14ac:dyDescent="0.3">
      <c r="B38" s="65" t="s">
        <v>8</v>
      </c>
      <c r="C38" s="68">
        <f>SUMIFS(Reallocations!$I$5:$I$156,Reallocations!$A$5:$A$156,$B38,Reallocations!$H$5:$H$156,C$26)-SUMIFS(Reallocations!$I$5:$I$156,Reallocations!$A$5:$A$156,$B38,Reallocations!$F$5:$F$156,C$26)</f>
        <v>0</v>
      </c>
      <c r="D38" s="68">
        <f>SUMIFS(Reallocations!$I$5:$I$156,Reallocations!$A$5:$A$156,$B38,Reallocations!$H$5:$H$156,D$26)-SUMIFS(Reallocations!$I$5:$I$156,Reallocations!$A$5:$A$156,$B38,Reallocations!$F$5:$F$156,D$26)</f>
        <v>0</v>
      </c>
      <c r="E38" s="68">
        <f>SUMIFS(Reallocations!$I$5:$I$156,Reallocations!$A$5:$A$156,$B38,Reallocations!$H$5:$H$156,E$26)-SUMIFS(Reallocations!$I$5:$I$156,Reallocations!$A$5:$A$156,$B38,Reallocations!$F$5:$F$156,E$26)</f>
        <v>0</v>
      </c>
      <c r="F38" s="68">
        <f>SUMIFS(Reallocations!$I$5:$I$156,Reallocations!$A$5:$A$156,$B38,Reallocations!$H$5:$H$156,F$26)-SUMIFS(Reallocations!$I$5:$I$156,Reallocations!$A$5:$A$156,$B38,Reallocations!$F$5:$F$156,F$26)</f>
        <v>0</v>
      </c>
      <c r="G38" s="68">
        <f>SUMIFS(Reallocations!$I$5:$I$156,Reallocations!$A$5:$A$156,$B38,Reallocations!$H$5:$H$156,G$26)-SUMIFS(Reallocations!$I$5:$I$156,Reallocations!$A$5:$A$156,$B38,Reallocations!$F$5:$F$156,G$26)</f>
        <v>0</v>
      </c>
      <c r="H38" s="68">
        <f>SUMIFS(Reallocations!$I$5:$I$156,Reallocations!$A$5:$A$156,$B38,Reallocations!$H$5:$H$156,H$26)-SUMIFS(Reallocations!$I$5:$I$156,Reallocations!$A$5:$A$156,$B38,Reallocations!$F$5:$F$156,H$26)</f>
        <v>0</v>
      </c>
      <c r="I38" s="68">
        <f>SUMIFS(Reallocations!$I$5:$I$156,Reallocations!$A$5:$A$156,$B38,Reallocations!$H$5:$H$156,I$26)-SUMIFS(Reallocations!$I$5:$I$156,Reallocations!$A$5:$A$156,$B38,Reallocations!$F$5:$F$156,I$26)</f>
        <v>64.67</v>
      </c>
      <c r="J38" s="68">
        <f>SUMIFS(Reallocations!$I$5:$I$156,Reallocations!$A$5:$A$156,$B38,Reallocations!$H$5:$H$156,J$26)-SUMIFS(Reallocations!$I$5:$I$156,Reallocations!$A$5:$A$156,$B38,Reallocations!$F$5:$F$156,J$26)</f>
        <v>0</v>
      </c>
      <c r="K38" s="68">
        <f>SUMIFS(Reallocations!$I$5:$I$156,Reallocations!$A$5:$A$156,$B38,Reallocations!$H$5:$H$156,K$26)-SUMIFS(Reallocations!$I$5:$I$156,Reallocations!$A$5:$A$156,$B38,Reallocations!$F$5:$F$156,K$26)</f>
        <v>0</v>
      </c>
      <c r="L38" s="68">
        <f>SUMIFS(Reallocations!$I$5:$I$156,Reallocations!$A$5:$A$156,$B38,Reallocations!$H$5:$H$156,L$26)-SUMIFS(Reallocations!$I$5:$I$156,Reallocations!$A$5:$A$156,$B38,Reallocations!$F$5:$F$156,L$26)</f>
        <v>0</v>
      </c>
      <c r="M38" s="68">
        <f>SUMIFS(Reallocations!$I$5:$I$156,Reallocations!$A$5:$A$156,$B38,Reallocations!$H$5:$H$156,M$26)-SUMIFS(Reallocations!$I$5:$I$156,Reallocations!$A$5:$A$156,$B38,Reallocations!$F$5:$F$156,M$26)</f>
        <v>0</v>
      </c>
      <c r="N38" s="68">
        <f>SUMIFS(Reallocations!$I$5:$I$156,Reallocations!$A$5:$A$156,$B38,Reallocations!$H$5:$H$156,N$26)-SUMIFS(Reallocations!$I$5:$I$156,Reallocations!$A$5:$A$156,$B38,Reallocations!$F$5:$F$156,N$26)</f>
        <v>0</v>
      </c>
      <c r="O38" s="68">
        <f>SUMIFS(Reallocations!$I$5:$I$156,Reallocations!$A$5:$A$156,$B38,Reallocations!$H$5:$H$156,O$26)-SUMIFS(Reallocations!$I$5:$I$156,Reallocations!$A$5:$A$156,$B38,Reallocations!$F$5:$F$156,O$26)</f>
        <v>0</v>
      </c>
      <c r="P38" s="68">
        <f>SUMIFS(Reallocations!$I$5:$I$156,Reallocations!$A$5:$A$156,$B38,Reallocations!$H$5:$H$156,P$26)-SUMIFS(Reallocations!$I$5:$I$156,Reallocations!$A$5:$A$156,$B38,Reallocations!$F$5:$F$156,P$26)</f>
        <v>0</v>
      </c>
      <c r="Q38" s="68">
        <f>SUMIFS(Reallocations!$I$5:$I$156,Reallocations!$A$5:$A$156,$B38,Reallocations!$H$5:$H$156,Q$26)-SUMIFS(Reallocations!$I$5:$I$156,Reallocations!$A$5:$A$156,$B38,Reallocations!$F$5:$F$156,Q$26)</f>
        <v>0</v>
      </c>
      <c r="R38" s="68">
        <f>SUMIFS(Reallocations!$I$5:$I$156,Reallocations!$A$5:$A$156,$B38,Reallocations!$H$5:$H$156,R$26)-SUMIFS(Reallocations!$I$5:$I$156,Reallocations!$A$5:$A$156,$B38,Reallocations!$F$5:$F$156,R$26)</f>
        <v>0</v>
      </c>
      <c r="S38" s="68">
        <f>SUMIFS(Reallocations!$I$5:$I$156,Reallocations!$A$5:$A$156,$B38,Reallocations!$H$5:$H$156,S$26)-SUMIFS(Reallocations!$I$5:$I$156,Reallocations!$A$5:$A$156,$B38,Reallocations!$F$5:$F$156,S$26)</f>
        <v>0</v>
      </c>
      <c r="T38" s="68">
        <f>SUMIFS(Reallocations!$I$5:$I$156,Reallocations!$A$5:$A$156,$B38,Reallocations!$B$5:$B$156,"Water",Reallocations!$G$5:$G$156,T$27)-SUMIFS(Reallocations!$I$5:$I$156,Reallocations!$A$5:$A$156,$B38,Reallocations!$B$5:$B$156,"Water",Reallocations!$C$5:$C$156,T$27)</f>
        <v>-64.67</v>
      </c>
      <c r="U38" s="60" t="b">
        <f t="shared" si="1"/>
        <v>1</v>
      </c>
    </row>
    <row r="39" spans="2:21" x14ac:dyDescent="0.3">
      <c r="B39" s="65" t="s">
        <v>9</v>
      </c>
      <c r="C39" s="68">
        <f>SUMIFS(Reallocations!$I$5:$I$156,Reallocations!$A$5:$A$156,$B39,Reallocations!$H$5:$H$156,C$26)-SUMIFS(Reallocations!$I$5:$I$156,Reallocations!$A$5:$A$156,$B39,Reallocations!$F$5:$F$156,C$26)</f>
        <v>0</v>
      </c>
      <c r="D39" s="68">
        <f>SUMIFS(Reallocations!$I$5:$I$156,Reallocations!$A$5:$A$156,$B39,Reallocations!$H$5:$H$156,D$26)-SUMIFS(Reallocations!$I$5:$I$156,Reallocations!$A$5:$A$156,$B39,Reallocations!$F$5:$F$156,D$26)</f>
        <v>0</v>
      </c>
      <c r="E39" s="68">
        <f>SUMIFS(Reallocations!$I$5:$I$156,Reallocations!$A$5:$A$156,$B39,Reallocations!$H$5:$H$156,E$26)-SUMIFS(Reallocations!$I$5:$I$156,Reallocations!$A$5:$A$156,$B39,Reallocations!$F$5:$F$156,E$26)</f>
        <v>0</v>
      </c>
      <c r="F39" s="68">
        <f>SUMIFS(Reallocations!$I$5:$I$156,Reallocations!$A$5:$A$156,$B39,Reallocations!$H$5:$H$156,F$26)-SUMIFS(Reallocations!$I$5:$I$156,Reallocations!$A$5:$A$156,$B39,Reallocations!$F$5:$F$156,F$26)</f>
        <v>0</v>
      </c>
      <c r="G39" s="68">
        <f>SUMIFS(Reallocations!$I$5:$I$156,Reallocations!$A$5:$A$156,$B39,Reallocations!$H$5:$H$156,G$26)-SUMIFS(Reallocations!$I$5:$I$156,Reallocations!$A$5:$A$156,$B39,Reallocations!$F$5:$F$156,G$26)</f>
        <v>0</v>
      </c>
      <c r="H39" s="68">
        <f>SUMIFS(Reallocations!$I$5:$I$156,Reallocations!$A$5:$A$156,$B39,Reallocations!$H$5:$H$156,H$26)-SUMIFS(Reallocations!$I$5:$I$156,Reallocations!$A$5:$A$156,$B39,Reallocations!$F$5:$F$156,H$26)</f>
        <v>0</v>
      </c>
      <c r="I39" s="68">
        <f>SUMIFS(Reallocations!$I$5:$I$156,Reallocations!$A$5:$A$156,$B39,Reallocations!$H$5:$H$156,I$26)-SUMIFS(Reallocations!$I$5:$I$156,Reallocations!$A$5:$A$156,$B39,Reallocations!$F$5:$F$156,I$26)</f>
        <v>0</v>
      </c>
      <c r="J39" s="68">
        <f>SUMIFS(Reallocations!$I$5:$I$156,Reallocations!$A$5:$A$156,$B39,Reallocations!$H$5:$H$156,J$26)-SUMIFS(Reallocations!$I$5:$I$156,Reallocations!$A$5:$A$156,$B39,Reallocations!$F$5:$F$156,J$26)</f>
        <v>0</v>
      </c>
      <c r="K39" s="68">
        <f>SUMIFS(Reallocations!$I$5:$I$156,Reallocations!$A$5:$A$156,$B39,Reallocations!$H$5:$H$156,K$26)-SUMIFS(Reallocations!$I$5:$I$156,Reallocations!$A$5:$A$156,$B39,Reallocations!$F$5:$F$156,K$26)</f>
        <v>0</v>
      </c>
      <c r="L39" s="68">
        <f>SUMIFS(Reallocations!$I$5:$I$156,Reallocations!$A$5:$A$156,$B39,Reallocations!$H$5:$H$156,L$26)-SUMIFS(Reallocations!$I$5:$I$156,Reallocations!$A$5:$A$156,$B39,Reallocations!$F$5:$F$156,L$26)</f>
        <v>0</v>
      </c>
      <c r="M39" s="68">
        <f>SUMIFS(Reallocations!$I$5:$I$156,Reallocations!$A$5:$A$156,$B39,Reallocations!$H$5:$H$156,M$26)-SUMIFS(Reallocations!$I$5:$I$156,Reallocations!$A$5:$A$156,$B39,Reallocations!$F$5:$F$156,M$26)</f>
        <v>0</v>
      </c>
      <c r="N39" s="68">
        <f>SUMIFS(Reallocations!$I$5:$I$156,Reallocations!$A$5:$A$156,$B39,Reallocations!$H$5:$H$156,N$26)-SUMIFS(Reallocations!$I$5:$I$156,Reallocations!$A$5:$A$156,$B39,Reallocations!$F$5:$F$156,N$26)</f>
        <v>0</v>
      </c>
      <c r="O39" s="68">
        <f>SUMIFS(Reallocations!$I$5:$I$156,Reallocations!$A$5:$A$156,$B39,Reallocations!$H$5:$H$156,O$26)-SUMIFS(Reallocations!$I$5:$I$156,Reallocations!$A$5:$A$156,$B39,Reallocations!$F$5:$F$156,O$26)</f>
        <v>0</v>
      </c>
      <c r="P39" s="68">
        <f>SUMIFS(Reallocations!$I$5:$I$156,Reallocations!$A$5:$A$156,$B39,Reallocations!$H$5:$H$156,P$26)-SUMIFS(Reallocations!$I$5:$I$156,Reallocations!$A$5:$A$156,$B39,Reallocations!$F$5:$F$156,P$26)</f>
        <v>0</v>
      </c>
      <c r="Q39" s="68">
        <f>SUMIFS(Reallocations!$I$5:$I$156,Reallocations!$A$5:$A$156,$B39,Reallocations!$H$5:$H$156,Q$26)-SUMIFS(Reallocations!$I$5:$I$156,Reallocations!$A$5:$A$156,$B39,Reallocations!$F$5:$F$156,Q$26)</f>
        <v>0</v>
      </c>
      <c r="R39" s="68">
        <f>SUMIFS(Reallocations!$I$5:$I$156,Reallocations!$A$5:$A$156,$B39,Reallocations!$H$5:$H$156,R$26)-SUMIFS(Reallocations!$I$5:$I$156,Reallocations!$A$5:$A$156,$B39,Reallocations!$F$5:$F$156,R$26)</f>
        <v>0</v>
      </c>
      <c r="S39" s="68">
        <f>SUMIFS(Reallocations!$I$5:$I$156,Reallocations!$A$5:$A$156,$B39,Reallocations!$H$5:$H$156,S$26)-SUMIFS(Reallocations!$I$5:$I$156,Reallocations!$A$5:$A$156,$B39,Reallocations!$F$5:$F$156,S$26)</f>
        <v>0</v>
      </c>
      <c r="T39" s="68">
        <f>SUMIFS(Reallocations!$I$5:$I$156,Reallocations!$A$5:$A$156,$B39,Reallocations!$B$5:$B$156,"Water",Reallocations!$G$5:$G$156,T$27)-SUMIFS(Reallocations!$I$5:$I$156,Reallocations!$A$5:$A$156,$B39,Reallocations!$B$5:$B$156,"Water",Reallocations!$C$5:$C$156,T$27)</f>
        <v>0</v>
      </c>
      <c r="U39" s="60" t="b">
        <f t="shared" si="1"/>
        <v>1</v>
      </c>
    </row>
    <row r="40" spans="2:21" x14ac:dyDescent="0.3">
      <c r="B40" s="65" t="s">
        <v>10</v>
      </c>
      <c r="C40" s="68">
        <f>SUMIFS(Reallocations!$I$5:$I$156,Reallocations!$A$5:$A$156,$B40,Reallocations!$H$5:$H$156,C$26)-SUMIFS(Reallocations!$I$5:$I$156,Reallocations!$A$5:$A$156,$B40,Reallocations!$F$5:$F$156,C$26)</f>
        <v>0</v>
      </c>
      <c r="D40" s="68">
        <f>SUMIFS(Reallocations!$I$5:$I$156,Reallocations!$A$5:$A$156,$B40,Reallocations!$H$5:$H$156,D$26)-SUMIFS(Reallocations!$I$5:$I$156,Reallocations!$A$5:$A$156,$B40,Reallocations!$F$5:$F$156,D$26)</f>
        <v>0</v>
      </c>
      <c r="E40" s="68">
        <f>SUMIFS(Reallocations!$I$5:$I$156,Reallocations!$A$5:$A$156,$B40,Reallocations!$H$5:$H$156,E$26)-SUMIFS(Reallocations!$I$5:$I$156,Reallocations!$A$5:$A$156,$B40,Reallocations!$F$5:$F$156,E$26)</f>
        <v>0</v>
      </c>
      <c r="F40" s="68">
        <f>SUMIFS(Reallocations!$I$5:$I$156,Reallocations!$A$5:$A$156,$B40,Reallocations!$H$5:$H$156,F$26)-SUMIFS(Reallocations!$I$5:$I$156,Reallocations!$A$5:$A$156,$B40,Reallocations!$F$5:$F$156,F$26)</f>
        <v>0</v>
      </c>
      <c r="G40" s="68">
        <f>SUMIFS(Reallocations!$I$5:$I$156,Reallocations!$A$5:$A$156,$B40,Reallocations!$H$5:$H$156,G$26)-SUMIFS(Reallocations!$I$5:$I$156,Reallocations!$A$5:$A$156,$B40,Reallocations!$F$5:$F$156,G$26)</f>
        <v>0</v>
      </c>
      <c r="H40" s="68">
        <f>SUMIFS(Reallocations!$I$5:$I$156,Reallocations!$A$5:$A$156,$B40,Reallocations!$H$5:$H$156,H$26)-SUMIFS(Reallocations!$I$5:$I$156,Reallocations!$A$5:$A$156,$B40,Reallocations!$F$5:$F$156,H$26)</f>
        <v>0</v>
      </c>
      <c r="I40" s="68">
        <f>SUMIFS(Reallocations!$I$5:$I$156,Reallocations!$A$5:$A$156,$B40,Reallocations!$H$5:$H$156,I$26)-SUMIFS(Reallocations!$I$5:$I$156,Reallocations!$A$5:$A$156,$B40,Reallocations!$F$5:$F$156,I$26)</f>
        <v>0</v>
      </c>
      <c r="J40" s="68">
        <f>SUMIFS(Reallocations!$I$5:$I$156,Reallocations!$A$5:$A$156,$B40,Reallocations!$H$5:$H$156,J$26)-SUMIFS(Reallocations!$I$5:$I$156,Reallocations!$A$5:$A$156,$B40,Reallocations!$F$5:$F$156,J$26)</f>
        <v>0</v>
      </c>
      <c r="K40" s="68">
        <f>SUMIFS(Reallocations!$I$5:$I$156,Reallocations!$A$5:$A$156,$B40,Reallocations!$H$5:$H$156,K$26)-SUMIFS(Reallocations!$I$5:$I$156,Reallocations!$A$5:$A$156,$B40,Reallocations!$F$5:$F$156,K$26)</f>
        <v>0</v>
      </c>
      <c r="L40" s="68">
        <f>SUMIFS(Reallocations!$I$5:$I$156,Reallocations!$A$5:$A$156,$B40,Reallocations!$H$5:$H$156,L$26)-SUMIFS(Reallocations!$I$5:$I$156,Reallocations!$A$5:$A$156,$B40,Reallocations!$F$5:$F$156,L$26)</f>
        <v>0</v>
      </c>
      <c r="M40" s="68">
        <f>SUMIFS(Reallocations!$I$5:$I$156,Reallocations!$A$5:$A$156,$B40,Reallocations!$H$5:$H$156,M$26)-SUMIFS(Reallocations!$I$5:$I$156,Reallocations!$A$5:$A$156,$B40,Reallocations!$F$5:$F$156,M$26)</f>
        <v>0</v>
      </c>
      <c r="N40" s="68">
        <f>SUMIFS(Reallocations!$I$5:$I$156,Reallocations!$A$5:$A$156,$B40,Reallocations!$H$5:$H$156,N$26)-SUMIFS(Reallocations!$I$5:$I$156,Reallocations!$A$5:$A$156,$B40,Reallocations!$F$5:$F$156,N$26)</f>
        <v>0</v>
      </c>
      <c r="O40" s="68">
        <f>SUMIFS(Reallocations!$I$5:$I$156,Reallocations!$A$5:$A$156,$B40,Reallocations!$H$5:$H$156,O$26)-SUMIFS(Reallocations!$I$5:$I$156,Reallocations!$A$5:$A$156,$B40,Reallocations!$F$5:$F$156,O$26)</f>
        <v>0</v>
      </c>
      <c r="P40" s="68">
        <f>SUMIFS(Reallocations!$I$5:$I$156,Reallocations!$A$5:$A$156,$B40,Reallocations!$H$5:$H$156,P$26)-SUMIFS(Reallocations!$I$5:$I$156,Reallocations!$A$5:$A$156,$B40,Reallocations!$F$5:$F$156,P$26)</f>
        <v>0</v>
      </c>
      <c r="Q40" s="68">
        <f>SUMIFS(Reallocations!$I$5:$I$156,Reallocations!$A$5:$A$156,$B40,Reallocations!$H$5:$H$156,Q$26)-SUMIFS(Reallocations!$I$5:$I$156,Reallocations!$A$5:$A$156,$B40,Reallocations!$F$5:$F$156,Q$26)</f>
        <v>0</v>
      </c>
      <c r="R40" s="68">
        <f>SUMIFS(Reallocations!$I$5:$I$156,Reallocations!$A$5:$A$156,$B40,Reallocations!$H$5:$H$156,R$26)-SUMIFS(Reallocations!$I$5:$I$156,Reallocations!$A$5:$A$156,$B40,Reallocations!$F$5:$F$156,R$26)</f>
        <v>0</v>
      </c>
      <c r="S40" s="68">
        <f>SUMIFS(Reallocations!$I$5:$I$156,Reallocations!$A$5:$A$156,$B40,Reallocations!$H$5:$H$156,S$26)-SUMIFS(Reallocations!$I$5:$I$156,Reallocations!$A$5:$A$156,$B40,Reallocations!$F$5:$F$156,S$26)</f>
        <v>0</v>
      </c>
      <c r="T40" s="68">
        <f>SUMIFS(Reallocations!$I$5:$I$156,Reallocations!$A$5:$A$156,$B40,Reallocations!$B$5:$B$156,"Water",Reallocations!$G$5:$G$156,T$27)-SUMIFS(Reallocations!$I$5:$I$156,Reallocations!$A$5:$A$156,$B40,Reallocations!$B$5:$B$156,"Water",Reallocations!$C$5:$C$156,T$27)</f>
        <v>0</v>
      </c>
      <c r="U40" s="60" t="b">
        <f t="shared" si="1"/>
        <v>1</v>
      </c>
    </row>
    <row r="41" spans="2:21" x14ac:dyDescent="0.3">
      <c r="B41" s="65" t="s">
        <v>11</v>
      </c>
      <c r="C41" s="68">
        <f>SUMIFS(Reallocations!$I$5:$I$156,Reallocations!$A$5:$A$156,$B41,Reallocations!$H$5:$H$156,C$26)-SUMIFS(Reallocations!$I$5:$I$156,Reallocations!$A$5:$A$156,$B41,Reallocations!$F$5:$F$156,C$26)</f>
        <v>0</v>
      </c>
      <c r="D41" s="68">
        <f>SUMIFS(Reallocations!$I$5:$I$156,Reallocations!$A$5:$A$156,$B41,Reallocations!$H$5:$H$156,D$26)-SUMIFS(Reallocations!$I$5:$I$156,Reallocations!$A$5:$A$156,$B41,Reallocations!$F$5:$F$156,D$26)</f>
        <v>0</v>
      </c>
      <c r="E41" s="68">
        <f>SUMIFS(Reallocations!$I$5:$I$156,Reallocations!$A$5:$A$156,$B41,Reallocations!$H$5:$H$156,E$26)-SUMIFS(Reallocations!$I$5:$I$156,Reallocations!$A$5:$A$156,$B41,Reallocations!$F$5:$F$156,E$26)</f>
        <v>0</v>
      </c>
      <c r="F41" s="68">
        <f>SUMIFS(Reallocations!$I$5:$I$156,Reallocations!$A$5:$A$156,$B41,Reallocations!$H$5:$H$156,F$26)-SUMIFS(Reallocations!$I$5:$I$156,Reallocations!$A$5:$A$156,$B41,Reallocations!$F$5:$F$156,F$26)</f>
        <v>0</v>
      </c>
      <c r="G41" s="68">
        <f>SUMIFS(Reallocations!$I$5:$I$156,Reallocations!$A$5:$A$156,$B41,Reallocations!$H$5:$H$156,G$26)-SUMIFS(Reallocations!$I$5:$I$156,Reallocations!$A$5:$A$156,$B41,Reallocations!$F$5:$F$156,G$26)</f>
        <v>0</v>
      </c>
      <c r="H41" s="68">
        <f>SUMIFS(Reallocations!$I$5:$I$156,Reallocations!$A$5:$A$156,$B41,Reallocations!$H$5:$H$156,H$26)-SUMIFS(Reallocations!$I$5:$I$156,Reallocations!$A$5:$A$156,$B41,Reallocations!$F$5:$F$156,H$26)</f>
        <v>0</v>
      </c>
      <c r="I41" s="68">
        <f>SUMIFS(Reallocations!$I$5:$I$156,Reallocations!$A$5:$A$156,$B41,Reallocations!$H$5:$H$156,I$26)-SUMIFS(Reallocations!$I$5:$I$156,Reallocations!$A$5:$A$156,$B41,Reallocations!$F$5:$F$156,I$26)</f>
        <v>0</v>
      </c>
      <c r="J41" s="68">
        <f>SUMIFS(Reallocations!$I$5:$I$156,Reallocations!$A$5:$A$156,$B41,Reallocations!$H$5:$H$156,J$26)-SUMIFS(Reallocations!$I$5:$I$156,Reallocations!$A$5:$A$156,$B41,Reallocations!$F$5:$F$156,J$26)</f>
        <v>0</v>
      </c>
      <c r="K41" s="68">
        <f>SUMIFS(Reallocations!$I$5:$I$156,Reallocations!$A$5:$A$156,$B41,Reallocations!$H$5:$H$156,K$26)-SUMIFS(Reallocations!$I$5:$I$156,Reallocations!$A$5:$A$156,$B41,Reallocations!$F$5:$F$156,K$26)</f>
        <v>0</v>
      </c>
      <c r="L41" s="68">
        <f>SUMIFS(Reallocations!$I$5:$I$156,Reallocations!$A$5:$A$156,$B41,Reallocations!$H$5:$H$156,L$26)-SUMIFS(Reallocations!$I$5:$I$156,Reallocations!$A$5:$A$156,$B41,Reallocations!$F$5:$F$156,L$26)</f>
        <v>0</v>
      </c>
      <c r="M41" s="68">
        <f>SUMIFS(Reallocations!$I$5:$I$156,Reallocations!$A$5:$A$156,$B41,Reallocations!$H$5:$H$156,M$26)-SUMIFS(Reallocations!$I$5:$I$156,Reallocations!$A$5:$A$156,$B41,Reallocations!$F$5:$F$156,M$26)</f>
        <v>0</v>
      </c>
      <c r="N41" s="68">
        <f>SUMIFS(Reallocations!$I$5:$I$156,Reallocations!$A$5:$A$156,$B41,Reallocations!$H$5:$H$156,N$26)-SUMIFS(Reallocations!$I$5:$I$156,Reallocations!$A$5:$A$156,$B41,Reallocations!$F$5:$F$156,N$26)</f>
        <v>0</v>
      </c>
      <c r="O41" s="68">
        <f>SUMIFS(Reallocations!$I$5:$I$156,Reallocations!$A$5:$A$156,$B41,Reallocations!$H$5:$H$156,O$26)-SUMIFS(Reallocations!$I$5:$I$156,Reallocations!$A$5:$A$156,$B41,Reallocations!$F$5:$F$156,O$26)</f>
        <v>0</v>
      </c>
      <c r="P41" s="68">
        <f>SUMIFS(Reallocations!$I$5:$I$156,Reallocations!$A$5:$A$156,$B41,Reallocations!$H$5:$H$156,P$26)-SUMIFS(Reallocations!$I$5:$I$156,Reallocations!$A$5:$A$156,$B41,Reallocations!$F$5:$F$156,P$26)</f>
        <v>0</v>
      </c>
      <c r="Q41" s="68">
        <f>SUMIFS(Reallocations!$I$5:$I$156,Reallocations!$A$5:$A$156,$B41,Reallocations!$H$5:$H$156,Q$26)-SUMIFS(Reallocations!$I$5:$I$156,Reallocations!$A$5:$A$156,$B41,Reallocations!$F$5:$F$156,Q$26)</f>
        <v>0</v>
      </c>
      <c r="R41" s="68">
        <f>SUMIFS(Reallocations!$I$5:$I$156,Reallocations!$A$5:$A$156,$B41,Reallocations!$H$5:$H$156,R$26)-SUMIFS(Reallocations!$I$5:$I$156,Reallocations!$A$5:$A$156,$B41,Reallocations!$F$5:$F$156,R$26)</f>
        <v>0</v>
      </c>
      <c r="S41" s="68">
        <f>SUMIFS(Reallocations!$I$5:$I$156,Reallocations!$A$5:$A$156,$B41,Reallocations!$H$5:$H$156,S$26)-SUMIFS(Reallocations!$I$5:$I$156,Reallocations!$A$5:$A$156,$B41,Reallocations!$F$5:$F$156,S$26)</f>
        <v>0</v>
      </c>
      <c r="T41" s="68">
        <f>SUMIFS(Reallocations!$I$5:$I$156,Reallocations!$A$5:$A$156,$B41,Reallocations!$B$5:$B$156,"Water",Reallocations!$G$5:$G$156,T$27)-SUMIFS(Reallocations!$I$5:$I$156,Reallocations!$A$5:$A$156,$B41,Reallocations!$B$5:$B$156,"Water",Reallocations!$C$5:$C$156,T$27)</f>
        <v>0</v>
      </c>
      <c r="U41" s="60" t="b">
        <f t="shared" si="1"/>
        <v>1</v>
      </c>
    </row>
    <row r="42" spans="2:21" x14ac:dyDescent="0.3">
      <c r="B42" s="65" t="s">
        <v>12</v>
      </c>
      <c r="C42" s="68">
        <f>SUMIFS(Reallocations!$I$5:$I$156,Reallocations!$A$5:$A$156,$B42,Reallocations!$H$5:$H$156,C$26)-SUMIFS(Reallocations!$I$5:$I$156,Reallocations!$A$5:$A$156,$B42,Reallocations!$F$5:$F$156,C$26)</f>
        <v>0</v>
      </c>
      <c r="D42" s="68">
        <f>SUMIFS(Reallocations!$I$5:$I$156,Reallocations!$A$5:$A$156,$B42,Reallocations!$H$5:$H$156,D$26)-SUMIFS(Reallocations!$I$5:$I$156,Reallocations!$A$5:$A$156,$B42,Reallocations!$F$5:$F$156,D$26)</f>
        <v>0</v>
      </c>
      <c r="E42" s="68">
        <f>SUMIFS(Reallocations!$I$5:$I$156,Reallocations!$A$5:$A$156,$B42,Reallocations!$H$5:$H$156,E$26)-SUMIFS(Reallocations!$I$5:$I$156,Reallocations!$A$5:$A$156,$B42,Reallocations!$F$5:$F$156,E$26)</f>
        <v>0</v>
      </c>
      <c r="F42" s="68">
        <f>SUMIFS(Reallocations!$I$5:$I$156,Reallocations!$A$5:$A$156,$B42,Reallocations!$H$5:$H$156,F$26)-SUMIFS(Reallocations!$I$5:$I$156,Reallocations!$A$5:$A$156,$B42,Reallocations!$F$5:$F$156,F$26)</f>
        <v>0</v>
      </c>
      <c r="G42" s="68">
        <f>SUMIFS(Reallocations!$I$5:$I$156,Reallocations!$A$5:$A$156,$B42,Reallocations!$H$5:$H$156,G$26)-SUMIFS(Reallocations!$I$5:$I$156,Reallocations!$A$5:$A$156,$B42,Reallocations!$F$5:$F$156,G$26)</f>
        <v>0</v>
      </c>
      <c r="H42" s="68">
        <f>SUMIFS(Reallocations!$I$5:$I$156,Reallocations!$A$5:$A$156,$B42,Reallocations!$H$5:$H$156,H$26)-SUMIFS(Reallocations!$I$5:$I$156,Reallocations!$A$5:$A$156,$B42,Reallocations!$F$5:$F$156,H$26)</f>
        <v>0</v>
      </c>
      <c r="I42" s="68">
        <f>SUMIFS(Reallocations!$I$5:$I$156,Reallocations!$A$5:$A$156,$B42,Reallocations!$H$5:$H$156,I$26)-SUMIFS(Reallocations!$I$5:$I$156,Reallocations!$A$5:$A$156,$B42,Reallocations!$F$5:$F$156,I$26)</f>
        <v>2.492</v>
      </c>
      <c r="J42" s="68">
        <f>SUMIFS(Reallocations!$I$5:$I$156,Reallocations!$A$5:$A$156,$B42,Reallocations!$H$5:$H$156,J$26)-SUMIFS(Reallocations!$I$5:$I$156,Reallocations!$A$5:$A$156,$B42,Reallocations!$F$5:$F$156,J$26)</f>
        <v>0</v>
      </c>
      <c r="K42" s="68">
        <f>SUMIFS(Reallocations!$I$5:$I$156,Reallocations!$A$5:$A$156,$B42,Reallocations!$H$5:$H$156,K$26)-SUMIFS(Reallocations!$I$5:$I$156,Reallocations!$A$5:$A$156,$B42,Reallocations!$F$5:$F$156,K$26)</f>
        <v>0</v>
      </c>
      <c r="L42" s="68">
        <f>SUMIFS(Reallocations!$I$5:$I$156,Reallocations!$A$5:$A$156,$B42,Reallocations!$H$5:$H$156,L$26)-SUMIFS(Reallocations!$I$5:$I$156,Reallocations!$A$5:$A$156,$B42,Reallocations!$F$5:$F$156,L$26)</f>
        <v>0</v>
      </c>
      <c r="M42" s="68">
        <f>SUMIFS(Reallocations!$I$5:$I$156,Reallocations!$A$5:$A$156,$B42,Reallocations!$H$5:$H$156,M$26)-SUMIFS(Reallocations!$I$5:$I$156,Reallocations!$A$5:$A$156,$B42,Reallocations!$F$5:$F$156,M$26)</f>
        <v>0</v>
      </c>
      <c r="N42" s="68">
        <f>SUMIFS(Reallocations!$I$5:$I$156,Reallocations!$A$5:$A$156,$B42,Reallocations!$H$5:$H$156,N$26)-SUMIFS(Reallocations!$I$5:$I$156,Reallocations!$A$5:$A$156,$B42,Reallocations!$F$5:$F$156,N$26)</f>
        <v>0</v>
      </c>
      <c r="O42" s="68">
        <f>SUMIFS(Reallocations!$I$5:$I$156,Reallocations!$A$5:$A$156,$B42,Reallocations!$H$5:$H$156,O$26)-SUMIFS(Reallocations!$I$5:$I$156,Reallocations!$A$5:$A$156,$B42,Reallocations!$F$5:$F$156,O$26)</f>
        <v>0</v>
      </c>
      <c r="P42" s="68">
        <f>SUMIFS(Reallocations!$I$5:$I$156,Reallocations!$A$5:$A$156,$B42,Reallocations!$H$5:$H$156,P$26)-SUMIFS(Reallocations!$I$5:$I$156,Reallocations!$A$5:$A$156,$B42,Reallocations!$F$5:$F$156,P$26)</f>
        <v>0</v>
      </c>
      <c r="Q42" s="68">
        <f>SUMIFS(Reallocations!$I$5:$I$156,Reallocations!$A$5:$A$156,$B42,Reallocations!$H$5:$H$156,Q$26)-SUMIFS(Reallocations!$I$5:$I$156,Reallocations!$A$5:$A$156,$B42,Reallocations!$F$5:$F$156,Q$26)</f>
        <v>0</v>
      </c>
      <c r="R42" s="68">
        <f>SUMIFS(Reallocations!$I$5:$I$156,Reallocations!$A$5:$A$156,$B42,Reallocations!$H$5:$H$156,R$26)-SUMIFS(Reallocations!$I$5:$I$156,Reallocations!$A$5:$A$156,$B42,Reallocations!$F$5:$F$156,R$26)</f>
        <v>0</v>
      </c>
      <c r="S42" s="68">
        <f>SUMIFS(Reallocations!$I$5:$I$156,Reallocations!$A$5:$A$156,$B42,Reallocations!$H$5:$H$156,S$26)-SUMIFS(Reallocations!$I$5:$I$156,Reallocations!$A$5:$A$156,$B42,Reallocations!$F$5:$F$156,S$26)</f>
        <v>0</v>
      </c>
      <c r="T42" s="68">
        <f>SUMIFS(Reallocations!$I$5:$I$156,Reallocations!$A$5:$A$156,$B42,Reallocations!$B$5:$B$156,"Water",Reallocations!$G$5:$G$156,T$27)-SUMIFS(Reallocations!$I$5:$I$156,Reallocations!$A$5:$A$156,$B42,Reallocations!$B$5:$B$156,"Water",Reallocations!$C$5:$C$156,T$27)</f>
        <v>-2.492</v>
      </c>
      <c r="U42" s="60" t="b">
        <f t="shared" si="1"/>
        <v>1</v>
      </c>
    </row>
    <row r="43" spans="2:21" x14ac:dyDescent="0.3">
      <c r="B43" s="65" t="s">
        <v>13</v>
      </c>
      <c r="C43" s="68">
        <f>SUMIFS(Reallocations!$I$5:$I$156,Reallocations!$A$5:$A$156,$B43,Reallocations!$H$5:$H$156,C$26)-SUMIFS(Reallocations!$I$5:$I$156,Reallocations!$A$5:$A$156,$B43,Reallocations!$F$5:$F$156,C$26)</f>
        <v>0</v>
      </c>
      <c r="D43" s="68">
        <f>SUMIFS(Reallocations!$I$5:$I$156,Reallocations!$A$5:$A$156,$B43,Reallocations!$H$5:$H$156,D$26)-SUMIFS(Reallocations!$I$5:$I$156,Reallocations!$A$5:$A$156,$B43,Reallocations!$F$5:$F$156,D$26)</f>
        <v>0</v>
      </c>
      <c r="E43" s="68">
        <f>SUMIFS(Reallocations!$I$5:$I$156,Reallocations!$A$5:$A$156,$B43,Reallocations!$H$5:$H$156,E$26)-SUMIFS(Reallocations!$I$5:$I$156,Reallocations!$A$5:$A$156,$B43,Reallocations!$F$5:$F$156,E$26)</f>
        <v>0</v>
      </c>
      <c r="F43" s="68">
        <f>SUMIFS(Reallocations!$I$5:$I$156,Reallocations!$A$5:$A$156,$B43,Reallocations!$H$5:$H$156,F$26)-SUMIFS(Reallocations!$I$5:$I$156,Reallocations!$A$5:$A$156,$B43,Reallocations!$F$5:$F$156,F$26)</f>
        <v>0</v>
      </c>
      <c r="G43" s="68">
        <f>SUMIFS(Reallocations!$I$5:$I$156,Reallocations!$A$5:$A$156,$B43,Reallocations!$H$5:$H$156,G$26)-SUMIFS(Reallocations!$I$5:$I$156,Reallocations!$A$5:$A$156,$B43,Reallocations!$F$5:$F$156,G$26)</f>
        <v>0</v>
      </c>
      <c r="H43" s="68">
        <f>SUMIFS(Reallocations!$I$5:$I$156,Reallocations!$A$5:$A$156,$B43,Reallocations!$H$5:$H$156,H$26)-SUMIFS(Reallocations!$I$5:$I$156,Reallocations!$A$5:$A$156,$B43,Reallocations!$F$5:$F$156,H$26)</f>
        <v>0</v>
      </c>
      <c r="I43" s="68">
        <f>SUMIFS(Reallocations!$I$5:$I$156,Reallocations!$A$5:$A$156,$B43,Reallocations!$H$5:$H$156,I$26)-SUMIFS(Reallocations!$I$5:$I$156,Reallocations!$A$5:$A$156,$B43,Reallocations!$F$5:$F$156,I$26)</f>
        <v>0</v>
      </c>
      <c r="J43" s="68">
        <f>SUMIFS(Reallocations!$I$5:$I$156,Reallocations!$A$5:$A$156,$B43,Reallocations!$H$5:$H$156,J$26)-SUMIFS(Reallocations!$I$5:$I$156,Reallocations!$A$5:$A$156,$B43,Reallocations!$F$5:$F$156,J$26)</f>
        <v>0</v>
      </c>
      <c r="K43" s="68">
        <f>SUMIFS(Reallocations!$I$5:$I$156,Reallocations!$A$5:$A$156,$B43,Reallocations!$H$5:$H$156,K$26)-SUMIFS(Reallocations!$I$5:$I$156,Reallocations!$A$5:$A$156,$B43,Reallocations!$F$5:$F$156,K$26)</f>
        <v>0</v>
      </c>
      <c r="L43" s="68">
        <f>SUMIFS(Reallocations!$I$5:$I$156,Reallocations!$A$5:$A$156,$B43,Reallocations!$H$5:$H$156,L$26)-SUMIFS(Reallocations!$I$5:$I$156,Reallocations!$A$5:$A$156,$B43,Reallocations!$F$5:$F$156,L$26)</f>
        <v>0</v>
      </c>
      <c r="M43" s="68">
        <f>SUMIFS(Reallocations!$I$5:$I$156,Reallocations!$A$5:$A$156,$B43,Reallocations!$H$5:$H$156,M$26)-SUMIFS(Reallocations!$I$5:$I$156,Reallocations!$A$5:$A$156,$B43,Reallocations!$F$5:$F$156,M$26)</f>
        <v>0</v>
      </c>
      <c r="N43" s="68">
        <f>SUMIFS(Reallocations!$I$5:$I$156,Reallocations!$A$5:$A$156,$B43,Reallocations!$H$5:$H$156,N$26)-SUMIFS(Reallocations!$I$5:$I$156,Reallocations!$A$5:$A$156,$B43,Reallocations!$F$5:$F$156,N$26)</f>
        <v>0</v>
      </c>
      <c r="O43" s="68">
        <f>SUMIFS(Reallocations!$I$5:$I$156,Reallocations!$A$5:$A$156,$B43,Reallocations!$H$5:$H$156,O$26)-SUMIFS(Reallocations!$I$5:$I$156,Reallocations!$A$5:$A$156,$B43,Reallocations!$F$5:$F$156,O$26)</f>
        <v>0</v>
      </c>
      <c r="P43" s="68">
        <f>SUMIFS(Reallocations!$I$5:$I$156,Reallocations!$A$5:$A$156,$B43,Reallocations!$H$5:$H$156,P$26)-SUMIFS(Reallocations!$I$5:$I$156,Reallocations!$A$5:$A$156,$B43,Reallocations!$F$5:$F$156,P$26)</f>
        <v>0</v>
      </c>
      <c r="Q43" s="68">
        <f>SUMIFS(Reallocations!$I$5:$I$156,Reallocations!$A$5:$A$156,$B43,Reallocations!$H$5:$H$156,Q$26)-SUMIFS(Reallocations!$I$5:$I$156,Reallocations!$A$5:$A$156,$B43,Reallocations!$F$5:$F$156,Q$26)</f>
        <v>0</v>
      </c>
      <c r="R43" s="68">
        <f>SUMIFS(Reallocations!$I$5:$I$156,Reallocations!$A$5:$A$156,$B43,Reallocations!$H$5:$H$156,R$26)-SUMIFS(Reallocations!$I$5:$I$156,Reallocations!$A$5:$A$156,$B43,Reallocations!$F$5:$F$156,R$26)</f>
        <v>0</v>
      </c>
      <c r="S43" s="68">
        <f>SUMIFS(Reallocations!$I$5:$I$156,Reallocations!$A$5:$A$156,$B43,Reallocations!$H$5:$H$156,S$26)-SUMIFS(Reallocations!$I$5:$I$156,Reallocations!$A$5:$A$156,$B43,Reallocations!$F$5:$F$156,S$26)</f>
        <v>0</v>
      </c>
      <c r="T43" s="68">
        <f>SUMIFS(Reallocations!$I$5:$I$156,Reallocations!$A$5:$A$156,$B43,Reallocations!$B$5:$B$156,"Water",Reallocations!$G$5:$G$156,T$27)-SUMIFS(Reallocations!$I$5:$I$156,Reallocations!$A$5:$A$156,$B43,Reallocations!$B$5:$B$156,"Water",Reallocations!$C$5:$C$156,T$27)</f>
        <v>0</v>
      </c>
      <c r="U43" s="60" t="b">
        <f t="shared" si="1"/>
        <v>1</v>
      </c>
    </row>
    <row r="44" spans="2:21" x14ac:dyDescent="0.3">
      <c r="B44" s="65" t="s">
        <v>14</v>
      </c>
      <c r="C44" s="68">
        <f>SUMIFS(Reallocations!$I$5:$I$156,Reallocations!$A$5:$A$156,$B44,Reallocations!$H$5:$H$156,C$26)-SUMIFS(Reallocations!$I$5:$I$156,Reallocations!$A$5:$A$156,$B44,Reallocations!$F$5:$F$156,C$26)</f>
        <v>0</v>
      </c>
      <c r="D44" s="68">
        <f>SUMIFS(Reallocations!$I$5:$I$156,Reallocations!$A$5:$A$156,$B44,Reallocations!$H$5:$H$156,D$26)-SUMIFS(Reallocations!$I$5:$I$156,Reallocations!$A$5:$A$156,$B44,Reallocations!$F$5:$F$156,D$26)</f>
        <v>0</v>
      </c>
      <c r="E44" s="68">
        <f>SUMIFS(Reallocations!$I$5:$I$156,Reallocations!$A$5:$A$156,$B44,Reallocations!$H$5:$H$156,E$26)-SUMIFS(Reallocations!$I$5:$I$156,Reallocations!$A$5:$A$156,$B44,Reallocations!$F$5:$F$156,E$26)</f>
        <v>0</v>
      </c>
      <c r="F44" s="68">
        <f>SUMIFS(Reallocations!$I$5:$I$156,Reallocations!$A$5:$A$156,$B44,Reallocations!$H$5:$H$156,F$26)-SUMIFS(Reallocations!$I$5:$I$156,Reallocations!$A$5:$A$156,$B44,Reallocations!$F$5:$F$156,F$26)</f>
        <v>0</v>
      </c>
      <c r="G44" s="68">
        <f>SUMIFS(Reallocations!$I$5:$I$156,Reallocations!$A$5:$A$156,$B44,Reallocations!$H$5:$H$156,G$26)-SUMIFS(Reallocations!$I$5:$I$156,Reallocations!$A$5:$A$156,$B44,Reallocations!$F$5:$F$156,G$26)</f>
        <v>0</v>
      </c>
      <c r="H44" s="68">
        <f>SUMIFS(Reallocations!$I$5:$I$156,Reallocations!$A$5:$A$156,$B44,Reallocations!$H$5:$H$156,H$26)-SUMIFS(Reallocations!$I$5:$I$156,Reallocations!$A$5:$A$156,$B44,Reallocations!$F$5:$F$156,H$26)</f>
        <v>0</v>
      </c>
      <c r="I44" s="68">
        <f>SUMIFS(Reallocations!$I$5:$I$156,Reallocations!$A$5:$A$156,$B44,Reallocations!$H$5:$H$156,I$26)-SUMIFS(Reallocations!$I$5:$I$156,Reallocations!$A$5:$A$156,$B44,Reallocations!$F$5:$F$156,I$26)</f>
        <v>0</v>
      </c>
      <c r="J44" s="68">
        <f>SUMIFS(Reallocations!$I$5:$I$156,Reallocations!$A$5:$A$156,$B44,Reallocations!$H$5:$H$156,J$26)-SUMIFS(Reallocations!$I$5:$I$156,Reallocations!$A$5:$A$156,$B44,Reallocations!$F$5:$F$156,J$26)</f>
        <v>0</v>
      </c>
      <c r="K44" s="68">
        <f>SUMIFS(Reallocations!$I$5:$I$156,Reallocations!$A$5:$A$156,$B44,Reallocations!$H$5:$H$156,K$26)-SUMIFS(Reallocations!$I$5:$I$156,Reallocations!$A$5:$A$156,$B44,Reallocations!$F$5:$F$156,K$26)</f>
        <v>0</v>
      </c>
      <c r="L44" s="68">
        <f>SUMIFS(Reallocations!$I$5:$I$156,Reallocations!$A$5:$A$156,$B44,Reallocations!$H$5:$H$156,L$26)-SUMIFS(Reallocations!$I$5:$I$156,Reallocations!$A$5:$A$156,$B44,Reallocations!$F$5:$F$156,L$26)</f>
        <v>0</v>
      </c>
      <c r="M44" s="68">
        <f>SUMIFS(Reallocations!$I$5:$I$156,Reallocations!$A$5:$A$156,$B44,Reallocations!$H$5:$H$156,M$26)-SUMIFS(Reallocations!$I$5:$I$156,Reallocations!$A$5:$A$156,$B44,Reallocations!$F$5:$F$156,M$26)</f>
        <v>0</v>
      </c>
      <c r="N44" s="68">
        <f>SUMIFS(Reallocations!$I$5:$I$156,Reallocations!$A$5:$A$156,$B44,Reallocations!$H$5:$H$156,N$26)-SUMIFS(Reallocations!$I$5:$I$156,Reallocations!$A$5:$A$156,$B44,Reallocations!$F$5:$F$156,N$26)</f>
        <v>0</v>
      </c>
      <c r="O44" s="68">
        <f>SUMIFS(Reallocations!$I$5:$I$156,Reallocations!$A$5:$A$156,$B44,Reallocations!$H$5:$H$156,O$26)-SUMIFS(Reallocations!$I$5:$I$156,Reallocations!$A$5:$A$156,$B44,Reallocations!$F$5:$F$156,O$26)</f>
        <v>0</v>
      </c>
      <c r="P44" s="68">
        <f>SUMIFS(Reallocations!$I$5:$I$156,Reallocations!$A$5:$A$156,$B44,Reallocations!$H$5:$H$156,P$26)-SUMIFS(Reallocations!$I$5:$I$156,Reallocations!$A$5:$A$156,$B44,Reallocations!$F$5:$F$156,P$26)</f>
        <v>0</v>
      </c>
      <c r="Q44" s="68">
        <f>SUMIFS(Reallocations!$I$5:$I$156,Reallocations!$A$5:$A$156,$B44,Reallocations!$H$5:$H$156,Q$26)-SUMIFS(Reallocations!$I$5:$I$156,Reallocations!$A$5:$A$156,$B44,Reallocations!$F$5:$F$156,Q$26)</f>
        <v>0</v>
      </c>
      <c r="R44" s="68">
        <f>SUMIFS(Reallocations!$I$5:$I$156,Reallocations!$A$5:$A$156,$B44,Reallocations!$H$5:$H$156,R$26)-SUMIFS(Reallocations!$I$5:$I$156,Reallocations!$A$5:$A$156,$B44,Reallocations!$F$5:$F$156,R$26)</f>
        <v>0</v>
      </c>
      <c r="S44" s="68">
        <f>SUMIFS(Reallocations!$I$5:$I$156,Reallocations!$A$5:$A$156,$B44,Reallocations!$H$5:$H$156,S$26)-SUMIFS(Reallocations!$I$5:$I$156,Reallocations!$A$5:$A$156,$B44,Reallocations!$F$5:$F$156,S$26)</f>
        <v>0</v>
      </c>
      <c r="T44" s="68">
        <f>SUMIFS(Reallocations!$I$5:$I$156,Reallocations!$A$5:$A$156,$B44,Reallocations!$B$5:$B$156,"Water",Reallocations!$G$5:$G$156,T$27)-SUMIFS(Reallocations!$I$5:$I$156,Reallocations!$A$5:$A$156,$B44,Reallocations!$B$5:$B$156,"Water",Reallocations!$C$5:$C$156,T$27)</f>
        <v>0</v>
      </c>
      <c r="U44" s="60" t="b">
        <f t="shared" si="1"/>
        <v>1</v>
      </c>
    </row>
  </sheetData>
  <conditionalFormatting sqref="U6:U22">
    <cfRule type="cellIs" dxfId="9" priority="2" operator="equal">
      <formula>TRUE</formula>
    </cfRule>
  </conditionalFormatting>
  <conditionalFormatting sqref="U28:U44">
    <cfRule type="cellIs" dxfId="8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U32"/>
  <sheetViews>
    <sheetView showGridLines="0" zoomScaleNormal="100" workbookViewId="0"/>
  </sheetViews>
  <sheetFormatPr defaultRowHeight="14" x14ac:dyDescent="0.3"/>
  <cols>
    <col min="18" max="18" width="9.5" customWidth="1"/>
    <col min="19" max="19" width="9.75" customWidth="1"/>
  </cols>
  <sheetData>
    <row r="1" spans="1:34" x14ac:dyDescent="0.3">
      <c r="A1" s="74" t="s">
        <v>169</v>
      </c>
    </row>
    <row r="4" spans="1:34" ht="39" x14ac:dyDescent="0.3">
      <c r="B4" s="71"/>
      <c r="C4" s="19" t="s">
        <v>18</v>
      </c>
      <c r="D4" s="11" t="s">
        <v>19</v>
      </c>
      <c r="E4" s="11" t="s">
        <v>87</v>
      </c>
      <c r="F4" s="11" t="s">
        <v>88</v>
      </c>
      <c r="G4" s="11" t="s">
        <v>20</v>
      </c>
      <c r="H4" s="11" t="s">
        <v>21</v>
      </c>
      <c r="I4" s="11" t="s">
        <v>22</v>
      </c>
      <c r="J4" s="11" t="s">
        <v>23</v>
      </c>
      <c r="K4" s="11" t="s">
        <v>24</v>
      </c>
      <c r="L4" s="11" t="s">
        <v>25</v>
      </c>
      <c r="M4" s="11" t="s">
        <v>26</v>
      </c>
      <c r="N4" s="11" t="s">
        <v>27</v>
      </c>
      <c r="O4" s="11" t="s">
        <v>28</v>
      </c>
      <c r="P4" s="11" t="s">
        <v>29</v>
      </c>
      <c r="Q4" s="11" t="s">
        <v>30</v>
      </c>
      <c r="R4" s="11" t="s">
        <v>31</v>
      </c>
      <c r="S4" s="11" t="s">
        <v>32</v>
      </c>
      <c r="T4" s="11" t="s">
        <v>94</v>
      </c>
      <c r="U4" s="11" t="s">
        <v>33</v>
      </c>
      <c r="V4" s="11" t="s">
        <v>34</v>
      </c>
      <c r="W4" s="11" t="s">
        <v>35</v>
      </c>
      <c r="X4" s="11" t="s">
        <v>36</v>
      </c>
      <c r="Y4" s="11" t="s">
        <v>37</v>
      </c>
      <c r="Z4" s="11" t="s">
        <v>89</v>
      </c>
      <c r="AA4" s="11" t="s">
        <v>90</v>
      </c>
      <c r="AB4" s="11" t="s">
        <v>38</v>
      </c>
      <c r="AC4" s="11" t="s">
        <v>39</v>
      </c>
      <c r="AD4" s="11" t="s">
        <v>91</v>
      </c>
      <c r="AE4" s="11" t="s">
        <v>92</v>
      </c>
      <c r="AF4" s="11" t="s">
        <v>166</v>
      </c>
      <c r="AG4" s="59"/>
      <c r="AH4" s="60"/>
    </row>
    <row r="5" spans="1:34" ht="104" x14ac:dyDescent="0.3">
      <c r="B5" s="72" t="s">
        <v>52</v>
      </c>
      <c r="C5" s="11" t="s">
        <v>148</v>
      </c>
      <c r="D5" s="11" t="s">
        <v>149</v>
      </c>
      <c r="E5" s="11" t="s">
        <v>150</v>
      </c>
      <c r="F5" s="11" t="s">
        <v>151</v>
      </c>
      <c r="G5" s="11" t="s">
        <v>132</v>
      </c>
      <c r="H5" s="11" t="s">
        <v>152</v>
      </c>
      <c r="I5" s="11" t="s">
        <v>144</v>
      </c>
      <c r="J5" s="11" t="s">
        <v>153</v>
      </c>
      <c r="K5" s="11" t="s">
        <v>154</v>
      </c>
      <c r="L5" s="11" t="s">
        <v>65</v>
      </c>
      <c r="M5" s="11" t="s">
        <v>155</v>
      </c>
      <c r="N5" s="11" t="s">
        <v>163</v>
      </c>
      <c r="O5" s="11" t="s">
        <v>156</v>
      </c>
      <c r="P5" s="11" t="s">
        <v>157</v>
      </c>
      <c r="Q5" s="11" t="s">
        <v>63</v>
      </c>
      <c r="R5" s="11" t="s">
        <v>129</v>
      </c>
      <c r="S5" s="11" t="s">
        <v>64</v>
      </c>
      <c r="T5" s="11" t="s">
        <v>95</v>
      </c>
      <c r="U5" s="11" t="s">
        <v>142</v>
      </c>
      <c r="V5" s="11" t="s">
        <v>158</v>
      </c>
      <c r="W5" s="11" t="s">
        <v>62</v>
      </c>
      <c r="X5" s="11" t="s">
        <v>159</v>
      </c>
      <c r="Y5" s="11" t="s">
        <v>160</v>
      </c>
      <c r="Z5" s="11" t="s">
        <v>124</v>
      </c>
      <c r="AA5" s="11" t="s">
        <v>165</v>
      </c>
      <c r="AB5" s="11" t="s">
        <v>161</v>
      </c>
      <c r="AC5" s="11" t="s">
        <v>162</v>
      </c>
      <c r="AD5" s="11" t="s">
        <v>93</v>
      </c>
      <c r="AE5" s="11" t="s">
        <v>123</v>
      </c>
      <c r="AF5" s="11" t="s">
        <v>167</v>
      </c>
      <c r="AG5" s="60" t="s">
        <v>229</v>
      </c>
      <c r="AH5" s="60" t="s">
        <v>146</v>
      </c>
    </row>
    <row r="6" spans="1:34" x14ac:dyDescent="0.3">
      <c r="B6" s="70" t="s">
        <v>0</v>
      </c>
      <c r="C6" s="73">
        <f>SUMIFS(Reallocations!$I$5:$I$156,Reallocations!$A$5:$A$156,$B6,Reallocations!$H$5:$H$156,C$4)-SUMIFS(Reallocations!$I$5:$I$156,Reallocations!$A$5:$A$156,$B6,Reallocations!$F$5:$F$156,C$4)</f>
        <v>0</v>
      </c>
      <c r="D6" s="73">
        <f>SUMIFS(Reallocations!$I$5:$I$156,Reallocations!$A$5:$A$156,$B6,Reallocations!$H$5:$H$156,D$4)-SUMIFS(Reallocations!$I$5:$I$156,Reallocations!$A$5:$A$156,$B6,Reallocations!$F$5:$F$156,D$4)</f>
        <v>7.7681525995664487</v>
      </c>
      <c r="E6" s="73">
        <f>SUMIFS(Reallocations!$I$5:$I$156,Reallocations!$A$5:$A$156,$B6,Reallocations!$H$5:$H$156,E$4)-SUMIFS(Reallocations!$I$5:$I$156,Reallocations!$A$5:$A$156,$B6,Reallocations!$F$5:$F$156,E$4)</f>
        <v>0</v>
      </c>
      <c r="F6" s="73">
        <f>SUMIFS(Reallocations!$I$5:$I$156,Reallocations!$A$5:$A$156,$B6,Reallocations!$H$5:$H$156,F$4)-SUMIFS(Reallocations!$I$5:$I$156,Reallocations!$A$5:$A$156,$B6,Reallocations!$F$5:$F$156,F$4)</f>
        <v>0</v>
      </c>
      <c r="G6" s="73">
        <f>SUMIFS(Reallocations!$I$5:$I$156,Reallocations!$A$5:$A$156,$B6,Reallocations!$H$5:$H$156,G$4)-SUMIFS(Reallocations!$I$5:$I$156,Reallocations!$A$5:$A$156,$B6,Reallocations!$F$5:$F$156,G$4)</f>
        <v>0</v>
      </c>
      <c r="H6" s="73">
        <f>SUMIFS(Reallocations!$I$5:$I$156,Reallocations!$A$5:$A$156,$B6,Reallocations!$H$5:$H$156,H$4)-SUMIFS(Reallocations!$I$5:$I$156,Reallocations!$A$5:$A$156,$B6,Reallocations!$F$5:$F$156,H$4)</f>
        <v>-5.9987177894355384E-3</v>
      </c>
      <c r="I6" s="73">
        <f>SUMIFS(Reallocations!$I$5:$I$156,Reallocations!$A$5:$A$156,$B6,Reallocations!$H$5:$H$156,I$4)-SUMIFS(Reallocations!$I$5:$I$156,Reallocations!$A$5:$A$156,$B6,Reallocations!$F$5:$F$156,I$4)</f>
        <v>-1.9995725964785129E-2</v>
      </c>
      <c r="J6" s="73">
        <f>SUMIFS(Reallocations!$I$5:$I$156,Reallocations!$A$5:$A$156,$B6,Reallocations!$H$5:$H$156,J$4)-SUMIFS(Reallocations!$I$5:$I$156,Reallocations!$A$5:$A$156,$B6,Reallocations!$F$5:$F$156,J$4)</f>
        <v>0</v>
      </c>
      <c r="K6" s="73">
        <f>SUMIFS(Reallocations!$I$5:$I$156,Reallocations!$A$5:$A$156,$B6,Reallocations!$H$5:$H$156,K$4)-SUMIFS(Reallocations!$I$5:$I$156,Reallocations!$A$5:$A$156,$B6,Reallocations!$F$5:$F$156,K$4)</f>
        <v>-0.35592392217317531</v>
      </c>
      <c r="L6" s="73">
        <f>SUMIFS(Reallocations!$I$5:$I$156,Reallocations!$A$5:$A$156,$B6,Reallocations!$H$5:$H$156,L$4)-SUMIFS(Reallocations!$I$5:$I$156,Reallocations!$A$5:$A$156,$B6,Reallocations!$F$5:$F$156,L$4)</f>
        <v>0</v>
      </c>
      <c r="M6" s="73">
        <f>SUMIFS(Reallocations!$I$5:$I$156,Reallocations!$A$5:$A$156,$B6,Reallocations!$H$5:$H$156,M$4)-SUMIFS(Reallocations!$I$5:$I$156,Reallocations!$A$5:$A$156,$B6,Reallocations!$F$5:$F$156,M$4)</f>
        <v>3.28292948501023</v>
      </c>
      <c r="N6" s="73">
        <f>SUMIFS(Reallocations!$I$5:$I$156,Reallocations!$A$5:$A$156,$B6,Reallocations!$H$5:$H$156,N$4)-SUMIFS(Reallocations!$I$5:$I$156,Reallocations!$A$5:$A$156,$B6,Reallocations!$F$5:$F$156,N$4)</f>
        <v>0</v>
      </c>
      <c r="O6" s="73">
        <f>SUMIFS(Reallocations!$I$5:$I$156,Reallocations!$A$5:$A$156,$B6,Reallocations!$H$5:$H$156,O$4)-SUMIFS(Reallocations!$I$5:$I$156,Reallocations!$A$5:$A$156,$B6,Reallocations!$F$5:$F$156,O$4)</f>
        <v>0</v>
      </c>
      <c r="P6" s="73">
        <f>SUMIFS(Reallocations!$I$5:$I$156,Reallocations!$A$5:$A$156,$B6,Reallocations!$H$5:$H$156,P$4)-SUMIFS(Reallocations!$I$5:$I$156,Reallocations!$A$5:$A$156,$B6,Reallocations!$F$5:$F$156,P$4)</f>
        <v>0</v>
      </c>
      <c r="Q6" s="73">
        <f>SUMIFS(Reallocations!$I$5:$I$156,Reallocations!$A$5:$A$156,$B6,Reallocations!$H$5:$H$156,Q$4)-SUMIFS(Reallocations!$I$5:$I$156,Reallocations!$A$5:$A$156,$B6,Reallocations!$F$5:$F$156,Q$4)</f>
        <v>0</v>
      </c>
      <c r="R6" s="73">
        <f>SUMIFS(Reallocations!$I$5:$I$156,Reallocations!$A$5:$A$156,$B6,Reallocations!$H$5:$H$156,R$4)-SUMIFS(Reallocations!$I$5:$I$156,Reallocations!$A$5:$A$156,$B6,Reallocations!$F$5:$F$156,R$4)</f>
        <v>0</v>
      </c>
      <c r="S6" s="73">
        <f>SUMIFS(Reallocations!$I$5:$I$156,Reallocations!$A$5:$A$156,$B6,Reallocations!$H$5:$H$156,S$4)-SUMIFS(Reallocations!$I$5:$I$156,Reallocations!$A$5:$A$156,$B6,Reallocations!$F$5:$F$156,S$4)</f>
        <v>0</v>
      </c>
      <c r="T6" s="73">
        <f>SUMIFS(Reallocations!$I$5:$I$156,Reallocations!$A$5:$A$156,$B6,Reallocations!$H$5:$H$156,T$4)-SUMIFS(Reallocations!$I$5:$I$156,Reallocations!$A$5:$A$156,$B6,Reallocations!$F$5:$F$156,T$4)</f>
        <v>0</v>
      </c>
      <c r="U6" s="73">
        <f>SUMIFS(Reallocations!$I$5:$I$156,Reallocations!$A$5:$A$156,$B6,Reallocations!$H$5:$H$156,U$4)-SUMIFS(Reallocations!$I$5:$I$156,Reallocations!$A$5:$A$156,$B6,Reallocations!$F$5:$F$156,U$4)</f>
        <v>0</v>
      </c>
      <c r="V6" s="73">
        <f>SUMIFS(Reallocations!$I$5:$I$156,Reallocations!$A$5:$A$156,$B6,Reallocations!$H$5:$H$156,V$4)-SUMIFS(Reallocations!$I$5:$I$156,Reallocations!$A$5:$A$156,$B6,Reallocations!$F$5:$F$156,V$4)</f>
        <v>0</v>
      </c>
      <c r="W6" s="73">
        <f>SUMIFS(Reallocations!$I$5:$I$156,Reallocations!$A$5:$A$156,$B6,Reallocations!$H$5:$H$156,W$4)-SUMIFS(Reallocations!$I$5:$I$156,Reallocations!$A$5:$A$156,$B6,Reallocations!$F$5:$F$156,W$4)</f>
        <v>0</v>
      </c>
      <c r="X6" s="73">
        <f>SUMIFS(Reallocations!$I$5:$I$156,Reallocations!$A$5:$A$156,$B6,Reallocations!$H$5:$H$156,X$4)-SUMIFS(Reallocations!$I$5:$I$156,Reallocations!$A$5:$A$156,$B6,Reallocations!$F$5:$F$156,X$4)</f>
        <v>0</v>
      </c>
      <c r="Y6" s="73">
        <f>SUMIFS(Reallocations!$I$5:$I$156,Reallocations!$A$5:$A$156,$B6,Reallocations!$H$5:$H$156,Y$4)-SUMIFS(Reallocations!$I$5:$I$156,Reallocations!$A$5:$A$156,$B6,Reallocations!$F$5:$F$156,Y$4)</f>
        <v>0</v>
      </c>
      <c r="Z6" s="73">
        <f>SUMIFS(Reallocations!$I$5:$I$156,Reallocations!$A$5:$A$156,$B6,Reallocations!$H$5:$H$156,Z$4)-SUMIFS(Reallocations!$I$5:$I$156,Reallocations!$A$5:$A$156,$B6,Reallocations!$F$5:$F$156,Z$4)</f>
        <v>0</v>
      </c>
      <c r="AA6" s="73">
        <f>SUMIFS(Reallocations!$I$5:$I$156,Reallocations!$A$5:$A$156,$B6,Reallocations!$H$5:$H$156,AA$4)-SUMIFS(Reallocations!$I$5:$I$156,Reallocations!$A$5:$A$156,$B6,Reallocations!$F$5:$F$156,AA$4)</f>
        <v>0</v>
      </c>
      <c r="AB6" s="73">
        <f>SUMIFS(Reallocations!$I$5:$I$156,Reallocations!$A$5:$A$156,$B6,Reallocations!$H$5:$H$156,AB$4)-SUMIFS(Reallocations!$I$5:$I$156,Reallocations!$A$5:$A$156,$B6,Reallocations!$F$5:$F$156,AB$4)</f>
        <v>1.34074410504828</v>
      </c>
      <c r="AC6" s="73">
        <f>SUMIFS(Reallocations!$I$5:$I$156,Reallocations!$A$5:$A$156,$B6,Reallocations!$H$5:$H$156,AC$4)-SUMIFS(Reallocations!$I$5:$I$156,Reallocations!$A$5:$A$156,$B6,Reallocations!$F$5:$F$156,AC$4)</f>
        <v>0</v>
      </c>
      <c r="AD6" s="73">
        <f>SUMIFS(Reallocations!$I$5:$I$156,Reallocations!$A$5:$A$156,$B6,Reallocations!$H$5:$H$156,AD$4)-SUMIFS(Reallocations!$I$5:$I$156,Reallocations!$A$5:$A$156,$B6,Reallocations!$F$5:$F$156,AD$4)</f>
        <v>1.018609833785094</v>
      </c>
      <c r="AE6" s="73">
        <f>SUMIFS(Reallocations!$I$5:$I$156,Reallocations!$A$5:$A$156,$B6,Reallocations!$H$5:$H$156,AE$4)-SUMIFS(Reallocations!$I$5:$I$156,Reallocations!$A$5:$A$156,$B6,Reallocations!$F$5:$F$156,AE$4)</f>
        <v>0</v>
      </c>
      <c r="AF6" s="73">
        <f>SUMIFS(Reallocations!$I$5:$I$156,Reallocations!$A$5:$A$156,$B6,Reallocations!$H$5:$H$156,AF$4)-SUMIFS(Reallocations!$I$5:$I$156,Reallocations!$A$5:$A$156,$B6,Reallocations!$F$5:$F$156,AF$4)</f>
        <v>0</v>
      </c>
      <c r="AG6" s="73">
        <f>SUMIFS(Reallocations!$I$5:$I$156,Reallocations!$A$5:$A$156,$B6,Reallocations!$B$5:$B$156,"Wastewater",Reallocations!$G$5:$G$156,AG$5)-SUMIFS(Reallocations!$I$5:$I$156,Reallocations!$A$5:$A$156,$B6,Reallocations!$B$5:$B$156,"Wastewater",Reallocations!$C$5:$C$156,AG$5)</f>
        <v>-13.028517657482658</v>
      </c>
      <c r="AH6" s="67" t="b">
        <f t="shared" ref="AH6:AH16" si="0">IF(ROUND(SUM(C6:AG6),2)=0, TRUE,FALSE)</f>
        <v>1</v>
      </c>
    </row>
    <row r="7" spans="1:34" x14ac:dyDescent="0.3">
      <c r="B7" s="70" t="s">
        <v>16</v>
      </c>
      <c r="C7" s="73">
        <f>SUMIFS(Reallocations!$I$5:$I$156,Reallocations!$A$5:$A$156,$B7,Reallocations!$H$5:$H$156,C$4)-SUMIFS(Reallocations!$I$5:$I$156,Reallocations!$A$5:$A$156,$B7,Reallocations!$F$5:$F$156,C$4)</f>
        <v>0</v>
      </c>
      <c r="D7" s="73">
        <f>SUMIFS(Reallocations!$I$5:$I$156,Reallocations!$A$5:$A$156,$B7,Reallocations!$H$5:$H$156,D$4)-SUMIFS(Reallocations!$I$5:$I$156,Reallocations!$A$5:$A$156,$B7,Reallocations!$F$5:$F$156,D$4)</f>
        <v>0</v>
      </c>
      <c r="E7" s="73">
        <f>SUMIFS(Reallocations!$I$5:$I$156,Reallocations!$A$5:$A$156,$B7,Reallocations!$H$5:$H$156,E$4)-SUMIFS(Reallocations!$I$5:$I$156,Reallocations!$A$5:$A$156,$B7,Reallocations!$F$5:$F$156,E$4)</f>
        <v>0</v>
      </c>
      <c r="F7" s="73">
        <f>SUMIFS(Reallocations!$I$5:$I$156,Reallocations!$A$5:$A$156,$B7,Reallocations!$H$5:$H$156,F$4)-SUMIFS(Reallocations!$I$5:$I$156,Reallocations!$A$5:$A$156,$B7,Reallocations!$F$5:$F$156,F$4)</f>
        <v>0</v>
      </c>
      <c r="G7" s="73">
        <f>SUMIFS(Reallocations!$I$5:$I$156,Reallocations!$A$5:$A$156,$B7,Reallocations!$H$5:$H$156,G$4)-SUMIFS(Reallocations!$I$5:$I$156,Reallocations!$A$5:$A$156,$B7,Reallocations!$F$5:$F$156,G$4)</f>
        <v>0</v>
      </c>
      <c r="H7" s="73">
        <f>SUMIFS(Reallocations!$I$5:$I$156,Reallocations!$A$5:$A$156,$B7,Reallocations!$H$5:$H$156,H$4)-SUMIFS(Reallocations!$I$5:$I$156,Reallocations!$A$5:$A$156,$B7,Reallocations!$F$5:$F$156,H$4)</f>
        <v>0</v>
      </c>
      <c r="I7" s="73">
        <f>SUMIFS(Reallocations!$I$5:$I$156,Reallocations!$A$5:$A$156,$B7,Reallocations!$H$5:$H$156,I$4)-SUMIFS(Reallocations!$I$5:$I$156,Reallocations!$A$5:$A$156,$B7,Reallocations!$F$5:$F$156,I$4)</f>
        <v>0</v>
      </c>
      <c r="J7" s="73">
        <f>SUMIFS(Reallocations!$I$5:$I$156,Reallocations!$A$5:$A$156,$B7,Reallocations!$H$5:$H$156,J$4)-SUMIFS(Reallocations!$I$5:$I$156,Reallocations!$A$5:$A$156,$B7,Reallocations!$F$5:$F$156,J$4)</f>
        <v>0</v>
      </c>
      <c r="K7" s="73">
        <f>SUMIFS(Reallocations!$I$5:$I$156,Reallocations!$A$5:$A$156,$B7,Reallocations!$H$5:$H$156,K$4)-SUMIFS(Reallocations!$I$5:$I$156,Reallocations!$A$5:$A$156,$B7,Reallocations!$F$5:$F$156,K$4)</f>
        <v>0</v>
      </c>
      <c r="L7" s="73">
        <f>SUMIFS(Reallocations!$I$5:$I$156,Reallocations!$A$5:$A$156,$B7,Reallocations!$H$5:$H$156,L$4)-SUMIFS(Reallocations!$I$5:$I$156,Reallocations!$A$5:$A$156,$B7,Reallocations!$F$5:$F$156,L$4)</f>
        <v>0</v>
      </c>
      <c r="M7" s="73">
        <f>SUMIFS(Reallocations!$I$5:$I$156,Reallocations!$A$5:$A$156,$B7,Reallocations!$H$5:$H$156,M$4)-SUMIFS(Reallocations!$I$5:$I$156,Reallocations!$A$5:$A$156,$B7,Reallocations!$F$5:$F$156,M$4)</f>
        <v>0</v>
      </c>
      <c r="N7" s="73">
        <f>SUMIFS(Reallocations!$I$5:$I$156,Reallocations!$A$5:$A$156,$B7,Reallocations!$H$5:$H$156,N$4)-SUMIFS(Reallocations!$I$5:$I$156,Reallocations!$A$5:$A$156,$B7,Reallocations!$F$5:$F$156,N$4)</f>
        <v>0</v>
      </c>
      <c r="O7" s="73">
        <f>SUMIFS(Reallocations!$I$5:$I$156,Reallocations!$A$5:$A$156,$B7,Reallocations!$H$5:$H$156,O$4)-SUMIFS(Reallocations!$I$5:$I$156,Reallocations!$A$5:$A$156,$B7,Reallocations!$F$5:$F$156,O$4)</f>
        <v>0</v>
      </c>
      <c r="P7" s="73">
        <f>SUMIFS(Reallocations!$I$5:$I$156,Reallocations!$A$5:$A$156,$B7,Reallocations!$H$5:$H$156,P$4)-SUMIFS(Reallocations!$I$5:$I$156,Reallocations!$A$5:$A$156,$B7,Reallocations!$F$5:$F$156,P$4)</f>
        <v>0</v>
      </c>
      <c r="Q7" s="73">
        <f>SUMIFS(Reallocations!$I$5:$I$156,Reallocations!$A$5:$A$156,$B7,Reallocations!$H$5:$H$156,Q$4)-SUMIFS(Reallocations!$I$5:$I$156,Reallocations!$A$5:$A$156,$B7,Reallocations!$F$5:$F$156,Q$4)</f>
        <v>0</v>
      </c>
      <c r="R7" s="73">
        <f>SUMIFS(Reallocations!$I$5:$I$156,Reallocations!$A$5:$A$156,$B7,Reallocations!$H$5:$H$156,R$4)-SUMIFS(Reallocations!$I$5:$I$156,Reallocations!$A$5:$A$156,$B7,Reallocations!$F$5:$F$156,R$4)</f>
        <v>0</v>
      </c>
      <c r="S7" s="73">
        <f>SUMIFS(Reallocations!$I$5:$I$156,Reallocations!$A$5:$A$156,$B7,Reallocations!$H$5:$H$156,S$4)-SUMIFS(Reallocations!$I$5:$I$156,Reallocations!$A$5:$A$156,$B7,Reallocations!$F$5:$F$156,S$4)</f>
        <v>0</v>
      </c>
      <c r="T7" s="73">
        <f>SUMIFS(Reallocations!$I$5:$I$156,Reallocations!$A$5:$A$156,$B7,Reallocations!$H$5:$H$156,T$4)-SUMIFS(Reallocations!$I$5:$I$156,Reallocations!$A$5:$A$156,$B7,Reallocations!$F$5:$F$156,T$4)</f>
        <v>0</v>
      </c>
      <c r="U7" s="73">
        <f>SUMIFS(Reallocations!$I$5:$I$156,Reallocations!$A$5:$A$156,$B7,Reallocations!$H$5:$H$156,U$4)-SUMIFS(Reallocations!$I$5:$I$156,Reallocations!$A$5:$A$156,$B7,Reallocations!$F$5:$F$156,U$4)</f>
        <v>0</v>
      </c>
      <c r="V7" s="73">
        <f>SUMIFS(Reallocations!$I$5:$I$156,Reallocations!$A$5:$A$156,$B7,Reallocations!$H$5:$H$156,V$4)-SUMIFS(Reallocations!$I$5:$I$156,Reallocations!$A$5:$A$156,$B7,Reallocations!$F$5:$F$156,V$4)</f>
        <v>0</v>
      </c>
      <c r="W7" s="73">
        <f>SUMIFS(Reallocations!$I$5:$I$156,Reallocations!$A$5:$A$156,$B7,Reallocations!$H$5:$H$156,W$4)-SUMIFS(Reallocations!$I$5:$I$156,Reallocations!$A$5:$A$156,$B7,Reallocations!$F$5:$F$156,W$4)</f>
        <v>0</v>
      </c>
      <c r="X7" s="73">
        <f>SUMIFS(Reallocations!$I$5:$I$156,Reallocations!$A$5:$A$156,$B7,Reallocations!$H$5:$H$156,X$4)-SUMIFS(Reallocations!$I$5:$I$156,Reallocations!$A$5:$A$156,$B7,Reallocations!$F$5:$F$156,X$4)</f>
        <v>0</v>
      </c>
      <c r="Y7" s="73">
        <f>SUMIFS(Reallocations!$I$5:$I$156,Reallocations!$A$5:$A$156,$B7,Reallocations!$H$5:$H$156,Y$4)-SUMIFS(Reallocations!$I$5:$I$156,Reallocations!$A$5:$A$156,$B7,Reallocations!$F$5:$F$156,Y$4)</f>
        <v>0</v>
      </c>
      <c r="Z7" s="73">
        <f>SUMIFS(Reallocations!$I$5:$I$156,Reallocations!$A$5:$A$156,$B7,Reallocations!$H$5:$H$156,Z$4)-SUMIFS(Reallocations!$I$5:$I$156,Reallocations!$A$5:$A$156,$B7,Reallocations!$F$5:$F$156,Z$4)</f>
        <v>0</v>
      </c>
      <c r="AA7" s="73">
        <f>SUMIFS(Reallocations!$I$5:$I$156,Reallocations!$A$5:$A$156,$B7,Reallocations!$H$5:$H$156,AA$4)-SUMIFS(Reallocations!$I$5:$I$156,Reallocations!$A$5:$A$156,$B7,Reallocations!$F$5:$F$156,AA$4)</f>
        <v>0</v>
      </c>
      <c r="AB7" s="73">
        <f>SUMIFS(Reallocations!$I$5:$I$156,Reallocations!$A$5:$A$156,$B7,Reallocations!$H$5:$H$156,AB$4)-SUMIFS(Reallocations!$I$5:$I$156,Reallocations!$A$5:$A$156,$B7,Reallocations!$F$5:$F$156,AB$4)</f>
        <v>0</v>
      </c>
      <c r="AC7" s="73">
        <f>SUMIFS(Reallocations!$I$5:$I$156,Reallocations!$A$5:$A$156,$B7,Reallocations!$H$5:$H$156,AC$4)-SUMIFS(Reallocations!$I$5:$I$156,Reallocations!$A$5:$A$156,$B7,Reallocations!$F$5:$F$156,AC$4)</f>
        <v>0</v>
      </c>
      <c r="AD7" s="73">
        <f>SUMIFS(Reallocations!$I$5:$I$156,Reallocations!$A$5:$A$156,$B7,Reallocations!$H$5:$H$156,AD$4)-SUMIFS(Reallocations!$I$5:$I$156,Reallocations!$A$5:$A$156,$B7,Reallocations!$F$5:$F$156,AD$4)</f>
        <v>0</v>
      </c>
      <c r="AE7" s="73">
        <f>SUMIFS(Reallocations!$I$5:$I$156,Reallocations!$A$5:$A$156,$B7,Reallocations!$H$5:$H$156,AE$4)-SUMIFS(Reallocations!$I$5:$I$156,Reallocations!$A$5:$A$156,$B7,Reallocations!$F$5:$F$156,AE$4)</f>
        <v>0</v>
      </c>
      <c r="AF7" s="73">
        <f>SUMIFS(Reallocations!$I$5:$I$156,Reallocations!$A$5:$A$156,$B7,Reallocations!$H$5:$H$156,AF$4)-SUMIFS(Reallocations!$I$5:$I$156,Reallocations!$A$5:$A$156,$B7,Reallocations!$F$5:$F$156,AF$4)</f>
        <v>0</v>
      </c>
      <c r="AG7" s="73">
        <f>SUMIFS(Reallocations!$I$5:$I$156,Reallocations!$A$5:$A$156,$B7,Reallocations!$B$5:$B$156,"Wastewater",Reallocations!$G$5:$G$156,AG$5)-SUMIFS(Reallocations!$I$5:$I$156,Reallocations!$A$5:$A$156,$B7,Reallocations!$B$5:$B$156,"Wastewater",Reallocations!$C$5:$C$156,AG$5)</f>
        <v>0</v>
      </c>
      <c r="AH7" s="67" t="b">
        <f t="shared" si="0"/>
        <v>1</v>
      </c>
    </row>
    <row r="8" spans="1:34" x14ac:dyDescent="0.3">
      <c r="B8" s="70" t="s">
        <v>1</v>
      </c>
      <c r="C8" s="73">
        <f>SUMIFS(Reallocations!$I$5:$I$156,Reallocations!$A$5:$A$156,$B8,Reallocations!$H$5:$H$156,C$4)-SUMIFS(Reallocations!$I$5:$I$156,Reallocations!$A$5:$A$156,$B8,Reallocations!$F$5:$F$156,C$4)</f>
        <v>0</v>
      </c>
      <c r="D8" s="73">
        <f>SUMIFS(Reallocations!$I$5:$I$156,Reallocations!$A$5:$A$156,$B8,Reallocations!$H$5:$H$156,D$4)-SUMIFS(Reallocations!$I$5:$I$156,Reallocations!$A$5:$A$156,$B8,Reallocations!$F$5:$F$156,D$4)</f>
        <v>0</v>
      </c>
      <c r="E8" s="73">
        <f>SUMIFS(Reallocations!$I$5:$I$156,Reallocations!$A$5:$A$156,$B8,Reallocations!$H$5:$H$156,E$4)-SUMIFS(Reallocations!$I$5:$I$156,Reallocations!$A$5:$A$156,$B8,Reallocations!$F$5:$F$156,E$4)</f>
        <v>0</v>
      </c>
      <c r="F8" s="73">
        <f>SUMIFS(Reallocations!$I$5:$I$156,Reallocations!$A$5:$A$156,$B8,Reallocations!$H$5:$H$156,F$4)-SUMIFS(Reallocations!$I$5:$I$156,Reallocations!$A$5:$A$156,$B8,Reallocations!$F$5:$F$156,F$4)</f>
        <v>0</v>
      </c>
      <c r="G8" s="73">
        <f>SUMIFS(Reallocations!$I$5:$I$156,Reallocations!$A$5:$A$156,$B8,Reallocations!$H$5:$H$156,G$4)-SUMIFS(Reallocations!$I$5:$I$156,Reallocations!$A$5:$A$156,$B8,Reallocations!$F$5:$F$156,G$4)</f>
        <v>0</v>
      </c>
      <c r="H8" s="73">
        <f>SUMIFS(Reallocations!$I$5:$I$156,Reallocations!$A$5:$A$156,$B8,Reallocations!$H$5:$H$156,H$4)-SUMIFS(Reallocations!$I$5:$I$156,Reallocations!$A$5:$A$156,$B8,Reallocations!$F$5:$F$156,H$4)</f>
        <v>0</v>
      </c>
      <c r="I8" s="73">
        <f>SUMIFS(Reallocations!$I$5:$I$156,Reallocations!$A$5:$A$156,$B8,Reallocations!$H$5:$H$156,I$4)-SUMIFS(Reallocations!$I$5:$I$156,Reallocations!$A$5:$A$156,$B8,Reallocations!$F$5:$F$156,I$4)</f>
        <v>0</v>
      </c>
      <c r="J8" s="73">
        <f>SUMIFS(Reallocations!$I$5:$I$156,Reallocations!$A$5:$A$156,$B8,Reallocations!$H$5:$H$156,J$4)-SUMIFS(Reallocations!$I$5:$I$156,Reallocations!$A$5:$A$156,$B8,Reallocations!$F$5:$F$156,J$4)</f>
        <v>0</v>
      </c>
      <c r="K8" s="73">
        <f>SUMIFS(Reallocations!$I$5:$I$156,Reallocations!$A$5:$A$156,$B8,Reallocations!$H$5:$H$156,K$4)-SUMIFS(Reallocations!$I$5:$I$156,Reallocations!$A$5:$A$156,$B8,Reallocations!$F$5:$F$156,K$4)</f>
        <v>0</v>
      </c>
      <c r="L8" s="73">
        <f>SUMIFS(Reallocations!$I$5:$I$156,Reallocations!$A$5:$A$156,$B8,Reallocations!$H$5:$H$156,L$4)-SUMIFS(Reallocations!$I$5:$I$156,Reallocations!$A$5:$A$156,$B8,Reallocations!$F$5:$F$156,L$4)</f>
        <v>0</v>
      </c>
      <c r="M8" s="73">
        <f>SUMIFS(Reallocations!$I$5:$I$156,Reallocations!$A$5:$A$156,$B8,Reallocations!$H$5:$H$156,M$4)-SUMIFS(Reallocations!$I$5:$I$156,Reallocations!$A$5:$A$156,$B8,Reallocations!$F$5:$F$156,M$4)</f>
        <v>0</v>
      </c>
      <c r="N8" s="73">
        <f>SUMIFS(Reallocations!$I$5:$I$156,Reallocations!$A$5:$A$156,$B8,Reallocations!$H$5:$H$156,N$4)-SUMIFS(Reallocations!$I$5:$I$156,Reallocations!$A$5:$A$156,$B8,Reallocations!$F$5:$F$156,N$4)</f>
        <v>0</v>
      </c>
      <c r="O8" s="73">
        <f>SUMIFS(Reallocations!$I$5:$I$156,Reallocations!$A$5:$A$156,$B8,Reallocations!$H$5:$H$156,O$4)-SUMIFS(Reallocations!$I$5:$I$156,Reallocations!$A$5:$A$156,$B8,Reallocations!$F$5:$F$156,O$4)</f>
        <v>0</v>
      </c>
      <c r="P8" s="73">
        <f>SUMIFS(Reallocations!$I$5:$I$156,Reallocations!$A$5:$A$156,$B8,Reallocations!$H$5:$H$156,P$4)-SUMIFS(Reallocations!$I$5:$I$156,Reallocations!$A$5:$A$156,$B8,Reallocations!$F$5:$F$156,P$4)</f>
        <v>0</v>
      </c>
      <c r="Q8" s="73">
        <f>SUMIFS(Reallocations!$I$5:$I$156,Reallocations!$A$5:$A$156,$B8,Reallocations!$H$5:$H$156,Q$4)-SUMIFS(Reallocations!$I$5:$I$156,Reallocations!$A$5:$A$156,$B8,Reallocations!$F$5:$F$156,Q$4)</f>
        <v>0</v>
      </c>
      <c r="R8" s="73">
        <f>SUMIFS(Reallocations!$I$5:$I$156,Reallocations!$A$5:$A$156,$B8,Reallocations!$H$5:$H$156,R$4)-SUMIFS(Reallocations!$I$5:$I$156,Reallocations!$A$5:$A$156,$B8,Reallocations!$F$5:$F$156,R$4)</f>
        <v>0</v>
      </c>
      <c r="S8" s="73">
        <f>SUMIFS(Reallocations!$I$5:$I$156,Reallocations!$A$5:$A$156,$B8,Reallocations!$H$5:$H$156,S$4)-SUMIFS(Reallocations!$I$5:$I$156,Reallocations!$A$5:$A$156,$B8,Reallocations!$F$5:$F$156,S$4)</f>
        <v>0</v>
      </c>
      <c r="T8" s="73">
        <f>SUMIFS(Reallocations!$I$5:$I$156,Reallocations!$A$5:$A$156,$B8,Reallocations!$H$5:$H$156,T$4)-SUMIFS(Reallocations!$I$5:$I$156,Reallocations!$A$5:$A$156,$B8,Reallocations!$F$5:$F$156,T$4)</f>
        <v>0</v>
      </c>
      <c r="U8" s="73">
        <f>SUMIFS(Reallocations!$I$5:$I$156,Reallocations!$A$5:$A$156,$B8,Reallocations!$H$5:$H$156,U$4)-SUMIFS(Reallocations!$I$5:$I$156,Reallocations!$A$5:$A$156,$B8,Reallocations!$F$5:$F$156,U$4)</f>
        <v>0</v>
      </c>
      <c r="V8" s="73">
        <f>SUMIFS(Reallocations!$I$5:$I$156,Reallocations!$A$5:$A$156,$B8,Reallocations!$H$5:$H$156,V$4)-SUMIFS(Reallocations!$I$5:$I$156,Reallocations!$A$5:$A$156,$B8,Reallocations!$F$5:$F$156,V$4)</f>
        <v>0</v>
      </c>
      <c r="W8" s="73">
        <f>SUMIFS(Reallocations!$I$5:$I$156,Reallocations!$A$5:$A$156,$B8,Reallocations!$H$5:$H$156,W$4)-SUMIFS(Reallocations!$I$5:$I$156,Reallocations!$A$5:$A$156,$B8,Reallocations!$F$5:$F$156,W$4)</f>
        <v>0</v>
      </c>
      <c r="X8" s="73">
        <f>SUMIFS(Reallocations!$I$5:$I$156,Reallocations!$A$5:$A$156,$B8,Reallocations!$H$5:$H$156,X$4)-SUMIFS(Reallocations!$I$5:$I$156,Reallocations!$A$5:$A$156,$B8,Reallocations!$F$5:$F$156,X$4)</f>
        <v>0</v>
      </c>
      <c r="Y8" s="73">
        <f>SUMIFS(Reallocations!$I$5:$I$156,Reallocations!$A$5:$A$156,$B8,Reallocations!$H$5:$H$156,Y$4)-SUMIFS(Reallocations!$I$5:$I$156,Reallocations!$A$5:$A$156,$B8,Reallocations!$F$5:$F$156,Y$4)</f>
        <v>0</v>
      </c>
      <c r="Z8" s="73">
        <f>SUMIFS(Reallocations!$I$5:$I$156,Reallocations!$A$5:$A$156,$B8,Reallocations!$H$5:$H$156,Z$4)-SUMIFS(Reallocations!$I$5:$I$156,Reallocations!$A$5:$A$156,$B8,Reallocations!$F$5:$F$156,Z$4)</f>
        <v>0</v>
      </c>
      <c r="AA8" s="73">
        <f>SUMIFS(Reallocations!$I$5:$I$156,Reallocations!$A$5:$A$156,$B8,Reallocations!$H$5:$H$156,AA$4)-SUMIFS(Reallocations!$I$5:$I$156,Reallocations!$A$5:$A$156,$B8,Reallocations!$F$5:$F$156,AA$4)</f>
        <v>0</v>
      </c>
      <c r="AB8" s="73">
        <f>SUMIFS(Reallocations!$I$5:$I$156,Reallocations!$A$5:$A$156,$B8,Reallocations!$H$5:$H$156,AB$4)-SUMIFS(Reallocations!$I$5:$I$156,Reallocations!$A$5:$A$156,$B8,Reallocations!$F$5:$F$156,AB$4)</f>
        <v>0</v>
      </c>
      <c r="AC8" s="73">
        <f>SUMIFS(Reallocations!$I$5:$I$156,Reallocations!$A$5:$A$156,$B8,Reallocations!$H$5:$H$156,AC$4)-SUMIFS(Reallocations!$I$5:$I$156,Reallocations!$A$5:$A$156,$B8,Reallocations!$F$5:$F$156,AC$4)</f>
        <v>0</v>
      </c>
      <c r="AD8" s="73">
        <f>SUMIFS(Reallocations!$I$5:$I$156,Reallocations!$A$5:$A$156,$B8,Reallocations!$H$5:$H$156,AD$4)-SUMIFS(Reallocations!$I$5:$I$156,Reallocations!$A$5:$A$156,$B8,Reallocations!$F$5:$F$156,AD$4)</f>
        <v>0</v>
      </c>
      <c r="AE8" s="73">
        <f>SUMIFS(Reallocations!$I$5:$I$156,Reallocations!$A$5:$A$156,$B8,Reallocations!$H$5:$H$156,AE$4)-SUMIFS(Reallocations!$I$5:$I$156,Reallocations!$A$5:$A$156,$B8,Reallocations!$F$5:$F$156,AE$4)</f>
        <v>0</v>
      </c>
      <c r="AF8" s="73">
        <f>SUMIFS(Reallocations!$I$5:$I$156,Reallocations!$A$5:$A$156,$B8,Reallocations!$H$5:$H$156,AF$4)-SUMIFS(Reallocations!$I$5:$I$156,Reallocations!$A$5:$A$156,$B8,Reallocations!$F$5:$F$156,AF$4)</f>
        <v>0</v>
      </c>
      <c r="AG8" s="73">
        <f>SUMIFS(Reallocations!$I$5:$I$156,Reallocations!$A$5:$A$156,$B8,Reallocations!$B$5:$B$156,"Wastewater",Reallocations!$G$5:$G$156,AG$5)-SUMIFS(Reallocations!$I$5:$I$156,Reallocations!$A$5:$A$156,$B8,Reallocations!$B$5:$B$156,"Wastewater",Reallocations!$C$5:$C$156,AG$5)</f>
        <v>0</v>
      </c>
      <c r="AH8" s="67" t="b">
        <f t="shared" si="0"/>
        <v>1</v>
      </c>
    </row>
    <row r="9" spans="1:34" x14ac:dyDescent="0.3">
      <c r="B9" s="70" t="s">
        <v>2</v>
      </c>
      <c r="C9" s="73">
        <f>SUMIFS(Reallocations!$I$5:$I$156,Reallocations!$A$5:$A$156,$B9,Reallocations!$H$5:$H$156,C$4)-SUMIFS(Reallocations!$I$5:$I$156,Reallocations!$A$5:$A$156,$B9,Reallocations!$F$5:$F$156,C$4)</f>
        <v>0</v>
      </c>
      <c r="D9" s="73">
        <f>SUMIFS(Reallocations!$I$5:$I$156,Reallocations!$A$5:$A$156,$B9,Reallocations!$H$5:$H$156,D$4)-SUMIFS(Reallocations!$I$5:$I$156,Reallocations!$A$5:$A$156,$B9,Reallocations!$F$5:$F$156,D$4)</f>
        <v>0</v>
      </c>
      <c r="E9" s="73">
        <f>SUMIFS(Reallocations!$I$5:$I$156,Reallocations!$A$5:$A$156,$B9,Reallocations!$H$5:$H$156,E$4)-SUMIFS(Reallocations!$I$5:$I$156,Reallocations!$A$5:$A$156,$B9,Reallocations!$F$5:$F$156,E$4)</f>
        <v>0</v>
      </c>
      <c r="F9" s="73">
        <f>SUMIFS(Reallocations!$I$5:$I$156,Reallocations!$A$5:$A$156,$B9,Reallocations!$H$5:$H$156,F$4)-SUMIFS(Reallocations!$I$5:$I$156,Reallocations!$A$5:$A$156,$B9,Reallocations!$F$5:$F$156,F$4)</f>
        <v>0</v>
      </c>
      <c r="G9" s="73">
        <f>SUMIFS(Reallocations!$I$5:$I$156,Reallocations!$A$5:$A$156,$B9,Reallocations!$H$5:$H$156,G$4)-SUMIFS(Reallocations!$I$5:$I$156,Reallocations!$A$5:$A$156,$B9,Reallocations!$F$5:$F$156,G$4)</f>
        <v>0</v>
      </c>
      <c r="H9" s="73">
        <f>SUMIFS(Reallocations!$I$5:$I$156,Reallocations!$A$5:$A$156,$B9,Reallocations!$H$5:$H$156,H$4)-SUMIFS(Reallocations!$I$5:$I$156,Reallocations!$A$5:$A$156,$B9,Reallocations!$F$5:$F$156,H$4)</f>
        <v>0</v>
      </c>
      <c r="I9" s="73">
        <f>SUMIFS(Reallocations!$I$5:$I$156,Reallocations!$A$5:$A$156,$B9,Reallocations!$H$5:$H$156,I$4)-SUMIFS(Reallocations!$I$5:$I$156,Reallocations!$A$5:$A$156,$B9,Reallocations!$F$5:$F$156,I$4)</f>
        <v>0</v>
      </c>
      <c r="J9" s="73">
        <f>SUMIFS(Reallocations!$I$5:$I$156,Reallocations!$A$5:$A$156,$B9,Reallocations!$H$5:$H$156,J$4)-SUMIFS(Reallocations!$I$5:$I$156,Reallocations!$A$5:$A$156,$B9,Reallocations!$F$5:$F$156,J$4)</f>
        <v>0</v>
      </c>
      <c r="K9" s="73">
        <f>SUMIFS(Reallocations!$I$5:$I$156,Reallocations!$A$5:$A$156,$B9,Reallocations!$H$5:$H$156,K$4)-SUMIFS(Reallocations!$I$5:$I$156,Reallocations!$A$5:$A$156,$B9,Reallocations!$F$5:$F$156,K$4)</f>
        <v>0</v>
      </c>
      <c r="L9" s="73">
        <f>SUMIFS(Reallocations!$I$5:$I$156,Reallocations!$A$5:$A$156,$B9,Reallocations!$H$5:$H$156,L$4)-SUMIFS(Reallocations!$I$5:$I$156,Reallocations!$A$5:$A$156,$B9,Reallocations!$F$5:$F$156,L$4)</f>
        <v>0</v>
      </c>
      <c r="M9" s="73">
        <f>SUMIFS(Reallocations!$I$5:$I$156,Reallocations!$A$5:$A$156,$B9,Reallocations!$H$5:$H$156,M$4)-SUMIFS(Reallocations!$I$5:$I$156,Reallocations!$A$5:$A$156,$B9,Reallocations!$F$5:$F$156,M$4)</f>
        <v>0</v>
      </c>
      <c r="N9" s="73">
        <f>SUMIFS(Reallocations!$I$5:$I$156,Reallocations!$A$5:$A$156,$B9,Reallocations!$H$5:$H$156,N$4)-SUMIFS(Reallocations!$I$5:$I$156,Reallocations!$A$5:$A$156,$B9,Reallocations!$F$5:$F$156,N$4)</f>
        <v>0</v>
      </c>
      <c r="O9" s="73">
        <f>SUMIFS(Reallocations!$I$5:$I$156,Reallocations!$A$5:$A$156,$B9,Reallocations!$H$5:$H$156,O$4)-SUMIFS(Reallocations!$I$5:$I$156,Reallocations!$A$5:$A$156,$B9,Reallocations!$F$5:$F$156,O$4)</f>
        <v>0</v>
      </c>
      <c r="P9" s="73">
        <f>SUMIFS(Reallocations!$I$5:$I$156,Reallocations!$A$5:$A$156,$B9,Reallocations!$H$5:$H$156,P$4)-SUMIFS(Reallocations!$I$5:$I$156,Reallocations!$A$5:$A$156,$B9,Reallocations!$F$5:$F$156,P$4)</f>
        <v>0</v>
      </c>
      <c r="Q9" s="73">
        <f>SUMIFS(Reallocations!$I$5:$I$156,Reallocations!$A$5:$A$156,$B9,Reallocations!$H$5:$H$156,Q$4)-SUMIFS(Reallocations!$I$5:$I$156,Reallocations!$A$5:$A$156,$B9,Reallocations!$F$5:$F$156,Q$4)</f>
        <v>0</v>
      </c>
      <c r="R9" s="73">
        <f>SUMIFS(Reallocations!$I$5:$I$156,Reallocations!$A$5:$A$156,$B9,Reallocations!$H$5:$H$156,R$4)-SUMIFS(Reallocations!$I$5:$I$156,Reallocations!$A$5:$A$156,$B9,Reallocations!$F$5:$F$156,R$4)</f>
        <v>0</v>
      </c>
      <c r="S9" s="73">
        <f>SUMIFS(Reallocations!$I$5:$I$156,Reallocations!$A$5:$A$156,$B9,Reallocations!$H$5:$H$156,S$4)-SUMIFS(Reallocations!$I$5:$I$156,Reallocations!$A$5:$A$156,$B9,Reallocations!$F$5:$F$156,S$4)</f>
        <v>0</v>
      </c>
      <c r="T9" s="73">
        <f>SUMIFS(Reallocations!$I$5:$I$156,Reallocations!$A$5:$A$156,$B9,Reallocations!$H$5:$H$156,T$4)-SUMIFS(Reallocations!$I$5:$I$156,Reallocations!$A$5:$A$156,$B9,Reallocations!$F$5:$F$156,T$4)</f>
        <v>0</v>
      </c>
      <c r="U9" s="73">
        <f>SUMIFS(Reallocations!$I$5:$I$156,Reallocations!$A$5:$A$156,$B9,Reallocations!$H$5:$H$156,U$4)-SUMIFS(Reallocations!$I$5:$I$156,Reallocations!$A$5:$A$156,$B9,Reallocations!$F$5:$F$156,U$4)</f>
        <v>0</v>
      </c>
      <c r="V9" s="73">
        <f>SUMIFS(Reallocations!$I$5:$I$156,Reallocations!$A$5:$A$156,$B9,Reallocations!$H$5:$H$156,V$4)-SUMIFS(Reallocations!$I$5:$I$156,Reallocations!$A$5:$A$156,$B9,Reallocations!$F$5:$F$156,V$4)</f>
        <v>0</v>
      </c>
      <c r="W9" s="73">
        <f>SUMIFS(Reallocations!$I$5:$I$156,Reallocations!$A$5:$A$156,$B9,Reallocations!$H$5:$H$156,W$4)-SUMIFS(Reallocations!$I$5:$I$156,Reallocations!$A$5:$A$156,$B9,Reallocations!$F$5:$F$156,W$4)</f>
        <v>0</v>
      </c>
      <c r="X9" s="73">
        <f>SUMIFS(Reallocations!$I$5:$I$156,Reallocations!$A$5:$A$156,$B9,Reallocations!$H$5:$H$156,X$4)-SUMIFS(Reallocations!$I$5:$I$156,Reallocations!$A$5:$A$156,$B9,Reallocations!$F$5:$F$156,X$4)</f>
        <v>0</v>
      </c>
      <c r="Y9" s="73">
        <f>SUMIFS(Reallocations!$I$5:$I$156,Reallocations!$A$5:$A$156,$B9,Reallocations!$H$5:$H$156,Y$4)-SUMIFS(Reallocations!$I$5:$I$156,Reallocations!$A$5:$A$156,$B9,Reallocations!$F$5:$F$156,Y$4)</f>
        <v>0</v>
      </c>
      <c r="Z9" s="73">
        <f>SUMIFS(Reallocations!$I$5:$I$156,Reallocations!$A$5:$A$156,$B9,Reallocations!$H$5:$H$156,Z$4)-SUMIFS(Reallocations!$I$5:$I$156,Reallocations!$A$5:$A$156,$B9,Reallocations!$F$5:$F$156,Z$4)</f>
        <v>0</v>
      </c>
      <c r="AA9" s="73">
        <f>SUMIFS(Reallocations!$I$5:$I$156,Reallocations!$A$5:$A$156,$B9,Reallocations!$H$5:$H$156,AA$4)-SUMIFS(Reallocations!$I$5:$I$156,Reallocations!$A$5:$A$156,$B9,Reallocations!$F$5:$F$156,AA$4)</f>
        <v>0</v>
      </c>
      <c r="AB9" s="73">
        <f>SUMIFS(Reallocations!$I$5:$I$156,Reallocations!$A$5:$A$156,$B9,Reallocations!$H$5:$H$156,AB$4)-SUMIFS(Reallocations!$I$5:$I$156,Reallocations!$A$5:$A$156,$B9,Reallocations!$F$5:$F$156,AB$4)</f>
        <v>0</v>
      </c>
      <c r="AC9" s="73">
        <f>SUMIFS(Reallocations!$I$5:$I$156,Reallocations!$A$5:$A$156,$B9,Reallocations!$H$5:$H$156,AC$4)-SUMIFS(Reallocations!$I$5:$I$156,Reallocations!$A$5:$A$156,$B9,Reallocations!$F$5:$F$156,AC$4)</f>
        <v>0</v>
      </c>
      <c r="AD9" s="73">
        <f>SUMIFS(Reallocations!$I$5:$I$156,Reallocations!$A$5:$A$156,$B9,Reallocations!$H$5:$H$156,AD$4)-SUMIFS(Reallocations!$I$5:$I$156,Reallocations!$A$5:$A$156,$B9,Reallocations!$F$5:$F$156,AD$4)</f>
        <v>0</v>
      </c>
      <c r="AE9" s="73">
        <f>SUMIFS(Reallocations!$I$5:$I$156,Reallocations!$A$5:$A$156,$B9,Reallocations!$H$5:$H$156,AE$4)-SUMIFS(Reallocations!$I$5:$I$156,Reallocations!$A$5:$A$156,$B9,Reallocations!$F$5:$F$156,AE$4)</f>
        <v>0</v>
      </c>
      <c r="AF9" s="73">
        <f>SUMIFS(Reallocations!$I$5:$I$156,Reallocations!$A$5:$A$156,$B9,Reallocations!$H$5:$H$156,AF$4)-SUMIFS(Reallocations!$I$5:$I$156,Reallocations!$A$5:$A$156,$B9,Reallocations!$F$5:$F$156,AF$4)</f>
        <v>0</v>
      </c>
      <c r="AG9" s="73">
        <f>SUMIFS(Reallocations!$I$5:$I$156,Reallocations!$A$5:$A$156,$B9,Reallocations!$B$5:$B$156,"Wastewater",Reallocations!$G$5:$G$156,AG$5)-SUMIFS(Reallocations!$I$5:$I$156,Reallocations!$A$5:$A$156,$B9,Reallocations!$B$5:$B$156,"Wastewater",Reallocations!$C$5:$C$156,AG$5)</f>
        <v>0</v>
      </c>
      <c r="AH9" s="67" t="b">
        <f t="shared" si="0"/>
        <v>1</v>
      </c>
    </row>
    <row r="10" spans="1:34" x14ac:dyDescent="0.3">
      <c r="B10" s="70" t="s">
        <v>3</v>
      </c>
      <c r="C10" s="73">
        <f>SUMIFS(Reallocations!$I$5:$I$156,Reallocations!$A$5:$A$156,$B10,Reallocations!$H$5:$H$156,C$4)-SUMIFS(Reallocations!$I$5:$I$156,Reallocations!$A$5:$A$156,$B10,Reallocations!$F$5:$F$156,C$4)</f>
        <v>0</v>
      </c>
      <c r="D10" s="73">
        <f>SUMIFS(Reallocations!$I$5:$I$156,Reallocations!$A$5:$A$156,$B10,Reallocations!$H$5:$H$156,D$4)-SUMIFS(Reallocations!$I$5:$I$156,Reallocations!$A$5:$A$156,$B10,Reallocations!$F$5:$F$156,D$4)</f>
        <v>0</v>
      </c>
      <c r="E10" s="73">
        <f>SUMIFS(Reallocations!$I$5:$I$156,Reallocations!$A$5:$A$156,$B10,Reallocations!$H$5:$H$156,E$4)-SUMIFS(Reallocations!$I$5:$I$156,Reallocations!$A$5:$A$156,$B10,Reallocations!$F$5:$F$156,E$4)</f>
        <v>0</v>
      </c>
      <c r="F10" s="73">
        <f>SUMIFS(Reallocations!$I$5:$I$156,Reallocations!$A$5:$A$156,$B10,Reallocations!$H$5:$H$156,F$4)-SUMIFS(Reallocations!$I$5:$I$156,Reallocations!$A$5:$A$156,$B10,Reallocations!$F$5:$F$156,F$4)</f>
        <v>0</v>
      </c>
      <c r="G10" s="73">
        <f>SUMIFS(Reallocations!$I$5:$I$156,Reallocations!$A$5:$A$156,$B10,Reallocations!$H$5:$H$156,G$4)-SUMIFS(Reallocations!$I$5:$I$156,Reallocations!$A$5:$A$156,$B10,Reallocations!$F$5:$F$156,G$4)</f>
        <v>0</v>
      </c>
      <c r="H10" s="73">
        <f>SUMIFS(Reallocations!$I$5:$I$156,Reallocations!$A$5:$A$156,$B10,Reallocations!$H$5:$H$156,H$4)-SUMIFS(Reallocations!$I$5:$I$156,Reallocations!$A$5:$A$156,$B10,Reallocations!$F$5:$F$156,H$4)</f>
        <v>0</v>
      </c>
      <c r="I10" s="73">
        <f>SUMIFS(Reallocations!$I$5:$I$156,Reallocations!$A$5:$A$156,$B10,Reallocations!$H$5:$H$156,I$4)-SUMIFS(Reallocations!$I$5:$I$156,Reallocations!$A$5:$A$156,$B10,Reallocations!$F$5:$F$156,I$4)</f>
        <v>0</v>
      </c>
      <c r="J10" s="73">
        <f>SUMIFS(Reallocations!$I$5:$I$156,Reallocations!$A$5:$A$156,$B10,Reallocations!$H$5:$H$156,J$4)-SUMIFS(Reallocations!$I$5:$I$156,Reallocations!$A$5:$A$156,$B10,Reallocations!$F$5:$F$156,J$4)</f>
        <v>0</v>
      </c>
      <c r="K10" s="73">
        <f>SUMIFS(Reallocations!$I$5:$I$156,Reallocations!$A$5:$A$156,$B10,Reallocations!$H$5:$H$156,K$4)-SUMIFS(Reallocations!$I$5:$I$156,Reallocations!$A$5:$A$156,$B10,Reallocations!$F$5:$F$156,K$4)</f>
        <v>0</v>
      </c>
      <c r="L10" s="73">
        <f>SUMIFS(Reallocations!$I$5:$I$156,Reallocations!$A$5:$A$156,$B10,Reallocations!$H$5:$H$156,L$4)-SUMIFS(Reallocations!$I$5:$I$156,Reallocations!$A$5:$A$156,$B10,Reallocations!$F$5:$F$156,L$4)</f>
        <v>0</v>
      </c>
      <c r="M10" s="73">
        <f>SUMIFS(Reallocations!$I$5:$I$156,Reallocations!$A$5:$A$156,$B10,Reallocations!$H$5:$H$156,M$4)-SUMIFS(Reallocations!$I$5:$I$156,Reallocations!$A$5:$A$156,$B10,Reallocations!$F$5:$F$156,M$4)</f>
        <v>0</v>
      </c>
      <c r="N10" s="73">
        <f>SUMIFS(Reallocations!$I$5:$I$156,Reallocations!$A$5:$A$156,$B10,Reallocations!$H$5:$H$156,N$4)-SUMIFS(Reallocations!$I$5:$I$156,Reallocations!$A$5:$A$156,$B10,Reallocations!$F$5:$F$156,N$4)</f>
        <v>0</v>
      </c>
      <c r="O10" s="73">
        <f>SUMIFS(Reallocations!$I$5:$I$156,Reallocations!$A$5:$A$156,$B10,Reallocations!$H$5:$H$156,O$4)-SUMIFS(Reallocations!$I$5:$I$156,Reallocations!$A$5:$A$156,$B10,Reallocations!$F$5:$F$156,O$4)</f>
        <v>0</v>
      </c>
      <c r="P10" s="73">
        <f>SUMIFS(Reallocations!$I$5:$I$156,Reallocations!$A$5:$A$156,$B10,Reallocations!$H$5:$H$156,P$4)-SUMIFS(Reallocations!$I$5:$I$156,Reallocations!$A$5:$A$156,$B10,Reallocations!$F$5:$F$156,P$4)</f>
        <v>0</v>
      </c>
      <c r="Q10" s="73">
        <f>SUMIFS(Reallocations!$I$5:$I$156,Reallocations!$A$5:$A$156,$B10,Reallocations!$H$5:$H$156,Q$4)-SUMIFS(Reallocations!$I$5:$I$156,Reallocations!$A$5:$A$156,$B10,Reallocations!$F$5:$F$156,Q$4)</f>
        <v>0</v>
      </c>
      <c r="R10" s="73">
        <f>SUMIFS(Reallocations!$I$5:$I$156,Reallocations!$A$5:$A$156,$B10,Reallocations!$H$5:$H$156,R$4)-SUMIFS(Reallocations!$I$5:$I$156,Reallocations!$A$5:$A$156,$B10,Reallocations!$F$5:$F$156,R$4)</f>
        <v>0</v>
      </c>
      <c r="S10" s="73">
        <f>SUMIFS(Reallocations!$I$5:$I$156,Reallocations!$A$5:$A$156,$B10,Reallocations!$H$5:$H$156,S$4)-SUMIFS(Reallocations!$I$5:$I$156,Reallocations!$A$5:$A$156,$B10,Reallocations!$F$5:$F$156,S$4)</f>
        <v>0</v>
      </c>
      <c r="T10" s="73">
        <f>SUMIFS(Reallocations!$I$5:$I$156,Reallocations!$A$5:$A$156,$B10,Reallocations!$H$5:$H$156,T$4)-SUMIFS(Reallocations!$I$5:$I$156,Reallocations!$A$5:$A$156,$B10,Reallocations!$F$5:$F$156,T$4)</f>
        <v>0</v>
      </c>
      <c r="U10" s="73">
        <f>SUMIFS(Reallocations!$I$5:$I$156,Reallocations!$A$5:$A$156,$B10,Reallocations!$H$5:$H$156,U$4)-SUMIFS(Reallocations!$I$5:$I$156,Reallocations!$A$5:$A$156,$B10,Reallocations!$F$5:$F$156,U$4)</f>
        <v>0</v>
      </c>
      <c r="V10" s="73">
        <f>SUMIFS(Reallocations!$I$5:$I$156,Reallocations!$A$5:$A$156,$B10,Reallocations!$H$5:$H$156,V$4)-SUMIFS(Reallocations!$I$5:$I$156,Reallocations!$A$5:$A$156,$B10,Reallocations!$F$5:$F$156,V$4)</f>
        <v>0</v>
      </c>
      <c r="W10" s="73">
        <f>SUMIFS(Reallocations!$I$5:$I$156,Reallocations!$A$5:$A$156,$B10,Reallocations!$H$5:$H$156,W$4)-SUMIFS(Reallocations!$I$5:$I$156,Reallocations!$A$5:$A$156,$B10,Reallocations!$F$5:$F$156,W$4)</f>
        <v>0</v>
      </c>
      <c r="X10" s="73">
        <f>SUMIFS(Reallocations!$I$5:$I$156,Reallocations!$A$5:$A$156,$B10,Reallocations!$H$5:$H$156,X$4)-SUMIFS(Reallocations!$I$5:$I$156,Reallocations!$A$5:$A$156,$B10,Reallocations!$F$5:$F$156,X$4)</f>
        <v>0</v>
      </c>
      <c r="Y10" s="73">
        <f>SUMIFS(Reallocations!$I$5:$I$156,Reallocations!$A$5:$A$156,$B10,Reallocations!$H$5:$H$156,Y$4)-SUMIFS(Reallocations!$I$5:$I$156,Reallocations!$A$5:$A$156,$B10,Reallocations!$F$5:$F$156,Y$4)</f>
        <v>0</v>
      </c>
      <c r="Z10" s="73">
        <f>SUMIFS(Reallocations!$I$5:$I$156,Reallocations!$A$5:$A$156,$B10,Reallocations!$H$5:$H$156,Z$4)-SUMIFS(Reallocations!$I$5:$I$156,Reallocations!$A$5:$A$156,$B10,Reallocations!$F$5:$F$156,Z$4)</f>
        <v>0</v>
      </c>
      <c r="AA10" s="73">
        <f>SUMIFS(Reallocations!$I$5:$I$156,Reallocations!$A$5:$A$156,$B10,Reallocations!$H$5:$H$156,AA$4)-SUMIFS(Reallocations!$I$5:$I$156,Reallocations!$A$5:$A$156,$B10,Reallocations!$F$5:$F$156,AA$4)</f>
        <v>0</v>
      </c>
      <c r="AB10" s="73">
        <f>SUMIFS(Reallocations!$I$5:$I$156,Reallocations!$A$5:$A$156,$B10,Reallocations!$H$5:$H$156,AB$4)-SUMIFS(Reallocations!$I$5:$I$156,Reallocations!$A$5:$A$156,$B10,Reallocations!$F$5:$F$156,AB$4)</f>
        <v>0</v>
      </c>
      <c r="AC10" s="73">
        <f>SUMIFS(Reallocations!$I$5:$I$156,Reallocations!$A$5:$A$156,$B10,Reallocations!$H$5:$H$156,AC$4)-SUMIFS(Reallocations!$I$5:$I$156,Reallocations!$A$5:$A$156,$B10,Reallocations!$F$5:$F$156,AC$4)</f>
        <v>0</v>
      </c>
      <c r="AD10" s="73">
        <f>SUMIFS(Reallocations!$I$5:$I$156,Reallocations!$A$5:$A$156,$B10,Reallocations!$H$5:$H$156,AD$4)-SUMIFS(Reallocations!$I$5:$I$156,Reallocations!$A$5:$A$156,$B10,Reallocations!$F$5:$F$156,AD$4)</f>
        <v>0</v>
      </c>
      <c r="AE10" s="73">
        <f>SUMIFS(Reallocations!$I$5:$I$156,Reallocations!$A$5:$A$156,$B10,Reallocations!$H$5:$H$156,AE$4)-SUMIFS(Reallocations!$I$5:$I$156,Reallocations!$A$5:$A$156,$B10,Reallocations!$F$5:$F$156,AE$4)</f>
        <v>0</v>
      </c>
      <c r="AF10" s="73">
        <f>SUMIFS(Reallocations!$I$5:$I$156,Reallocations!$A$5:$A$156,$B10,Reallocations!$H$5:$H$156,AF$4)-SUMIFS(Reallocations!$I$5:$I$156,Reallocations!$A$5:$A$156,$B10,Reallocations!$F$5:$F$156,AF$4)</f>
        <v>0</v>
      </c>
      <c r="AG10" s="73">
        <f>SUMIFS(Reallocations!$I$5:$I$156,Reallocations!$A$5:$A$156,$B10,Reallocations!$B$5:$B$156,"Wastewater",Reallocations!$G$5:$G$156,AG$5)-SUMIFS(Reallocations!$I$5:$I$156,Reallocations!$A$5:$A$156,$B10,Reallocations!$B$5:$B$156,"Wastewater",Reallocations!$C$5:$C$156,AG$5)</f>
        <v>0</v>
      </c>
      <c r="AH10" s="67" t="b">
        <f t="shared" si="0"/>
        <v>1</v>
      </c>
    </row>
    <row r="11" spans="1:34" x14ac:dyDescent="0.3">
      <c r="B11" s="70" t="s">
        <v>15</v>
      </c>
      <c r="C11" s="73">
        <f>SUMIFS(Reallocations!$I$5:$I$156,Reallocations!$A$5:$A$156,$B11,Reallocations!$H$5:$H$156,C$4)-SUMIFS(Reallocations!$I$5:$I$156,Reallocations!$A$5:$A$156,$B11,Reallocations!$F$5:$F$156,C$4)</f>
        <v>0</v>
      </c>
      <c r="D11" s="73">
        <f>SUMIFS(Reallocations!$I$5:$I$156,Reallocations!$A$5:$A$156,$B11,Reallocations!$H$5:$H$156,D$4)-SUMIFS(Reallocations!$I$5:$I$156,Reallocations!$A$5:$A$156,$B11,Reallocations!$F$5:$F$156,D$4)</f>
        <v>0</v>
      </c>
      <c r="E11" s="73">
        <f>SUMIFS(Reallocations!$I$5:$I$156,Reallocations!$A$5:$A$156,$B11,Reallocations!$H$5:$H$156,E$4)-SUMIFS(Reallocations!$I$5:$I$156,Reallocations!$A$5:$A$156,$B11,Reallocations!$F$5:$F$156,E$4)</f>
        <v>0</v>
      </c>
      <c r="F11" s="73">
        <f>SUMIFS(Reallocations!$I$5:$I$156,Reallocations!$A$5:$A$156,$B11,Reallocations!$H$5:$H$156,F$4)-SUMIFS(Reallocations!$I$5:$I$156,Reallocations!$A$5:$A$156,$B11,Reallocations!$F$5:$F$156,F$4)</f>
        <v>0</v>
      </c>
      <c r="G11" s="73">
        <f>SUMIFS(Reallocations!$I$5:$I$156,Reallocations!$A$5:$A$156,$B11,Reallocations!$H$5:$H$156,G$4)-SUMIFS(Reallocations!$I$5:$I$156,Reallocations!$A$5:$A$156,$B11,Reallocations!$F$5:$F$156,G$4)</f>
        <v>0</v>
      </c>
      <c r="H11" s="73">
        <f>SUMIFS(Reallocations!$I$5:$I$156,Reallocations!$A$5:$A$156,$B11,Reallocations!$H$5:$H$156,H$4)-SUMIFS(Reallocations!$I$5:$I$156,Reallocations!$A$5:$A$156,$B11,Reallocations!$F$5:$F$156,H$4)</f>
        <v>0</v>
      </c>
      <c r="I11" s="73">
        <f>SUMIFS(Reallocations!$I$5:$I$156,Reallocations!$A$5:$A$156,$B11,Reallocations!$H$5:$H$156,I$4)-SUMIFS(Reallocations!$I$5:$I$156,Reallocations!$A$5:$A$156,$B11,Reallocations!$F$5:$F$156,I$4)</f>
        <v>0</v>
      </c>
      <c r="J11" s="73">
        <f>SUMIFS(Reallocations!$I$5:$I$156,Reallocations!$A$5:$A$156,$B11,Reallocations!$H$5:$H$156,J$4)-SUMIFS(Reallocations!$I$5:$I$156,Reallocations!$A$5:$A$156,$B11,Reallocations!$F$5:$F$156,J$4)</f>
        <v>0</v>
      </c>
      <c r="K11" s="73">
        <f>SUMIFS(Reallocations!$I$5:$I$156,Reallocations!$A$5:$A$156,$B11,Reallocations!$H$5:$H$156,K$4)-SUMIFS(Reallocations!$I$5:$I$156,Reallocations!$A$5:$A$156,$B11,Reallocations!$F$5:$F$156,K$4)</f>
        <v>0</v>
      </c>
      <c r="L11" s="73">
        <f>SUMIFS(Reallocations!$I$5:$I$156,Reallocations!$A$5:$A$156,$B11,Reallocations!$H$5:$H$156,L$4)-SUMIFS(Reallocations!$I$5:$I$156,Reallocations!$A$5:$A$156,$B11,Reallocations!$F$5:$F$156,L$4)</f>
        <v>0</v>
      </c>
      <c r="M11" s="73">
        <f>SUMIFS(Reallocations!$I$5:$I$156,Reallocations!$A$5:$A$156,$B11,Reallocations!$H$5:$H$156,M$4)-SUMIFS(Reallocations!$I$5:$I$156,Reallocations!$A$5:$A$156,$B11,Reallocations!$F$5:$F$156,M$4)</f>
        <v>0</v>
      </c>
      <c r="N11" s="73">
        <f>SUMIFS(Reallocations!$I$5:$I$156,Reallocations!$A$5:$A$156,$B11,Reallocations!$H$5:$H$156,N$4)-SUMIFS(Reallocations!$I$5:$I$156,Reallocations!$A$5:$A$156,$B11,Reallocations!$F$5:$F$156,N$4)</f>
        <v>16.016999999999999</v>
      </c>
      <c r="O11" s="73">
        <f>SUMIFS(Reallocations!$I$5:$I$156,Reallocations!$A$5:$A$156,$B11,Reallocations!$H$5:$H$156,O$4)-SUMIFS(Reallocations!$I$5:$I$156,Reallocations!$A$5:$A$156,$B11,Reallocations!$F$5:$F$156,O$4)</f>
        <v>0</v>
      </c>
      <c r="P11" s="73">
        <f>SUMIFS(Reallocations!$I$5:$I$156,Reallocations!$A$5:$A$156,$B11,Reallocations!$H$5:$H$156,P$4)-SUMIFS(Reallocations!$I$5:$I$156,Reallocations!$A$5:$A$156,$B11,Reallocations!$F$5:$F$156,P$4)</f>
        <v>0</v>
      </c>
      <c r="Q11" s="73">
        <f>SUMIFS(Reallocations!$I$5:$I$156,Reallocations!$A$5:$A$156,$B11,Reallocations!$H$5:$H$156,Q$4)-SUMIFS(Reallocations!$I$5:$I$156,Reallocations!$A$5:$A$156,$B11,Reallocations!$F$5:$F$156,Q$4)</f>
        <v>0</v>
      </c>
      <c r="R11" s="73">
        <f>SUMIFS(Reallocations!$I$5:$I$156,Reallocations!$A$5:$A$156,$B11,Reallocations!$H$5:$H$156,R$4)-SUMIFS(Reallocations!$I$5:$I$156,Reallocations!$A$5:$A$156,$B11,Reallocations!$F$5:$F$156,R$4)</f>
        <v>0</v>
      </c>
      <c r="S11" s="73">
        <f>SUMIFS(Reallocations!$I$5:$I$156,Reallocations!$A$5:$A$156,$B11,Reallocations!$H$5:$H$156,S$4)-SUMIFS(Reallocations!$I$5:$I$156,Reallocations!$A$5:$A$156,$B11,Reallocations!$F$5:$F$156,S$4)</f>
        <v>0</v>
      </c>
      <c r="T11" s="73">
        <f>SUMIFS(Reallocations!$I$5:$I$156,Reallocations!$A$5:$A$156,$B11,Reallocations!$H$5:$H$156,T$4)-SUMIFS(Reallocations!$I$5:$I$156,Reallocations!$A$5:$A$156,$B11,Reallocations!$F$5:$F$156,T$4)</f>
        <v>52.734999999999999</v>
      </c>
      <c r="U11" s="73">
        <f>SUMIFS(Reallocations!$I$5:$I$156,Reallocations!$A$5:$A$156,$B11,Reallocations!$H$5:$H$156,U$4)-SUMIFS(Reallocations!$I$5:$I$156,Reallocations!$A$5:$A$156,$B11,Reallocations!$F$5:$F$156,U$4)</f>
        <v>20.964000000000002</v>
      </c>
      <c r="V11" s="73">
        <f>SUMIFS(Reallocations!$I$5:$I$156,Reallocations!$A$5:$A$156,$B11,Reallocations!$H$5:$H$156,V$4)-SUMIFS(Reallocations!$I$5:$I$156,Reallocations!$A$5:$A$156,$B11,Reallocations!$F$5:$F$156,V$4)</f>
        <v>0</v>
      </c>
      <c r="W11" s="73">
        <f>SUMIFS(Reallocations!$I$5:$I$156,Reallocations!$A$5:$A$156,$B11,Reallocations!$H$5:$H$156,W$4)-SUMIFS(Reallocations!$I$5:$I$156,Reallocations!$A$5:$A$156,$B11,Reallocations!$F$5:$F$156,W$4)</f>
        <v>-89.716000000000008</v>
      </c>
      <c r="X11" s="73">
        <f>SUMIFS(Reallocations!$I$5:$I$156,Reallocations!$A$5:$A$156,$B11,Reallocations!$H$5:$H$156,X$4)-SUMIFS(Reallocations!$I$5:$I$156,Reallocations!$A$5:$A$156,$B11,Reallocations!$F$5:$F$156,X$4)</f>
        <v>0</v>
      </c>
      <c r="Y11" s="73">
        <f>SUMIFS(Reallocations!$I$5:$I$156,Reallocations!$A$5:$A$156,$B11,Reallocations!$H$5:$H$156,Y$4)-SUMIFS(Reallocations!$I$5:$I$156,Reallocations!$A$5:$A$156,$B11,Reallocations!$F$5:$F$156,Y$4)</f>
        <v>0</v>
      </c>
      <c r="Z11" s="73">
        <f>SUMIFS(Reallocations!$I$5:$I$156,Reallocations!$A$5:$A$156,$B11,Reallocations!$H$5:$H$156,Z$4)-SUMIFS(Reallocations!$I$5:$I$156,Reallocations!$A$5:$A$156,$B11,Reallocations!$F$5:$F$156,Z$4)</f>
        <v>0</v>
      </c>
      <c r="AA11" s="73">
        <f>SUMIFS(Reallocations!$I$5:$I$156,Reallocations!$A$5:$A$156,$B11,Reallocations!$H$5:$H$156,AA$4)-SUMIFS(Reallocations!$I$5:$I$156,Reallocations!$A$5:$A$156,$B11,Reallocations!$F$5:$F$156,AA$4)</f>
        <v>0</v>
      </c>
      <c r="AB11" s="73">
        <f>SUMIFS(Reallocations!$I$5:$I$156,Reallocations!$A$5:$A$156,$B11,Reallocations!$H$5:$H$156,AB$4)-SUMIFS(Reallocations!$I$5:$I$156,Reallocations!$A$5:$A$156,$B11,Reallocations!$F$5:$F$156,AB$4)</f>
        <v>0</v>
      </c>
      <c r="AC11" s="73">
        <f>SUMIFS(Reallocations!$I$5:$I$156,Reallocations!$A$5:$A$156,$B11,Reallocations!$H$5:$H$156,AC$4)-SUMIFS(Reallocations!$I$5:$I$156,Reallocations!$A$5:$A$156,$B11,Reallocations!$F$5:$F$156,AC$4)</f>
        <v>0</v>
      </c>
      <c r="AD11" s="73">
        <f>SUMIFS(Reallocations!$I$5:$I$156,Reallocations!$A$5:$A$156,$B11,Reallocations!$H$5:$H$156,AD$4)-SUMIFS(Reallocations!$I$5:$I$156,Reallocations!$A$5:$A$156,$B11,Reallocations!$F$5:$F$156,AD$4)</f>
        <v>0</v>
      </c>
      <c r="AE11" s="73">
        <f>SUMIFS(Reallocations!$I$5:$I$156,Reallocations!$A$5:$A$156,$B11,Reallocations!$H$5:$H$156,AE$4)-SUMIFS(Reallocations!$I$5:$I$156,Reallocations!$A$5:$A$156,$B11,Reallocations!$F$5:$F$156,AE$4)</f>
        <v>0</v>
      </c>
      <c r="AF11" s="73">
        <f>SUMIFS(Reallocations!$I$5:$I$156,Reallocations!$A$5:$A$156,$B11,Reallocations!$H$5:$H$156,AF$4)-SUMIFS(Reallocations!$I$5:$I$156,Reallocations!$A$5:$A$156,$B11,Reallocations!$F$5:$F$156,AF$4)</f>
        <v>0</v>
      </c>
      <c r="AG11" s="73">
        <f>SUMIFS(Reallocations!$I$5:$I$156,Reallocations!$A$5:$A$156,$B11,Reallocations!$B$5:$B$156,"Wastewater",Reallocations!$G$5:$G$156,AG$5)-SUMIFS(Reallocations!$I$5:$I$156,Reallocations!$A$5:$A$156,$B11,Reallocations!$B$5:$B$156,"Wastewater",Reallocations!$C$5:$C$156,AG$5)</f>
        <v>0</v>
      </c>
      <c r="AH11" s="67" t="b">
        <f t="shared" si="0"/>
        <v>1</v>
      </c>
    </row>
    <row r="12" spans="1:34" x14ac:dyDescent="0.3">
      <c r="B12" s="70" t="s">
        <v>4</v>
      </c>
      <c r="C12" s="73">
        <f>SUMIFS(Reallocations!$I$5:$I$156,Reallocations!$A$5:$A$156,$B12,Reallocations!$H$5:$H$156,C$4)-SUMIFS(Reallocations!$I$5:$I$156,Reallocations!$A$5:$A$156,$B12,Reallocations!$F$5:$F$156,C$4)</f>
        <v>0</v>
      </c>
      <c r="D12" s="73">
        <f>SUMIFS(Reallocations!$I$5:$I$156,Reallocations!$A$5:$A$156,$B12,Reallocations!$H$5:$H$156,D$4)-SUMIFS(Reallocations!$I$5:$I$156,Reallocations!$A$5:$A$156,$B12,Reallocations!$F$5:$F$156,D$4)</f>
        <v>0</v>
      </c>
      <c r="E12" s="73">
        <f>SUMIFS(Reallocations!$I$5:$I$156,Reallocations!$A$5:$A$156,$B12,Reallocations!$H$5:$H$156,E$4)-SUMIFS(Reallocations!$I$5:$I$156,Reallocations!$A$5:$A$156,$B12,Reallocations!$F$5:$F$156,E$4)</f>
        <v>0</v>
      </c>
      <c r="F12" s="73">
        <f>SUMIFS(Reallocations!$I$5:$I$156,Reallocations!$A$5:$A$156,$B12,Reallocations!$H$5:$H$156,F$4)-SUMIFS(Reallocations!$I$5:$I$156,Reallocations!$A$5:$A$156,$B12,Reallocations!$F$5:$F$156,F$4)</f>
        <v>0</v>
      </c>
      <c r="G12" s="73">
        <f>SUMIFS(Reallocations!$I$5:$I$156,Reallocations!$A$5:$A$156,$B12,Reallocations!$H$5:$H$156,G$4)-SUMIFS(Reallocations!$I$5:$I$156,Reallocations!$A$5:$A$156,$B12,Reallocations!$F$5:$F$156,G$4)</f>
        <v>0</v>
      </c>
      <c r="H12" s="73">
        <f>SUMIFS(Reallocations!$I$5:$I$156,Reallocations!$A$5:$A$156,$B12,Reallocations!$H$5:$H$156,H$4)-SUMIFS(Reallocations!$I$5:$I$156,Reallocations!$A$5:$A$156,$B12,Reallocations!$F$5:$F$156,H$4)</f>
        <v>0</v>
      </c>
      <c r="I12" s="73">
        <f>SUMIFS(Reallocations!$I$5:$I$156,Reallocations!$A$5:$A$156,$B12,Reallocations!$H$5:$H$156,I$4)-SUMIFS(Reallocations!$I$5:$I$156,Reallocations!$A$5:$A$156,$B12,Reallocations!$F$5:$F$156,I$4)</f>
        <v>0</v>
      </c>
      <c r="J12" s="73">
        <f>SUMIFS(Reallocations!$I$5:$I$156,Reallocations!$A$5:$A$156,$B12,Reallocations!$H$5:$H$156,J$4)-SUMIFS(Reallocations!$I$5:$I$156,Reallocations!$A$5:$A$156,$B12,Reallocations!$F$5:$F$156,J$4)</f>
        <v>0</v>
      </c>
      <c r="K12" s="73">
        <f>SUMIFS(Reallocations!$I$5:$I$156,Reallocations!$A$5:$A$156,$B12,Reallocations!$H$5:$H$156,K$4)-SUMIFS(Reallocations!$I$5:$I$156,Reallocations!$A$5:$A$156,$B12,Reallocations!$F$5:$F$156,K$4)</f>
        <v>2.0129999999999999</v>
      </c>
      <c r="L12" s="73">
        <f>SUMIFS(Reallocations!$I$5:$I$156,Reallocations!$A$5:$A$156,$B12,Reallocations!$H$5:$H$156,L$4)-SUMIFS(Reallocations!$I$5:$I$156,Reallocations!$A$5:$A$156,$B12,Reallocations!$F$5:$F$156,L$4)</f>
        <v>2.0720000000000001</v>
      </c>
      <c r="M12" s="73">
        <f>SUMIFS(Reallocations!$I$5:$I$156,Reallocations!$A$5:$A$156,$B12,Reallocations!$H$5:$H$156,M$4)-SUMIFS(Reallocations!$I$5:$I$156,Reallocations!$A$5:$A$156,$B12,Reallocations!$F$5:$F$156,M$4)</f>
        <v>2.0129999999999999</v>
      </c>
      <c r="N12" s="73">
        <f>SUMIFS(Reallocations!$I$5:$I$156,Reallocations!$A$5:$A$156,$B12,Reallocations!$H$5:$H$156,N$4)-SUMIFS(Reallocations!$I$5:$I$156,Reallocations!$A$5:$A$156,$B12,Reallocations!$F$5:$F$156,N$4)</f>
        <v>0</v>
      </c>
      <c r="O12" s="73">
        <f>SUMIFS(Reallocations!$I$5:$I$156,Reallocations!$A$5:$A$156,$B12,Reallocations!$H$5:$H$156,O$4)-SUMIFS(Reallocations!$I$5:$I$156,Reallocations!$A$5:$A$156,$B12,Reallocations!$F$5:$F$156,O$4)</f>
        <v>0</v>
      </c>
      <c r="P12" s="73">
        <f>SUMIFS(Reallocations!$I$5:$I$156,Reallocations!$A$5:$A$156,$B12,Reallocations!$H$5:$H$156,P$4)-SUMIFS(Reallocations!$I$5:$I$156,Reallocations!$A$5:$A$156,$B12,Reallocations!$F$5:$F$156,P$4)</f>
        <v>0</v>
      </c>
      <c r="Q12" s="73">
        <f>SUMIFS(Reallocations!$I$5:$I$156,Reallocations!$A$5:$A$156,$B12,Reallocations!$H$5:$H$156,Q$4)-SUMIFS(Reallocations!$I$5:$I$156,Reallocations!$A$5:$A$156,$B12,Reallocations!$F$5:$F$156,Q$4)</f>
        <v>0</v>
      </c>
      <c r="R12" s="73">
        <f>SUMIFS(Reallocations!$I$5:$I$156,Reallocations!$A$5:$A$156,$B12,Reallocations!$H$5:$H$156,R$4)-SUMIFS(Reallocations!$I$5:$I$156,Reallocations!$A$5:$A$156,$B12,Reallocations!$F$5:$F$156,R$4)</f>
        <v>0</v>
      </c>
      <c r="S12" s="73">
        <f>SUMIFS(Reallocations!$I$5:$I$156,Reallocations!$A$5:$A$156,$B12,Reallocations!$H$5:$H$156,S$4)-SUMIFS(Reallocations!$I$5:$I$156,Reallocations!$A$5:$A$156,$B12,Reallocations!$F$5:$F$156,S$4)</f>
        <v>0</v>
      </c>
      <c r="T12" s="73">
        <f>SUMIFS(Reallocations!$I$5:$I$156,Reallocations!$A$5:$A$156,$B12,Reallocations!$H$5:$H$156,T$4)-SUMIFS(Reallocations!$I$5:$I$156,Reallocations!$A$5:$A$156,$B12,Reallocations!$F$5:$F$156,T$4)</f>
        <v>0</v>
      </c>
      <c r="U12" s="73">
        <f>SUMIFS(Reallocations!$I$5:$I$156,Reallocations!$A$5:$A$156,$B12,Reallocations!$H$5:$H$156,U$4)-SUMIFS(Reallocations!$I$5:$I$156,Reallocations!$A$5:$A$156,$B12,Reallocations!$F$5:$F$156,U$4)</f>
        <v>0</v>
      </c>
      <c r="V12" s="73">
        <f>SUMIFS(Reallocations!$I$5:$I$156,Reallocations!$A$5:$A$156,$B12,Reallocations!$H$5:$H$156,V$4)-SUMIFS(Reallocations!$I$5:$I$156,Reallocations!$A$5:$A$156,$B12,Reallocations!$F$5:$F$156,V$4)</f>
        <v>0</v>
      </c>
      <c r="W12" s="73">
        <f>SUMIFS(Reallocations!$I$5:$I$156,Reallocations!$A$5:$A$156,$B12,Reallocations!$H$5:$H$156,W$4)-SUMIFS(Reallocations!$I$5:$I$156,Reallocations!$A$5:$A$156,$B12,Reallocations!$F$5:$F$156,W$4)</f>
        <v>0</v>
      </c>
      <c r="X12" s="73">
        <f>SUMIFS(Reallocations!$I$5:$I$156,Reallocations!$A$5:$A$156,$B12,Reallocations!$H$5:$H$156,X$4)-SUMIFS(Reallocations!$I$5:$I$156,Reallocations!$A$5:$A$156,$B12,Reallocations!$F$5:$F$156,X$4)</f>
        <v>0</v>
      </c>
      <c r="Y12" s="73">
        <f>SUMIFS(Reallocations!$I$5:$I$156,Reallocations!$A$5:$A$156,$B12,Reallocations!$H$5:$H$156,Y$4)-SUMIFS(Reallocations!$I$5:$I$156,Reallocations!$A$5:$A$156,$B12,Reallocations!$F$5:$F$156,Y$4)</f>
        <v>0</v>
      </c>
      <c r="Z12" s="73">
        <f>SUMIFS(Reallocations!$I$5:$I$156,Reallocations!$A$5:$A$156,$B12,Reallocations!$H$5:$H$156,Z$4)-SUMIFS(Reallocations!$I$5:$I$156,Reallocations!$A$5:$A$156,$B12,Reallocations!$F$5:$F$156,Z$4)</f>
        <v>0</v>
      </c>
      <c r="AA12" s="73">
        <f>SUMIFS(Reallocations!$I$5:$I$156,Reallocations!$A$5:$A$156,$B12,Reallocations!$H$5:$H$156,AA$4)-SUMIFS(Reallocations!$I$5:$I$156,Reallocations!$A$5:$A$156,$B12,Reallocations!$F$5:$F$156,AA$4)</f>
        <v>0</v>
      </c>
      <c r="AB12" s="73">
        <f>SUMIFS(Reallocations!$I$5:$I$156,Reallocations!$A$5:$A$156,$B12,Reallocations!$H$5:$H$156,AB$4)-SUMIFS(Reallocations!$I$5:$I$156,Reallocations!$A$5:$A$156,$B12,Reallocations!$F$5:$F$156,AB$4)</f>
        <v>0</v>
      </c>
      <c r="AC12" s="73">
        <f>SUMIFS(Reallocations!$I$5:$I$156,Reallocations!$A$5:$A$156,$B12,Reallocations!$H$5:$H$156,AC$4)-SUMIFS(Reallocations!$I$5:$I$156,Reallocations!$A$5:$A$156,$B12,Reallocations!$F$5:$F$156,AC$4)</f>
        <v>0</v>
      </c>
      <c r="AD12" s="73">
        <f>SUMIFS(Reallocations!$I$5:$I$156,Reallocations!$A$5:$A$156,$B12,Reallocations!$H$5:$H$156,AD$4)-SUMIFS(Reallocations!$I$5:$I$156,Reallocations!$A$5:$A$156,$B12,Reallocations!$F$5:$F$156,AD$4)</f>
        <v>0</v>
      </c>
      <c r="AE12" s="73">
        <f>SUMIFS(Reallocations!$I$5:$I$156,Reallocations!$A$5:$A$156,$B12,Reallocations!$H$5:$H$156,AE$4)-SUMIFS(Reallocations!$I$5:$I$156,Reallocations!$A$5:$A$156,$B12,Reallocations!$F$5:$F$156,AE$4)</f>
        <v>0</v>
      </c>
      <c r="AF12" s="73">
        <f>SUMIFS(Reallocations!$I$5:$I$156,Reallocations!$A$5:$A$156,$B12,Reallocations!$H$5:$H$156,AF$4)-SUMIFS(Reallocations!$I$5:$I$156,Reallocations!$A$5:$A$156,$B12,Reallocations!$F$5:$F$156,AF$4)</f>
        <v>0</v>
      </c>
      <c r="AG12" s="73">
        <f>SUMIFS(Reallocations!$I$5:$I$156,Reallocations!$A$5:$A$156,$B12,Reallocations!$B$5:$B$156,"Wastewater",Reallocations!$G$5:$G$156,AG$5)-SUMIFS(Reallocations!$I$5:$I$156,Reallocations!$A$5:$A$156,$B12,Reallocations!$B$5:$B$156,"Wastewater",Reallocations!$C$5:$C$156,AG$5)</f>
        <v>-6.0979999999999999</v>
      </c>
      <c r="AH12" s="67" t="b">
        <f t="shared" si="0"/>
        <v>1</v>
      </c>
    </row>
    <row r="13" spans="1:34" x14ac:dyDescent="0.3">
      <c r="B13" s="70" t="s">
        <v>5</v>
      </c>
      <c r="C13" s="73">
        <f>SUMIFS(Reallocations!$I$5:$I$156,Reallocations!$A$5:$A$156,$B13,Reallocations!$H$5:$H$156,C$4)-SUMIFS(Reallocations!$I$5:$I$156,Reallocations!$A$5:$A$156,$B13,Reallocations!$F$5:$F$156,C$4)</f>
        <v>0</v>
      </c>
      <c r="D13" s="73">
        <f>SUMIFS(Reallocations!$I$5:$I$156,Reallocations!$A$5:$A$156,$B13,Reallocations!$H$5:$H$156,D$4)-SUMIFS(Reallocations!$I$5:$I$156,Reallocations!$A$5:$A$156,$B13,Reallocations!$F$5:$F$156,D$4)</f>
        <v>0</v>
      </c>
      <c r="E13" s="73">
        <f>SUMIFS(Reallocations!$I$5:$I$156,Reallocations!$A$5:$A$156,$B13,Reallocations!$H$5:$H$156,E$4)-SUMIFS(Reallocations!$I$5:$I$156,Reallocations!$A$5:$A$156,$B13,Reallocations!$F$5:$F$156,E$4)</f>
        <v>0</v>
      </c>
      <c r="F13" s="73">
        <f>SUMIFS(Reallocations!$I$5:$I$156,Reallocations!$A$5:$A$156,$B13,Reallocations!$H$5:$H$156,F$4)-SUMIFS(Reallocations!$I$5:$I$156,Reallocations!$A$5:$A$156,$B13,Reallocations!$F$5:$F$156,F$4)</f>
        <v>0</v>
      </c>
      <c r="G13" s="73">
        <f>SUMIFS(Reallocations!$I$5:$I$156,Reallocations!$A$5:$A$156,$B13,Reallocations!$H$5:$H$156,G$4)-SUMIFS(Reallocations!$I$5:$I$156,Reallocations!$A$5:$A$156,$B13,Reallocations!$F$5:$F$156,G$4)</f>
        <v>0</v>
      </c>
      <c r="H13" s="73">
        <f>SUMIFS(Reallocations!$I$5:$I$156,Reallocations!$A$5:$A$156,$B13,Reallocations!$H$5:$H$156,H$4)-SUMIFS(Reallocations!$I$5:$I$156,Reallocations!$A$5:$A$156,$B13,Reallocations!$F$5:$F$156,H$4)</f>
        <v>0</v>
      </c>
      <c r="I13" s="73">
        <f>SUMIFS(Reallocations!$I$5:$I$156,Reallocations!$A$5:$A$156,$B13,Reallocations!$H$5:$H$156,I$4)-SUMIFS(Reallocations!$I$5:$I$156,Reallocations!$A$5:$A$156,$B13,Reallocations!$F$5:$F$156,I$4)</f>
        <v>0</v>
      </c>
      <c r="J13" s="73">
        <f>SUMIFS(Reallocations!$I$5:$I$156,Reallocations!$A$5:$A$156,$B13,Reallocations!$H$5:$H$156,J$4)-SUMIFS(Reallocations!$I$5:$I$156,Reallocations!$A$5:$A$156,$B13,Reallocations!$F$5:$F$156,J$4)</f>
        <v>0</v>
      </c>
      <c r="K13" s="73">
        <f>SUMIFS(Reallocations!$I$5:$I$156,Reallocations!$A$5:$A$156,$B13,Reallocations!$H$5:$H$156,K$4)-SUMIFS(Reallocations!$I$5:$I$156,Reallocations!$A$5:$A$156,$B13,Reallocations!$F$5:$F$156,K$4)</f>
        <v>0</v>
      </c>
      <c r="L13" s="73">
        <f>SUMIFS(Reallocations!$I$5:$I$156,Reallocations!$A$5:$A$156,$B13,Reallocations!$H$5:$H$156,L$4)-SUMIFS(Reallocations!$I$5:$I$156,Reallocations!$A$5:$A$156,$B13,Reallocations!$F$5:$F$156,L$4)</f>
        <v>0</v>
      </c>
      <c r="M13" s="73">
        <f>SUMIFS(Reallocations!$I$5:$I$156,Reallocations!$A$5:$A$156,$B13,Reallocations!$H$5:$H$156,M$4)-SUMIFS(Reallocations!$I$5:$I$156,Reallocations!$A$5:$A$156,$B13,Reallocations!$F$5:$F$156,M$4)</f>
        <v>0</v>
      </c>
      <c r="N13" s="73">
        <f>SUMIFS(Reallocations!$I$5:$I$156,Reallocations!$A$5:$A$156,$B13,Reallocations!$H$5:$H$156,N$4)-SUMIFS(Reallocations!$I$5:$I$156,Reallocations!$A$5:$A$156,$B13,Reallocations!$F$5:$F$156,N$4)</f>
        <v>0</v>
      </c>
      <c r="O13" s="73">
        <f>SUMIFS(Reallocations!$I$5:$I$156,Reallocations!$A$5:$A$156,$B13,Reallocations!$H$5:$H$156,O$4)-SUMIFS(Reallocations!$I$5:$I$156,Reallocations!$A$5:$A$156,$B13,Reallocations!$F$5:$F$156,O$4)</f>
        <v>0</v>
      </c>
      <c r="P13" s="73">
        <f>SUMIFS(Reallocations!$I$5:$I$156,Reallocations!$A$5:$A$156,$B13,Reallocations!$H$5:$H$156,P$4)-SUMIFS(Reallocations!$I$5:$I$156,Reallocations!$A$5:$A$156,$B13,Reallocations!$F$5:$F$156,P$4)</f>
        <v>0</v>
      </c>
      <c r="Q13" s="73">
        <f>SUMIFS(Reallocations!$I$5:$I$156,Reallocations!$A$5:$A$156,$B13,Reallocations!$H$5:$H$156,Q$4)-SUMIFS(Reallocations!$I$5:$I$156,Reallocations!$A$5:$A$156,$B13,Reallocations!$F$5:$F$156,Q$4)</f>
        <v>0</v>
      </c>
      <c r="R13" s="73">
        <f>SUMIFS(Reallocations!$I$5:$I$156,Reallocations!$A$5:$A$156,$B13,Reallocations!$H$5:$H$156,R$4)-SUMIFS(Reallocations!$I$5:$I$156,Reallocations!$A$5:$A$156,$B13,Reallocations!$F$5:$F$156,R$4)</f>
        <v>0</v>
      </c>
      <c r="S13" s="73">
        <f>SUMIFS(Reallocations!$I$5:$I$156,Reallocations!$A$5:$A$156,$B13,Reallocations!$H$5:$H$156,S$4)-SUMIFS(Reallocations!$I$5:$I$156,Reallocations!$A$5:$A$156,$B13,Reallocations!$F$5:$F$156,S$4)</f>
        <v>0</v>
      </c>
      <c r="T13" s="73">
        <f>SUMIFS(Reallocations!$I$5:$I$156,Reallocations!$A$5:$A$156,$B13,Reallocations!$H$5:$H$156,T$4)-SUMIFS(Reallocations!$I$5:$I$156,Reallocations!$A$5:$A$156,$B13,Reallocations!$F$5:$F$156,T$4)</f>
        <v>0</v>
      </c>
      <c r="U13" s="73">
        <f>SUMIFS(Reallocations!$I$5:$I$156,Reallocations!$A$5:$A$156,$B13,Reallocations!$H$5:$H$156,U$4)-SUMIFS(Reallocations!$I$5:$I$156,Reallocations!$A$5:$A$156,$B13,Reallocations!$F$5:$F$156,U$4)</f>
        <v>0</v>
      </c>
      <c r="V13" s="73">
        <f>SUMIFS(Reallocations!$I$5:$I$156,Reallocations!$A$5:$A$156,$B13,Reallocations!$H$5:$H$156,V$4)-SUMIFS(Reallocations!$I$5:$I$156,Reallocations!$A$5:$A$156,$B13,Reallocations!$F$5:$F$156,V$4)</f>
        <v>0</v>
      </c>
      <c r="W13" s="73">
        <f>SUMIFS(Reallocations!$I$5:$I$156,Reallocations!$A$5:$A$156,$B13,Reallocations!$H$5:$H$156,W$4)-SUMIFS(Reallocations!$I$5:$I$156,Reallocations!$A$5:$A$156,$B13,Reallocations!$F$5:$F$156,W$4)</f>
        <v>0</v>
      </c>
      <c r="X13" s="73">
        <f>SUMIFS(Reallocations!$I$5:$I$156,Reallocations!$A$5:$A$156,$B13,Reallocations!$H$5:$H$156,X$4)-SUMIFS(Reallocations!$I$5:$I$156,Reallocations!$A$5:$A$156,$B13,Reallocations!$F$5:$F$156,X$4)</f>
        <v>0</v>
      </c>
      <c r="Y13" s="73">
        <f>SUMIFS(Reallocations!$I$5:$I$156,Reallocations!$A$5:$A$156,$B13,Reallocations!$H$5:$H$156,Y$4)-SUMIFS(Reallocations!$I$5:$I$156,Reallocations!$A$5:$A$156,$B13,Reallocations!$F$5:$F$156,Y$4)</f>
        <v>0</v>
      </c>
      <c r="Z13" s="73">
        <f>SUMIFS(Reallocations!$I$5:$I$156,Reallocations!$A$5:$A$156,$B13,Reallocations!$H$5:$H$156,Z$4)-SUMIFS(Reallocations!$I$5:$I$156,Reallocations!$A$5:$A$156,$B13,Reallocations!$F$5:$F$156,Z$4)</f>
        <v>0</v>
      </c>
      <c r="AA13" s="73">
        <f>SUMIFS(Reallocations!$I$5:$I$156,Reallocations!$A$5:$A$156,$B13,Reallocations!$H$5:$H$156,AA$4)-SUMIFS(Reallocations!$I$5:$I$156,Reallocations!$A$5:$A$156,$B13,Reallocations!$F$5:$F$156,AA$4)</f>
        <v>0</v>
      </c>
      <c r="AB13" s="73">
        <f>SUMIFS(Reallocations!$I$5:$I$156,Reallocations!$A$5:$A$156,$B13,Reallocations!$H$5:$H$156,AB$4)-SUMIFS(Reallocations!$I$5:$I$156,Reallocations!$A$5:$A$156,$B13,Reallocations!$F$5:$F$156,AB$4)</f>
        <v>0</v>
      </c>
      <c r="AC13" s="73">
        <f>SUMIFS(Reallocations!$I$5:$I$156,Reallocations!$A$5:$A$156,$B13,Reallocations!$H$5:$H$156,AC$4)-SUMIFS(Reallocations!$I$5:$I$156,Reallocations!$A$5:$A$156,$B13,Reallocations!$F$5:$F$156,AC$4)</f>
        <v>0</v>
      </c>
      <c r="AD13" s="73">
        <f>SUMIFS(Reallocations!$I$5:$I$156,Reallocations!$A$5:$A$156,$B13,Reallocations!$H$5:$H$156,AD$4)-SUMIFS(Reallocations!$I$5:$I$156,Reallocations!$A$5:$A$156,$B13,Reallocations!$F$5:$F$156,AD$4)</f>
        <v>0</v>
      </c>
      <c r="AE13" s="73">
        <f>SUMIFS(Reallocations!$I$5:$I$156,Reallocations!$A$5:$A$156,$B13,Reallocations!$H$5:$H$156,AE$4)-SUMIFS(Reallocations!$I$5:$I$156,Reallocations!$A$5:$A$156,$B13,Reallocations!$F$5:$F$156,AE$4)</f>
        <v>0</v>
      </c>
      <c r="AF13" s="73">
        <f>SUMIFS(Reallocations!$I$5:$I$156,Reallocations!$A$5:$A$156,$B13,Reallocations!$H$5:$H$156,AF$4)-SUMIFS(Reallocations!$I$5:$I$156,Reallocations!$A$5:$A$156,$B13,Reallocations!$F$5:$F$156,AF$4)</f>
        <v>0</v>
      </c>
      <c r="AG13" s="73">
        <f>SUMIFS(Reallocations!$I$5:$I$156,Reallocations!$A$5:$A$156,$B13,Reallocations!$B$5:$B$156,"Wastewater",Reallocations!$G$5:$G$156,AG$5)-SUMIFS(Reallocations!$I$5:$I$156,Reallocations!$A$5:$A$156,$B13,Reallocations!$B$5:$B$156,"Wastewater",Reallocations!$C$5:$C$156,AG$5)</f>
        <v>0</v>
      </c>
      <c r="AH13" s="67" t="b">
        <f t="shared" si="0"/>
        <v>1</v>
      </c>
    </row>
    <row r="14" spans="1:34" x14ac:dyDescent="0.3">
      <c r="B14" s="70" t="s">
        <v>6</v>
      </c>
      <c r="C14" s="73">
        <f>SUMIFS(Reallocations!$I$5:$I$156,Reallocations!$A$5:$A$156,$B14,Reallocations!$H$5:$H$156,C$4)-SUMIFS(Reallocations!$I$5:$I$156,Reallocations!$A$5:$A$156,$B14,Reallocations!$F$5:$F$156,C$4)</f>
        <v>0</v>
      </c>
      <c r="D14" s="73">
        <f>SUMIFS(Reallocations!$I$5:$I$156,Reallocations!$A$5:$A$156,$B14,Reallocations!$H$5:$H$156,D$4)-SUMIFS(Reallocations!$I$5:$I$156,Reallocations!$A$5:$A$156,$B14,Reallocations!$F$5:$F$156,D$4)</f>
        <v>6.016</v>
      </c>
      <c r="E14" s="73">
        <f>SUMIFS(Reallocations!$I$5:$I$156,Reallocations!$A$5:$A$156,$B14,Reallocations!$H$5:$H$156,E$4)-SUMIFS(Reallocations!$I$5:$I$156,Reallocations!$A$5:$A$156,$B14,Reallocations!$F$5:$F$156,E$4)</f>
        <v>0</v>
      </c>
      <c r="F14" s="73">
        <f>SUMIFS(Reallocations!$I$5:$I$156,Reallocations!$A$5:$A$156,$B14,Reallocations!$H$5:$H$156,F$4)-SUMIFS(Reallocations!$I$5:$I$156,Reallocations!$A$5:$A$156,$B14,Reallocations!$F$5:$F$156,F$4)</f>
        <v>0</v>
      </c>
      <c r="G14" s="73">
        <f>SUMIFS(Reallocations!$I$5:$I$156,Reallocations!$A$5:$A$156,$B14,Reallocations!$H$5:$H$156,G$4)-SUMIFS(Reallocations!$I$5:$I$156,Reallocations!$A$5:$A$156,$B14,Reallocations!$F$5:$F$156,G$4)</f>
        <v>0</v>
      </c>
      <c r="H14" s="73">
        <f>SUMIFS(Reallocations!$I$5:$I$156,Reallocations!$A$5:$A$156,$B14,Reallocations!$H$5:$H$156,H$4)-SUMIFS(Reallocations!$I$5:$I$156,Reallocations!$A$5:$A$156,$B14,Reallocations!$F$5:$F$156,H$4)</f>
        <v>0</v>
      </c>
      <c r="I14" s="73">
        <f>SUMIFS(Reallocations!$I$5:$I$156,Reallocations!$A$5:$A$156,$B14,Reallocations!$H$5:$H$156,I$4)-SUMIFS(Reallocations!$I$5:$I$156,Reallocations!$A$5:$A$156,$B14,Reallocations!$F$5:$F$156,I$4)</f>
        <v>0</v>
      </c>
      <c r="J14" s="73">
        <f>SUMIFS(Reallocations!$I$5:$I$156,Reallocations!$A$5:$A$156,$B14,Reallocations!$H$5:$H$156,J$4)-SUMIFS(Reallocations!$I$5:$I$156,Reallocations!$A$5:$A$156,$B14,Reallocations!$F$5:$F$156,J$4)</f>
        <v>0</v>
      </c>
      <c r="K14" s="73">
        <f>SUMIFS(Reallocations!$I$5:$I$156,Reallocations!$A$5:$A$156,$B14,Reallocations!$H$5:$H$156,K$4)-SUMIFS(Reallocations!$I$5:$I$156,Reallocations!$A$5:$A$156,$B14,Reallocations!$F$5:$F$156,K$4)</f>
        <v>0</v>
      </c>
      <c r="L14" s="73">
        <f>SUMIFS(Reallocations!$I$5:$I$156,Reallocations!$A$5:$A$156,$B14,Reallocations!$H$5:$H$156,L$4)-SUMIFS(Reallocations!$I$5:$I$156,Reallocations!$A$5:$A$156,$B14,Reallocations!$F$5:$F$156,L$4)</f>
        <v>0</v>
      </c>
      <c r="M14" s="73">
        <f>SUMIFS(Reallocations!$I$5:$I$156,Reallocations!$A$5:$A$156,$B14,Reallocations!$H$5:$H$156,M$4)-SUMIFS(Reallocations!$I$5:$I$156,Reallocations!$A$5:$A$156,$B14,Reallocations!$F$5:$F$156,M$4)</f>
        <v>0</v>
      </c>
      <c r="N14" s="73">
        <f>SUMIFS(Reallocations!$I$5:$I$156,Reallocations!$A$5:$A$156,$B14,Reallocations!$H$5:$H$156,N$4)-SUMIFS(Reallocations!$I$5:$I$156,Reallocations!$A$5:$A$156,$B14,Reallocations!$F$5:$F$156,N$4)</f>
        <v>0</v>
      </c>
      <c r="O14" s="73">
        <f>SUMIFS(Reallocations!$I$5:$I$156,Reallocations!$A$5:$A$156,$B14,Reallocations!$H$5:$H$156,O$4)-SUMIFS(Reallocations!$I$5:$I$156,Reallocations!$A$5:$A$156,$B14,Reallocations!$F$5:$F$156,O$4)</f>
        <v>0</v>
      </c>
      <c r="P14" s="73">
        <f>SUMIFS(Reallocations!$I$5:$I$156,Reallocations!$A$5:$A$156,$B14,Reallocations!$H$5:$H$156,P$4)-SUMIFS(Reallocations!$I$5:$I$156,Reallocations!$A$5:$A$156,$B14,Reallocations!$F$5:$F$156,P$4)</f>
        <v>0</v>
      </c>
      <c r="Q14" s="73">
        <f>SUMIFS(Reallocations!$I$5:$I$156,Reallocations!$A$5:$A$156,$B14,Reallocations!$H$5:$H$156,Q$4)-SUMIFS(Reallocations!$I$5:$I$156,Reallocations!$A$5:$A$156,$B14,Reallocations!$F$5:$F$156,Q$4)</f>
        <v>0</v>
      </c>
      <c r="R14" s="73">
        <f>SUMIFS(Reallocations!$I$5:$I$156,Reallocations!$A$5:$A$156,$B14,Reallocations!$H$5:$H$156,R$4)-SUMIFS(Reallocations!$I$5:$I$156,Reallocations!$A$5:$A$156,$B14,Reallocations!$F$5:$F$156,R$4)</f>
        <v>0</v>
      </c>
      <c r="S14" s="73">
        <f>SUMIFS(Reallocations!$I$5:$I$156,Reallocations!$A$5:$A$156,$B14,Reallocations!$H$5:$H$156,S$4)-SUMIFS(Reallocations!$I$5:$I$156,Reallocations!$A$5:$A$156,$B14,Reallocations!$F$5:$F$156,S$4)</f>
        <v>0</v>
      </c>
      <c r="T14" s="73">
        <f>SUMIFS(Reallocations!$I$5:$I$156,Reallocations!$A$5:$A$156,$B14,Reallocations!$H$5:$H$156,T$4)-SUMIFS(Reallocations!$I$5:$I$156,Reallocations!$A$5:$A$156,$B14,Reallocations!$F$5:$F$156,T$4)</f>
        <v>0</v>
      </c>
      <c r="U14" s="73">
        <f>SUMIFS(Reallocations!$I$5:$I$156,Reallocations!$A$5:$A$156,$B14,Reallocations!$H$5:$H$156,U$4)-SUMIFS(Reallocations!$I$5:$I$156,Reallocations!$A$5:$A$156,$B14,Reallocations!$F$5:$F$156,U$4)</f>
        <v>0</v>
      </c>
      <c r="V14" s="73">
        <f>SUMIFS(Reallocations!$I$5:$I$156,Reallocations!$A$5:$A$156,$B14,Reallocations!$H$5:$H$156,V$4)-SUMIFS(Reallocations!$I$5:$I$156,Reallocations!$A$5:$A$156,$B14,Reallocations!$F$5:$F$156,V$4)</f>
        <v>0</v>
      </c>
      <c r="W14" s="73">
        <f>SUMIFS(Reallocations!$I$5:$I$156,Reallocations!$A$5:$A$156,$B14,Reallocations!$H$5:$H$156,W$4)-SUMIFS(Reallocations!$I$5:$I$156,Reallocations!$A$5:$A$156,$B14,Reallocations!$F$5:$F$156,W$4)</f>
        <v>0</v>
      </c>
      <c r="X14" s="73">
        <f>SUMIFS(Reallocations!$I$5:$I$156,Reallocations!$A$5:$A$156,$B14,Reallocations!$H$5:$H$156,X$4)-SUMIFS(Reallocations!$I$5:$I$156,Reallocations!$A$5:$A$156,$B14,Reallocations!$F$5:$F$156,X$4)</f>
        <v>0</v>
      </c>
      <c r="Y14" s="73">
        <f>SUMIFS(Reallocations!$I$5:$I$156,Reallocations!$A$5:$A$156,$B14,Reallocations!$H$5:$H$156,Y$4)-SUMIFS(Reallocations!$I$5:$I$156,Reallocations!$A$5:$A$156,$B14,Reallocations!$F$5:$F$156,Y$4)</f>
        <v>0</v>
      </c>
      <c r="Z14" s="73">
        <f>SUMIFS(Reallocations!$I$5:$I$156,Reallocations!$A$5:$A$156,$B14,Reallocations!$H$5:$H$156,Z$4)-SUMIFS(Reallocations!$I$5:$I$156,Reallocations!$A$5:$A$156,$B14,Reallocations!$F$5:$F$156,Z$4)</f>
        <v>0</v>
      </c>
      <c r="AA14" s="73">
        <f>SUMIFS(Reallocations!$I$5:$I$156,Reallocations!$A$5:$A$156,$B14,Reallocations!$H$5:$H$156,AA$4)-SUMIFS(Reallocations!$I$5:$I$156,Reallocations!$A$5:$A$156,$B14,Reallocations!$F$5:$F$156,AA$4)</f>
        <v>0</v>
      </c>
      <c r="AB14" s="73">
        <f>SUMIFS(Reallocations!$I$5:$I$156,Reallocations!$A$5:$A$156,$B14,Reallocations!$H$5:$H$156,AB$4)-SUMIFS(Reallocations!$I$5:$I$156,Reallocations!$A$5:$A$156,$B14,Reallocations!$F$5:$F$156,AB$4)</f>
        <v>-6.016</v>
      </c>
      <c r="AC14" s="73">
        <f>SUMIFS(Reallocations!$I$5:$I$156,Reallocations!$A$5:$A$156,$B14,Reallocations!$H$5:$H$156,AC$4)-SUMIFS(Reallocations!$I$5:$I$156,Reallocations!$A$5:$A$156,$B14,Reallocations!$F$5:$F$156,AC$4)</f>
        <v>0</v>
      </c>
      <c r="AD14" s="73">
        <f>SUMIFS(Reallocations!$I$5:$I$156,Reallocations!$A$5:$A$156,$B14,Reallocations!$H$5:$H$156,AD$4)-SUMIFS(Reallocations!$I$5:$I$156,Reallocations!$A$5:$A$156,$B14,Reallocations!$F$5:$F$156,AD$4)</f>
        <v>0</v>
      </c>
      <c r="AE14" s="73">
        <f>SUMIFS(Reallocations!$I$5:$I$156,Reallocations!$A$5:$A$156,$B14,Reallocations!$H$5:$H$156,AE$4)-SUMIFS(Reallocations!$I$5:$I$156,Reallocations!$A$5:$A$156,$B14,Reallocations!$F$5:$F$156,AE$4)</f>
        <v>0</v>
      </c>
      <c r="AF14" s="73">
        <f>SUMIFS(Reallocations!$I$5:$I$156,Reallocations!$A$5:$A$156,$B14,Reallocations!$H$5:$H$156,AF$4)-SUMIFS(Reallocations!$I$5:$I$156,Reallocations!$A$5:$A$156,$B14,Reallocations!$F$5:$F$156,AF$4)</f>
        <v>0</v>
      </c>
      <c r="AG14" s="73">
        <f>SUMIFS(Reallocations!$I$5:$I$156,Reallocations!$A$5:$A$156,$B14,Reallocations!$B$5:$B$156,"Wastewater",Reallocations!$G$5:$G$156,AG$5)-SUMIFS(Reallocations!$I$5:$I$156,Reallocations!$A$5:$A$156,$B14,Reallocations!$B$5:$B$156,"Wastewater",Reallocations!$C$5:$C$156,AG$5)</f>
        <v>0</v>
      </c>
      <c r="AH14" s="67" t="b">
        <f t="shared" si="0"/>
        <v>1</v>
      </c>
    </row>
    <row r="15" spans="1:34" x14ac:dyDescent="0.3">
      <c r="B15" s="70" t="s">
        <v>7</v>
      </c>
      <c r="C15" s="73">
        <f>SUMIFS(Reallocations!$I$5:$I$156,Reallocations!$A$5:$A$156,$B15,Reallocations!$H$5:$H$156,C$4)-SUMIFS(Reallocations!$I$5:$I$156,Reallocations!$A$5:$A$156,$B15,Reallocations!$F$5:$F$156,C$4)</f>
        <v>0</v>
      </c>
      <c r="D15" s="73">
        <f>SUMIFS(Reallocations!$I$5:$I$156,Reallocations!$A$5:$A$156,$B15,Reallocations!$H$5:$H$156,D$4)-SUMIFS(Reallocations!$I$5:$I$156,Reallocations!$A$5:$A$156,$B15,Reallocations!$F$5:$F$156,D$4)</f>
        <v>0</v>
      </c>
      <c r="E15" s="73">
        <f>SUMIFS(Reallocations!$I$5:$I$156,Reallocations!$A$5:$A$156,$B15,Reallocations!$H$5:$H$156,E$4)-SUMIFS(Reallocations!$I$5:$I$156,Reallocations!$A$5:$A$156,$B15,Reallocations!$F$5:$F$156,E$4)</f>
        <v>0</v>
      </c>
      <c r="F15" s="73">
        <f>SUMIFS(Reallocations!$I$5:$I$156,Reallocations!$A$5:$A$156,$B15,Reallocations!$H$5:$H$156,F$4)-SUMIFS(Reallocations!$I$5:$I$156,Reallocations!$A$5:$A$156,$B15,Reallocations!$F$5:$F$156,F$4)</f>
        <v>0</v>
      </c>
      <c r="G15" s="73">
        <f>SUMIFS(Reallocations!$I$5:$I$156,Reallocations!$A$5:$A$156,$B15,Reallocations!$H$5:$H$156,G$4)-SUMIFS(Reallocations!$I$5:$I$156,Reallocations!$A$5:$A$156,$B15,Reallocations!$F$5:$F$156,G$4)</f>
        <v>0</v>
      </c>
      <c r="H15" s="73">
        <f>SUMIFS(Reallocations!$I$5:$I$156,Reallocations!$A$5:$A$156,$B15,Reallocations!$H$5:$H$156,H$4)-SUMIFS(Reallocations!$I$5:$I$156,Reallocations!$A$5:$A$156,$B15,Reallocations!$F$5:$F$156,H$4)</f>
        <v>0</v>
      </c>
      <c r="I15" s="73">
        <f>SUMIFS(Reallocations!$I$5:$I$156,Reallocations!$A$5:$A$156,$B15,Reallocations!$H$5:$H$156,I$4)-SUMIFS(Reallocations!$I$5:$I$156,Reallocations!$A$5:$A$156,$B15,Reallocations!$F$5:$F$156,I$4)</f>
        <v>0</v>
      </c>
      <c r="J15" s="73">
        <f>SUMIFS(Reallocations!$I$5:$I$156,Reallocations!$A$5:$A$156,$B15,Reallocations!$H$5:$H$156,J$4)-SUMIFS(Reallocations!$I$5:$I$156,Reallocations!$A$5:$A$156,$B15,Reallocations!$F$5:$F$156,J$4)</f>
        <v>0</v>
      </c>
      <c r="K15" s="73">
        <f>SUMIFS(Reallocations!$I$5:$I$156,Reallocations!$A$5:$A$156,$B15,Reallocations!$H$5:$H$156,K$4)-SUMIFS(Reallocations!$I$5:$I$156,Reallocations!$A$5:$A$156,$B15,Reallocations!$F$5:$F$156,K$4)</f>
        <v>0</v>
      </c>
      <c r="L15" s="73">
        <f>SUMIFS(Reallocations!$I$5:$I$156,Reallocations!$A$5:$A$156,$B15,Reallocations!$H$5:$H$156,L$4)-SUMIFS(Reallocations!$I$5:$I$156,Reallocations!$A$5:$A$156,$B15,Reallocations!$F$5:$F$156,L$4)</f>
        <v>0</v>
      </c>
      <c r="M15" s="73">
        <f>SUMIFS(Reallocations!$I$5:$I$156,Reallocations!$A$5:$A$156,$B15,Reallocations!$H$5:$H$156,M$4)-SUMIFS(Reallocations!$I$5:$I$156,Reallocations!$A$5:$A$156,$B15,Reallocations!$F$5:$F$156,M$4)</f>
        <v>-3.1669999999999998</v>
      </c>
      <c r="N15" s="73">
        <f>SUMIFS(Reallocations!$I$5:$I$156,Reallocations!$A$5:$A$156,$B15,Reallocations!$H$5:$H$156,N$4)-SUMIFS(Reallocations!$I$5:$I$156,Reallocations!$A$5:$A$156,$B15,Reallocations!$F$5:$F$156,N$4)</f>
        <v>0</v>
      </c>
      <c r="O15" s="73">
        <f>SUMIFS(Reallocations!$I$5:$I$156,Reallocations!$A$5:$A$156,$B15,Reallocations!$H$5:$H$156,O$4)-SUMIFS(Reallocations!$I$5:$I$156,Reallocations!$A$5:$A$156,$B15,Reallocations!$F$5:$F$156,O$4)</f>
        <v>0</v>
      </c>
      <c r="P15" s="73">
        <f>SUMIFS(Reallocations!$I$5:$I$156,Reallocations!$A$5:$A$156,$B15,Reallocations!$H$5:$H$156,P$4)-SUMIFS(Reallocations!$I$5:$I$156,Reallocations!$A$5:$A$156,$B15,Reallocations!$F$5:$F$156,P$4)</f>
        <v>0</v>
      </c>
      <c r="Q15" s="73">
        <f>SUMIFS(Reallocations!$I$5:$I$156,Reallocations!$A$5:$A$156,$B15,Reallocations!$H$5:$H$156,Q$4)-SUMIFS(Reallocations!$I$5:$I$156,Reallocations!$A$5:$A$156,$B15,Reallocations!$F$5:$F$156,Q$4)</f>
        <v>0</v>
      </c>
      <c r="R15" s="73">
        <f>SUMIFS(Reallocations!$I$5:$I$156,Reallocations!$A$5:$A$156,$B15,Reallocations!$H$5:$H$156,R$4)-SUMIFS(Reallocations!$I$5:$I$156,Reallocations!$A$5:$A$156,$B15,Reallocations!$F$5:$F$156,R$4)</f>
        <v>3.1669999999999998</v>
      </c>
      <c r="S15" s="73">
        <f>SUMIFS(Reallocations!$I$5:$I$156,Reallocations!$A$5:$A$156,$B15,Reallocations!$H$5:$H$156,S$4)-SUMIFS(Reallocations!$I$5:$I$156,Reallocations!$A$5:$A$156,$B15,Reallocations!$F$5:$F$156,S$4)</f>
        <v>0</v>
      </c>
      <c r="T15" s="73">
        <f>SUMIFS(Reallocations!$I$5:$I$156,Reallocations!$A$5:$A$156,$B15,Reallocations!$H$5:$H$156,T$4)-SUMIFS(Reallocations!$I$5:$I$156,Reallocations!$A$5:$A$156,$B15,Reallocations!$F$5:$F$156,T$4)</f>
        <v>23.21147636571612</v>
      </c>
      <c r="U15" s="73">
        <f>SUMIFS(Reallocations!$I$5:$I$156,Reallocations!$A$5:$A$156,$B15,Reallocations!$H$5:$H$156,U$4)-SUMIFS(Reallocations!$I$5:$I$156,Reallocations!$A$5:$A$156,$B15,Reallocations!$F$5:$F$156,U$4)</f>
        <v>0</v>
      </c>
      <c r="V15" s="73">
        <f>SUMIFS(Reallocations!$I$5:$I$156,Reallocations!$A$5:$A$156,$B15,Reallocations!$H$5:$H$156,V$4)-SUMIFS(Reallocations!$I$5:$I$156,Reallocations!$A$5:$A$156,$B15,Reallocations!$F$5:$F$156,V$4)</f>
        <v>0</v>
      </c>
      <c r="W15" s="73">
        <f>SUMIFS(Reallocations!$I$5:$I$156,Reallocations!$A$5:$A$156,$B15,Reallocations!$H$5:$H$156,W$4)-SUMIFS(Reallocations!$I$5:$I$156,Reallocations!$A$5:$A$156,$B15,Reallocations!$F$5:$F$156,W$4)</f>
        <v>0</v>
      </c>
      <c r="X15" s="73">
        <f>SUMIFS(Reallocations!$I$5:$I$156,Reallocations!$A$5:$A$156,$B15,Reallocations!$H$5:$H$156,X$4)-SUMIFS(Reallocations!$I$5:$I$156,Reallocations!$A$5:$A$156,$B15,Reallocations!$F$5:$F$156,X$4)</f>
        <v>0</v>
      </c>
      <c r="Y15" s="73">
        <f>SUMIFS(Reallocations!$I$5:$I$156,Reallocations!$A$5:$A$156,$B15,Reallocations!$H$5:$H$156,Y$4)-SUMIFS(Reallocations!$I$5:$I$156,Reallocations!$A$5:$A$156,$B15,Reallocations!$F$5:$F$156,Y$4)</f>
        <v>0</v>
      </c>
      <c r="Z15" s="73">
        <f>SUMIFS(Reallocations!$I$5:$I$156,Reallocations!$A$5:$A$156,$B15,Reallocations!$H$5:$H$156,Z$4)-SUMIFS(Reallocations!$I$5:$I$156,Reallocations!$A$5:$A$156,$B15,Reallocations!$F$5:$F$156,Z$4)</f>
        <v>0</v>
      </c>
      <c r="AA15" s="73">
        <f>SUMIFS(Reallocations!$I$5:$I$156,Reallocations!$A$5:$A$156,$B15,Reallocations!$H$5:$H$156,AA$4)-SUMIFS(Reallocations!$I$5:$I$156,Reallocations!$A$5:$A$156,$B15,Reallocations!$F$5:$F$156,AA$4)</f>
        <v>0</v>
      </c>
      <c r="AB15" s="73">
        <f>SUMIFS(Reallocations!$I$5:$I$156,Reallocations!$A$5:$A$156,$B15,Reallocations!$H$5:$H$156,AB$4)-SUMIFS(Reallocations!$I$5:$I$156,Reallocations!$A$5:$A$156,$B15,Reallocations!$F$5:$F$156,AB$4)</f>
        <v>-2.323</v>
      </c>
      <c r="AC15" s="73">
        <f>SUMIFS(Reallocations!$I$5:$I$156,Reallocations!$A$5:$A$156,$B15,Reallocations!$H$5:$H$156,AC$4)-SUMIFS(Reallocations!$I$5:$I$156,Reallocations!$A$5:$A$156,$B15,Reallocations!$F$5:$F$156,AC$4)</f>
        <v>0</v>
      </c>
      <c r="AD15" s="73">
        <f>SUMIFS(Reallocations!$I$5:$I$156,Reallocations!$A$5:$A$156,$B15,Reallocations!$H$5:$H$156,AD$4)-SUMIFS(Reallocations!$I$5:$I$156,Reallocations!$A$5:$A$156,$B15,Reallocations!$F$5:$F$156,AD$4)</f>
        <v>0</v>
      </c>
      <c r="AE15" s="73">
        <f>SUMIFS(Reallocations!$I$5:$I$156,Reallocations!$A$5:$A$156,$B15,Reallocations!$H$5:$H$156,AE$4)-SUMIFS(Reallocations!$I$5:$I$156,Reallocations!$A$5:$A$156,$B15,Reallocations!$F$5:$F$156,AE$4)</f>
        <v>0</v>
      </c>
      <c r="AF15" s="73">
        <f>SUMIFS(Reallocations!$I$5:$I$156,Reallocations!$A$5:$A$156,$B15,Reallocations!$H$5:$H$156,AF$4)-SUMIFS(Reallocations!$I$5:$I$156,Reallocations!$A$5:$A$156,$B15,Reallocations!$F$5:$F$156,AF$4)</f>
        <v>0</v>
      </c>
      <c r="AG15" s="73">
        <f>SUMIFS(Reallocations!$I$5:$I$156,Reallocations!$A$5:$A$156,$B15,Reallocations!$B$5:$B$156,"Wastewater",Reallocations!$G$5:$G$156,AG$5)-SUMIFS(Reallocations!$I$5:$I$156,Reallocations!$A$5:$A$156,$B15,Reallocations!$B$5:$B$156,"Wastewater",Reallocations!$C$5:$C$156,AG$5)</f>
        <v>-20.888476365716119</v>
      </c>
      <c r="AH15" s="67" t="b">
        <f t="shared" si="0"/>
        <v>1</v>
      </c>
    </row>
    <row r="16" spans="1:34" x14ac:dyDescent="0.3">
      <c r="B16" s="70" t="s">
        <v>8</v>
      </c>
      <c r="C16" s="73">
        <f>SUMIFS(Reallocations!$I$5:$I$156,Reallocations!$A$5:$A$156,$B16,Reallocations!$H$5:$H$156,C$4)-SUMIFS(Reallocations!$I$5:$I$156,Reallocations!$A$5:$A$156,$B16,Reallocations!$F$5:$F$156,C$4)</f>
        <v>0</v>
      </c>
      <c r="D16" s="73">
        <f>SUMIFS(Reallocations!$I$5:$I$156,Reallocations!$A$5:$A$156,$B16,Reallocations!$H$5:$H$156,D$4)-SUMIFS(Reallocations!$I$5:$I$156,Reallocations!$A$5:$A$156,$B16,Reallocations!$F$5:$F$156,D$4)</f>
        <v>0</v>
      </c>
      <c r="E16" s="73">
        <f>SUMIFS(Reallocations!$I$5:$I$156,Reallocations!$A$5:$A$156,$B16,Reallocations!$H$5:$H$156,E$4)-SUMIFS(Reallocations!$I$5:$I$156,Reallocations!$A$5:$A$156,$B16,Reallocations!$F$5:$F$156,E$4)</f>
        <v>0</v>
      </c>
      <c r="F16" s="73">
        <f>SUMIFS(Reallocations!$I$5:$I$156,Reallocations!$A$5:$A$156,$B16,Reallocations!$H$5:$H$156,F$4)-SUMIFS(Reallocations!$I$5:$I$156,Reallocations!$A$5:$A$156,$B16,Reallocations!$F$5:$F$156,F$4)</f>
        <v>0</v>
      </c>
      <c r="G16" s="73">
        <f>SUMIFS(Reallocations!$I$5:$I$156,Reallocations!$A$5:$A$156,$B16,Reallocations!$H$5:$H$156,G$4)-SUMIFS(Reallocations!$I$5:$I$156,Reallocations!$A$5:$A$156,$B16,Reallocations!$F$5:$F$156,G$4)</f>
        <v>0</v>
      </c>
      <c r="H16" s="73">
        <f>SUMIFS(Reallocations!$I$5:$I$156,Reallocations!$A$5:$A$156,$B16,Reallocations!$H$5:$H$156,H$4)-SUMIFS(Reallocations!$I$5:$I$156,Reallocations!$A$5:$A$156,$B16,Reallocations!$F$5:$F$156,H$4)</f>
        <v>0</v>
      </c>
      <c r="I16" s="73">
        <f>SUMIFS(Reallocations!$I$5:$I$156,Reallocations!$A$5:$A$156,$B16,Reallocations!$H$5:$H$156,I$4)-SUMIFS(Reallocations!$I$5:$I$156,Reallocations!$A$5:$A$156,$B16,Reallocations!$F$5:$F$156,I$4)</f>
        <v>0</v>
      </c>
      <c r="J16" s="73">
        <f>SUMIFS(Reallocations!$I$5:$I$156,Reallocations!$A$5:$A$156,$B16,Reallocations!$H$5:$H$156,J$4)-SUMIFS(Reallocations!$I$5:$I$156,Reallocations!$A$5:$A$156,$B16,Reallocations!$F$5:$F$156,J$4)</f>
        <v>0</v>
      </c>
      <c r="K16" s="73">
        <f>SUMIFS(Reallocations!$I$5:$I$156,Reallocations!$A$5:$A$156,$B16,Reallocations!$H$5:$H$156,K$4)-SUMIFS(Reallocations!$I$5:$I$156,Reallocations!$A$5:$A$156,$B16,Reallocations!$F$5:$F$156,K$4)</f>
        <v>0</v>
      </c>
      <c r="L16" s="73">
        <f>SUMIFS(Reallocations!$I$5:$I$156,Reallocations!$A$5:$A$156,$B16,Reallocations!$H$5:$H$156,L$4)-SUMIFS(Reallocations!$I$5:$I$156,Reallocations!$A$5:$A$156,$B16,Reallocations!$F$5:$F$156,L$4)</f>
        <v>0</v>
      </c>
      <c r="M16" s="73">
        <f>SUMIFS(Reallocations!$I$5:$I$156,Reallocations!$A$5:$A$156,$B16,Reallocations!$H$5:$H$156,M$4)-SUMIFS(Reallocations!$I$5:$I$156,Reallocations!$A$5:$A$156,$B16,Reallocations!$F$5:$F$156,M$4)</f>
        <v>0</v>
      </c>
      <c r="N16" s="73">
        <f>SUMIFS(Reallocations!$I$5:$I$156,Reallocations!$A$5:$A$156,$B16,Reallocations!$H$5:$H$156,N$4)-SUMIFS(Reallocations!$I$5:$I$156,Reallocations!$A$5:$A$156,$B16,Reallocations!$F$5:$F$156,N$4)</f>
        <v>0</v>
      </c>
      <c r="O16" s="73">
        <f>SUMIFS(Reallocations!$I$5:$I$156,Reallocations!$A$5:$A$156,$B16,Reallocations!$H$5:$H$156,O$4)-SUMIFS(Reallocations!$I$5:$I$156,Reallocations!$A$5:$A$156,$B16,Reallocations!$F$5:$F$156,O$4)</f>
        <v>0</v>
      </c>
      <c r="P16" s="73">
        <f>SUMIFS(Reallocations!$I$5:$I$156,Reallocations!$A$5:$A$156,$B16,Reallocations!$H$5:$H$156,P$4)-SUMIFS(Reallocations!$I$5:$I$156,Reallocations!$A$5:$A$156,$B16,Reallocations!$F$5:$F$156,P$4)</f>
        <v>0</v>
      </c>
      <c r="Q16" s="73">
        <f>SUMIFS(Reallocations!$I$5:$I$156,Reallocations!$A$5:$A$156,$B16,Reallocations!$H$5:$H$156,Q$4)-SUMIFS(Reallocations!$I$5:$I$156,Reallocations!$A$5:$A$156,$B16,Reallocations!$F$5:$F$156,Q$4)</f>
        <v>-0.26400000000000001</v>
      </c>
      <c r="R16" s="73">
        <f>SUMIFS(Reallocations!$I$5:$I$156,Reallocations!$A$5:$A$156,$B16,Reallocations!$H$5:$H$156,R$4)-SUMIFS(Reallocations!$I$5:$I$156,Reallocations!$A$5:$A$156,$B16,Reallocations!$F$5:$F$156,R$4)</f>
        <v>36.152000000000001</v>
      </c>
      <c r="S16" s="73">
        <f>SUMIFS(Reallocations!$I$5:$I$156,Reallocations!$A$5:$A$156,$B16,Reallocations!$H$5:$H$156,S$4)-SUMIFS(Reallocations!$I$5:$I$156,Reallocations!$A$5:$A$156,$B16,Reallocations!$F$5:$F$156,S$4)</f>
        <v>0</v>
      </c>
      <c r="T16" s="73">
        <f>SUMIFS(Reallocations!$I$5:$I$156,Reallocations!$A$5:$A$156,$B16,Reallocations!$H$5:$H$156,T$4)-SUMIFS(Reallocations!$I$5:$I$156,Reallocations!$A$5:$A$156,$B16,Reallocations!$F$5:$F$156,T$4)</f>
        <v>7.1429999999999998</v>
      </c>
      <c r="U16" s="73">
        <f>SUMIFS(Reallocations!$I$5:$I$156,Reallocations!$A$5:$A$156,$B16,Reallocations!$H$5:$H$156,U$4)-SUMIFS(Reallocations!$I$5:$I$156,Reallocations!$A$5:$A$156,$B16,Reallocations!$F$5:$F$156,U$4)</f>
        <v>4.593</v>
      </c>
      <c r="V16" s="73">
        <f>SUMIFS(Reallocations!$I$5:$I$156,Reallocations!$A$5:$A$156,$B16,Reallocations!$H$5:$H$156,V$4)-SUMIFS(Reallocations!$I$5:$I$156,Reallocations!$A$5:$A$156,$B16,Reallocations!$F$5:$F$156,V$4)</f>
        <v>0</v>
      </c>
      <c r="W16" s="73">
        <f>SUMIFS(Reallocations!$I$5:$I$156,Reallocations!$A$5:$A$156,$B16,Reallocations!$H$5:$H$156,W$4)-SUMIFS(Reallocations!$I$5:$I$156,Reallocations!$A$5:$A$156,$B16,Reallocations!$F$5:$F$156,W$4)</f>
        <v>-7.1429999999999998</v>
      </c>
      <c r="X16" s="73">
        <f>SUMIFS(Reallocations!$I$5:$I$156,Reallocations!$A$5:$A$156,$B16,Reallocations!$H$5:$H$156,X$4)-SUMIFS(Reallocations!$I$5:$I$156,Reallocations!$A$5:$A$156,$B16,Reallocations!$F$5:$F$156,X$4)</f>
        <v>0</v>
      </c>
      <c r="Y16" s="73">
        <f>SUMIFS(Reallocations!$I$5:$I$156,Reallocations!$A$5:$A$156,$B16,Reallocations!$H$5:$H$156,Y$4)-SUMIFS(Reallocations!$I$5:$I$156,Reallocations!$A$5:$A$156,$B16,Reallocations!$F$5:$F$156,Y$4)</f>
        <v>0</v>
      </c>
      <c r="Z16" s="73">
        <f>SUMIFS(Reallocations!$I$5:$I$156,Reallocations!$A$5:$A$156,$B16,Reallocations!$H$5:$H$156,Z$4)-SUMIFS(Reallocations!$I$5:$I$156,Reallocations!$A$5:$A$156,$B16,Reallocations!$F$5:$F$156,Z$4)</f>
        <v>0</v>
      </c>
      <c r="AA16" s="73">
        <f>SUMIFS(Reallocations!$I$5:$I$156,Reallocations!$A$5:$A$156,$B16,Reallocations!$H$5:$H$156,AA$4)-SUMIFS(Reallocations!$I$5:$I$156,Reallocations!$A$5:$A$156,$B16,Reallocations!$F$5:$F$156,AA$4)</f>
        <v>0</v>
      </c>
      <c r="AB16" s="73">
        <f>SUMIFS(Reallocations!$I$5:$I$156,Reallocations!$A$5:$A$156,$B16,Reallocations!$H$5:$H$156,AB$4)-SUMIFS(Reallocations!$I$5:$I$156,Reallocations!$A$5:$A$156,$B16,Reallocations!$F$5:$F$156,AB$4)</f>
        <v>0</v>
      </c>
      <c r="AC16" s="73">
        <f>SUMIFS(Reallocations!$I$5:$I$156,Reallocations!$A$5:$A$156,$B16,Reallocations!$H$5:$H$156,AC$4)-SUMIFS(Reallocations!$I$5:$I$156,Reallocations!$A$5:$A$156,$B16,Reallocations!$F$5:$F$156,AC$4)</f>
        <v>0</v>
      </c>
      <c r="AD16" s="73">
        <f>SUMIFS(Reallocations!$I$5:$I$156,Reallocations!$A$5:$A$156,$B16,Reallocations!$H$5:$H$156,AD$4)-SUMIFS(Reallocations!$I$5:$I$156,Reallocations!$A$5:$A$156,$B16,Reallocations!$F$5:$F$156,AD$4)</f>
        <v>0</v>
      </c>
      <c r="AE16" s="73">
        <f>SUMIFS(Reallocations!$I$5:$I$156,Reallocations!$A$5:$A$156,$B16,Reallocations!$H$5:$H$156,AE$4)-SUMIFS(Reallocations!$I$5:$I$156,Reallocations!$A$5:$A$156,$B16,Reallocations!$F$5:$F$156,AE$4)</f>
        <v>0</v>
      </c>
      <c r="AF16" s="73">
        <f>SUMIFS(Reallocations!$I$5:$I$156,Reallocations!$A$5:$A$156,$B16,Reallocations!$H$5:$H$156,AF$4)-SUMIFS(Reallocations!$I$5:$I$156,Reallocations!$A$5:$A$156,$B16,Reallocations!$F$5:$F$156,AF$4)</f>
        <v>0</v>
      </c>
      <c r="AG16" s="73">
        <f>SUMIFS(Reallocations!$I$5:$I$156,Reallocations!$A$5:$A$156,$B16,Reallocations!$B$5:$B$156,"Wastewater",Reallocations!$G$5:$G$156,AG$5)-SUMIFS(Reallocations!$I$5:$I$156,Reallocations!$A$5:$A$156,$B16,Reallocations!$B$5:$B$156,"Wastewater",Reallocations!$C$5:$C$156,AG$5)</f>
        <v>-40.480999999999995</v>
      </c>
      <c r="AH16" s="67" t="b">
        <f t="shared" si="0"/>
        <v>1</v>
      </c>
    </row>
    <row r="18" spans="1:47" x14ac:dyDescent="0.3">
      <c r="A18" s="74" t="s">
        <v>171</v>
      </c>
    </row>
    <row r="19" spans="1:47" s="25" customFormat="1" x14ac:dyDescent="0.3"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</row>
    <row r="20" spans="1:47" s="28" customFormat="1" ht="39" x14ac:dyDescent="0.3">
      <c r="B20" s="59"/>
      <c r="C20" s="27" t="s">
        <v>189</v>
      </c>
      <c r="D20" s="27" t="s">
        <v>190</v>
      </c>
      <c r="E20" s="27" t="s">
        <v>191</v>
      </c>
      <c r="F20" s="27" t="s">
        <v>192</v>
      </c>
      <c r="G20" s="27" t="s">
        <v>193</v>
      </c>
      <c r="H20" s="27" t="s">
        <v>194</v>
      </c>
      <c r="I20" s="27" t="s">
        <v>195</v>
      </c>
      <c r="J20" s="27" t="s">
        <v>196</v>
      </c>
      <c r="K20" s="27" t="s">
        <v>197</v>
      </c>
      <c r="L20" s="27" t="s">
        <v>198</v>
      </c>
      <c r="M20" s="27" t="s">
        <v>199</v>
      </c>
      <c r="N20" s="27" t="s">
        <v>200</v>
      </c>
      <c r="O20" s="27" t="s">
        <v>201</v>
      </c>
      <c r="P20" s="27" t="s">
        <v>202</v>
      </c>
      <c r="Q20" s="27" t="s">
        <v>203</v>
      </c>
      <c r="R20" s="27" t="s">
        <v>204</v>
      </c>
      <c r="S20" s="27" t="s">
        <v>205</v>
      </c>
      <c r="T20" s="27" t="s">
        <v>218</v>
      </c>
      <c r="U20" s="27" t="s">
        <v>206</v>
      </c>
      <c r="V20" s="27" t="s">
        <v>207</v>
      </c>
      <c r="W20" s="27" t="s">
        <v>208</v>
      </c>
      <c r="X20" s="27" t="s">
        <v>209</v>
      </c>
      <c r="Y20" s="27" t="s">
        <v>210</v>
      </c>
      <c r="Z20" s="27" t="s">
        <v>211</v>
      </c>
      <c r="AA20" s="27" t="s">
        <v>212</v>
      </c>
      <c r="AB20" s="27" t="s">
        <v>213</v>
      </c>
      <c r="AC20" s="27" t="s">
        <v>214</v>
      </c>
      <c r="AD20" s="27" t="s">
        <v>215</v>
      </c>
      <c r="AE20" s="27" t="s">
        <v>216</v>
      </c>
      <c r="AF20" s="27" t="s">
        <v>217</v>
      </c>
      <c r="AG20" s="59"/>
      <c r="AH20" s="59"/>
    </row>
    <row r="21" spans="1:47" ht="104" x14ac:dyDescent="0.3">
      <c r="B21" s="69" t="s">
        <v>52</v>
      </c>
      <c r="C21" s="11" t="s">
        <v>148</v>
      </c>
      <c r="D21" s="11" t="s">
        <v>149</v>
      </c>
      <c r="E21" s="11" t="s">
        <v>150</v>
      </c>
      <c r="F21" s="11" t="s">
        <v>151</v>
      </c>
      <c r="G21" s="11" t="s">
        <v>132</v>
      </c>
      <c r="H21" s="11" t="s">
        <v>152</v>
      </c>
      <c r="I21" s="11" t="s">
        <v>144</v>
      </c>
      <c r="J21" s="11" t="s">
        <v>153</v>
      </c>
      <c r="K21" s="11" t="s">
        <v>154</v>
      </c>
      <c r="L21" s="11" t="s">
        <v>65</v>
      </c>
      <c r="M21" s="11" t="s">
        <v>155</v>
      </c>
      <c r="N21" s="11" t="s">
        <v>163</v>
      </c>
      <c r="O21" s="11" t="s">
        <v>156</v>
      </c>
      <c r="P21" s="11" t="s">
        <v>157</v>
      </c>
      <c r="Q21" s="11" t="s">
        <v>63</v>
      </c>
      <c r="R21" s="11" t="s">
        <v>129</v>
      </c>
      <c r="S21" s="11" t="s">
        <v>64</v>
      </c>
      <c r="T21" s="11" t="s">
        <v>95</v>
      </c>
      <c r="U21" s="11" t="s">
        <v>142</v>
      </c>
      <c r="V21" s="11" t="s">
        <v>158</v>
      </c>
      <c r="W21" s="11" t="s">
        <v>62</v>
      </c>
      <c r="X21" s="11" t="s">
        <v>159</v>
      </c>
      <c r="Y21" s="11" t="s">
        <v>160</v>
      </c>
      <c r="Z21" s="11" t="s">
        <v>124</v>
      </c>
      <c r="AA21" s="11" t="s">
        <v>165</v>
      </c>
      <c r="AB21" s="11" t="s">
        <v>161</v>
      </c>
      <c r="AC21" s="11" t="s">
        <v>162</v>
      </c>
      <c r="AD21" s="11" t="s">
        <v>93</v>
      </c>
      <c r="AE21" s="11" t="s">
        <v>123</v>
      </c>
      <c r="AF21" s="11" t="s">
        <v>167</v>
      </c>
      <c r="AG21" s="60" t="s">
        <v>230</v>
      </c>
      <c r="AH21" s="60" t="s">
        <v>146</v>
      </c>
    </row>
    <row r="22" spans="1:47" x14ac:dyDescent="0.3">
      <c r="B22" s="70" t="s">
        <v>0</v>
      </c>
      <c r="C22" s="73">
        <f>SUMIFS(Reallocations!$I$5:$I$167,Reallocations!$A$5:$A$167,$B22,Reallocations!$H$5:$H$167,C$20)-SUMIFS(Reallocations!$I$5:$I$167,Reallocations!$A$5:$A$167,$B22,Reallocations!$F$5:$F$167,C$20)</f>
        <v>0</v>
      </c>
      <c r="D22" s="73">
        <f>SUMIFS(Reallocations!$I$5:$I$167,Reallocations!$A$5:$A$167,$B22,Reallocations!$H$5:$H$167,D$20)-SUMIFS(Reallocations!$I$5:$I$167,Reallocations!$A$5:$A$167,$B22,Reallocations!$F$5:$F$167,D$20)</f>
        <v>0</v>
      </c>
      <c r="E22" s="73">
        <f>SUMIFS(Reallocations!$I$5:$I$167,Reallocations!$A$5:$A$167,$B22,Reallocations!$H$5:$H$167,E$20)-SUMIFS(Reallocations!$I$5:$I$167,Reallocations!$A$5:$A$167,$B22,Reallocations!$F$5:$F$167,E$20)</f>
        <v>0</v>
      </c>
      <c r="F22" s="73">
        <f>SUMIFS(Reallocations!$I$5:$I$167,Reallocations!$A$5:$A$167,$B22,Reallocations!$H$5:$H$167,F$20)-SUMIFS(Reallocations!$I$5:$I$167,Reallocations!$A$5:$A$167,$B22,Reallocations!$F$5:$F$167,F$20)</f>
        <v>0</v>
      </c>
      <c r="G22" s="73">
        <f>SUMIFS(Reallocations!$I$5:$I$167,Reallocations!$A$5:$A$167,$B22,Reallocations!$H$5:$H$167,G$20)-SUMIFS(Reallocations!$I$5:$I$167,Reallocations!$A$5:$A$167,$B22,Reallocations!$F$5:$F$167,G$20)</f>
        <v>0</v>
      </c>
      <c r="H22" s="73">
        <f>SUMIFS(Reallocations!$I$5:$I$167,Reallocations!$A$5:$A$167,$B22,Reallocations!$H$5:$H$167,H$20)-SUMIFS(Reallocations!$I$5:$I$167,Reallocations!$A$5:$A$167,$B22,Reallocations!$F$5:$F$167,H$20)</f>
        <v>0</v>
      </c>
      <c r="I22" s="73">
        <f>SUMIFS(Reallocations!$I$5:$I$167,Reallocations!$A$5:$A$167,$B22,Reallocations!$H$5:$H$167,I$20)-SUMIFS(Reallocations!$I$5:$I$167,Reallocations!$A$5:$A$167,$B22,Reallocations!$F$5:$F$167,I$20)</f>
        <v>0</v>
      </c>
      <c r="J22" s="73">
        <f>SUMIFS(Reallocations!$I$5:$I$167,Reallocations!$A$5:$A$167,$B22,Reallocations!$H$5:$H$167,J$20)-SUMIFS(Reallocations!$I$5:$I$167,Reallocations!$A$5:$A$167,$B22,Reallocations!$F$5:$F$167,J$20)</f>
        <v>0</v>
      </c>
      <c r="K22" s="73">
        <f>SUMIFS(Reallocations!$I$5:$I$167,Reallocations!$A$5:$A$167,$B22,Reallocations!$H$5:$H$167,K$20)-SUMIFS(Reallocations!$I$5:$I$167,Reallocations!$A$5:$A$167,$B22,Reallocations!$F$5:$F$167,K$20)</f>
        <v>0</v>
      </c>
      <c r="L22" s="73">
        <f>SUMIFS(Reallocations!$I$5:$I$167,Reallocations!$A$5:$A$167,$B22,Reallocations!$H$5:$H$167,L$20)-SUMIFS(Reallocations!$I$5:$I$167,Reallocations!$A$5:$A$167,$B22,Reallocations!$F$5:$F$167,L$20)</f>
        <v>0</v>
      </c>
      <c r="M22" s="73">
        <f>SUMIFS(Reallocations!$I$5:$I$167,Reallocations!$A$5:$A$167,$B22,Reallocations!$H$5:$H$167,M$20)-SUMIFS(Reallocations!$I$5:$I$167,Reallocations!$A$5:$A$167,$B22,Reallocations!$F$5:$F$167,M$20)</f>
        <v>0.14770040061653184</v>
      </c>
      <c r="N22" s="73">
        <f>SUMIFS(Reallocations!$I$5:$I$167,Reallocations!$A$5:$A$167,$B22,Reallocations!$H$5:$H$167,N$20)-SUMIFS(Reallocations!$I$5:$I$167,Reallocations!$A$5:$A$167,$B22,Reallocations!$F$5:$F$167,N$20)</f>
        <v>0</v>
      </c>
      <c r="O22" s="73">
        <f>SUMIFS(Reallocations!$I$5:$I$167,Reallocations!$A$5:$A$167,$B22,Reallocations!$H$5:$H$167,O$20)-SUMIFS(Reallocations!$I$5:$I$167,Reallocations!$A$5:$A$167,$B22,Reallocations!$F$5:$F$167,O$20)</f>
        <v>0</v>
      </c>
      <c r="P22" s="73">
        <f>SUMIFS(Reallocations!$I$5:$I$167,Reallocations!$A$5:$A$167,$B22,Reallocations!$H$5:$H$167,P$20)-SUMIFS(Reallocations!$I$5:$I$167,Reallocations!$A$5:$A$167,$B22,Reallocations!$F$5:$F$167,P$20)</f>
        <v>0</v>
      </c>
      <c r="Q22" s="73">
        <f>SUMIFS(Reallocations!$I$5:$I$167,Reallocations!$A$5:$A$167,$B22,Reallocations!$H$5:$H$167,Q$20)-SUMIFS(Reallocations!$I$5:$I$167,Reallocations!$A$5:$A$167,$B22,Reallocations!$F$5:$F$167,Q$20)</f>
        <v>0</v>
      </c>
      <c r="R22" s="73">
        <f>SUMIFS(Reallocations!$I$5:$I$167,Reallocations!$A$5:$A$167,$B22,Reallocations!$H$5:$H$167,R$20)-SUMIFS(Reallocations!$I$5:$I$167,Reallocations!$A$5:$A$167,$B22,Reallocations!$F$5:$F$167,R$20)</f>
        <v>0</v>
      </c>
      <c r="S22" s="73">
        <f>SUMIFS(Reallocations!$I$5:$I$167,Reallocations!$A$5:$A$167,$B22,Reallocations!$H$5:$H$167,S$20)-SUMIFS(Reallocations!$I$5:$I$167,Reallocations!$A$5:$A$167,$B22,Reallocations!$F$5:$F$167,S$20)</f>
        <v>0</v>
      </c>
      <c r="T22" s="73">
        <f>SUMIFS(Reallocations!$I$5:$I$167,Reallocations!$A$5:$A$167,$B22,Reallocations!$H$5:$H$167,T$20)-SUMIFS(Reallocations!$I$5:$I$167,Reallocations!$A$5:$A$167,$B22,Reallocations!$F$5:$F$167,T$20)</f>
        <v>0</v>
      </c>
      <c r="U22" s="73">
        <f>SUMIFS(Reallocations!$I$5:$I$167,Reallocations!$A$5:$A$167,$B22,Reallocations!$H$5:$H$167,U$20)-SUMIFS(Reallocations!$I$5:$I$167,Reallocations!$A$5:$A$167,$B22,Reallocations!$F$5:$F$167,U$20)</f>
        <v>0</v>
      </c>
      <c r="V22" s="73">
        <f>SUMIFS(Reallocations!$I$5:$I$167,Reallocations!$A$5:$A$167,$B22,Reallocations!$H$5:$H$167,V$20)-SUMIFS(Reallocations!$I$5:$I$167,Reallocations!$A$5:$A$167,$B22,Reallocations!$F$5:$F$167,V$20)</f>
        <v>0</v>
      </c>
      <c r="W22" s="73">
        <f>SUMIFS(Reallocations!$I$5:$I$167,Reallocations!$A$5:$A$167,$B22,Reallocations!$H$5:$H$167,W$20)-SUMIFS(Reallocations!$I$5:$I$167,Reallocations!$A$5:$A$167,$B22,Reallocations!$F$5:$F$167,W$20)</f>
        <v>0</v>
      </c>
      <c r="X22" s="73">
        <f>SUMIFS(Reallocations!$I$5:$I$167,Reallocations!$A$5:$A$167,$B22,Reallocations!$H$5:$H$167,X$20)-SUMIFS(Reallocations!$I$5:$I$167,Reallocations!$A$5:$A$167,$B22,Reallocations!$F$5:$F$167,X$20)</f>
        <v>0</v>
      </c>
      <c r="Y22" s="73">
        <f>SUMIFS(Reallocations!$I$5:$I$167,Reallocations!$A$5:$A$167,$B22,Reallocations!$H$5:$H$167,Y$20)-SUMIFS(Reallocations!$I$5:$I$167,Reallocations!$A$5:$A$167,$B22,Reallocations!$F$5:$F$167,Y$20)</f>
        <v>0</v>
      </c>
      <c r="Z22" s="73">
        <f>SUMIFS(Reallocations!$I$5:$I$167,Reallocations!$A$5:$A$167,$B22,Reallocations!$H$5:$H$167,Z$20)-SUMIFS(Reallocations!$I$5:$I$167,Reallocations!$A$5:$A$167,$B22,Reallocations!$F$5:$F$167,Z$20)</f>
        <v>0</v>
      </c>
      <c r="AA22" s="73">
        <f>SUMIFS(Reallocations!$I$5:$I$167,Reallocations!$A$5:$A$167,$B22,Reallocations!$H$5:$H$167,AA$20)-SUMIFS(Reallocations!$I$5:$I$167,Reallocations!$A$5:$A$167,$B22,Reallocations!$F$5:$F$167,AA$20)</f>
        <v>0</v>
      </c>
      <c r="AB22" s="73">
        <f>SUMIFS(Reallocations!$I$5:$I$167,Reallocations!$A$5:$A$167,$B22,Reallocations!$H$5:$H$167,AB$20)-SUMIFS(Reallocations!$I$5:$I$167,Reallocations!$A$5:$A$167,$B22,Reallocations!$F$5:$F$167,AB$20)</f>
        <v>15.81724180947101</v>
      </c>
      <c r="AC22" s="73">
        <f>SUMIFS(Reallocations!$I$5:$I$167,Reallocations!$A$5:$A$167,$B22,Reallocations!$H$5:$H$167,AC$20)-SUMIFS(Reallocations!$I$5:$I$167,Reallocations!$A$5:$A$167,$B22,Reallocations!$F$5:$F$167,AC$20)</f>
        <v>0</v>
      </c>
      <c r="AD22" s="73">
        <f>SUMIFS(Reallocations!$I$5:$I$167,Reallocations!$A$5:$A$167,$B22,Reallocations!$H$5:$H$167,AD$20)-SUMIFS(Reallocations!$I$5:$I$167,Reallocations!$A$5:$A$167,$B22,Reallocations!$F$5:$F$167,AD$20)</f>
        <v>0.17403869529529309</v>
      </c>
      <c r="AE22" s="73">
        <f>SUMIFS(Reallocations!$I$5:$I$167,Reallocations!$A$5:$A$167,$B22,Reallocations!$H$5:$H$167,AE$20)-SUMIFS(Reallocations!$I$5:$I$167,Reallocations!$A$5:$A$167,$B22,Reallocations!$F$5:$F$167,AE$20)</f>
        <v>0</v>
      </c>
      <c r="AF22" s="73">
        <f>SUMIFS(Reallocations!$I$5:$I$167,Reallocations!$A$5:$A$167,$B22,Reallocations!$H$5:$H$167,AF$20)-SUMIFS(Reallocations!$I$5:$I$167,Reallocations!$A$5:$A$167,$B22,Reallocations!$F$5:$F$167,AF$20)</f>
        <v>0</v>
      </c>
      <c r="AG22" s="73">
        <f>SUMIFS(Reallocations!$I$5:$I$167,Reallocations!$A$5:$A$167,$B22,Reallocations!$B$5:$B$167,"Wastewater",Reallocations!$G$5:$G$167,AG$21)-SUMIFS(Reallocations!$I$5:$I$167,Reallocations!$A$5:$A$167,$B22,Reallocations!$B$5:$B$167,"Wastewater",Reallocations!$C$5:$C$167,AG$21)</f>
        <v>-16.138980905382834</v>
      </c>
      <c r="AH22" s="67" t="b">
        <f t="shared" ref="AH22:AH32" si="1">IF(ROUND(SUM(C22:AG22),2)=0, TRUE,FALSE)</f>
        <v>1</v>
      </c>
    </row>
    <row r="23" spans="1:47" x14ac:dyDescent="0.3">
      <c r="B23" s="70" t="s">
        <v>16</v>
      </c>
      <c r="C23" s="73">
        <f>SUMIFS(Reallocations!$I$5:$I$167,Reallocations!$A$5:$A$167,$B23,Reallocations!$H$5:$H$167,C$20)-SUMIFS(Reallocations!$I$5:$I$167,Reallocations!$A$5:$A$167,$B23,Reallocations!$F$5:$F$167,C$20)</f>
        <v>0</v>
      </c>
      <c r="D23" s="73">
        <f>SUMIFS(Reallocations!$I$5:$I$167,Reallocations!$A$5:$A$167,$B23,Reallocations!$H$5:$H$167,D$20)-SUMIFS(Reallocations!$I$5:$I$167,Reallocations!$A$5:$A$167,$B23,Reallocations!$F$5:$F$167,D$20)</f>
        <v>0</v>
      </c>
      <c r="E23" s="73">
        <f>SUMIFS(Reallocations!$I$5:$I$167,Reallocations!$A$5:$A$167,$B23,Reallocations!$H$5:$H$167,E$20)-SUMIFS(Reallocations!$I$5:$I$167,Reallocations!$A$5:$A$167,$B23,Reallocations!$F$5:$F$167,E$20)</f>
        <v>0</v>
      </c>
      <c r="F23" s="73">
        <f>SUMIFS(Reallocations!$I$5:$I$167,Reallocations!$A$5:$A$167,$B23,Reallocations!$H$5:$H$167,F$20)-SUMIFS(Reallocations!$I$5:$I$167,Reallocations!$A$5:$A$167,$B23,Reallocations!$F$5:$F$167,F$20)</f>
        <v>0</v>
      </c>
      <c r="G23" s="73">
        <f>SUMIFS(Reallocations!$I$5:$I$167,Reallocations!$A$5:$A$167,$B23,Reallocations!$H$5:$H$167,G$20)-SUMIFS(Reallocations!$I$5:$I$167,Reallocations!$A$5:$A$167,$B23,Reallocations!$F$5:$F$167,G$20)</f>
        <v>0</v>
      </c>
      <c r="H23" s="73">
        <f>SUMIFS(Reallocations!$I$5:$I$167,Reallocations!$A$5:$A$167,$B23,Reallocations!$H$5:$H$167,H$20)-SUMIFS(Reallocations!$I$5:$I$167,Reallocations!$A$5:$A$167,$B23,Reallocations!$F$5:$F$167,H$20)</f>
        <v>0</v>
      </c>
      <c r="I23" s="73">
        <f>SUMIFS(Reallocations!$I$5:$I$167,Reallocations!$A$5:$A$167,$B23,Reallocations!$H$5:$H$167,I$20)-SUMIFS(Reallocations!$I$5:$I$167,Reallocations!$A$5:$A$167,$B23,Reallocations!$F$5:$F$167,I$20)</f>
        <v>0</v>
      </c>
      <c r="J23" s="73">
        <f>SUMIFS(Reallocations!$I$5:$I$167,Reallocations!$A$5:$A$167,$B23,Reallocations!$H$5:$H$167,J$20)-SUMIFS(Reallocations!$I$5:$I$167,Reallocations!$A$5:$A$167,$B23,Reallocations!$F$5:$F$167,J$20)</f>
        <v>0</v>
      </c>
      <c r="K23" s="73">
        <f>SUMIFS(Reallocations!$I$5:$I$167,Reallocations!$A$5:$A$167,$B23,Reallocations!$H$5:$H$167,K$20)-SUMIFS(Reallocations!$I$5:$I$167,Reallocations!$A$5:$A$167,$B23,Reallocations!$F$5:$F$167,K$20)</f>
        <v>0</v>
      </c>
      <c r="L23" s="73">
        <f>SUMIFS(Reallocations!$I$5:$I$167,Reallocations!$A$5:$A$167,$B23,Reallocations!$H$5:$H$167,L$20)-SUMIFS(Reallocations!$I$5:$I$167,Reallocations!$A$5:$A$167,$B23,Reallocations!$F$5:$F$167,L$20)</f>
        <v>0</v>
      </c>
      <c r="M23" s="73">
        <f>SUMIFS(Reallocations!$I$5:$I$167,Reallocations!$A$5:$A$167,$B23,Reallocations!$H$5:$H$167,M$20)-SUMIFS(Reallocations!$I$5:$I$167,Reallocations!$A$5:$A$167,$B23,Reallocations!$F$5:$F$167,M$20)</f>
        <v>0</v>
      </c>
      <c r="N23" s="73">
        <f>SUMIFS(Reallocations!$I$5:$I$167,Reallocations!$A$5:$A$167,$B23,Reallocations!$H$5:$H$167,N$20)-SUMIFS(Reallocations!$I$5:$I$167,Reallocations!$A$5:$A$167,$B23,Reallocations!$F$5:$F$167,N$20)</f>
        <v>0</v>
      </c>
      <c r="O23" s="73">
        <f>SUMIFS(Reallocations!$I$5:$I$167,Reallocations!$A$5:$A$167,$B23,Reallocations!$H$5:$H$167,O$20)-SUMIFS(Reallocations!$I$5:$I$167,Reallocations!$A$5:$A$167,$B23,Reallocations!$F$5:$F$167,O$20)</f>
        <v>0</v>
      </c>
      <c r="P23" s="73">
        <f>SUMIFS(Reallocations!$I$5:$I$167,Reallocations!$A$5:$A$167,$B23,Reallocations!$H$5:$H$167,P$20)-SUMIFS(Reallocations!$I$5:$I$167,Reallocations!$A$5:$A$167,$B23,Reallocations!$F$5:$F$167,P$20)</f>
        <v>0</v>
      </c>
      <c r="Q23" s="73">
        <f>SUMIFS(Reallocations!$I$5:$I$167,Reallocations!$A$5:$A$167,$B23,Reallocations!$H$5:$H$167,Q$20)-SUMIFS(Reallocations!$I$5:$I$167,Reallocations!$A$5:$A$167,$B23,Reallocations!$F$5:$F$167,Q$20)</f>
        <v>0</v>
      </c>
      <c r="R23" s="73">
        <f>SUMIFS(Reallocations!$I$5:$I$167,Reallocations!$A$5:$A$167,$B23,Reallocations!$H$5:$H$167,R$20)-SUMIFS(Reallocations!$I$5:$I$167,Reallocations!$A$5:$A$167,$B23,Reallocations!$F$5:$F$167,R$20)</f>
        <v>0</v>
      </c>
      <c r="S23" s="73">
        <f>SUMIFS(Reallocations!$I$5:$I$167,Reallocations!$A$5:$A$167,$B23,Reallocations!$H$5:$H$167,S$20)-SUMIFS(Reallocations!$I$5:$I$167,Reallocations!$A$5:$A$167,$B23,Reallocations!$F$5:$F$167,S$20)</f>
        <v>0</v>
      </c>
      <c r="T23" s="73">
        <f>SUMIFS(Reallocations!$I$5:$I$167,Reallocations!$A$5:$A$167,$B23,Reallocations!$H$5:$H$167,T$20)-SUMIFS(Reallocations!$I$5:$I$167,Reallocations!$A$5:$A$167,$B23,Reallocations!$F$5:$F$167,T$20)</f>
        <v>0</v>
      </c>
      <c r="U23" s="73">
        <f>SUMIFS(Reallocations!$I$5:$I$167,Reallocations!$A$5:$A$167,$B23,Reallocations!$H$5:$H$167,U$20)-SUMIFS(Reallocations!$I$5:$I$167,Reallocations!$A$5:$A$167,$B23,Reallocations!$F$5:$F$167,U$20)</f>
        <v>0</v>
      </c>
      <c r="V23" s="73">
        <f>SUMIFS(Reallocations!$I$5:$I$167,Reallocations!$A$5:$A$167,$B23,Reallocations!$H$5:$H$167,V$20)-SUMIFS(Reallocations!$I$5:$I$167,Reallocations!$A$5:$A$167,$B23,Reallocations!$F$5:$F$167,V$20)</f>
        <v>0</v>
      </c>
      <c r="W23" s="73">
        <f>SUMIFS(Reallocations!$I$5:$I$167,Reallocations!$A$5:$A$167,$B23,Reallocations!$H$5:$H$167,W$20)-SUMIFS(Reallocations!$I$5:$I$167,Reallocations!$A$5:$A$167,$B23,Reallocations!$F$5:$F$167,W$20)</f>
        <v>0</v>
      </c>
      <c r="X23" s="73">
        <f>SUMIFS(Reallocations!$I$5:$I$167,Reallocations!$A$5:$A$167,$B23,Reallocations!$H$5:$H$167,X$20)-SUMIFS(Reallocations!$I$5:$I$167,Reallocations!$A$5:$A$167,$B23,Reallocations!$F$5:$F$167,X$20)</f>
        <v>0</v>
      </c>
      <c r="Y23" s="73">
        <f>SUMIFS(Reallocations!$I$5:$I$167,Reallocations!$A$5:$A$167,$B23,Reallocations!$H$5:$H$167,Y$20)-SUMIFS(Reallocations!$I$5:$I$167,Reallocations!$A$5:$A$167,$B23,Reallocations!$F$5:$F$167,Y$20)</f>
        <v>0</v>
      </c>
      <c r="Z23" s="73">
        <f>SUMIFS(Reallocations!$I$5:$I$167,Reallocations!$A$5:$A$167,$B23,Reallocations!$H$5:$H$167,Z$20)-SUMIFS(Reallocations!$I$5:$I$167,Reallocations!$A$5:$A$167,$B23,Reallocations!$F$5:$F$167,Z$20)</f>
        <v>0</v>
      </c>
      <c r="AA23" s="73">
        <f>SUMIFS(Reallocations!$I$5:$I$167,Reallocations!$A$5:$A$167,$B23,Reallocations!$H$5:$H$167,AA$20)-SUMIFS(Reallocations!$I$5:$I$167,Reallocations!$A$5:$A$167,$B23,Reallocations!$F$5:$F$167,AA$20)</f>
        <v>0</v>
      </c>
      <c r="AB23" s="73">
        <f>SUMIFS(Reallocations!$I$5:$I$167,Reallocations!$A$5:$A$167,$B23,Reallocations!$H$5:$H$167,AB$20)-SUMIFS(Reallocations!$I$5:$I$167,Reallocations!$A$5:$A$167,$B23,Reallocations!$F$5:$F$167,AB$20)</f>
        <v>0</v>
      </c>
      <c r="AC23" s="73">
        <f>SUMIFS(Reallocations!$I$5:$I$167,Reallocations!$A$5:$A$167,$B23,Reallocations!$H$5:$H$167,AC$20)-SUMIFS(Reallocations!$I$5:$I$167,Reallocations!$A$5:$A$167,$B23,Reallocations!$F$5:$F$167,AC$20)</f>
        <v>0</v>
      </c>
      <c r="AD23" s="73">
        <f>SUMIFS(Reallocations!$I$5:$I$167,Reallocations!$A$5:$A$167,$B23,Reallocations!$H$5:$H$167,AD$20)-SUMIFS(Reallocations!$I$5:$I$167,Reallocations!$A$5:$A$167,$B23,Reallocations!$F$5:$F$167,AD$20)</f>
        <v>0</v>
      </c>
      <c r="AE23" s="73">
        <f>SUMIFS(Reallocations!$I$5:$I$167,Reallocations!$A$5:$A$167,$B23,Reallocations!$H$5:$H$167,AE$20)-SUMIFS(Reallocations!$I$5:$I$167,Reallocations!$A$5:$A$167,$B23,Reallocations!$F$5:$F$167,AE$20)</f>
        <v>0</v>
      </c>
      <c r="AF23" s="73">
        <f>SUMIFS(Reallocations!$I$5:$I$167,Reallocations!$A$5:$A$167,$B23,Reallocations!$H$5:$H$167,AF$20)-SUMIFS(Reallocations!$I$5:$I$167,Reallocations!$A$5:$A$167,$B23,Reallocations!$F$5:$F$167,AF$20)</f>
        <v>0</v>
      </c>
      <c r="AG23" s="73">
        <f>SUMIFS(Reallocations!$I$5:$I$167,Reallocations!$A$5:$A$167,$B23,Reallocations!$B$5:$B$167,"Wastewater",Reallocations!$G$5:$G$167,AG$21)-SUMIFS(Reallocations!$I$5:$I$167,Reallocations!$A$5:$A$167,$B23,Reallocations!$B$5:$B$167,"Wastewater",Reallocations!$C$5:$C$167,AG$21)</f>
        <v>0</v>
      </c>
      <c r="AH23" s="67" t="b">
        <f t="shared" si="1"/>
        <v>1</v>
      </c>
    </row>
    <row r="24" spans="1:47" x14ac:dyDescent="0.3">
      <c r="B24" s="70" t="s">
        <v>1</v>
      </c>
      <c r="C24" s="73">
        <f>SUMIFS(Reallocations!$I$5:$I$167,Reallocations!$A$5:$A$167,$B24,Reallocations!$H$5:$H$167,C$20)-SUMIFS(Reallocations!$I$5:$I$167,Reallocations!$A$5:$A$167,$B24,Reallocations!$F$5:$F$167,C$20)</f>
        <v>0</v>
      </c>
      <c r="D24" s="73">
        <f>SUMIFS(Reallocations!$I$5:$I$167,Reallocations!$A$5:$A$167,$B24,Reallocations!$H$5:$H$167,D$20)-SUMIFS(Reallocations!$I$5:$I$167,Reallocations!$A$5:$A$167,$B24,Reallocations!$F$5:$F$167,D$20)</f>
        <v>0</v>
      </c>
      <c r="E24" s="73">
        <f>SUMIFS(Reallocations!$I$5:$I$167,Reallocations!$A$5:$A$167,$B24,Reallocations!$H$5:$H$167,E$20)-SUMIFS(Reallocations!$I$5:$I$167,Reallocations!$A$5:$A$167,$B24,Reallocations!$F$5:$F$167,E$20)</f>
        <v>0</v>
      </c>
      <c r="F24" s="73">
        <f>SUMIFS(Reallocations!$I$5:$I$167,Reallocations!$A$5:$A$167,$B24,Reallocations!$H$5:$H$167,F$20)-SUMIFS(Reallocations!$I$5:$I$167,Reallocations!$A$5:$A$167,$B24,Reallocations!$F$5:$F$167,F$20)</f>
        <v>0</v>
      </c>
      <c r="G24" s="73">
        <f>SUMIFS(Reallocations!$I$5:$I$167,Reallocations!$A$5:$A$167,$B24,Reallocations!$H$5:$H$167,G$20)-SUMIFS(Reallocations!$I$5:$I$167,Reallocations!$A$5:$A$167,$B24,Reallocations!$F$5:$F$167,G$20)</f>
        <v>0</v>
      </c>
      <c r="H24" s="73">
        <f>SUMIFS(Reallocations!$I$5:$I$167,Reallocations!$A$5:$A$167,$B24,Reallocations!$H$5:$H$167,H$20)-SUMIFS(Reallocations!$I$5:$I$167,Reallocations!$A$5:$A$167,$B24,Reallocations!$F$5:$F$167,H$20)</f>
        <v>0</v>
      </c>
      <c r="I24" s="73">
        <f>SUMIFS(Reallocations!$I$5:$I$167,Reallocations!$A$5:$A$167,$B24,Reallocations!$H$5:$H$167,I$20)-SUMIFS(Reallocations!$I$5:$I$167,Reallocations!$A$5:$A$167,$B24,Reallocations!$F$5:$F$167,I$20)</f>
        <v>0</v>
      </c>
      <c r="J24" s="73">
        <f>SUMIFS(Reallocations!$I$5:$I$167,Reallocations!$A$5:$A$167,$B24,Reallocations!$H$5:$H$167,J$20)-SUMIFS(Reallocations!$I$5:$I$167,Reallocations!$A$5:$A$167,$B24,Reallocations!$F$5:$F$167,J$20)</f>
        <v>0</v>
      </c>
      <c r="K24" s="73">
        <f>SUMIFS(Reallocations!$I$5:$I$167,Reallocations!$A$5:$A$167,$B24,Reallocations!$H$5:$H$167,K$20)-SUMIFS(Reallocations!$I$5:$I$167,Reallocations!$A$5:$A$167,$B24,Reallocations!$F$5:$F$167,K$20)</f>
        <v>0</v>
      </c>
      <c r="L24" s="73">
        <f>SUMIFS(Reallocations!$I$5:$I$167,Reallocations!$A$5:$A$167,$B24,Reallocations!$H$5:$H$167,L$20)-SUMIFS(Reallocations!$I$5:$I$167,Reallocations!$A$5:$A$167,$B24,Reallocations!$F$5:$F$167,L$20)</f>
        <v>0</v>
      </c>
      <c r="M24" s="73">
        <f>SUMIFS(Reallocations!$I$5:$I$167,Reallocations!$A$5:$A$167,$B24,Reallocations!$H$5:$H$167,M$20)-SUMIFS(Reallocations!$I$5:$I$167,Reallocations!$A$5:$A$167,$B24,Reallocations!$F$5:$F$167,M$20)</f>
        <v>0</v>
      </c>
      <c r="N24" s="73">
        <f>SUMIFS(Reallocations!$I$5:$I$167,Reallocations!$A$5:$A$167,$B24,Reallocations!$H$5:$H$167,N$20)-SUMIFS(Reallocations!$I$5:$I$167,Reallocations!$A$5:$A$167,$B24,Reallocations!$F$5:$F$167,N$20)</f>
        <v>0</v>
      </c>
      <c r="O24" s="73">
        <f>SUMIFS(Reallocations!$I$5:$I$167,Reallocations!$A$5:$A$167,$B24,Reallocations!$H$5:$H$167,O$20)-SUMIFS(Reallocations!$I$5:$I$167,Reallocations!$A$5:$A$167,$B24,Reallocations!$F$5:$F$167,O$20)</f>
        <v>0</v>
      </c>
      <c r="P24" s="73">
        <f>SUMIFS(Reallocations!$I$5:$I$167,Reallocations!$A$5:$A$167,$B24,Reallocations!$H$5:$H$167,P$20)-SUMIFS(Reallocations!$I$5:$I$167,Reallocations!$A$5:$A$167,$B24,Reallocations!$F$5:$F$167,P$20)</f>
        <v>0</v>
      </c>
      <c r="Q24" s="73">
        <f>SUMIFS(Reallocations!$I$5:$I$167,Reallocations!$A$5:$A$167,$B24,Reallocations!$H$5:$H$167,Q$20)-SUMIFS(Reallocations!$I$5:$I$167,Reallocations!$A$5:$A$167,$B24,Reallocations!$F$5:$F$167,Q$20)</f>
        <v>0</v>
      </c>
      <c r="R24" s="73">
        <f>SUMIFS(Reallocations!$I$5:$I$167,Reallocations!$A$5:$A$167,$B24,Reallocations!$H$5:$H$167,R$20)-SUMIFS(Reallocations!$I$5:$I$167,Reallocations!$A$5:$A$167,$B24,Reallocations!$F$5:$F$167,R$20)</f>
        <v>0</v>
      </c>
      <c r="S24" s="73">
        <f>SUMIFS(Reallocations!$I$5:$I$167,Reallocations!$A$5:$A$167,$B24,Reallocations!$H$5:$H$167,S$20)-SUMIFS(Reallocations!$I$5:$I$167,Reallocations!$A$5:$A$167,$B24,Reallocations!$F$5:$F$167,S$20)</f>
        <v>0</v>
      </c>
      <c r="T24" s="73">
        <f>SUMIFS(Reallocations!$I$5:$I$167,Reallocations!$A$5:$A$167,$B24,Reallocations!$H$5:$H$167,T$20)-SUMIFS(Reallocations!$I$5:$I$167,Reallocations!$A$5:$A$167,$B24,Reallocations!$F$5:$F$167,T$20)</f>
        <v>0</v>
      </c>
      <c r="U24" s="73">
        <f>SUMIFS(Reallocations!$I$5:$I$167,Reallocations!$A$5:$A$167,$B24,Reallocations!$H$5:$H$167,U$20)-SUMIFS(Reallocations!$I$5:$I$167,Reallocations!$A$5:$A$167,$B24,Reallocations!$F$5:$F$167,U$20)</f>
        <v>0</v>
      </c>
      <c r="V24" s="73">
        <f>SUMIFS(Reallocations!$I$5:$I$167,Reallocations!$A$5:$A$167,$B24,Reallocations!$H$5:$H$167,V$20)-SUMIFS(Reallocations!$I$5:$I$167,Reallocations!$A$5:$A$167,$B24,Reallocations!$F$5:$F$167,V$20)</f>
        <v>0</v>
      </c>
      <c r="W24" s="73">
        <f>SUMIFS(Reallocations!$I$5:$I$167,Reallocations!$A$5:$A$167,$B24,Reallocations!$H$5:$H$167,W$20)-SUMIFS(Reallocations!$I$5:$I$167,Reallocations!$A$5:$A$167,$B24,Reallocations!$F$5:$F$167,W$20)</f>
        <v>0</v>
      </c>
      <c r="X24" s="73">
        <f>SUMIFS(Reallocations!$I$5:$I$167,Reallocations!$A$5:$A$167,$B24,Reallocations!$H$5:$H$167,X$20)-SUMIFS(Reallocations!$I$5:$I$167,Reallocations!$A$5:$A$167,$B24,Reallocations!$F$5:$F$167,X$20)</f>
        <v>0</v>
      </c>
      <c r="Y24" s="73">
        <f>SUMIFS(Reallocations!$I$5:$I$167,Reallocations!$A$5:$A$167,$B24,Reallocations!$H$5:$H$167,Y$20)-SUMIFS(Reallocations!$I$5:$I$167,Reallocations!$A$5:$A$167,$B24,Reallocations!$F$5:$F$167,Y$20)</f>
        <v>0</v>
      </c>
      <c r="Z24" s="73">
        <f>SUMIFS(Reallocations!$I$5:$I$167,Reallocations!$A$5:$A$167,$B24,Reallocations!$H$5:$H$167,Z$20)-SUMIFS(Reallocations!$I$5:$I$167,Reallocations!$A$5:$A$167,$B24,Reallocations!$F$5:$F$167,Z$20)</f>
        <v>0</v>
      </c>
      <c r="AA24" s="73">
        <f>SUMIFS(Reallocations!$I$5:$I$167,Reallocations!$A$5:$A$167,$B24,Reallocations!$H$5:$H$167,AA$20)-SUMIFS(Reallocations!$I$5:$I$167,Reallocations!$A$5:$A$167,$B24,Reallocations!$F$5:$F$167,AA$20)</f>
        <v>0</v>
      </c>
      <c r="AB24" s="73">
        <f>SUMIFS(Reallocations!$I$5:$I$167,Reallocations!$A$5:$A$167,$B24,Reallocations!$H$5:$H$167,AB$20)-SUMIFS(Reallocations!$I$5:$I$167,Reallocations!$A$5:$A$167,$B24,Reallocations!$F$5:$F$167,AB$20)</f>
        <v>0</v>
      </c>
      <c r="AC24" s="73">
        <f>SUMIFS(Reallocations!$I$5:$I$167,Reallocations!$A$5:$A$167,$B24,Reallocations!$H$5:$H$167,AC$20)-SUMIFS(Reallocations!$I$5:$I$167,Reallocations!$A$5:$A$167,$B24,Reallocations!$F$5:$F$167,AC$20)</f>
        <v>0</v>
      </c>
      <c r="AD24" s="73">
        <f>SUMIFS(Reallocations!$I$5:$I$167,Reallocations!$A$5:$A$167,$B24,Reallocations!$H$5:$H$167,AD$20)-SUMIFS(Reallocations!$I$5:$I$167,Reallocations!$A$5:$A$167,$B24,Reallocations!$F$5:$F$167,AD$20)</f>
        <v>0</v>
      </c>
      <c r="AE24" s="73">
        <f>SUMIFS(Reallocations!$I$5:$I$167,Reallocations!$A$5:$A$167,$B24,Reallocations!$H$5:$H$167,AE$20)-SUMIFS(Reallocations!$I$5:$I$167,Reallocations!$A$5:$A$167,$B24,Reallocations!$F$5:$F$167,AE$20)</f>
        <v>0</v>
      </c>
      <c r="AF24" s="73">
        <f>SUMIFS(Reallocations!$I$5:$I$167,Reallocations!$A$5:$A$167,$B24,Reallocations!$H$5:$H$167,AF$20)-SUMIFS(Reallocations!$I$5:$I$167,Reallocations!$A$5:$A$167,$B24,Reallocations!$F$5:$F$167,AF$20)</f>
        <v>0</v>
      </c>
      <c r="AG24" s="73">
        <f>SUMIFS(Reallocations!$I$5:$I$167,Reallocations!$A$5:$A$167,$B24,Reallocations!$B$5:$B$167,"Wastewater",Reallocations!$G$5:$G$167,AG$21)-SUMIFS(Reallocations!$I$5:$I$167,Reallocations!$A$5:$A$167,$B24,Reallocations!$B$5:$B$167,"Wastewater",Reallocations!$C$5:$C$167,AG$21)</f>
        <v>0</v>
      </c>
      <c r="AH24" s="67" t="b">
        <f t="shared" si="1"/>
        <v>1</v>
      </c>
    </row>
    <row r="25" spans="1:47" x14ac:dyDescent="0.3">
      <c r="B25" s="70" t="s">
        <v>2</v>
      </c>
      <c r="C25" s="73">
        <f>SUMIFS(Reallocations!$I$5:$I$167,Reallocations!$A$5:$A$167,$B25,Reallocations!$H$5:$H$167,C$20)-SUMIFS(Reallocations!$I$5:$I$167,Reallocations!$A$5:$A$167,$B25,Reallocations!$F$5:$F$167,C$20)</f>
        <v>0</v>
      </c>
      <c r="D25" s="73">
        <f>SUMIFS(Reallocations!$I$5:$I$167,Reallocations!$A$5:$A$167,$B25,Reallocations!$H$5:$H$167,D$20)-SUMIFS(Reallocations!$I$5:$I$167,Reallocations!$A$5:$A$167,$B25,Reallocations!$F$5:$F$167,D$20)</f>
        <v>0</v>
      </c>
      <c r="E25" s="73">
        <f>SUMIFS(Reallocations!$I$5:$I$167,Reallocations!$A$5:$A$167,$B25,Reallocations!$H$5:$H$167,E$20)-SUMIFS(Reallocations!$I$5:$I$167,Reallocations!$A$5:$A$167,$B25,Reallocations!$F$5:$F$167,E$20)</f>
        <v>0</v>
      </c>
      <c r="F25" s="73">
        <f>SUMIFS(Reallocations!$I$5:$I$167,Reallocations!$A$5:$A$167,$B25,Reallocations!$H$5:$H$167,F$20)-SUMIFS(Reallocations!$I$5:$I$167,Reallocations!$A$5:$A$167,$B25,Reallocations!$F$5:$F$167,F$20)</f>
        <v>0</v>
      </c>
      <c r="G25" s="73">
        <f>SUMIFS(Reallocations!$I$5:$I$167,Reallocations!$A$5:$A$167,$B25,Reallocations!$H$5:$H$167,G$20)-SUMIFS(Reallocations!$I$5:$I$167,Reallocations!$A$5:$A$167,$B25,Reallocations!$F$5:$F$167,G$20)</f>
        <v>0</v>
      </c>
      <c r="H25" s="73">
        <f>SUMIFS(Reallocations!$I$5:$I$167,Reallocations!$A$5:$A$167,$B25,Reallocations!$H$5:$H$167,H$20)-SUMIFS(Reallocations!$I$5:$I$167,Reallocations!$A$5:$A$167,$B25,Reallocations!$F$5:$F$167,H$20)</f>
        <v>0</v>
      </c>
      <c r="I25" s="73">
        <f>SUMIFS(Reallocations!$I$5:$I$167,Reallocations!$A$5:$A$167,$B25,Reallocations!$H$5:$H$167,I$20)-SUMIFS(Reallocations!$I$5:$I$167,Reallocations!$A$5:$A$167,$B25,Reallocations!$F$5:$F$167,I$20)</f>
        <v>0</v>
      </c>
      <c r="J25" s="73">
        <f>SUMIFS(Reallocations!$I$5:$I$167,Reallocations!$A$5:$A$167,$B25,Reallocations!$H$5:$H$167,J$20)-SUMIFS(Reallocations!$I$5:$I$167,Reallocations!$A$5:$A$167,$B25,Reallocations!$F$5:$F$167,J$20)</f>
        <v>0</v>
      </c>
      <c r="K25" s="73">
        <f>SUMIFS(Reallocations!$I$5:$I$167,Reallocations!$A$5:$A$167,$B25,Reallocations!$H$5:$H$167,K$20)-SUMIFS(Reallocations!$I$5:$I$167,Reallocations!$A$5:$A$167,$B25,Reallocations!$F$5:$F$167,K$20)</f>
        <v>0</v>
      </c>
      <c r="L25" s="73">
        <f>SUMIFS(Reallocations!$I$5:$I$167,Reallocations!$A$5:$A$167,$B25,Reallocations!$H$5:$H$167,L$20)-SUMIFS(Reallocations!$I$5:$I$167,Reallocations!$A$5:$A$167,$B25,Reallocations!$F$5:$F$167,L$20)</f>
        <v>0</v>
      </c>
      <c r="M25" s="73">
        <f>SUMIFS(Reallocations!$I$5:$I$167,Reallocations!$A$5:$A$167,$B25,Reallocations!$H$5:$H$167,M$20)-SUMIFS(Reallocations!$I$5:$I$167,Reallocations!$A$5:$A$167,$B25,Reallocations!$F$5:$F$167,M$20)</f>
        <v>0</v>
      </c>
      <c r="N25" s="73">
        <f>SUMIFS(Reallocations!$I$5:$I$167,Reallocations!$A$5:$A$167,$B25,Reallocations!$H$5:$H$167,N$20)-SUMIFS(Reallocations!$I$5:$I$167,Reallocations!$A$5:$A$167,$B25,Reallocations!$F$5:$F$167,N$20)</f>
        <v>0</v>
      </c>
      <c r="O25" s="73">
        <f>SUMIFS(Reallocations!$I$5:$I$167,Reallocations!$A$5:$A$167,$B25,Reallocations!$H$5:$H$167,O$20)-SUMIFS(Reallocations!$I$5:$I$167,Reallocations!$A$5:$A$167,$B25,Reallocations!$F$5:$F$167,O$20)</f>
        <v>0</v>
      </c>
      <c r="P25" s="73">
        <f>SUMIFS(Reallocations!$I$5:$I$167,Reallocations!$A$5:$A$167,$B25,Reallocations!$H$5:$H$167,P$20)-SUMIFS(Reallocations!$I$5:$I$167,Reallocations!$A$5:$A$167,$B25,Reallocations!$F$5:$F$167,P$20)</f>
        <v>0</v>
      </c>
      <c r="Q25" s="73">
        <f>SUMIFS(Reallocations!$I$5:$I$167,Reallocations!$A$5:$A$167,$B25,Reallocations!$H$5:$H$167,Q$20)-SUMIFS(Reallocations!$I$5:$I$167,Reallocations!$A$5:$A$167,$B25,Reallocations!$F$5:$F$167,Q$20)</f>
        <v>0</v>
      </c>
      <c r="R25" s="73">
        <f>SUMIFS(Reallocations!$I$5:$I$167,Reallocations!$A$5:$A$167,$B25,Reallocations!$H$5:$H$167,R$20)-SUMIFS(Reallocations!$I$5:$I$167,Reallocations!$A$5:$A$167,$B25,Reallocations!$F$5:$F$167,R$20)</f>
        <v>0</v>
      </c>
      <c r="S25" s="73">
        <f>SUMIFS(Reallocations!$I$5:$I$167,Reallocations!$A$5:$A$167,$B25,Reallocations!$H$5:$H$167,S$20)-SUMIFS(Reallocations!$I$5:$I$167,Reallocations!$A$5:$A$167,$B25,Reallocations!$F$5:$F$167,S$20)</f>
        <v>0</v>
      </c>
      <c r="T25" s="73">
        <f>SUMIFS(Reallocations!$I$5:$I$167,Reallocations!$A$5:$A$167,$B25,Reallocations!$H$5:$H$167,T$20)-SUMIFS(Reallocations!$I$5:$I$167,Reallocations!$A$5:$A$167,$B25,Reallocations!$F$5:$F$167,T$20)</f>
        <v>0</v>
      </c>
      <c r="U25" s="73">
        <f>SUMIFS(Reallocations!$I$5:$I$167,Reallocations!$A$5:$A$167,$B25,Reallocations!$H$5:$H$167,U$20)-SUMIFS(Reallocations!$I$5:$I$167,Reallocations!$A$5:$A$167,$B25,Reallocations!$F$5:$F$167,U$20)</f>
        <v>0</v>
      </c>
      <c r="V25" s="73">
        <f>SUMIFS(Reallocations!$I$5:$I$167,Reallocations!$A$5:$A$167,$B25,Reallocations!$H$5:$H$167,V$20)-SUMIFS(Reallocations!$I$5:$I$167,Reallocations!$A$5:$A$167,$B25,Reallocations!$F$5:$F$167,V$20)</f>
        <v>0</v>
      </c>
      <c r="W25" s="73">
        <f>SUMIFS(Reallocations!$I$5:$I$167,Reallocations!$A$5:$A$167,$B25,Reallocations!$H$5:$H$167,W$20)-SUMIFS(Reallocations!$I$5:$I$167,Reallocations!$A$5:$A$167,$B25,Reallocations!$F$5:$F$167,W$20)</f>
        <v>0</v>
      </c>
      <c r="X25" s="73">
        <f>SUMIFS(Reallocations!$I$5:$I$167,Reallocations!$A$5:$A$167,$B25,Reallocations!$H$5:$H$167,X$20)-SUMIFS(Reallocations!$I$5:$I$167,Reallocations!$A$5:$A$167,$B25,Reallocations!$F$5:$F$167,X$20)</f>
        <v>0</v>
      </c>
      <c r="Y25" s="73">
        <f>SUMIFS(Reallocations!$I$5:$I$167,Reallocations!$A$5:$A$167,$B25,Reallocations!$H$5:$H$167,Y$20)-SUMIFS(Reallocations!$I$5:$I$167,Reallocations!$A$5:$A$167,$B25,Reallocations!$F$5:$F$167,Y$20)</f>
        <v>0</v>
      </c>
      <c r="Z25" s="73">
        <f>SUMIFS(Reallocations!$I$5:$I$167,Reallocations!$A$5:$A$167,$B25,Reallocations!$H$5:$H$167,Z$20)-SUMIFS(Reallocations!$I$5:$I$167,Reallocations!$A$5:$A$167,$B25,Reallocations!$F$5:$F$167,Z$20)</f>
        <v>0</v>
      </c>
      <c r="AA25" s="73">
        <f>SUMIFS(Reallocations!$I$5:$I$167,Reallocations!$A$5:$A$167,$B25,Reallocations!$H$5:$H$167,AA$20)-SUMIFS(Reallocations!$I$5:$I$167,Reallocations!$A$5:$A$167,$B25,Reallocations!$F$5:$F$167,AA$20)</f>
        <v>0</v>
      </c>
      <c r="AB25" s="73">
        <f>SUMIFS(Reallocations!$I$5:$I$167,Reallocations!$A$5:$A$167,$B25,Reallocations!$H$5:$H$167,AB$20)-SUMIFS(Reallocations!$I$5:$I$167,Reallocations!$A$5:$A$167,$B25,Reallocations!$F$5:$F$167,AB$20)</f>
        <v>0</v>
      </c>
      <c r="AC25" s="73">
        <f>SUMIFS(Reallocations!$I$5:$I$167,Reallocations!$A$5:$A$167,$B25,Reallocations!$H$5:$H$167,AC$20)-SUMIFS(Reallocations!$I$5:$I$167,Reallocations!$A$5:$A$167,$B25,Reallocations!$F$5:$F$167,AC$20)</f>
        <v>0</v>
      </c>
      <c r="AD25" s="73">
        <f>SUMIFS(Reallocations!$I$5:$I$167,Reallocations!$A$5:$A$167,$B25,Reallocations!$H$5:$H$167,AD$20)-SUMIFS(Reallocations!$I$5:$I$167,Reallocations!$A$5:$A$167,$B25,Reallocations!$F$5:$F$167,AD$20)</f>
        <v>0</v>
      </c>
      <c r="AE25" s="73">
        <f>SUMIFS(Reallocations!$I$5:$I$167,Reallocations!$A$5:$A$167,$B25,Reallocations!$H$5:$H$167,AE$20)-SUMIFS(Reallocations!$I$5:$I$167,Reallocations!$A$5:$A$167,$B25,Reallocations!$F$5:$F$167,AE$20)</f>
        <v>0</v>
      </c>
      <c r="AF25" s="73">
        <f>SUMIFS(Reallocations!$I$5:$I$167,Reallocations!$A$5:$A$167,$B25,Reallocations!$H$5:$H$167,AF$20)-SUMIFS(Reallocations!$I$5:$I$167,Reallocations!$A$5:$A$167,$B25,Reallocations!$F$5:$F$167,AF$20)</f>
        <v>0</v>
      </c>
      <c r="AG25" s="73">
        <f>SUMIFS(Reallocations!$I$5:$I$167,Reallocations!$A$5:$A$167,$B25,Reallocations!$B$5:$B$167,"Wastewater",Reallocations!$G$5:$G$167,AG$21)-SUMIFS(Reallocations!$I$5:$I$167,Reallocations!$A$5:$A$167,$B25,Reallocations!$B$5:$B$167,"Wastewater",Reallocations!$C$5:$C$167,AG$21)</f>
        <v>0</v>
      </c>
      <c r="AH25" s="67" t="b">
        <f t="shared" si="1"/>
        <v>1</v>
      </c>
    </row>
    <row r="26" spans="1:47" x14ac:dyDescent="0.3">
      <c r="B26" s="70" t="s">
        <v>3</v>
      </c>
      <c r="C26" s="73">
        <f>SUMIFS(Reallocations!$I$5:$I$167,Reallocations!$A$5:$A$167,$B26,Reallocations!$H$5:$H$167,C$20)-SUMIFS(Reallocations!$I$5:$I$167,Reallocations!$A$5:$A$167,$B26,Reallocations!$F$5:$F$167,C$20)</f>
        <v>0</v>
      </c>
      <c r="D26" s="73">
        <f>SUMIFS(Reallocations!$I$5:$I$167,Reallocations!$A$5:$A$167,$B26,Reallocations!$H$5:$H$167,D$20)-SUMIFS(Reallocations!$I$5:$I$167,Reallocations!$A$5:$A$167,$B26,Reallocations!$F$5:$F$167,D$20)</f>
        <v>0</v>
      </c>
      <c r="E26" s="73">
        <f>SUMIFS(Reallocations!$I$5:$I$167,Reallocations!$A$5:$A$167,$B26,Reallocations!$H$5:$H$167,E$20)-SUMIFS(Reallocations!$I$5:$I$167,Reallocations!$A$5:$A$167,$B26,Reallocations!$F$5:$F$167,E$20)</f>
        <v>0</v>
      </c>
      <c r="F26" s="73">
        <f>SUMIFS(Reallocations!$I$5:$I$167,Reallocations!$A$5:$A$167,$B26,Reallocations!$H$5:$H$167,F$20)-SUMIFS(Reallocations!$I$5:$I$167,Reallocations!$A$5:$A$167,$B26,Reallocations!$F$5:$F$167,F$20)</f>
        <v>0</v>
      </c>
      <c r="G26" s="73">
        <f>SUMIFS(Reallocations!$I$5:$I$167,Reallocations!$A$5:$A$167,$B26,Reallocations!$H$5:$H$167,G$20)-SUMIFS(Reallocations!$I$5:$I$167,Reallocations!$A$5:$A$167,$B26,Reallocations!$F$5:$F$167,G$20)</f>
        <v>0</v>
      </c>
      <c r="H26" s="73">
        <f>SUMIFS(Reallocations!$I$5:$I$167,Reallocations!$A$5:$A$167,$B26,Reallocations!$H$5:$H$167,H$20)-SUMIFS(Reallocations!$I$5:$I$167,Reallocations!$A$5:$A$167,$B26,Reallocations!$F$5:$F$167,H$20)</f>
        <v>0</v>
      </c>
      <c r="I26" s="73">
        <f>SUMIFS(Reallocations!$I$5:$I$167,Reallocations!$A$5:$A$167,$B26,Reallocations!$H$5:$H$167,I$20)-SUMIFS(Reallocations!$I$5:$I$167,Reallocations!$A$5:$A$167,$B26,Reallocations!$F$5:$F$167,I$20)</f>
        <v>0</v>
      </c>
      <c r="J26" s="73">
        <f>SUMIFS(Reallocations!$I$5:$I$167,Reallocations!$A$5:$A$167,$B26,Reallocations!$H$5:$H$167,J$20)-SUMIFS(Reallocations!$I$5:$I$167,Reallocations!$A$5:$A$167,$B26,Reallocations!$F$5:$F$167,J$20)</f>
        <v>0</v>
      </c>
      <c r="K26" s="73">
        <f>SUMIFS(Reallocations!$I$5:$I$167,Reallocations!$A$5:$A$167,$B26,Reallocations!$H$5:$H$167,K$20)-SUMIFS(Reallocations!$I$5:$I$167,Reallocations!$A$5:$A$167,$B26,Reallocations!$F$5:$F$167,K$20)</f>
        <v>0</v>
      </c>
      <c r="L26" s="73">
        <f>SUMIFS(Reallocations!$I$5:$I$167,Reallocations!$A$5:$A$167,$B26,Reallocations!$H$5:$H$167,L$20)-SUMIFS(Reallocations!$I$5:$I$167,Reallocations!$A$5:$A$167,$B26,Reallocations!$F$5:$F$167,L$20)</f>
        <v>0</v>
      </c>
      <c r="M26" s="73">
        <f>SUMIFS(Reallocations!$I$5:$I$167,Reallocations!$A$5:$A$167,$B26,Reallocations!$H$5:$H$167,M$20)-SUMIFS(Reallocations!$I$5:$I$167,Reallocations!$A$5:$A$167,$B26,Reallocations!$F$5:$F$167,M$20)</f>
        <v>0</v>
      </c>
      <c r="N26" s="73">
        <f>SUMIFS(Reallocations!$I$5:$I$167,Reallocations!$A$5:$A$167,$B26,Reallocations!$H$5:$H$167,N$20)-SUMIFS(Reallocations!$I$5:$I$167,Reallocations!$A$5:$A$167,$B26,Reallocations!$F$5:$F$167,N$20)</f>
        <v>0</v>
      </c>
      <c r="O26" s="73">
        <f>SUMIFS(Reallocations!$I$5:$I$167,Reallocations!$A$5:$A$167,$B26,Reallocations!$H$5:$H$167,O$20)-SUMIFS(Reallocations!$I$5:$I$167,Reallocations!$A$5:$A$167,$B26,Reallocations!$F$5:$F$167,O$20)</f>
        <v>0</v>
      </c>
      <c r="P26" s="73">
        <f>SUMIFS(Reallocations!$I$5:$I$167,Reallocations!$A$5:$A$167,$B26,Reallocations!$H$5:$H$167,P$20)-SUMIFS(Reallocations!$I$5:$I$167,Reallocations!$A$5:$A$167,$B26,Reallocations!$F$5:$F$167,P$20)</f>
        <v>0</v>
      </c>
      <c r="Q26" s="73">
        <f>SUMIFS(Reallocations!$I$5:$I$167,Reallocations!$A$5:$A$167,$B26,Reallocations!$H$5:$H$167,Q$20)-SUMIFS(Reallocations!$I$5:$I$167,Reallocations!$A$5:$A$167,$B26,Reallocations!$F$5:$F$167,Q$20)</f>
        <v>0</v>
      </c>
      <c r="R26" s="73">
        <f>SUMIFS(Reallocations!$I$5:$I$167,Reallocations!$A$5:$A$167,$B26,Reallocations!$H$5:$H$167,R$20)-SUMIFS(Reallocations!$I$5:$I$167,Reallocations!$A$5:$A$167,$B26,Reallocations!$F$5:$F$167,R$20)</f>
        <v>0</v>
      </c>
      <c r="S26" s="73">
        <f>SUMIFS(Reallocations!$I$5:$I$167,Reallocations!$A$5:$A$167,$B26,Reallocations!$H$5:$H$167,S$20)-SUMIFS(Reallocations!$I$5:$I$167,Reallocations!$A$5:$A$167,$B26,Reallocations!$F$5:$F$167,S$20)</f>
        <v>0</v>
      </c>
      <c r="T26" s="73">
        <f>SUMIFS(Reallocations!$I$5:$I$167,Reallocations!$A$5:$A$167,$B26,Reallocations!$H$5:$H$167,T$20)-SUMIFS(Reallocations!$I$5:$I$167,Reallocations!$A$5:$A$167,$B26,Reallocations!$F$5:$F$167,T$20)</f>
        <v>0</v>
      </c>
      <c r="U26" s="73">
        <f>SUMIFS(Reallocations!$I$5:$I$167,Reallocations!$A$5:$A$167,$B26,Reallocations!$H$5:$H$167,U$20)-SUMIFS(Reallocations!$I$5:$I$167,Reallocations!$A$5:$A$167,$B26,Reallocations!$F$5:$F$167,U$20)</f>
        <v>0</v>
      </c>
      <c r="V26" s="73">
        <f>SUMIFS(Reallocations!$I$5:$I$167,Reallocations!$A$5:$A$167,$B26,Reallocations!$H$5:$H$167,V$20)-SUMIFS(Reallocations!$I$5:$I$167,Reallocations!$A$5:$A$167,$B26,Reallocations!$F$5:$F$167,V$20)</f>
        <v>0</v>
      </c>
      <c r="W26" s="73">
        <f>SUMIFS(Reallocations!$I$5:$I$167,Reallocations!$A$5:$A$167,$B26,Reallocations!$H$5:$H$167,W$20)-SUMIFS(Reallocations!$I$5:$I$167,Reallocations!$A$5:$A$167,$B26,Reallocations!$F$5:$F$167,W$20)</f>
        <v>0</v>
      </c>
      <c r="X26" s="73">
        <f>SUMIFS(Reallocations!$I$5:$I$167,Reallocations!$A$5:$A$167,$B26,Reallocations!$H$5:$H$167,X$20)-SUMIFS(Reallocations!$I$5:$I$167,Reallocations!$A$5:$A$167,$B26,Reallocations!$F$5:$F$167,X$20)</f>
        <v>0</v>
      </c>
      <c r="Y26" s="73">
        <f>SUMIFS(Reallocations!$I$5:$I$167,Reallocations!$A$5:$A$167,$B26,Reallocations!$H$5:$H$167,Y$20)-SUMIFS(Reallocations!$I$5:$I$167,Reallocations!$A$5:$A$167,$B26,Reallocations!$F$5:$F$167,Y$20)</f>
        <v>0</v>
      </c>
      <c r="Z26" s="73">
        <f>SUMIFS(Reallocations!$I$5:$I$167,Reallocations!$A$5:$A$167,$B26,Reallocations!$H$5:$H$167,Z$20)-SUMIFS(Reallocations!$I$5:$I$167,Reallocations!$A$5:$A$167,$B26,Reallocations!$F$5:$F$167,Z$20)</f>
        <v>0</v>
      </c>
      <c r="AA26" s="73">
        <f>SUMIFS(Reallocations!$I$5:$I$167,Reallocations!$A$5:$A$167,$B26,Reallocations!$H$5:$H$167,AA$20)-SUMIFS(Reallocations!$I$5:$I$167,Reallocations!$A$5:$A$167,$B26,Reallocations!$F$5:$F$167,AA$20)</f>
        <v>0</v>
      </c>
      <c r="AB26" s="73">
        <f>SUMIFS(Reallocations!$I$5:$I$167,Reallocations!$A$5:$A$167,$B26,Reallocations!$H$5:$H$167,AB$20)-SUMIFS(Reallocations!$I$5:$I$167,Reallocations!$A$5:$A$167,$B26,Reallocations!$F$5:$F$167,AB$20)</f>
        <v>0</v>
      </c>
      <c r="AC26" s="73">
        <f>SUMIFS(Reallocations!$I$5:$I$167,Reallocations!$A$5:$A$167,$B26,Reallocations!$H$5:$H$167,AC$20)-SUMIFS(Reallocations!$I$5:$I$167,Reallocations!$A$5:$A$167,$B26,Reallocations!$F$5:$F$167,AC$20)</f>
        <v>0</v>
      </c>
      <c r="AD26" s="73">
        <f>SUMIFS(Reallocations!$I$5:$I$167,Reallocations!$A$5:$A$167,$B26,Reallocations!$H$5:$H$167,AD$20)-SUMIFS(Reallocations!$I$5:$I$167,Reallocations!$A$5:$A$167,$B26,Reallocations!$F$5:$F$167,AD$20)</f>
        <v>0</v>
      </c>
      <c r="AE26" s="73">
        <f>SUMIFS(Reallocations!$I$5:$I$167,Reallocations!$A$5:$A$167,$B26,Reallocations!$H$5:$H$167,AE$20)-SUMIFS(Reallocations!$I$5:$I$167,Reallocations!$A$5:$A$167,$B26,Reallocations!$F$5:$F$167,AE$20)</f>
        <v>0</v>
      </c>
      <c r="AF26" s="73">
        <f>SUMIFS(Reallocations!$I$5:$I$167,Reallocations!$A$5:$A$167,$B26,Reallocations!$H$5:$H$167,AF$20)-SUMIFS(Reallocations!$I$5:$I$167,Reallocations!$A$5:$A$167,$B26,Reallocations!$F$5:$F$167,AF$20)</f>
        <v>0</v>
      </c>
      <c r="AG26" s="73">
        <f>SUMIFS(Reallocations!$I$5:$I$167,Reallocations!$A$5:$A$167,$B26,Reallocations!$B$5:$B$167,"Wastewater",Reallocations!$G$5:$G$167,AG$21)-SUMIFS(Reallocations!$I$5:$I$167,Reallocations!$A$5:$A$167,$B26,Reallocations!$B$5:$B$167,"Wastewater",Reallocations!$C$5:$C$167,AG$21)</f>
        <v>0</v>
      </c>
      <c r="AH26" s="67" t="b">
        <f t="shared" si="1"/>
        <v>1</v>
      </c>
    </row>
    <row r="27" spans="1:47" x14ac:dyDescent="0.3">
      <c r="B27" s="70" t="s">
        <v>15</v>
      </c>
      <c r="C27" s="73">
        <f>SUMIFS(Reallocations!$I$5:$I$167,Reallocations!$A$5:$A$167,$B27,Reallocations!$H$5:$H$167,C$20)-SUMIFS(Reallocations!$I$5:$I$167,Reallocations!$A$5:$A$167,$B27,Reallocations!$F$5:$F$167,C$20)</f>
        <v>0</v>
      </c>
      <c r="D27" s="73">
        <f>SUMIFS(Reallocations!$I$5:$I$167,Reallocations!$A$5:$A$167,$B27,Reallocations!$H$5:$H$167,D$20)-SUMIFS(Reallocations!$I$5:$I$167,Reallocations!$A$5:$A$167,$B27,Reallocations!$F$5:$F$167,D$20)</f>
        <v>0</v>
      </c>
      <c r="E27" s="73">
        <f>SUMIFS(Reallocations!$I$5:$I$167,Reallocations!$A$5:$A$167,$B27,Reallocations!$H$5:$H$167,E$20)-SUMIFS(Reallocations!$I$5:$I$167,Reallocations!$A$5:$A$167,$B27,Reallocations!$F$5:$F$167,E$20)</f>
        <v>0</v>
      </c>
      <c r="F27" s="73">
        <f>SUMIFS(Reallocations!$I$5:$I$167,Reallocations!$A$5:$A$167,$B27,Reallocations!$H$5:$H$167,F$20)-SUMIFS(Reallocations!$I$5:$I$167,Reallocations!$A$5:$A$167,$B27,Reallocations!$F$5:$F$167,F$20)</f>
        <v>0</v>
      </c>
      <c r="G27" s="73">
        <f>SUMIFS(Reallocations!$I$5:$I$167,Reallocations!$A$5:$A$167,$B27,Reallocations!$H$5:$H$167,G$20)-SUMIFS(Reallocations!$I$5:$I$167,Reallocations!$A$5:$A$167,$B27,Reallocations!$F$5:$F$167,G$20)</f>
        <v>0</v>
      </c>
      <c r="H27" s="73">
        <f>SUMIFS(Reallocations!$I$5:$I$167,Reallocations!$A$5:$A$167,$B27,Reallocations!$H$5:$H$167,H$20)-SUMIFS(Reallocations!$I$5:$I$167,Reallocations!$A$5:$A$167,$B27,Reallocations!$F$5:$F$167,H$20)</f>
        <v>0</v>
      </c>
      <c r="I27" s="73">
        <f>SUMIFS(Reallocations!$I$5:$I$167,Reallocations!$A$5:$A$167,$B27,Reallocations!$H$5:$H$167,I$20)-SUMIFS(Reallocations!$I$5:$I$167,Reallocations!$A$5:$A$167,$B27,Reallocations!$F$5:$F$167,I$20)</f>
        <v>0</v>
      </c>
      <c r="J27" s="73">
        <f>SUMIFS(Reallocations!$I$5:$I$167,Reallocations!$A$5:$A$167,$B27,Reallocations!$H$5:$H$167,J$20)-SUMIFS(Reallocations!$I$5:$I$167,Reallocations!$A$5:$A$167,$B27,Reallocations!$F$5:$F$167,J$20)</f>
        <v>0</v>
      </c>
      <c r="K27" s="73">
        <f>SUMIFS(Reallocations!$I$5:$I$167,Reallocations!$A$5:$A$167,$B27,Reallocations!$H$5:$H$167,K$20)-SUMIFS(Reallocations!$I$5:$I$167,Reallocations!$A$5:$A$167,$B27,Reallocations!$F$5:$F$167,K$20)</f>
        <v>0</v>
      </c>
      <c r="L27" s="73">
        <f>SUMIFS(Reallocations!$I$5:$I$167,Reallocations!$A$5:$A$167,$B27,Reallocations!$H$5:$H$167,L$20)-SUMIFS(Reallocations!$I$5:$I$167,Reallocations!$A$5:$A$167,$B27,Reallocations!$F$5:$F$167,L$20)</f>
        <v>0</v>
      </c>
      <c r="M27" s="73">
        <f>SUMIFS(Reallocations!$I$5:$I$167,Reallocations!$A$5:$A$167,$B27,Reallocations!$H$5:$H$167,M$20)-SUMIFS(Reallocations!$I$5:$I$167,Reallocations!$A$5:$A$167,$B27,Reallocations!$F$5:$F$167,M$20)</f>
        <v>0</v>
      </c>
      <c r="N27" s="73">
        <f>SUMIFS(Reallocations!$I$5:$I$167,Reallocations!$A$5:$A$167,$B27,Reallocations!$H$5:$H$167,N$20)-SUMIFS(Reallocations!$I$5:$I$167,Reallocations!$A$5:$A$167,$B27,Reallocations!$F$5:$F$167,N$20)</f>
        <v>0.35899999999999999</v>
      </c>
      <c r="O27" s="73">
        <f>SUMIFS(Reallocations!$I$5:$I$167,Reallocations!$A$5:$A$167,$B27,Reallocations!$H$5:$H$167,O$20)-SUMIFS(Reallocations!$I$5:$I$167,Reallocations!$A$5:$A$167,$B27,Reallocations!$F$5:$F$167,O$20)</f>
        <v>0</v>
      </c>
      <c r="P27" s="73">
        <f>SUMIFS(Reallocations!$I$5:$I$167,Reallocations!$A$5:$A$167,$B27,Reallocations!$H$5:$H$167,P$20)-SUMIFS(Reallocations!$I$5:$I$167,Reallocations!$A$5:$A$167,$B27,Reallocations!$F$5:$F$167,P$20)</f>
        <v>0</v>
      </c>
      <c r="Q27" s="73">
        <f>SUMIFS(Reallocations!$I$5:$I$167,Reallocations!$A$5:$A$167,$B27,Reallocations!$H$5:$H$167,Q$20)-SUMIFS(Reallocations!$I$5:$I$167,Reallocations!$A$5:$A$167,$B27,Reallocations!$F$5:$F$167,Q$20)</f>
        <v>0</v>
      </c>
      <c r="R27" s="73">
        <f>SUMIFS(Reallocations!$I$5:$I$167,Reallocations!$A$5:$A$167,$B27,Reallocations!$H$5:$H$167,R$20)-SUMIFS(Reallocations!$I$5:$I$167,Reallocations!$A$5:$A$167,$B27,Reallocations!$F$5:$F$167,R$20)</f>
        <v>0</v>
      </c>
      <c r="S27" s="73">
        <f>SUMIFS(Reallocations!$I$5:$I$167,Reallocations!$A$5:$A$167,$B27,Reallocations!$H$5:$H$167,S$20)-SUMIFS(Reallocations!$I$5:$I$167,Reallocations!$A$5:$A$167,$B27,Reallocations!$F$5:$F$167,S$20)</f>
        <v>0</v>
      </c>
      <c r="T27" s="73">
        <f>SUMIFS(Reallocations!$I$5:$I$167,Reallocations!$A$5:$A$167,$B27,Reallocations!$H$5:$H$167,T$20)-SUMIFS(Reallocations!$I$5:$I$167,Reallocations!$A$5:$A$167,$B27,Reallocations!$F$5:$F$167,T$20)</f>
        <v>1.9809999999999999</v>
      </c>
      <c r="U27" s="73">
        <f>SUMIFS(Reallocations!$I$5:$I$167,Reallocations!$A$5:$A$167,$B27,Reallocations!$H$5:$H$167,U$20)-SUMIFS(Reallocations!$I$5:$I$167,Reallocations!$A$5:$A$167,$B27,Reallocations!$F$5:$F$167,U$20)</f>
        <v>1.4650000000000001</v>
      </c>
      <c r="V27" s="73">
        <f>SUMIFS(Reallocations!$I$5:$I$167,Reallocations!$A$5:$A$167,$B27,Reallocations!$H$5:$H$167,V$20)-SUMIFS(Reallocations!$I$5:$I$167,Reallocations!$A$5:$A$167,$B27,Reallocations!$F$5:$F$167,V$20)</f>
        <v>0</v>
      </c>
      <c r="W27" s="73">
        <f>SUMIFS(Reallocations!$I$5:$I$167,Reallocations!$A$5:$A$167,$B27,Reallocations!$H$5:$H$167,W$20)-SUMIFS(Reallocations!$I$5:$I$167,Reallocations!$A$5:$A$167,$B27,Reallocations!$F$5:$F$167,W$20)</f>
        <v>-3.8049999999999997</v>
      </c>
      <c r="X27" s="73">
        <f>SUMIFS(Reallocations!$I$5:$I$167,Reallocations!$A$5:$A$167,$B27,Reallocations!$H$5:$H$167,X$20)-SUMIFS(Reallocations!$I$5:$I$167,Reallocations!$A$5:$A$167,$B27,Reallocations!$F$5:$F$167,X$20)</f>
        <v>0</v>
      </c>
      <c r="Y27" s="73">
        <f>SUMIFS(Reallocations!$I$5:$I$167,Reallocations!$A$5:$A$167,$B27,Reallocations!$H$5:$H$167,Y$20)-SUMIFS(Reallocations!$I$5:$I$167,Reallocations!$A$5:$A$167,$B27,Reallocations!$F$5:$F$167,Y$20)</f>
        <v>0</v>
      </c>
      <c r="Z27" s="73">
        <f>SUMIFS(Reallocations!$I$5:$I$167,Reallocations!$A$5:$A$167,$B27,Reallocations!$H$5:$H$167,Z$20)-SUMIFS(Reallocations!$I$5:$I$167,Reallocations!$A$5:$A$167,$B27,Reallocations!$F$5:$F$167,Z$20)</f>
        <v>0</v>
      </c>
      <c r="AA27" s="73">
        <f>SUMIFS(Reallocations!$I$5:$I$167,Reallocations!$A$5:$A$167,$B27,Reallocations!$H$5:$H$167,AA$20)-SUMIFS(Reallocations!$I$5:$I$167,Reallocations!$A$5:$A$167,$B27,Reallocations!$F$5:$F$167,AA$20)</f>
        <v>0</v>
      </c>
      <c r="AB27" s="73">
        <f>SUMIFS(Reallocations!$I$5:$I$167,Reallocations!$A$5:$A$167,$B27,Reallocations!$H$5:$H$167,AB$20)-SUMIFS(Reallocations!$I$5:$I$167,Reallocations!$A$5:$A$167,$B27,Reallocations!$F$5:$F$167,AB$20)</f>
        <v>0</v>
      </c>
      <c r="AC27" s="73">
        <f>SUMIFS(Reallocations!$I$5:$I$167,Reallocations!$A$5:$A$167,$B27,Reallocations!$H$5:$H$167,AC$20)-SUMIFS(Reallocations!$I$5:$I$167,Reallocations!$A$5:$A$167,$B27,Reallocations!$F$5:$F$167,AC$20)</f>
        <v>0</v>
      </c>
      <c r="AD27" s="73">
        <f>SUMIFS(Reallocations!$I$5:$I$167,Reallocations!$A$5:$A$167,$B27,Reallocations!$H$5:$H$167,AD$20)-SUMIFS(Reallocations!$I$5:$I$167,Reallocations!$A$5:$A$167,$B27,Reallocations!$F$5:$F$167,AD$20)</f>
        <v>0</v>
      </c>
      <c r="AE27" s="73">
        <f>SUMIFS(Reallocations!$I$5:$I$167,Reallocations!$A$5:$A$167,$B27,Reallocations!$H$5:$H$167,AE$20)-SUMIFS(Reallocations!$I$5:$I$167,Reallocations!$A$5:$A$167,$B27,Reallocations!$F$5:$F$167,AE$20)</f>
        <v>0</v>
      </c>
      <c r="AF27" s="73">
        <f>SUMIFS(Reallocations!$I$5:$I$167,Reallocations!$A$5:$A$167,$B27,Reallocations!$H$5:$H$167,AF$20)-SUMIFS(Reallocations!$I$5:$I$167,Reallocations!$A$5:$A$167,$B27,Reallocations!$F$5:$F$167,AF$20)</f>
        <v>0</v>
      </c>
      <c r="AG27" s="73">
        <f>SUMIFS(Reallocations!$I$5:$I$167,Reallocations!$A$5:$A$167,$B27,Reallocations!$B$5:$B$167,"Wastewater",Reallocations!$G$5:$G$167,AG$21)-SUMIFS(Reallocations!$I$5:$I$167,Reallocations!$A$5:$A$167,$B27,Reallocations!$B$5:$B$167,"Wastewater",Reallocations!$C$5:$C$167,AG$21)</f>
        <v>0</v>
      </c>
      <c r="AH27" s="67" t="b">
        <f t="shared" si="1"/>
        <v>1</v>
      </c>
    </row>
    <row r="28" spans="1:47" x14ac:dyDescent="0.3">
      <c r="B28" s="70" t="s">
        <v>4</v>
      </c>
      <c r="C28" s="73">
        <f>SUMIFS(Reallocations!$I$5:$I$167,Reallocations!$A$5:$A$167,$B28,Reallocations!$H$5:$H$167,C$20)-SUMIFS(Reallocations!$I$5:$I$167,Reallocations!$A$5:$A$167,$B28,Reallocations!$F$5:$F$167,C$20)</f>
        <v>0</v>
      </c>
      <c r="D28" s="73">
        <f>SUMIFS(Reallocations!$I$5:$I$167,Reallocations!$A$5:$A$167,$B28,Reallocations!$H$5:$H$167,D$20)-SUMIFS(Reallocations!$I$5:$I$167,Reallocations!$A$5:$A$167,$B28,Reallocations!$F$5:$F$167,D$20)</f>
        <v>0</v>
      </c>
      <c r="E28" s="73">
        <f>SUMIFS(Reallocations!$I$5:$I$167,Reallocations!$A$5:$A$167,$B28,Reallocations!$H$5:$H$167,E$20)-SUMIFS(Reallocations!$I$5:$I$167,Reallocations!$A$5:$A$167,$B28,Reallocations!$F$5:$F$167,E$20)</f>
        <v>0</v>
      </c>
      <c r="F28" s="73">
        <f>SUMIFS(Reallocations!$I$5:$I$167,Reallocations!$A$5:$A$167,$B28,Reallocations!$H$5:$H$167,F$20)-SUMIFS(Reallocations!$I$5:$I$167,Reallocations!$A$5:$A$167,$B28,Reallocations!$F$5:$F$167,F$20)</f>
        <v>0</v>
      </c>
      <c r="G28" s="73">
        <f>SUMIFS(Reallocations!$I$5:$I$167,Reallocations!$A$5:$A$167,$B28,Reallocations!$H$5:$H$167,G$20)-SUMIFS(Reallocations!$I$5:$I$167,Reallocations!$A$5:$A$167,$B28,Reallocations!$F$5:$F$167,G$20)</f>
        <v>0</v>
      </c>
      <c r="H28" s="73">
        <f>SUMIFS(Reallocations!$I$5:$I$167,Reallocations!$A$5:$A$167,$B28,Reallocations!$H$5:$H$167,H$20)-SUMIFS(Reallocations!$I$5:$I$167,Reallocations!$A$5:$A$167,$B28,Reallocations!$F$5:$F$167,H$20)</f>
        <v>0</v>
      </c>
      <c r="I28" s="73">
        <f>SUMIFS(Reallocations!$I$5:$I$167,Reallocations!$A$5:$A$167,$B28,Reallocations!$H$5:$H$167,I$20)-SUMIFS(Reallocations!$I$5:$I$167,Reallocations!$A$5:$A$167,$B28,Reallocations!$F$5:$F$167,I$20)</f>
        <v>0</v>
      </c>
      <c r="J28" s="73">
        <f>SUMIFS(Reallocations!$I$5:$I$167,Reallocations!$A$5:$A$167,$B28,Reallocations!$H$5:$H$167,J$20)-SUMIFS(Reallocations!$I$5:$I$167,Reallocations!$A$5:$A$167,$B28,Reallocations!$F$5:$F$167,J$20)</f>
        <v>0</v>
      </c>
      <c r="K28" s="73">
        <f>SUMIFS(Reallocations!$I$5:$I$167,Reallocations!$A$5:$A$167,$B28,Reallocations!$H$5:$H$167,K$20)-SUMIFS(Reallocations!$I$5:$I$167,Reallocations!$A$5:$A$167,$B28,Reallocations!$F$5:$F$167,K$20)</f>
        <v>0.59725000000000006</v>
      </c>
      <c r="L28" s="73">
        <f>SUMIFS(Reallocations!$I$5:$I$167,Reallocations!$A$5:$A$167,$B28,Reallocations!$H$5:$H$167,L$20)-SUMIFS(Reallocations!$I$5:$I$167,Reallocations!$A$5:$A$167,$B28,Reallocations!$F$5:$F$167,L$20)</f>
        <v>0</v>
      </c>
      <c r="M28" s="73">
        <f>SUMIFS(Reallocations!$I$5:$I$167,Reallocations!$A$5:$A$167,$B28,Reallocations!$H$5:$H$167,M$20)-SUMIFS(Reallocations!$I$5:$I$167,Reallocations!$A$5:$A$167,$B28,Reallocations!$F$5:$F$167,M$20)</f>
        <v>0.59725000000000006</v>
      </c>
      <c r="N28" s="73">
        <f>SUMIFS(Reallocations!$I$5:$I$167,Reallocations!$A$5:$A$167,$B28,Reallocations!$H$5:$H$167,N$20)-SUMIFS(Reallocations!$I$5:$I$167,Reallocations!$A$5:$A$167,$B28,Reallocations!$F$5:$F$167,N$20)</f>
        <v>0</v>
      </c>
      <c r="O28" s="73">
        <f>SUMIFS(Reallocations!$I$5:$I$167,Reallocations!$A$5:$A$167,$B28,Reallocations!$H$5:$H$167,O$20)-SUMIFS(Reallocations!$I$5:$I$167,Reallocations!$A$5:$A$167,$B28,Reallocations!$F$5:$F$167,O$20)</f>
        <v>0</v>
      </c>
      <c r="P28" s="73">
        <f>SUMIFS(Reallocations!$I$5:$I$167,Reallocations!$A$5:$A$167,$B28,Reallocations!$H$5:$H$167,P$20)-SUMIFS(Reallocations!$I$5:$I$167,Reallocations!$A$5:$A$167,$B28,Reallocations!$F$5:$F$167,P$20)</f>
        <v>0</v>
      </c>
      <c r="Q28" s="73">
        <f>SUMIFS(Reallocations!$I$5:$I$167,Reallocations!$A$5:$A$167,$B28,Reallocations!$H$5:$H$167,Q$20)-SUMIFS(Reallocations!$I$5:$I$167,Reallocations!$A$5:$A$167,$B28,Reallocations!$F$5:$F$167,Q$20)</f>
        <v>0</v>
      </c>
      <c r="R28" s="73">
        <f>SUMIFS(Reallocations!$I$5:$I$167,Reallocations!$A$5:$A$167,$B28,Reallocations!$H$5:$H$167,R$20)-SUMIFS(Reallocations!$I$5:$I$167,Reallocations!$A$5:$A$167,$B28,Reallocations!$F$5:$F$167,R$20)</f>
        <v>0</v>
      </c>
      <c r="S28" s="73">
        <f>SUMIFS(Reallocations!$I$5:$I$167,Reallocations!$A$5:$A$167,$B28,Reallocations!$H$5:$H$167,S$20)-SUMIFS(Reallocations!$I$5:$I$167,Reallocations!$A$5:$A$167,$B28,Reallocations!$F$5:$F$167,S$20)</f>
        <v>0</v>
      </c>
      <c r="T28" s="73">
        <f>SUMIFS(Reallocations!$I$5:$I$167,Reallocations!$A$5:$A$167,$B28,Reallocations!$H$5:$H$167,T$20)-SUMIFS(Reallocations!$I$5:$I$167,Reallocations!$A$5:$A$167,$B28,Reallocations!$F$5:$F$167,T$20)</f>
        <v>0</v>
      </c>
      <c r="U28" s="73">
        <f>SUMIFS(Reallocations!$I$5:$I$167,Reallocations!$A$5:$A$167,$B28,Reallocations!$H$5:$H$167,U$20)-SUMIFS(Reallocations!$I$5:$I$167,Reallocations!$A$5:$A$167,$B28,Reallocations!$F$5:$F$167,U$20)</f>
        <v>0</v>
      </c>
      <c r="V28" s="73">
        <f>SUMIFS(Reallocations!$I$5:$I$167,Reallocations!$A$5:$A$167,$B28,Reallocations!$H$5:$H$167,V$20)-SUMIFS(Reallocations!$I$5:$I$167,Reallocations!$A$5:$A$167,$B28,Reallocations!$F$5:$F$167,V$20)</f>
        <v>0</v>
      </c>
      <c r="W28" s="73">
        <f>SUMIFS(Reallocations!$I$5:$I$167,Reallocations!$A$5:$A$167,$B28,Reallocations!$H$5:$H$167,W$20)-SUMIFS(Reallocations!$I$5:$I$167,Reallocations!$A$5:$A$167,$B28,Reallocations!$F$5:$F$167,W$20)</f>
        <v>0</v>
      </c>
      <c r="X28" s="73">
        <f>SUMIFS(Reallocations!$I$5:$I$167,Reallocations!$A$5:$A$167,$B28,Reallocations!$H$5:$H$167,X$20)-SUMIFS(Reallocations!$I$5:$I$167,Reallocations!$A$5:$A$167,$B28,Reallocations!$F$5:$F$167,X$20)</f>
        <v>0</v>
      </c>
      <c r="Y28" s="73">
        <f>SUMIFS(Reallocations!$I$5:$I$167,Reallocations!$A$5:$A$167,$B28,Reallocations!$H$5:$H$167,Y$20)-SUMIFS(Reallocations!$I$5:$I$167,Reallocations!$A$5:$A$167,$B28,Reallocations!$F$5:$F$167,Y$20)</f>
        <v>0</v>
      </c>
      <c r="Z28" s="73">
        <f>SUMIFS(Reallocations!$I$5:$I$167,Reallocations!$A$5:$A$167,$B28,Reallocations!$H$5:$H$167,Z$20)-SUMIFS(Reallocations!$I$5:$I$167,Reallocations!$A$5:$A$167,$B28,Reallocations!$F$5:$F$167,Z$20)</f>
        <v>0</v>
      </c>
      <c r="AA28" s="73">
        <f>SUMIFS(Reallocations!$I$5:$I$167,Reallocations!$A$5:$A$167,$B28,Reallocations!$H$5:$H$167,AA$20)-SUMIFS(Reallocations!$I$5:$I$167,Reallocations!$A$5:$A$167,$B28,Reallocations!$F$5:$F$167,AA$20)</f>
        <v>0</v>
      </c>
      <c r="AB28" s="73">
        <f>SUMIFS(Reallocations!$I$5:$I$167,Reallocations!$A$5:$A$167,$B28,Reallocations!$H$5:$H$167,AB$20)-SUMIFS(Reallocations!$I$5:$I$167,Reallocations!$A$5:$A$167,$B28,Reallocations!$F$5:$F$167,AB$20)</f>
        <v>0</v>
      </c>
      <c r="AC28" s="73">
        <f>SUMIFS(Reallocations!$I$5:$I$167,Reallocations!$A$5:$A$167,$B28,Reallocations!$H$5:$H$167,AC$20)-SUMIFS(Reallocations!$I$5:$I$167,Reallocations!$A$5:$A$167,$B28,Reallocations!$F$5:$F$167,AC$20)</f>
        <v>0</v>
      </c>
      <c r="AD28" s="73">
        <f>SUMIFS(Reallocations!$I$5:$I$167,Reallocations!$A$5:$A$167,$B28,Reallocations!$H$5:$H$167,AD$20)-SUMIFS(Reallocations!$I$5:$I$167,Reallocations!$A$5:$A$167,$B28,Reallocations!$F$5:$F$167,AD$20)</f>
        <v>0</v>
      </c>
      <c r="AE28" s="73">
        <f>SUMIFS(Reallocations!$I$5:$I$167,Reallocations!$A$5:$A$167,$B28,Reallocations!$H$5:$H$167,AE$20)-SUMIFS(Reallocations!$I$5:$I$167,Reallocations!$A$5:$A$167,$B28,Reallocations!$F$5:$F$167,AE$20)</f>
        <v>0</v>
      </c>
      <c r="AF28" s="73">
        <f>SUMIFS(Reallocations!$I$5:$I$167,Reallocations!$A$5:$A$167,$B28,Reallocations!$H$5:$H$167,AF$20)-SUMIFS(Reallocations!$I$5:$I$167,Reallocations!$A$5:$A$167,$B28,Reallocations!$F$5:$F$167,AF$20)</f>
        <v>0</v>
      </c>
      <c r="AG28" s="73">
        <f>SUMIFS(Reallocations!$I$5:$I$167,Reallocations!$A$5:$A$167,$B28,Reallocations!$B$5:$B$167,"Wastewater",Reallocations!$G$5:$G$167,AG$21)-SUMIFS(Reallocations!$I$5:$I$167,Reallocations!$A$5:$A$167,$B28,Reallocations!$B$5:$B$167,"Wastewater",Reallocations!$C$5:$C$167,AG$21)</f>
        <v>-1.1945000000000001</v>
      </c>
      <c r="AH28" s="67" t="b">
        <f t="shared" si="1"/>
        <v>1</v>
      </c>
    </row>
    <row r="29" spans="1:47" x14ac:dyDescent="0.3">
      <c r="B29" s="70" t="s">
        <v>5</v>
      </c>
      <c r="C29" s="73">
        <f>SUMIFS(Reallocations!$I$5:$I$167,Reallocations!$A$5:$A$167,$B29,Reallocations!$H$5:$H$167,C$20)-SUMIFS(Reallocations!$I$5:$I$167,Reallocations!$A$5:$A$167,$B29,Reallocations!$F$5:$F$167,C$20)</f>
        <v>0</v>
      </c>
      <c r="D29" s="73">
        <f>SUMIFS(Reallocations!$I$5:$I$167,Reallocations!$A$5:$A$167,$B29,Reallocations!$H$5:$H$167,D$20)-SUMIFS(Reallocations!$I$5:$I$167,Reallocations!$A$5:$A$167,$B29,Reallocations!$F$5:$F$167,D$20)</f>
        <v>0</v>
      </c>
      <c r="E29" s="73">
        <f>SUMIFS(Reallocations!$I$5:$I$167,Reallocations!$A$5:$A$167,$B29,Reallocations!$H$5:$H$167,E$20)-SUMIFS(Reallocations!$I$5:$I$167,Reallocations!$A$5:$A$167,$B29,Reallocations!$F$5:$F$167,E$20)</f>
        <v>0</v>
      </c>
      <c r="F29" s="73">
        <f>SUMIFS(Reallocations!$I$5:$I$167,Reallocations!$A$5:$A$167,$B29,Reallocations!$H$5:$H$167,F$20)-SUMIFS(Reallocations!$I$5:$I$167,Reallocations!$A$5:$A$167,$B29,Reallocations!$F$5:$F$167,F$20)</f>
        <v>0</v>
      </c>
      <c r="G29" s="73">
        <f>SUMIFS(Reallocations!$I$5:$I$167,Reallocations!$A$5:$A$167,$B29,Reallocations!$H$5:$H$167,G$20)-SUMIFS(Reallocations!$I$5:$I$167,Reallocations!$A$5:$A$167,$B29,Reallocations!$F$5:$F$167,G$20)</f>
        <v>0</v>
      </c>
      <c r="H29" s="73">
        <f>SUMIFS(Reallocations!$I$5:$I$167,Reallocations!$A$5:$A$167,$B29,Reallocations!$H$5:$H$167,H$20)-SUMIFS(Reallocations!$I$5:$I$167,Reallocations!$A$5:$A$167,$B29,Reallocations!$F$5:$F$167,H$20)</f>
        <v>0</v>
      </c>
      <c r="I29" s="73">
        <f>SUMIFS(Reallocations!$I$5:$I$167,Reallocations!$A$5:$A$167,$B29,Reallocations!$H$5:$H$167,I$20)-SUMIFS(Reallocations!$I$5:$I$167,Reallocations!$A$5:$A$167,$B29,Reallocations!$F$5:$F$167,I$20)</f>
        <v>0</v>
      </c>
      <c r="J29" s="73">
        <f>SUMIFS(Reallocations!$I$5:$I$167,Reallocations!$A$5:$A$167,$B29,Reallocations!$H$5:$H$167,J$20)-SUMIFS(Reallocations!$I$5:$I$167,Reallocations!$A$5:$A$167,$B29,Reallocations!$F$5:$F$167,J$20)</f>
        <v>0</v>
      </c>
      <c r="K29" s="73">
        <f>SUMIFS(Reallocations!$I$5:$I$167,Reallocations!$A$5:$A$167,$B29,Reallocations!$H$5:$H$167,K$20)-SUMIFS(Reallocations!$I$5:$I$167,Reallocations!$A$5:$A$167,$B29,Reallocations!$F$5:$F$167,K$20)</f>
        <v>0</v>
      </c>
      <c r="L29" s="73">
        <f>SUMIFS(Reallocations!$I$5:$I$167,Reallocations!$A$5:$A$167,$B29,Reallocations!$H$5:$H$167,L$20)-SUMIFS(Reallocations!$I$5:$I$167,Reallocations!$A$5:$A$167,$B29,Reallocations!$F$5:$F$167,L$20)</f>
        <v>0</v>
      </c>
      <c r="M29" s="73">
        <f>SUMIFS(Reallocations!$I$5:$I$167,Reallocations!$A$5:$A$167,$B29,Reallocations!$H$5:$H$167,M$20)-SUMIFS(Reallocations!$I$5:$I$167,Reallocations!$A$5:$A$167,$B29,Reallocations!$F$5:$F$167,M$20)</f>
        <v>0</v>
      </c>
      <c r="N29" s="73">
        <f>SUMIFS(Reallocations!$I$5:$I$167,Reallocations!$A$5:$A$167,$B29,Reallocations!$H$5:$H$167,N$20)-SUMIFS(Reallocations!$I$5:$I$167,Reallocations!$A$5:$A$167,$B29,Reallocations!$F$5:$F$167,N$20)</f>
        <v>0</v>
      </c>
      <c r="O29" s="73">
        <f>SUMIFS(Reallocations!$I$5:$I$167,Reallocations!$A$5:$A$167,$B29,Reallocations!$H$5:$H$167,O$20)-SUMIFS(Reallocations!$I$5:$I$167,Reallocations!$A$5:$A$167,$B29,Reallocations!$F$5:$F$167,O$20)</f>
        <v>0</v>
      </c>
      <c r="P29" s="73">
        <f>SUMIFS(Reallocations!$I$5:$I$167,Reallocations!$A$5:$A$167,$B29,Reallocations!$H$5:$H$167,P$20)-SUMIFS(Reallocations!$I$5:$I$167,Reallocations!$A$5:$A$167,$B29,Reallocations!$F$5:$F$167,P$20)</f>
        <v>0</v>
      </c>
      <c r="Q29" s="73">
        <f>SUMIFS(Reallocations!$I$5:$I$167,Reallocations!$A$5:$A$167,$B29,Reallocations!$H$5:$H$167,Q$20)-SUMIFS(Reallocations!$I$5:$I$167,Reallocations!$A$5:$A$167,$B29,Reallocations!$F$5:$F$167,Q$20)</f>
        <v>0</v>
      </c>
      <c r="R29" s="73">
        <f>SUMIFS(Reallocations!$I$5:$I$167,Reallocations!$A$5:$A$167,$B29,Reallocations!$H$5:$H$167,R$20)-SUMIFS(Reallocations!$I$5:$I$167,Reallocations!$A$5:$A$167,$B29,Reallocations!$F$5:$F$167,R$20)</f>
        <v>0</v>
      </c>
      <c r="S29" s="73">
        <f>SUMIFS(Reallocations!$I$5:$I$167,Reallocations!$A$5:$A$167,$B29,Reallocations!$H$5:$H$167,S$20)-SUMIFS(Reallocations!$I$5:$I$167,Reallocations!$A$5:$A$167,$B29,Reallocations!$F$5:$F$167,S$20)</f>
        <v>0</v>
      </c>
      <c r="T29" s="73">
        <f>SUMIFS(Reallocations!$I$5:$I$167,Reallocations!$A$5:$A$167,$B29,Reallocations!$H$5:$H$167,T$20)-SUMIFS(Reallocations!$I$5:$I$167,Reallocations!$A$5:$A$167,$B29,Reallocations!$F$5:$F$167,T$20)</f>
        <v>0</v>
      </c>
      <c r="U29" s="73">
        <f>SUMIFS(Reallocations!$I$5:$I$167,Reallocations!$A$5:$A$167,$B29,Reallocations!$H$5:$H$167,U$20)-SUMIFS(Reallocations!$I$5:$I$167,Reallocations!$A$5:$A$167,$B29,Reallocations!$F$5:$F$167,U$20)</f>
        <v>0</v>
      </c>
      <c r="V29" s="73">
        <f>SUMIFS(Reallocations!$I$5:$I$167,Reallocations!$A$5:$A$167,$B29,Reallocations!$H$5:$H$167,V$20)-SUMIFS(Reallocations!$I$5:$I$167,Reallocations!$A$5:$A$167,$B29,Reallocations!$F$5:$F$167,V$20)</f>
        <v>0</v>
      </c>
      <c r="W29" s="73">
        <f>SUMIFS(Reallocations!$I$5:$I$167,Reallocations!$A$5:$A$167,$B29,Reallocations!$H$5:$H$167,W$20)-SUMIFS(Reallocations!$I$5:$I$167,Reallocations!$A$5:$A$167,$B29,Reallocations!$F$5:$F$167,W$20)</f>
        <v>0</v>
      </c>
      <c r="X29" s="73">
        <f>SUMIFS(Reallocations!$I$5:$I$167,Reallocations!$A$5:$A$167,$B29,Reallocations!$H$5:$H$167,X$20)-SUMIFS(Reallocations!$I$5:$I$167,Reallocations!$A$5:$A$167,$B29,Reallocations!$F$5:$F$167,X$20)</f>
        <v>0</v>
      </c>
      <c r="Y29" s="73">
        <f>SUMIFS(Reallocations!$I$5:$I$167,Reallocations!$A$5:$A$167,$B29,Reallocations!$H$5:$H$167,Y$20)-SUMIFS(Reallocations!$I$5:$I$167,Reallocations!$A$5:$A$167,$B29,Reallocations!$F$5:$F$167,Y$20)</f>
        <v>0</v>
      </c>
      <c r="Z29" s="73">
        <f>SUMIFS(Reallocations!$I$5:$I$167,Reallocations!$A$5:$A$167,$B29,Reallocations!$H$5:$H$167,Z$20)-SUMIFS(Reallocations!$I$5:$I$167,Reallocations!$A$5:$A$167,$B29,Reallocations!$F$5:$F$167,Z$20)</f>
        <v>0</v>
      </c>
      <c r="AA29" s="73">
        <f>SUMIFS(Reallocations!$I$5:$I$167,Reallocations!$A$5:$A$167,$B29,Reallocations!$H$5:$H$167,AA$20)-SUMIFS(Reallocations!$I$5:$I$167,Reallocations!$A$5:$A$167,$B29,Reallocations!$F$5:$F$167,AA$20)</f>
        <v>0</v>
      </c>
      <c r="AB29" s="73">
        <f>SUMIFS(Reallocations!$I$5:$I$167,Reallocations!$A$5:$A$167,$B29,Reallocations!$H$5:$H$167,AB$20)-SUMIFS(Reallocations!$I$5:$I$167,Reallocations!$A$5:$A$167,$B29,Reallocations!$F$5:$F$167,AB$20)</f>
        <v>0</v>
      </c>
      <c r="AC29" s="73">
        <f>SUMIFS(Reallocations!$I$5:$I$167,Reallocations!$A$5:$A$167,$B29,Reallocations!$H$5:$H$167,AC$20)-SUMIFS(Reallocations!$I$5:$I$167,Reallocations!$A$5:$A$167,$B29,Reallocations!$F$5:$F$167,AC$20)</f>
        <v>0</v>
      </c>
      <c r="AD29" s="73">
        <f>SUMIFS(Reallocations!$I$5:$I$167,Reallocations!$A$5:$A$167,$B29,Reallocations!$H$5:$H$167,AD$20)-SUMIFS(Reallocations!$I$5:$I$167,Reallocations!$A$5:$A$167,$B29,Reallocations!$F$5:$F$167,AD$20)</f>
        <v>0</v>
      </c>
      <c r="AE29" s="73">
        <f>SUMIFS(Reallocations!$I$5:$I$167,Reallocations!$A$5:$A$167,$B29,Reallocations!$H$5:$H$167,AE$20)-SUMIFS(Reallocations!$I$5:$I$167,Reallocations!$A$5:$A$167,$B29,Reallocations!$F$5:$F$167,AE$20)</f>
        <v>0</v>
      </c>
      <c r="AF29" s="73">
        <f>SUMIFS(Reallocations!$I$5:$I$167,Reallocations!$A$5:$A$167,$B29,Reallocations!$H$5:$H$167,AF$20)-SUMIFS(Reallocations!$I$5:$I$167,Reallocations!$A$5:$A$167,$B29,Reallocations!$F$5:$F$167,AF$20)</f>
        <v>0</v>
      </c>
      <c r="AG29" s="73">
        <f>SUMIFS(Reallocations!$I$5:$I$167,Reallocations!$A$5:$A$167,$B29,Reallocations!$B$5:$B$167,"Wastewater",Reallocations!$G$5:$G$167,AG$21)-SUMIFS(Reallocations!$I$5:$I$167,Reallocations!$A$5:$A$167,$B29,Reallocations!$B$5:$B$167,"Wastewater",Reallocations!$C$5:$C$167,AG$21)</f>
        <v>0</v>
      </c>
      <c r="AH29" s="67" t="b">
        <f t="shared" si="1"/>
        <v>1</v>
      </c>
    </row>
    <row r="30" spans="1:47" x14ac:dyDescent="0.3">
      <c r="B30" s="70" t="s">
        <v>6</v>
      </c>
      <c r="C30" s="73">
        <f>SUMIFS(Reallocations!$I$5:$I$167,Reallocations!$A$5:$A$167,$B30,Reallocations!$H$5:$H$167,C$20)-SUMIFS(Reallocations!$I$5:$I$167,Reallocations!$A$5:$A$167,$B30,Reallocations!$F$5:$F$167,C$20)</f>
        <v>0</v>
      </c>
      <c r="D30" s="73">
        <f>SUMIFS(Reallocations!$I$5:$I$167,Reallocations!$A$5:$A$167,$B30,Reallocations!$H$5:$H$167,D$20)-SUMIFS(Reallocations!$I$5:$I$167,Reallocations!$A$5:$A$167,$B30,Reallocations!$F$5:$F$167,D$20)</f>
        <v>0</v>
      </c>
      <c r="E30" s="73">
        <f>SUMIFS(Reallocations!$I$5:$I$167,Reallocations!$A$5:$A$167,$B30,Reallocations!$H$5:$H$167,E$20)-SUMIFS(Reallocations!$I$5:$I$167,Reallocations!$A$5:$A$167,$B30,Reallocations!$F$5:$F$167,E$20)</f>
        <v>0</v>
      </c>
      <c r="F30" s="73">
        <f>SUMIFS(Reallocations!$I$5:$I$167,Reallocations!$A$5:$A$167,$B30,Reallocations!$H$5:$H$167,F$20)-SUMIFS(Reallocations!$I$5:$I$167,Reallocations!$A$5:$A$167,$B30,Reallocations!$F$5:$F$167,F$20)</f>
        <v>0</v>
      </c>
      <c r="G30" s="73">
        <f>SUMIFS(Reallocations!$I$5:$I$167,Reallocations!$A$5:$A$167,$B30,Reallocations!$H$5:$H$167,G$20)-SUMIFS(Reallocations!$I$5:$I$167,Reallocations!$A$5:$A$167,$B30,Reallocations!$F$5:$F$167,G$20)</f>
        <v>0</v>
      </c>
      <c r="H30" s="73">
        <f>SUMIFS(Reallocations!$I$5:$I$167,Reallocations!$A$5:$A$167,$B30,Reallocations!$H$5:$H$167,H$20)-SUMIFS(Reallocations!$I$5:$I$167,Reallocations!$A$5:$A$167,$B30,Reallocations!$F$5:$F$167,H$20)</f>
        <v>0</v>
      </c>
      <c r="I30" s="73">
        <f>SUMIFS(Reallocations!$I$5:$I$167,Reallocations!$A$5:$A$167,$B30,Reallocations!$H$5:$H$167,I$20)-SUMIFS(Reallocations!$I$5:$I$167,Reallocations!$A$5:$A$167,$B30,Reallocations!$F$5:$F$167,I$20)</f>
        <v>0</v>
      </c>
      <c r="J30" s="73">
        <f>SUMIFS(Reallocations!$I$5:$I$167,Reallocations!$A$5:$A$167,$B30,Reallocations!$H$5:$H$167,J$20)-SUMIFS(Reallocations!$I$5:$I$167,Reallocations!$A$5:$A$167,$B30,Reallocations!$F$5:$F$167,J$20)</f>
        <v>0</v>
      </c>
      <c r="K30" s="73">
        <f>SUMIFS(Reallocations!$I$5:$I$167,Reallocations!$A$5:$A$167,$B30,Reallocations!$H$5:$H$167,K$20)-SUMIFS(Reallocations!$I$5:$I$167,Reallocations!$A$5:$A$167,$B30,Reallocations!$F$5:$F$167,K$20)</f>
        <v>0</v>
      </c>
      <c r="L30" s="73">
        <f>SUMIFS(Reallocations!$I$5:$I$167,Reallocations!$A$5:$A$167,$B30,Reallocations!$H$5:$H$167,L$20)-SUMIFS(Reallocations!$I$5:$I$167,Reallocations!$A$5:$A$167,$B30,Reallocations!$F$5:$F$167,L$20)</f>
        <v>0</v>
      </c>
      <c r="M30" s="73">
        <f>SUMIFS(Reallocations!$I$5:$I$167,Reallocations!$A$5:$A$167,$B30,Reallocations!$H$5:$H$167,M$20)-SUMIFS(Reallocations!$I$5:$I$167,Reallocations!$A$5:$A$167,$B30,Reallocations!$F$5:$F$167,M$20)</f>
        <v>0</v>
      </c>
      <c r="N30" s="73">
        <f>SUMIFS(Reallocations!$I$5:$I$167,Reallocations!$A$5:$A$167,$B30,Reallocations!$H$5:$H$167,N$20)-SUMIFS(Reallocations!$I$5:$I$167,Reallocations!$A$5:$A$167,$B30,Reallocations!$F$5:$F$167,N$20)</f>
        <v>0</v>
      </c>
      <c r="O30" s="73">
        <f>SUMIFS(Reallocations!$I$5:$I$167,Reallocations!$A$5:$A$167,$B30,Reallocations!$H$5:$H$167,O$20)-SUMIFS(Reallocations!$I$5:$I$167,Reallocations!$A$5:$A$167,$B30,Reallocations!$F$5:$F$167,O$20)</f>
        <v>0</v>
      </c>
      <c r="P30" s="73">
        <f>SUMIFS(Reallocations!$I$5:$I$167,Reallocations!$A$5:$A$167,$B30,Reallocations!$H$5:$H$167,P$20)-SUMIFS(Reallocations!$I$5:$I$167,Reallocations!$A$5:$A$167,$B30,Reallocations!$F$5:$F$167,P$20)</f>
        <v>0</v>
      </c>
      <c r="Q30" s="73">
        <f>SUMIFS(Reallocations!$I$5:$I$167,Reallocations!$A$5:$A$167,$B30,Reallocations!$H$5:$H$167,Q$20)-SUMIFS(Reallocations!$I$5:$I$167,Reallocations!$A$5:$A$167,$B30,Reallocations!$F$5:$F$167,Q$20)</f>
        <v>0</v>
      </c>
      <c r="R30" s="73">
        <f>SUMIFS(Reallocations!$I$5:$I$167,Reallocations!$A$5:$A$167,$B30,Reallocations!$H$5:$H$167,R$20)-SUMIFS(Reallocations!$I$5:$I$167,Reallocations!$A$5:$A$167,$B30,Reallocations!$F$5:$F$167,R$20)</f>
        <v>0</v>
      </c>
      <c r="S30" s="73">
        <f>SUMIFS(Reallocations!$I$5:$I$167,Reallocations!$A$5:$A$167,$B30,Reallocations!$H$5:$H$167,S$20)-SUMIFS(Reallocations!$I$5:$I$167,Reallocations!$A$5:$A$167,$B30,Reallocations!$F$5:$F$167,S$20)</f>
        <v>0</v>
      </c>
      <c r="T30" s="73">
        <f>SUMIFS(Reallocations!$I$5:$I$167,Reallocations!$A$5:$A$167,$B30,Reallocations!$H$5:$H$167,T$20)-SUMIFS(Reallocations!$I$5:$I$167,Reallocations!$A$5:$A$167,$B30,Reallocations!$F$5:$F$167,T$20)</f>
        <v>0</v>
      </c>
      <c r="U30" s="73">
        <f>SUMIFS(Reallocations!$I$5:$I$167,Reallocations!$A$5:$A$167,$B30,Reallocations!$H$5:$H$167,U$20)-SUMIFS(Reallocations!$I$5:$I$167,Reallocations!$A$5:$A$167,$B30,Reallocations!$F$5:$F$167,U$20)</f>
        <v>0</v>
      </c>
      <c r="V30" s="73">
        <f>SUMIFS(Reallocations!$I$5:$I$167,Reallocations!$A$5:$A$167,$B30,Reallocations!$H$5:$H$167,V$20)-SUMIFS(Reallocations!$I$5:$I$167,Reallocations!$A$5:$A$167,$B30,Reallocations!$F$5:$F$167,V$20)</f>
        <v>0</v>
      </c>
      <c r="W30" s="73">
        <f>SUMIFS(Reallocations!$I$5:$I$167,Reallocations!$A$5:$A$167,$B30,Reallocations!$H$5:$H$167,W$20)-SUMIFS(Reallocations!$I$5:$I$167,Reallocations!$A$5:$A$167,$B30,Reallocations!$F$5:$F$167,W$20)</f>
        <v>0</v>
      </c>
      <c r="X30" s="73">
        <f>SUMIFS(Reallocations!$I$5:$I$167,Reallocations!$A$5:$A$167,$B30,Reallocations!$H$5:$H$167,X$20)-SUMIFS(Reallocations!$I$5:$I$167,Reallocations!$A$5:$A$167,$B30,Reallocations!$F$5:$F$167,X$20)</f>
        <v>0</v>
      </c>
      <c r="Y30" s="73">
        <f>SUMIFS(Reallocations!$I$5:$I$167,Reallocations!$A$5:$A$167,$B30,Reallocations!$H$5:$H$167,Y$20)-SUMIFS(Reallocations!$I$5:$I$167,Reallocations!$A$5:$A$167,$B30,Reallocations!$F$5:$F$167,Y$20)</f>
        <v>0</v>
      </c>
      <c r="Z30" s="73">
        <f>SUMIFS(Reallocations!$I$5:$I$167,Reallocations!$A$5:$A$167,$B30,Reallocations!$H$5:$H$167,Z$20)-SUMIFS(Reallocations!$I$5:$I$167,Reallocations!$A$5:$A$167,$B30,Reallocations!$F$5:$F$167,Z$20)</f>
        <v>0</v>
      </c>
      <c r="AA30" s="73">
        <f>SUMIFS(Reallocations!$I$5:$I$167,Reallocations!$A$5:$A$167,$B30,Reallocations!$H$5:$H$167,AA$20)-SUMIFS(Reallocations!$I$5:$I$167,Reallocations!$A$5:$A$167,$B30,Reallocations!$F$5:$F$167,AA$20)</f>
        <v>0</v>
      </c>
      <c r="AB30" s="73">
        <f>SUMIFS(Reallocations!$I$5:$I$167,Reallocations!$A$5:$A$167,$B30,Reallocations!$H$5:$H$167,AB$20)-SUMIFS(Reallocations!$I$5:$I$167,Reallocations!$A$5:$A$167,$B30,Reallocations!$F$5:$F$167,AB$20)</f>
        <v>0</v>
      </c>
      <c r="AC30" s="73">
        <f>SUMIFS(Reallocations!$I$5:$I$167,Reallocations!$A$5:$A$167,$B30,Reallocations!$H$5:$H$167,AC$20)-SUMIFS(Reallocations!$I$5:$I$167,Reallocations!$A$5:$A$167,$B30,Reallocations!$F$5:$F$167,AC$20)</f>
        <v>0</v>
      </c>
      <c r="AD30" s="73">
        <f>SUMIFS(Reallocations!$I$5:$I$167,Reallocations!$A$5:$A$167,$B30,Reallocations!$H$5:$H$167,AD$20)-SUMIFS(Reallocations!$I$5:$I$167,Reallocations!$A$5:$A$167,$B30,Reallocations!$F$5:$F$167,AD$20)</f>
        <v>0</v>
      </c>
      <c r="AE30" s="73">
        <f>SUMIFS(Reallocations!$I$5:$I$167,Reallocations!$A$5:$A$167,$B30,Reallocations!$H$5:$H$167,AE$20)-SUMIFS(Reallocations!$I$5:$I$167,Reallocations!$A$5:$A$167,$B30,Reallocations!$F$5:$F$167,AE$20)</f>
        <v>0</v>
      </c>
      <c r="AF30" s="73">
        <f>SUMIFS(Reallocations!$I$5:$I$167,Reallocations!$A$5:$A$167,$B30,Reallocations!$H$5:$H$167,AF$20)-SUMIFS(Reallocations!$I$5:$I$167,Reallocations!$A$5:$A$167,$B30,Reallocations!$F$5:$F$167,AF$20)</f>
        <v>0</v>
      </c>
      <c r="AG30" s="73">
        <f>SUMIFS(Reallocations!$I$5:$I$167,Reallocations!$A$5:$A$167,$B30,Reallocations!$B$5:$B$167,"Wastewater",Reallocations!$G$5:$G$167,AG$21)-SUMIFS(Reallocations!$I$5:$I$167,Reallocations!$A$5:$A$167,$B30,Reallocations!$B$5:$B$167,"Wastewater",Reallocations!$C$5:$C$167,AG$21)</f>
        <v>0</v>
      </c>
      <c r="AH30" s="67" t="b">
        <f t="shared" si="1"/>
        <v>1</v>
      </c>
    </row>
    <row r="31" spans="1:47" x14ac:dyDescent="0.3">
      <c r="B31" s="70" t="s">
        <v>7</v>
      </c>
      <c r="C31" s="73">
        <f>SUMIFS(Reallocations!$I$5:$I$167,Reallocations!$A$5:$A$167,$B31,Reallocations!$H$5:$H$167,C$20)-SUMIFS(Reallocations!$I$5:$I$167,Reallocations!$A$5:$A$167,$B31,Reallocations!$F$5:$F$167,C$20)</f>
        <v>0</v>
      </c>
      <c r="D31" s="73">
        <f>SUMIFS(Reallocations!$I$5:$I$167,Reallocations!$A$5:$A$167,$B31,Reallocations!$H$5:$H$167,D$20)-SUMIFS(Reallocations!$I$5:$I$167,Reallocations!$A$5:$A$167,$B31,Reallocations!$F$5:$F$167,D$20)</f>
        <v>0</v>
      </c>
      <c r="E31" s="73">
        <f>SUMIFS(Reallocations!$I$5:$I$167,Reallocations!$A$5:$A$167,$B31,Reallocations!$H$5:$H$167,E$20)-SUMIFS(Reallocations!$I$5:$I$167,Reallocations!$A$5:$A$167,$B31,Reallocations!$F$5:$F$167,E$20)</f>
        <v>0</v>
      </c>
      <c r="F31" s="73">
        <f>SUMIFS(Reallocations!$I$5:$I$167,Reallocations!$A$5:$A$167,$B31,Reallocations!$H$5:$H$167,F$20)-SUMIFS(Reallocations!$I$5:$I$167,Reallocations!$A$5:$A$167,$B31,Reallocations!$F$5:$F$167,F$20)</f>
        <v>0</v>
      </c>
      <c r="G31" s="73">
        <f>SUMIFS(Reallocations!$I$5:$I$167,Reallocations!$A$5:$A$167,$B31,Reallocations!$H$5:$H$167,G$20)-SUMIFS(Reallocations!$I$5:$I$167,Reallocations!$A$5:$A$167,$B31,Reallocations!$F$5:$F$167,G$20)</f>
        <v>0</v>
      </c>
      <c r="H31" s="73">
        <f>SUMIFS(Reallocations!$I$5:$I$167,Reallocations!$A$5:$A$167,$B31,Reallocations!$H$5:$H$167,H$20)-SUMIFS(Reallocations!$I$5:$I$167,Reallocations!$A$5:$A$167,$B31,Reallocations!$F$5:$F$167,H$20)</f>
        <v>0</v>
      </c>
      <c r="I31" s="73">
        <f>SUMIFS(Reallocations!$I$5:$I$167,Reallocations!$A$5:$A$167,$B31,Reallocations!$H$5:$H$167,I$20)-SUMIFS(Reallocations!$I$5:$I$167,Reallocations!$A$5:$A$167,$B31,Reallocations!$F$5:$F$167,I$20)</f>
        <v>0</v>
      </c>
      <c r="J31" s="73">
        <f>SUMIFS(Reallocations!$I$5:$I$167,Reallocations!$A$5:$A$167,$B31,Reallocations!$H$5:$H$167,J$20)-SUMIFS(Reallocations!$I$5:$I$167,Reallocations!$A$5:$A$167,$B31,Reallocations!$F$5:$F$167,J$20)</f>
        <v>0</v>
      </c>
      <c r="K31" s="73">
        <f>SUMIFS(Reallocations!$I$5:$I$167,Reallocations!$A$5:$A$167,$B31,Reallocations!$H$5:$H$167,K$20)-SUMIFS(Reallocations!$I$5:$I$167,Reallocations!$A$5:$A$167,$B31,Reallocations!$F$5:$F$167,K$20)</f>
        <v>0</v>
      </c>
      <c r="L31" s="73">
        <f>SUMIFS(Reallocations!$I$5:$I$167,Reallocations!$A$5:$A$167,$B31,Reallocations!$H$5:$H$167,L$20)-SUMIFS(Reallocations!$I$5:$I$167,Reallocations!$A$5:$A$167,$B31,Reallocations!$F$5:$F$167,L$20)</f>
        <v>0</v>
      </c>
      <c r="M31" s="73">
        <f>SUMIFS(Reallocations!$I$5:$I$167,Reallocations!$A$5:$A$167,$B31,Reallocations!$H$5:$H$167,M$20)-SUMIFS(Reallocations!$I$5:$I$167,Reallocations!$A$5:$A$167,$B31,Reallocations!$F$5:$F$167,M$20)</f>
        <v>0</v>
      </c>
      <c r="N31" s="73">
        <f>SUMIFS(Reallocations!$I$5:$I$167,Reallocations!$A$5:$A$167,$B31,Reallocations!$H$5:$H$167,N$20)-SUMIFS(Reallocations!$I$5:$I$167,Reallocations!$A$5:$A$167,$B31,Reallocations!$F$5:$F$167,N$20)</f>
        <v>0</v>
      </c>
      <c r="O31" s="73">
        <f>SUMIFS(Reallocations!$I$5:$I$167,Reallocations!$A$5:$A$167,$B31,Reallocations!$H$5:$H$167,O$20)-SUMIFS(Reallocations!$I$5:$I$167,Reallocations!$A$5:$A$167,$B31,Reallocations!$F$5:$F$167,O$20)</f>
        <v>0</v>
      </c>
      <c r="P31" s="73">
        <f>SUMIFS(Reallocations!$I$5:$I$167,Reallocations!$A$5:$A$167,$B31,Reallocations!$H$5:$H$167,P$20)-SUMIFS(Reallocations!$I$5:$I$167,Reallocations!$A$5:$A$167,$B31,Reallocations!$F$5:$F$167,P$20)</f>
        <v>0</v>
      </c>
      <c r="Q31" s="73">
        <f>SUMIFS(Reallocations!$I$5:$I$167,Reallocations!$A$5:$A$167,$B31,Reallocations!$H$5:$H$167,Q$20)-SUMIFS(Reallocations!$I$5:$I$167,Reallocations!$A$5:$A$167,$B31,Reallocations!$F$5:$F$167,Q$20)</f>
        <v>0</v>
      </c>
      <c r="R31" s="73">
        <f>SUMIFS(Reallocations!$I$5:$I$167,Reallocations!$A$5:$A$167,$B31,Reallocations!$H$5:$H$167,R$20)-SUMIFS(Reallocations!$I$5:$I$167,Reallocations!$A$5:$A$167,$B31,Reallocations!$F$5:$F$167,R$20)</f>
        <v>0</v>
      </c>
      <c r="S31" s="73">
        <f>SUMIFS(Reallocations!$I$5:$I$167,Reallocations!$A$5:$A$167,$B31,Reallocations!$H$5:$H$167,S$20)-SUMIFS(Reallocations!$I$5:$I$167,Reallocations!$A$5:$A$167,$B31,Reallocations!$F$5:$F$167,S$20)</f>
        <v>0</v>
      </c>
      <c r="T31" s="73">
        <f>SUMIFS(Reallocations!$I$5:$I$167,Reallocations!$A$5:$A$167,$B31,Reallocations!$H$5:$H$167,T$20)-SUMIFS(Reallocations!$I$5:$I$167,Reallocations!$A$5:$A$167,$B31,Reallocations!$F$5:$F$167,T$20)</f>
        <v>0</v>
      </c>
      <c r="U31" s="73">
        <f>SUMIFS(Reallocations!$I$5:$I$167,Reallocations!$A$5:$A$167,$B31,Reallocations!$H$5:$H$167,U$20)-SUMIFS(Reallocations!$I$5:$I$167,Reallocations!$A$5:$A$167,$B31,Reallocations!$F$5:$F$167,U$20)</f>
        <v>0</v>
      </c>
      <c r="V31" s="73">
        <f>SUMIFS(Reallocations!$I$5:$I$167,Reallocations!$A$5:$A$167,$B31,Reallocations!$H$5:$H$167,V$20)-SUMIFS(Reallocations!$I$5:$I$167,Reallocations!$A$5:$A$167,$B31,Reallocations!$F$5:$F$167,V$20)</f>
        <v>0</v>
      </c>
      <c r="W31" s="73">
        <f>SUMIFS(Reallocations!$I$5:$I$167,Reallocations!$A$5:$A$167,$B31,Reallocations!$H$5:$H$167,W$20)-SUMIFS(Reallocations!$I$5:$I$167,Reallocations!$A$5:$A$167,$B31,Reallocations!$F$5:$F$167,W$20)</f>
        <v>0</v>
      </c>
      <c r="X31" s="73">
        <f>SUMIFS(Reallocations!$I$5:$I$167,Reallocations!$A$5:$A$167,$B31,Reallocations!$H$5:$H$167,X$20)-SUMIFS(Reallocations!$I$5:$I$167,Reallocations!$A$5:$A$167,$B31,Reallocations!$F$5:$F$167,X$20)</f>
        <v>0</v>
      </c>
      <c r="Y31" s="73">
        <f>SUMIFS(Reallocations!$I$5:$I$167,Reallocations!$A$5:$A$167,$B31,Reallocations!$H$5:$H$167,Y$20)-SUMIFS(Reallocations!$I$5:$I$167,Reallocations!$A$5:$A$167,$B31,Reallocations!$F$5:$F$167,Y$20)</f>
        <v>0</v>
      </c>
      <c r="Z31" s="73">
        <f>SUMIFS(Reallocations!$I$5:$I$167,Reallocations!$A$5:$A$167,$B31,Reallocations!$H$5:$H$167,Z$20)-SUMIFS(Reallocations!$I$5:$I$167,Reallocations!$A$5:$A$167,$B31,Reallocations!$F$5:$F$167,Z$20)</f>
        <v>0</v>
      </c>
      <c r="AA31" s="73">
        <f>SUMIFS(Reallocations!$I$5:$I$167,Reallocations!$A$5:$A$167,$B31,Reallocations!$H$5:$H$167,AA$20)-SUMIFS(Reallocations!$I$5:$I$167,Reallocations!$A$5:$A$167,$B31,Reallocations!$F$5:$F$167,AA$20)</f>
        <v>0</v>
      </c>
      <c r="AB31" s="73">
        <f>SUMIFS(Reallocations!$I$5:$I$167,Reallocations!$A$5:$A$167,$B31,Reallocations!$H$5:$H$167,AB$20)-SUMIFS(Reallocations!$I$5:$I$167,Reallocations!$A$5:$A$167,$B31,Reallocations!$F$5:$F$167,AB$20)</f>
        <v>0</v>
      </c>
      <c r="AC31" s="73">
        <f>SUMIFS(Reallocations!$I$5:$I$167,Reallocations!$A$5:$A$167,$B31,Reallocations!$H$5:$H$167,AC$20)-SUMIFS(Reallocations!$I$5:$I$167,Reallocations!$A$5:$A$167,$B31,Reallocations!$F$5:$F$167,AC$20)</f>
        <v>0</v>
      </c>
      <c r="AD31" s="73">
        <f>SUMIFS(Reallocations!$I$5:$I$167,Reallocations!$A$5:$A$167,$B31,Reallocations!$H$5:$H$167,AD$20)-SUMIFS(Reallocations!$I$5:$I$167,Reallocations!$A$5:$A$167,$B31,Reallocations!$F$5:$F$167,AD$20)</f>
        <v>0</v>
      </c>
      <c r="AE31" s="73">
        <f>SUMIFS(Reallocations!$I$5:$I$167,Reallocations!$A$5:$A$167,$B31,Reallocations!$H$5:$H$167,AE$20)-SUMIFS(Reallocations!$I$5:$I$167,Reallocations!$A$5:$A$167,$B31,Reallocations!$F$5:$F$167,AE$20)</f>
        <v>0</v>
      </c>
      <c r="AF31" s="73">
        <f>SUMIFS(Reallocations!$I$5:$I$167,Reallocations!$A$5:$A$167,$B31,Reallocations!$H$5:$H$167,AF$20)-SUMIFS(Reallocations!$I$5:$I$167,Reallocations!$A$5:$A$167,$B31,Reallocations!$F$5:$F$167,AF$20)</f>
        <v>0</v>
      </c>
      <c r="AG31" s="73">
        <f>SUMIFS(Reallocations!$I$5:$I$167,Reallocations!$A$5:$A$167,$B31,Reallocations!$B$5:$B$167,"Wastewater",Reallocations!$G$5:$G$167,AG$21)-SUMIFS(Reallocations!$I$5:$I$167,Reallocations!$A$5:$A$167,$B31,Reallocations!$B$5:$B$167,"Wastewater",Reallocations!$C$5:$C$167,AG$21)</f>
        <v>0</v>
      </c>
      <c r="AH31" s="67" t="b">
        <f t="shared" si="1"/>
        <v>1</v>
      </c>
    </row>
    <row r="32" spans="1:47" x14ac:dyDescent="0.3">
      <c r="B32" s="70" t="s">
        <v>8</v>
      </c>
      <c r="C32" s="73">
        <f>SUMIFS(Reallocations!$I$5:$I$167,Reallocations!$A$5:$A$167,$B32,Reallocations!$H$5:$H$167,C$20)-SUMIFS(Reallocations!$I$5:$I$167,Reallocations!$A$5:$A$167,$B32,Reallocations!$F$5:$F$167,C$20)</f>
        <v>0</v>
      </c>
      <c r="D32" s="73">
        <f>SUMIFS(Reallocations!$I$5:$I$167,Reallocations!$A$5:$A$167,$B32,Reallocations!$H$5:$H$167,D$20)-SUMIFS(Reallocations!$I$5:$I$167,Reallocations!$A$5:$A$167,$B32,Reallocations!$F$5:$F$167,D$20)</f>
        <v>0</v>
      </c>
      <c r="E32" s="73">
        <f>SUMIFS(Reallocations!$I$5:$I$167,Reallocations!$A$5:$A$167,$B32,Reallocations!$H$5:$H$167,E$20)-SUMIFS(Reallocations!$I$5:$I$167,Reallocations!$A$5:$A$167,$B32,Reallocations!$F$5:$F$167,E$20)</f>
        <v>0</v>
      </c>
      <c r="F32" s="73">
        <f>SUMIFS(Reallocations!$I$5:$I$167,Reallocations!$A$5:$A$167,$B32,Reallocations!$H$5:$H$167,F$20)-SUMIFS(Reallocations!$I$5:$I$167,Reallocations!$A$5:$A$167,$B32,Reallocations!$F$5:$F$167,F$20)</f>
        <v>0</v>
      </c>
      <c r="G32" s="73">
        <f>SUMIFS(Reallocations!$I$5:$I$167,Reallocations!$A$5:$A$167,$B32,Reallocations!$H$5:$H$167,G$20)-SUMIFS(Reallocations!$I$5:$I$167,Reallocations!$A$5:$A$167,$B32,Reallocations!$F$5:$F$167,G$20)</f>
        <v>0</v>
      </c>
      <c r="H32" s="73">
        <f>SUMIFS(Reallocations!$I$5:$I$167,Reallocations!$A$5:$A$167,$B32,Reallocations!$H$5:$H$167,H$20)-SUMIFS(Reallocations!$I$5:$I$167,Reallocations!$A$5:$A$167,$B32,Reallocations!$F$5:$F$167,H$20)</f>
        <v>0</v>
      </c>
      <c r="I32" s="73">
        <f>SUMIFS(Reallocations!$I$5:$I$167,Reallocations!$A$5:$A$167,$B32,Reallocations!$H$5:$H$167,I$20)-SUMIFS(Reallocations!$I$5:$I$167,Reallocations!$A$5:$A$167,$B32,Reallocations!$F$5:$F$167,I$20)</f>
        <v>0</v>
      </c>
      <c r="J32" s="73">
        <f>SUMIFS(Reallocations!$I$5:$I$167,Reallocations!$A$5:$A$167,$B32,Reallocations!$H$5:$H$167,J$20)-SUMIFS(Reallocations!$I$5:$I$167,Reallocations!$A$5:$A$167,$B32,Reallocations!$F$5:$F$167,J$20)</f>
        <v>0</v>
      </c>
      <c r="K32" s="73">
        <f>SUMIFS(Reallocations!$I$5:$I$167,Reallocations!$A$5:$A$167,$B32,Reallocations!$H$5:$H$167,K$20)-SUMIFS(Reallocations!$I$5:$I$167,Reallocations!$A$5:$A$167,$B32,Reallocations!$F$5:$F$167,K$20)</f>
        <v>0</v>
      </c>
      <c r="L32" s="73">
        <f>SUMIFS(Reallocations!$I$5:$I$167,Reallocations!$A$5:$A$167,$B32,Reallocations!$H$5:$H$167,L$20)-SUMIFS(Reallocations!$I$5:$I$167,Reallocations!$A$5:$A$167,$B32,Reallocations!$F$5:$F$167,L$20)</f>
        <v>0</v>
      </c>
      <c r="M32" s="73">
        <f>SUMIFS(Reallocations!$I$5:$I$167,Reallocations!$A$5:$A$167,$B32,Reallocations!$H$5:$H$167,M$20)-SUMIFS(Reallocations!$I$5:$I$167,Reallocations!$A$5:$A$167,$B32,Reallocations!$F$5:$F$167,M$20)</f>
        <v>0</v>
      </c>
      <c r="N32" s="73">
        <f>SUMIFS(Reallocations!$I$5:$I$167,Reallocations!$A$5:$A$167,$B32,Reallocations!$H$5:$H$167,N$20)-SUMIFS(Reallocations!$I$5:$I$167,Reallocations!$A$5:$A$167,$B32,Reallocations!$F$5:$F$167,N$20)</f>
        <v>0</v>
      </c>
      <c r="O32" s="73">
        <f>SUMIFS(Reallocations!$I$5:$I$167,Reallocations!$A$5:$A$167,$B32,Reallocations!$H$5:$H$167,O$20)-SUMIFS(Reallocations!$I$5:$I$167,Reallocations!$A$5:$A$167,$B32,Reallocations!$F$5:$F$167,O$20)</f>
        <v>0</v>
      </c>
      <c r="P32" s="73">
        <f>SUMIFS(Reallocations!$I$5:$I$167,Reallocations!$A$5:$A$167,$B32,Reallocations!$H$5:$H$167,P$20)-SUMIFS(Reallocations!$I$5:$I$167,Reallocations!$A$5:$A$167,$B32,Reallocations!$F$5:$F$167,P$20)</f>
        <v>0</v>
      </c>
      <c r="Q32" s="73">
        <f>SUMIFS(Reallocations!$I$5:$I$167,Reallocations!$A$5:$A$167,$B32,Reallocations!$H$5:$H$167,Q$20)-SUMIFS(Reallocations!$I$5:$I$167,Reallocations!$A$5:$A$167,$B32,Reallocations!$F$5:$F$167,Q$20)</f>
        <v>0</v>
      </c>
      <c r="R32" s="73">
        <f>SUMIFS(Reallocations!$I$5:$I$167,Reallocations!$A$5:$A$167,$B32,Reallocations!$H$5:$H$167,R$20)-SUMIFS(Reallocations!$I$5:$I$167,Reallocations!$A$5:$A$167,$B32,Reallocations!$F$5:$F$167,R$20)</f>
        <v>0</v>
      </c>
      <c r="S32" s="73">
        <f>SUMIFS(Reallocations!$I$5:$I$167,Reallocations!$A$5:$A$167,$B32,Reallocations!$H$5:$H$167,S$20)-SUMIFS(Reallocations!$I$5:$I$167,Reallocations!$A$5:$A$167,$B32,Reallocations!$F$5:$F$167,S$20)</f>
        <v>0</v>
      </c>
      <c r="T32" s="73">
        <f>SUMIFS(Reallocations!$I$5:$I$167,Reallocations!$A$5:$A$167,$B32,Reallocations!$H$5:$H$167,T$20)-SUMIFS(Reallocations!$I$5:$I$167,Reallocations!$A$5:$A$167,$B32,Reallocations!$F$5:$F$167,T$20)</f>
        <v>4.9000000000000002E-2</v>
      </c>
      <c r="U32" s="73">
        <f>SUMIFS(Reallocations!$I$5:$I$167,Reallocations!$A$5:$A$167,$B32,Reallocations!$H$5:$H$167,U$20)-SUMIFS(Reallocations!$I$5:$I$167,Reallocations!$A$5:$A$167,$B32,Reallocations!$F$5:$F$167,U$20)</f>
        <v>0</v>
      </c>
      <c r="V32" s="73">
        <f>SUMIFS(Reallocations!$I$5:$I$167,Reallocations!$A$5:$A$167,$B32,Reallocations!$H$5:$H$167,V$20)-SUMIFS(Reallocations!$I$5:$I$167,Reallocations!$A$5:$A$167,$B32,Reallocations!$F$5:$F$167,V$20)</f>
        <v>0</v>
      </c>
      <c r="W32" s="73">
        <f>SUMIFS(Reallocations!$I$5:$I$167,Reallocations!$A$5:$A$167,$B32,Reallocations!$H$5:$H$167,W$20)-SUMIFS(Reallocations!$I$5:$I$167,Reallocations!$A$5:$A$167,$B32,Reallocations!$F$5:$F$167,W$20)</f>
        <v>-4.9000000000000002E-2</v>
      </c>
      <c r="X32" s="73">
        <f>SUMIFS(Reallocations!$I$5:$I$167,Reallocations!$A$5:$A$167,$B32,Reallocations!$H$5:$H$167,X$20)-SUMIFS(Reallocations!$I$5:$I$167,Reallocations!$A$5:$A$167,$B32,Reallocations!$F$5:$F$167,X$20)</f>
        <v>0</v>
      </c>
      <c r="Y32" s="73">
        <f>SUMIFS(Reallocations!$I$5:$I$167,Reallocations!$A$5:$A$167,$B32,Reallocations!$H$5:$H$167,Y$20)-SUMIFS(Reallocations!$I$5:$I$167,Reallocations!$A$5:$A$167,$B32,Reallocations!$F$5:$F$167,Y$20)</f>
        <v>0</v>
      </c>
      <c r="Z32" s="73">
        <f>SUMIFS(Reallocations!$I$5:$I$167,Reallocations!$A$5:$A$167,$B32,Reallocations!$H$5:$H$167,Z$20)-SUMIFS(Reallocations!$I$5:$I$167,Reallocations!$A$5:$A$167,$B32,Reallocations!$F$5:$F$167,Z$20)</f>
        <v>0</v>
      </c>
      <c r="AA32" s="73">
        <f>SUMIFS(Reallocations!$I$5:$I$167,Reallocations!$A$5:$A$167,$B32,Reallocations!$H$5:$H$167,AA$20)-SUMIFS(Reallocations!$I$5:$I$167,Reallocations!$A$5:$A$167,$B32,Reallocations!$F$5:$F$167,AA$20)</f>
        <v>0</v>
      </c>
      <c r="AB32" s="73">
        <f>SUMIFS(Reallocations!$I$5:$I$167,Reallocations!$A$5:$A$167,$B32,Reallocations!$H$5:$H$167,AB$20)-SUMIFS(Reallocations!$I$5:$I$167,Reallocations!$A$5:$A$167,$B32,Reallocations!$F$5:$F$167,AB$20)</f>
        <v>0</v>
      </c>
      <c r="AC32" s="73">
        <f>SUMIFS(Reallocations!$I$5:$I$167,Reallocations!$A$5:$A$167,$B32,Reallocations!$H$5:$H$167,AC$20)-SUMIFS(Reallocations!$I$5:$I$167,Reallocations!$A$5:$A$167,$B32,Reallocations!$F$5:$F$167,AC$20)</f>
        <v>0</v>
      </c>
      <c r="AD32" s="73">
        <f>SUMIFS(Reallocations!$I$5:$I$167,Reallocations!$A$5:$A$167,$B32,Reallocations!$H$5:$H$167,AD$20)-SUMIFS(Reallocations!$I$5:$I$167,Reallocations!$A$5:$A$167,$B32,Reallocations!$F$5:$F$167,AD$20)</f>
        <v>0</v>
      </c>
      <c r="AE32" s="73">
        <f>SUMIFS(Reallocations!$I$5:$I$167,Reallocations!$A$5:$A$167,$B32,Reallocations!$H$5:$H$167,AE$20)-SUMIFS(Reallocations!$I$5:$I$167,Reallocations!$A$5:$A$167,$B32,Reallocations!$F$5:$F$167,AE$20)</f>
        <v>0</v>
      </c>
      <c r="AF32" s="73">
        <f>SUMIFS(Reallocations!$I$5:$I$167,Reallocations!$A$5:$A$167,$B32,Reallocations!$H$5:$H$167,AF$20)-SUMIFS(Reallocations!$I$5:$I$167,Reallocations!$A$5:$A$167,$B32,Reallocations!$F$5:$F$167,AF$20)</f>
        <v>0</v>
      </c>
      <c r="AG32" s="73">
        <f>SUMIFS(Reallocations!$I$5:$I$167,Reallocations!$A$5:$A$167,$B32,Reallocations!$B$5:$B$167,"Wastewater",Reallocations!$G$5:$G$167,AG$21)-SUMIFS(Reallocations!$I$5:$I$167,Reallocations!$A$5:$A$167,$B32,Reallocations!$B$5:$B$167,"Wastewater",Reallocations!$C$5:$C$167,AG$21)</f>
        <v>0</v>
      </c>
      <c r="AH32" s="67" t="b">
        <f t="shared" si="1"/>
        <v>1</v>
      </c>
    </row>
  </sheetData>
  <conditionalFormatting sqref="AH6:AH16">
    <cfRule type="containsText" dxfId="7" priority="3" operator="containsText" text="FALSE">
      <formula>NOT(ISERROR(SEARCH("FALSE",AH6)))</formula>
    </cfRule>
    <cfRule type="containsText" dxfId="6" priority="4" operator="containsText" text="TRUE">
      <formula>NOT(ISERROR(SEARCH("TRUE",AH6)))</formula>
    </cfRule>
  </conditionalFormatting>
  <conditionalFormatting sqref="AH22:AH32">
    <cfRule type="containsText" dxfId="5" priority="1" operator="containsText" text="FALSE">
      <formula>NOT(ISERROR(SEARCH("FALSE",AH22)))</formula>
    </cfRule>
    <cfRule type="containsText" dxfId="4" priority="2" operator="containsText" text="TRUE">
      <formula>NOT(ISERROR(SEARCH("TRUE",AH22)))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H38"/>
  <sheetViews>
    <sheetView showGridLines="0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" x14ac:dyDescent="0.3"/>
  <cols>
    <col min="1" max="1" width="3.08203125" style="7" customWidth="1"/>
    <col min="2" max="2" width="9" style="7"/>
    <col min="3" max="3" width="10.83203125" style="7" customWidth="1"/>
    <col min="4" max="16384" width="9" style="7"/>
  </cols>
  <sheetData>
    <row r="1" spans="1:21" ht="18.5" x14ac:dyDescent="0.3">
      <c r="A1" s="21" t="s">
        <v>188</v>
      </c>
      <c r="B1" s="21"/>
      <c r="C1" s="21"/>
      <c r="D1" s="21"/>
      <c r="E1" s="21"/>
      <c r="F1" s="21"/>
      <c r="G1" s="21"/>
    </row>
    <row r="3" spans="1:21" x14ac:dyDescent="0.3">
      <c r="C3" s="14" t="s">
        <v>130</v>
      </c>
    </row>
    <row r="4" spans="1:21" x14ac:dyDescent="0.3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 ht="65" x14ac:dyDescent="0.3">
      <c r="C5" s="59" t="s">
        <v>131</v>
      </c>
      <c r="D5" s="59" t="s">
        <v>132</v>
      </c>
      <c r="E5" s="59" t="s">
        <v>133</v>
      </c>
      <c r="F5" s="59" t="s">
        <v>56</v>
      </c>
      <c r="G5" s="59" t="s">
        <v>134</v>
      </c>
      <c r="H5" s="59" t="s">
        <v>135</v>
      </c>
      <c r="I5" s="59" t="s">
        <v>60</v>
      </c>
      <c r="J5" s="59" t="s">
        <v>141</v>
      </c>
      <c r="K5" s="59" t="s">
        <v>136</v>
      </c>
      <c r="L5" s="59" t="s">
        <v>58</v>
      </c>
      <c r="M5" s="59" t="s">
        <v>121</v>
      </c>
      <c r="N5" s="59" t="s">
        <v>138</v>
      </c>
      <c r="O5" s="59" t="s">
        <v>139</v>
      </c>
      <c r="P5" s="59" t="s">
        <v>61</v>
      </c>
      <c r="Q5" s="59" t="s">
        <v>129</v>
      </c>
      <c r="R5" s="59" t="s">
        <v>140</v>
      </c>
      <c r="S5" s="59" t="s">
        <v>120</v>
      </c>
      <c r="T5" s="59" t="s">
        <v>67</v>
      </c>
      <c r="U5" s="60" t="s">
        <v>146</v>
      </c>
    </row>
    <row r="6" spans="1:21" x14ac:dyDescent="0.3">
      <c r="B6" s="15" t="s">
        <v>0</v>
      </c>
      <c r="C6" s="52">
        <f>'Water reallocations'!C6+'Water reallocations'!C28</f>
        <v>0</v>
      </c>
      <c r="D6" s="52">
        <f>'Water reallocations'!D6+'Water reallocations'!D28</f>
        <v>0</v>
      </c>
      <c r="E6" s="52">
        <f>'Water reallocations'!E6+'Water reallocations'!E28</f>
        <v>-0.32974275831611471</v>
      </c>
      <c r="F6" s="52">
        <f>'Water reallocations'!F6+'Water reallocations'!F28</f>
        <v>0</v>
      </c>
      <c r="G6" s="52">
        <f>'Water reallocations'!G6+'Water reallocations'!G28</f>
        <v>0</v>
      </c>
      <c r="H6" s="52">
        <f>'Water reallocations'!H6+'Water reallocations'!H28</f>
        <v>1.403048727009641</v>
      </c>
      <c r="I6" s="52">
        <f>'Water reallocations'!I6+'Water reallocations'!I28</f>
        <v>352.92299999999994</v>
      </c>
      <c r="J6" s="52">
        <f>'Water reallocations'!J6+'Water reallocations'!J28</f>
        <v>0</v>
      </c>
      <c r="K6" s="52">
        <f>'Water reallocations'!K6+'Water reallocations'!K28</f>
        <v>0</v>
      </c>
      <c r="L6" s="52">
        <f>'Water reallocations'!L6+'Water reallocations'!L28</f>
        <v>-280.63819660441135</v>
      </c>
      <c r="M6" s="52">
        <f>'Water reallocations'!M6+'Water reallocations'!M28</f>
        <v>11.045003897601271</v>
      </c>
      <c r="N6" s="52">
        <f>'Water reallocations'!N6+'Water reallocations'!N28</f>
        <v>15.143535357291244</v>
      </c>
      <c r="O6" s="52">
        <f>'Water reallocations'!O6+'Water reallocations'!O28</f>
        <v>-8.9929843177122184E-3</v>
      </c>
      <c r="P6" s="52">
        <f>'Water reallocations'!P6+'Water reallocations'!P28</f>
        <v>-245.083</v>
      </c>
      <c r="Q6" s="52">
        <f>'Water reallocations'!Q6+'Water reallocations'!Q28</f>
        <v>0</v>
      </c>
      <c r="R6" s="52">
        <f>'Water reallocations'!R6+'Water reallocations'!R28</f>
        <v>0</v>
      </c>
      <c r="S6" s="52">
        <f>'Water reallocations'!S6+'Water reallocations'!S28</f>
        <v>161.66800000000001</v>
      </c>
      <c r="T6" s="52">
        <f>'Water reallocations'!T6+'Water reallocations'!T28</f>
        <v>-16.122655634856951</v>
      </c>
      <c r="U6" s="20" t="b">
        <f t="shared" ref="U6:U22" si="0">IF(ROUND(SUM(C6:T6),2)=0, TRUE,FALSE)</f>
        <v>1</v>
      </c>
    </row>
    <row r="7" spans="1:21" x14ac:dyDescent="0.3">
      <c r="B7" s="15" t="s">
        <v>16</v>
      </c>
      <c r="C7" s="52">
        <f>'Water reallocations'!C7+'Water reallocations'!C29</f>
        <v>0</v>
      </c>
      <c r="D7" s="52">
        <f>'Water reallocations'!D7+'Water reallocations'!D29</f>
        <v>0</v>
      </c>
      <c r="E7" s="52">
        <f>'Water reallocations'!E7+'Water reallocations'!E29</f>
        <v>0</v>
      </c>
      <c r="F7" s="52">
        <f>'Water reallocations'!F7+'Water reallocations'!F29</f>
        <v>0</v>
      </c>
      <c r="G7" s="52">
        <f>'Water reallocations'!G7+'Water reallocations'!G29</f>
        <v>0</v>
      </c>
      <c r="H7" s="52">
        <f>'Water reallocations'!H7+'Water reallocations'!H29</f>
        <v>0</v>
      </c>
      <c r="I7" s="52">
        <f>'Water reallocations'!I7+'Water reallocations'!I29</f>
        <v>0</v>
      </c>
      <c r="J7" s="52">
        <f>'Water reallocations'!J7+'Water reallocations'!J29</f>
        <v>0</v>
      </c>
      <c r="K7" s="52">
        <f>'Water reallocations'!K7+'Water reallocations'!K29</f>
        <v>0</v>
      </c>
      <c r="L7" s="52">
        <f>'Water reallocations'!L7+'Water reallocations'!L29</f>
        <v>0</v>
      </c>
      <c r="M7" s="52">
        <f>'Water reallocations'!M7+'Water reallocations'!M29</f>
        <v>0</v>
      </c>
      <c r="N7" s="52">
        <f>'Water reallocations'!N7+'Water reallocations'!N29</f>
        <v>0</v>
      </c>
      <c r="O7" s="52">
        <f>'Water reallocations'!O7+'Water reallocations'!O29</f>
        <v>0</v>
      </c>
      <c r="P7" s="52">
        <f>'Water reallocations'!P7+'Water reallocations'!P29</f>
        <v>0</v>
      </c>
      <c r="Q7" s="52">
        <f>'Water reallocations'!Q7+'Water reallocations'!Q29</f>
        <v>0</v>
      </c>
      <c r="R7" s="52">
        <f>'Water reallocations'!R7+'Water reallocations'!R29</f>
        <v>0</v>
      </c>
      <c r="S7" s="52">
        <f>'Water reallocations'!S7+'Water reallocations'!S29</f>
        <v>0</v>
      </c>
      <c r="T7" s="52">
        <f>'Water reallocations'!T7+'Water reallocations'!T29</f>
        <v>0</v>
      </c>
      <c r="U7" s="20" t="b">
        <f t="shared" si="0"/>
        <v>1</v>
      </c>
    </row>
    <row r="8" spans="1:21" x14ac:dyDescent="0.3">
      <c r="B8" s="15" t="s">
        <v>1</v>
      </c>
      <c r="C8" s="52">
        <f>'Water reallocations'!C8+'Water reallocations'!C30</f>
        <v>0</v>
      </c>
      <c r="D8" s="52">
        <f>'Water reallocations'!D8+'Water reallocations'!D30</f>
        <v>0</v>
      </c>
      <c r="E8" s="52">
        <f>'Water reallocations'!E8+'Water reallocations'!E30</f>
        <v>0</v>
      </c>
      <c r="F8" s="52">
        <f>'Water reallocations'!F8+'Water reallocations'!F30</f>
        <v>0</v>
      </c>
      <c r="G8" s="52">
        <f>'Water reallocations'!G8+'Water reallocations'!G30</f>
        <v>0</v>
      </c>
      <c r="H8" s="52">
        <f>'Water reallocations'!H8+'Water reallocations'!H30</f>
        <v>0</v>
      </c>
      <c r="I8" s="52">
        <f>'Water reallocations'!I8+'Water reallocations'!I30</f>
        <v>0</v>
      </c>
      <c r="J8" s="52">
        <f>'Water reallocations'!J8+'Water reallocations'!J30</f>
        <v>0</v>
      </c>
      <c r="K8" s="52">
        <f>'Water reallocations'!K8+'Water reallocations'!K30</f>
        <v>0</v>
      </c>
      <c r="L8" s="52">
        <f>'Water reallocations'!L8+'Water reallocations'!L30</f>
        <v>-1.46</v>
      </c>
      <c r="M8" s="52">
        <f>'Water reallocations'!M8+'Water reallocations'!M30</f>
        <v>1.46</v>
      </c>
      <c r="N8" s="52">
        <f>'Water reallocations'!N8+'Water reallocations'!N30</f>
        <v>0</v>
      </c>
      <c r="O8" s="52">
        <f>'Water reallocations'!O8+'Water reallocations'!O30</f>
        <v>0</v>
      </c>
      <c r="P8" s="52">
        <f>'Water reallocations'!P8+'Water reallocations'!P30</f>
        <v>0</v>
      </c>
      <c r="Q8" s="52">
        <f>'Water reallocations'!Q8+'Water reallocations'!Q30</f>
        <v>0</v>
      </c>
      <c r="R8" s="52">
        <f>'Water reallocations'!R8+'Water reallocations'!R30</f>
        <v>0</v>
      </c>
      <c r="S8" s="52">
        <f>'Water reallocations'!S8+'Water reallocations'!S30</f>
        <v>0</v>
      </c>
      <c r="T8" s="52">
        <f>'Water reallocations'!T8+'Water reallocations'!T30</f>
        <v>0</v>
      </c>
      <c r="U8" s="20" t="b">
        <f t="shared" si="0"/>
        <v>1</v>
      </c>
    </row>
    <row r="9" spans="1:21" x14ac:dyDescent="0.3">
      <c r="B9" s="15" t="s">
        <v>2</v>
      </c>
      <c r="C9" s="52">
        <f>'Water reallocations'!C9+'Water reallocations'!C31</f>
        <v>0</v>
      </c>
      <c r="D9" s="52">
        <f>'Water reallocations'!D9+'Water reallocations'!D31</f>
        <v>0</v>
      </c>
      <c r="E9" s="52">
        <f>'Water reallocations'!E9+'Water reallocations'!E31</f>
        <v>0</v>
      </c>
      <c r="F9" s="52">
        <f>'Water reallocations'!F9+'Water reallocations'!F31</f>
        <v>0</v>
      </c>
      <c r="G9" s="52">
        <f>'Water reallocations'!G9+'Water reallocations'!G31</f>
        <v>0</v>
      </c>
      <c r="H9" s="52">
        <f>'Water reallocations'!H9+'Water reallocations'!H31</f>
        <v>0</v>
      </c>
      <c r="I9" s="52">
        <f>'Water reallocations'!I9+'Water reallocations'!I31</f>
        <v>0</v>
      </c>
      <c r="J9" s="52">
        <f>'Water reallocations'!J9+'Water reallocations'!J31</f>
        <v>0</v>
      </c>
      <c r="K9" s="52">
        <f>'Water reallocations'!K9+'Water reallocations'!K31</f>
        <v>0</v>
      </c>
      <c r="L9" s="52">
        <f>'Water reallocations'!L9+'Water reallocations'!L31</f>
        <v>0</v>
      </c>
      <c r="M9" s="52">
        <f>'Water reallocations'!M9+'Water reallocations'!M31</f>
        <v>0</v>
      </c>
      <c r="N9" s="52">
        <f>'Water reallocations'!N9+'Water reallocations'!N31</f>
        <v>0</v>
      </c>
      <c r="O9" s="52">
        <f>'Water reallocations'!O9+'Water reallocations'!O31</f>
        <v>0</v>
      </c>
      <c r="P9" s="52">
        <f>'Water reallocations'!P9+'Water reallocations'!P31</f>
        <v>0</v>
      </c>
      <c r="Q9" s="52">
        <f>'Water reallocations'!Q9+'Water reallocations'!Q31</f>
        <v>0</v>
      </c>
      <c r="R9" s="52">
        <f>'Water reallocations'!R9+'Water reallocations'!R31</f>
        <v>0</v>
      </c>
      <c r="S9" s="52">
        <f>'Water reallocations'!S9+'Water reallocations'!S31</f>
        <v>0</v>
      </c>
      <c r="T9" s="52">
        <f>'Water reallocations'!T9+'Water reallocations'!T31</f>
        <v>0</v>
      </c>
      <c r="U9" s="20" t="b">
        <f t="shared" si="0"/>
        <v>1</v>
      </c>
    </row>
    <row r="10" spans="1:21" x14ac:dyDescent="0.3">
      <c r="B10" s="15" t="s">
        <v>3</v>
      </c>
      <c r="C10" s="52">
        <f>'Water reallocations'!C10+'Water reallocations'!C32</f>
        <v>0</v>
      </c>
      <c r="D10" s="52">
        <f>'Water reallocations'!D10+'Water reallocations'!D32</f>
        <v>0</v>
      </c>
      <c r="E10" s="52">
        <f>'Water reallocations'!E10+'Water reallocations'!E32</f>
        <v>0</v>
      </c>
      <c r="F10" s="52">
        <f>'Water reallocations'!F10+'Water reallocations'!F32</f>
        <v>0</v>
      </c>
      <c r="G10" s="52">
        <f>'Water reallocations'!G10+'Water reallocations'!G32</f>
        <v>0</v>
      </c>
      <c r="H10" s="52">
        <f>'Water reallocations'!H10+'Water reallocations'!H32</f>
        <v>0</v>
      </c>
      <c r="I10" s="52">
        <f>'Water reallocations'!I10+'Water reallocations'!I32</f>
        <v>0</v>
      </c>
      <c r="J10" s="52">
        <f>'Water reallocations'!J10+'Water reallocations'!J32</f>
        <v>0</v>
      </c>
      <c r="K10" s="52">
        <f>'Water reallocations'!K10+'Water reallocations'!K32</f>
        <v>0</v>
      </c>
      <c r="L10" s="52">
        <f>'Water reallocations'!L10+'Water reallocations'!L32</f>
        <v>0</v>
      </c>
      <c r="M10" s="52">
        <f>'Water reallocations'!M10+'Water reallocations'!M32</f>
        <v>0</v>
      </c>
      <c r="N10" s="52">
        <f>'Water reallocations'!N10+'Water reallocations'!N32</f>
        <v>0</v>
      </c>
      <c r="O10" s="52">
        <f>'Water reallocations'!O10+'Water reallocations'!O32</f>
        <v>0</v>
      </c>
      <c r="P10" s="52">
        <f>'Water reallocations'!P10+'Water reallocations'!P32</f>
        <v>0</v>
      </c>
      <c r="Q10" s="52">
        <f>'Water reallocations'!Q10+'Water reallocations'!Q32</f>
        <v>0</v>
      </c>
      <c r="R10" s="52">
        <f>'Water reallocations'!R10+'Water reallocations'!R32</f>
        <v>0</v>
      </c>
      <c r="S10" s="52">
        <f>'Water reallocations'!S10+'Water reallocations'!S32</f>
        <v>0</v>
      </c>
      <c r="T10" s="52">
        <f>'Water reallocations'!T10+'Water reallocations'!T32</f>
        <v>0</v>
      </c>
      <c r="U10" s="20" t="b">
        <f t="shared" si="0"/>
        <v>1</v>
      </c>
    </row>
    <row r="11" spans="1:21" x14ac:dyDescent="0.3">
      <c r="B11" s="15" t="s">
        <v>15</v>
      </c>
      <c r="C11" s="52">
        <f>'Water reallocations'!C11+'Water reallocations'!C33</f>
        <v>0</v>
      </c>
      <c r="D11" s="52">
        <f>'Water reallocations'!D11+'Water reallocations'!D33</f>
        <v>0</v>
      </c>
      <c r="E11" s="52">
        <f>'Water reallocations'!E11+'Water reallocations'!E33</f>
        <v>0</v>
      </c>
      <c r="F11" s="52">
        <f>'Water reallocations'!F11+'Water reallocations'!F33</f>
        <v>0</v>
      </c>
      <c r="G11" s="52">
        <f>'Water reallocations'!G11+'Water reallocations'!G33</f>
        <v>0</v>
      </c>
      <c r="H11" s="52">
        <f>'Water reallocations'!H11+'Water reallocations'!H33</f>
        <v>0</v>
      </c>
      <c r="I11" s="52">
        <f>'Water reallocations'!I11+'Water reallocations'!I33</f>
        <v>-1.6</v>
      </c>
      <c r="J11" s="52">
        <f>'Water reallocations'!J11+'Water reallocations'!J33</f>
        <v>0</v>
      </c>
      <c r="K11" s="52">
        <f>'Water reallocations'!K11+'Water reallocations'!K33</f>
        <v>0</v>
      </c>
      <c r="L11" s="52">
        <f>'Water reallocations'!L11+'Water reallocations'!L33</f>
        <v>0</v>
      </c>
      <c r="M11" s="52">
        <f>'Water reallocations'!M11+'Water reallocations'!M33</f>
        <v>0</v>
      </c>
      <c r="N11" s="52">
        <f>'Water reallocations'!N11+'Water reallocations'!N33</f>
        <v>0</v>
      </c>
      <c r="O11" s="52">
        <f>'Water reallocations'!O11+'Water reallocations'!O33</f>
        <v>0</v>
      </c>
      <c r="P11" s="52">
        <f>'Water reallocations'!P11+'Water reallocations'!P33</f>
        <v>0</v>
      </c>
      <c r="Q11" s="52">
        <f>'Water reallocations'!Q11+'Water reallocations'!Q33</f>
        <v>0</v>
      </c>
      <c r="R11" s="52">
        <f>'Water reallocations'!R11+'Water reallocations'!R33</f>
        <v>0</v>
      </c>
      <c r="S11" s="52">
        <f>'Water reallocations'!S11+'Water reallocations'!S33</f>
        <v>1.6</v>
      </c>
      <c r="T11" s="52">
        <f>'Water reallocations'!T11+'Water reallocations'!T33</f>
        <v>0</v>
      </c>
      <c r="U11" s="20" t="b">
        <f t="shared" si="0"/>
        <v>1</v>
      </c>
    </row>
    <row r="12" spans="1:21" x14ac:dyDescent="0.3">
      <c r="B12" s="15" t="s">
        <v>4</v>
      </c>
      <c r="C12" s="52">
        <f>'Water reallocations'!C12+'Water reallocations'!C34</f>
        <v>0</v>
      </c>
      <c r="D12" s="52">
        <f>'Water reallocations'!D12+'Water reallocations'!D34</f>
        <v>0</v>
      </c>
      <c r="E12" s="52">
        <f>'Water reallocations'!E12+'Water reallocations'!E34</f>
        <v>0</v>
      </c>
      <c r="F12" s="52">
        <f>'Water reallocations'!F12+'Water reallocations'!F34</f>
        <v>0</v>
      </c>
      <c r="G12" s="52">
        <f>'Water reallocations'!G12+'Water reallocations'!G34</f>
        <v>0</v>
      </c>
      <c r="H12" s="52">
        <f>'Water reallocations'!H12+'Water reallocations'!H34</f>
        <v>0</v>
      </c>
      <c r="I12" s="52">
        <f>'Water reallocations'!I12+'Water reallocations'!I34</f>
        <v>11.198</v>
      </c>
      <c r="J12" s="52">
        <f>'Water reallocations'!J12+'Water reallocations'!J34</f>
        <v>0</v>
      </c>
      <c r="K12" s="52">
        <f>'Water reallocations'!K12+'Water reallocations'!K34</f>
        <v>14.016999999999999</v>
      </c>
      <c r="L12" s="52">
        <f>'Water reallocations'!L12+'Water reallocations'!L34</f>
        <v>9.4929999999999986</v>
      </c>
      <c r="M12" s="52">
        <f>'Water reallocations'!M12+'Water reallocations'!M34</f>
        <v>0</v>
      </c>
      <c r="N12" s="52">
        <f>'Water reallocations'!N12+'Water reallocations'!N34</f>
        <v>2.89</v>
      </c>
      <c r="O12" s="52">
        <f>'Water reallocations'!O12+'Water reallocations'!O34</f>
        <v>0</v>
      </c>
      <c r="P12" s="52">
        <f>'Water reallocations'!P12+'Water reallocations'!P34</f>
        <v>0</v>
      </c>
      <c r="Q12" s="52">
        <f>'Water reallocations'!Q12+'Water reallocations'!Q34</f>
        <v>0</v>
      </c>
      <c r="R12" s="52">
        <f>'Water reallocations'!R12+'Water reallocations'!R34</f>
        <v>0</v>
      </c>
      <c r="S12" s="52">
        <f>'Water reallocations'!S12+'Water reallocations'!S34</f>
        <v>0</v>
      </c>
      <c r="T12" s="52">
        <f>'Water reallocations'!T12+'Water reallocations'!T34</f>
        <v>-37.598000000000006</v>
      </c>
      <c r="U12" s="20" t="b">
        <f t="shared" si="0"/>
        <v>1</v>
      </c>
    </row>
    <row r="13" spans="1:21" x14ac:dyDescent="0.3">
      <c r="B13" s="15" t="s">
        <v>5</v>
      </c>
      <c r="C13" s="52">
        <f>'Water reallocations'!C13+'Water reallocations'!C35</f>
        <v>0</v>
      </c>
      <c r="D13" s="52">
        <f>'Water reallocations'!D13+'Water reallocations'!D35</f>
        <v>0</v>
      </c>
      <c r="E13" s="52">
        <f>'Water reallocations'!E13+'Water reallocations'!E35</f>
        <v>0</v>
      </c>
      <c r="F13" s="52">
        <f>'Water reallocations'!F13+'Water reallocations'!F35</f>
        <v>0</v>
      </c>
      <c r="G13" s="52">
        <f>'Water reallocations'!G13+'Water reallocations'!G35</f>
        <v>0</v>
      </c>
      <c r="H13" s="52">
        <f>'Water reallocations'!H13+'Water reallocations'!H35</f>
        <v>0</v>
      </c>
      <c r="I13" s="52">
        <f>'Water reallocations'!I13+'Water reallocations'!I35</f>
        <v>0</v>
      </c>
      <c r="J13" s="52">
        <f>'Water reallocations'!J13+'Water reallocations'!J35</f>
        <v>0</v>
      </c>
      <c r="K13" s="52">
        <f>'Water reallocations'!K13+'Water reallocations'!K35</f>
        <v>0</v>
      </c>
      <c r="L13" s="52">
        <f>'Water reallocations'!L13+'Water reallocations'!L35</f>
        <v>0</v>
      </c>
      <c r="M13" s="52">
        <f>'Water reallocations'!M13+'Water reallocations'!M35</f>
        <v>0</v>
      </c>
      <c r="N13" s="52">
        <f>'Water reallocations'!N13+'Water reallocations'!N35</f>
        <v>0</v>
      </c>
      <c r="O13" s="52">
        <f>'Water reallocations'!O13+'Water reallocations'!O35</f>
        <v>0</v>
      </c>
      <c r="P13" s="52">
        <f>'Water reallocations'!P13+'Water reallocations'!P35</f>
        <v>0</v>
      </c>
      <c r="Q13" s="52">
        <f>'Water reallocations'!Q13+'Water reallocations'!Q35</f>
        <v>0</v>
      </c>
      <c r="R13" s="52">
        <f>'Water reallocations'!R13+'Water reallocations'!R35</f>
        <v>0</v>
      </c>
      <c r="S13" s="52">
        <f>'Water reallocations'!S13+'Water reallocations'!S35</f>
        <v>0</v>
      </c>
      <c r="T13" s="52">
        <f>'Water reallocations'!T13+'Water reallocations'!T35</f>
        <v>0</v>
      </c>
      <c r="U13" s="20" t="b">
        <f t="shared" si="0"/>
        <v>1</v>
      </c>
    </row>
    <row r="14" spans="1:21" x14ac:dyDescent="0.3">
      <c r="B14" s="15" t="s">
        <v>6</v>
      </c>
      <c r="C14" s="52">
        <f>'Water reallocations'!C14+'Water reallocations'!C36</f>
        <v>0</v>
      </c>
      <c r="D14" s="52">
        <f>'Water reallocations'!D14+'Water reallocations'!D36</f>
        <v>0</v>
      </c>
      <c r="E14" s="52">
        <f>'Water reallocations'!E14+'Water reallocations'!E36</f>
        <v>0</v>
      </c>
      <c r="F14" s="52">
        <f>'Water reallocations'!F14+'Water reallocations'!F36</f>
        <v>0</v>
      </c>
      <c r="G14" s="52">
        <f>'Water reallocations'!G14+'Water reallocations'!G36</f>
        <v>0</v>
      </c>
      <c r="H14" s="52">
        <f>'Water reallocations'!H14+'Water reallocations'!H36</f>
        <v>0</v>
      </c>
      <c r="I14" s="52">
        <f>'Water reallocations'!I14+'Water reallocations'!I36</f>
        <v>66.655000000000001</v>
      </c>
      <c r="J14" s="52">
        <f>'Water reallocations'!J14+'Water reallocations'!J36</f>
        <v>0</v>
      </c>
      <c r="K14" s="52">
        <f>'Water reallocations'!K14+'Water reallocations'!K36</f>
        <v>0</v>
      </c>
      <c r="L14" s="52">
        <f>'Water reallocations'!L14+'Water reallocations'!L36</f>
        <v>-0.54</v>
      </c>
      <c r="M14" s="52">
        <f>'Water reallocations'!M14+'Water reallocations'!M36</f>
        <v>0.54</v>
      </c>
      <c r="N14" s="52">
        <f>'Water reallocations'!N14+'Water reallocations'!N36</f>
        <v>0</v>
      </c>
      <c r="O14" s="52">
        <f>'Water reallocations'!O14+'Water reallocations'!O36</f>
        <v>0</v>
      </c>
      <c r="P14" s="52">
        <f>'Water reallocations'!P14+'Water reallocations'!P36</f>
        <v>0</v>
      </c>
      <c r="Q14" s="52">
        <f>'Water reallocations'!Q14+'Water reallocations'!Q36</f>
        <v>0</v>
      </c>
      <c r="R14" s="52">
        <f>'Water reallocations'!R14+'Water reallocations'!R36</f>
        <v>0</v>
      </c>
      <c r="S14" s="52">
        <f>'Water reallocations'!S14+'Water reallocations'!S36</f>
        <v>3.6459999999999999</v>
      </c>
      <c r="T14" s="52">
        <f>'Water reallocations'!T14+'Water reallocations'!T36</f>
        <v>-70.301000000000002</v>
      </c>
      <c r="U14" s="20" t="b">
        <f t="shared" si="0"/>
        <v>1</v>
      </c>
    </row>
    <row r="15" spans="1:21" x14ac:dyDescent="0.3">
      <c r="B15" s="15" t="s">
        <v>7</v>
      </c>
      <c r="C15" s="52">
        <f>'Water reallocations'!C15+'Water reallocations'!C37</f>
        <v>0</v>
      </c>
      <c r="D15" s="52">
        <f>'Water reallocations'!D15+'Water reallocations'!D37</f>
        <v>0</v>
      </c>
      <c r="E15" s="52">
        <f>'Water reallocations'!E15+'Water reallocations'!E37</f>
        <v>0</v>
      </c>
      <c r="F15" s="52">
        <f>'Water reallocations'!F15+'Water reallocations'!F37</f>
        <v>0</v>
      </c>
      <c r="G15" s="52">
        <f>'Water reallocations'!G15+'Water reallocations'!G37</f>
        <v>0</v>
      </c>
      <c r="H15" s="52">
        <f>'Water reallocations'!H15+'Water reallocations'!H37</f>
        <v>0</v>
      </c>
      <c r="I15" s="52">
        <f>'Water reallocations'!I15+'Water reallocations'!I37</f>
        <v>0</v>
      </c>
      <c r="J15" s="52">
        <f>'Water reallocations'!J15+'Water reallocations'!J37</f>
        <v>0</v>
      </c>
      <c r="K15" s="52">
        <f>'Water reallocations'!K15+'Water reallocations'!K37</f>
        <v>0</v>
      </c>
      <c r="L15" s="52">
        <f>'Water reallocations'!L15+'Water reallocations'!L37</f>
        <v>0</v>
      </c>
      <c r="M15" s="52">
        <f>'Water reallocations'!M15+'Water reallocations'!M37</f>
        <v>0</v>
      </c>
      <c r="N15" s="52">
        <f>'Water reallocations'!N15+'Water reallocations'!N37</f>
        <v>0</v>
      </c>
      <c r="O15" s="52">
        <f>'Water reallocations'!O15+'Water reallocations'!O37</f>
        <v>0</v>
      </c>
      <c r="P15" s="52">
        <f>'Water reallocations'!P15+'Water reallocations'!P37</f>
        <v>1.7077157453765202E-2</v>
      </c>
      <c r="Q15" s="52">
        <f>'Water reallocations'!Q15+'Water reallocations'!Q37</f>
        <v>0</v>
      </c>
      <c r="R15" s="52">
        <f>'Water reallocations'!R15+'Water reallocations'!R37</f>
        <v>0</v>
      </c>
      <c r="S15" s="52">
        <f>'Water reallocations'!S15+'Water reallocations'!S37</f>
        <v>0</v>
      </c>
      <c r="T15" s="52">
        <f>'Water reallocations'!T15+'Water reallocations'!T37</f>
        <v>-1.7077157453765202E-2</v>
      </c>
      <c r="U15" s="20" t="b">
        <f t="shared" si="0"/>
        <v>1</v>
      </c>
    </row>
    <row r="16" spans="1:21" x14ac:dyDescent="0.3">
      <c r="B16" s="15" t="s">
        <v>8</v>
      </c>
      <c r="C16" s="52">
        <f>'Water reallocations'!C16+'Water reallocations'!C38</f>
        <v>0</v>
      </c>
      <c r="D16" s="52">
        <f>'Water reallocations'!D16+'Water reallocations'!D38</f>
        <v>0</v>
      </c>
      <c r="E16" s="52">
        <f>'Water reallocations'!E16+'Water reallocations'!E38</f>
        <v>0</v>
      </c>
      <c r="F16" s="52">
        <f>'Water reallocations'!F16+'Water reallocations'!F38</f>
        <v>0</v>
      </c>
      <c r="G16" s="52">
        <f>'Water reallocations'!G16+'Water reallocations'!G38</f>
        <v>0</v>
      </c>
      <c r="H16" s="52">
        <f>'Water reallocations'!H16+'Water reallocations'!H38</f>
        <v>0</v>
      </c>
      <c r="I16" s="52">
        <f>'Water reallocations'!I16+'Water reallocations'!I38</f>
        <v>136.53300000000002</v>
      </c>
      <c r="J16" s="52">
        <f>'Water reallocations'!J16+'Water reallocations'!J38</f>
        <v>0</v>
      </c>
      <c r="K16" s="52">
        <f>'Water reallocations'!K16+'Water reallocations'!K38</f>
        <v>0</v>
      </c>
      <c r="L16" s="52">
        <f>'Water reallocations'!L16+'Water reallocations'!L38</f>
        <v>0</v>
      </c>
      <c r="M16" s="52">
        <f>'Water reallocations'!M16+'Water reallocations'!M38</f>
        <v>0</v>
      </c>
      <c r="N16" s="52">
        <f>'Water reallocations'!N16+'Water reallocations'!N38</f>
        <v>0</v>
      </c>
      <c r="O16" s="52">
        <f>'Water reallocations'!O16+'Water reallocations'!O38</f>
        <v>0</v>
      </c>
      <c r="P16" s="52">
        <f>'Water reallocations'!P16+'Water reallocations'!P38</f>
        <v>0</v>
      </c>
      <c r="Q16" s="52">
        <f>'Water reallocations'!Q16+'Water reallocations'!Q38</f>
        <v>0</v>
      </c>
      <c r="R16" s="52">
        <f>'Water reallocations'!R16+'Water reallocations'!R38</f>
        <v>0</v>
      </c>
      <c r="S16" s="52">
        <f>'Water reallocations'!S16+'Water reallocations'!S38</f>
        <v>0</v>
      </c>
      <c r="T16" s="52">
        <f>'Water reallocations'!T16+'Water reallocations'!T38</f>
        <v>-136.53300000000002</v>
      </c>
      <c r="U16" s="20" t="b">
        <f t="shared" si="0"/>
        <v>1</v>
      </c>
    </row>
    <row r="17" spans="2:34" x14ac:dyDescent="0.3">
      <c r="B17" s="15" t="s">
        <v>9</v>
      </c>
      <c r="C17" s="52">
        <f>'Water reallocations'!C17+'Water reallocations'!C39</f>
        <v>0</v>
      </c>
      <c r="D17" s="52">
        <f>'Water reallocations'!D17+'Water reallocations'!D39</f>
        <v>0</v>
      </c>
      <c r="E17" s="52">
        <f>'Water reallocations'!E17+'Water reallocations'!E39</f>
        <v>0</v>
      </c>
      <c r="F17" s="52">
        <f>'Water reallocations'!F17+'Water reallocations'!F39</f>
        <v>0</v>
      </c>
      <c r="G17" s="52">
        <f>'Water reallocations'!G17+'Water reallocations'!G39</f>
        <v>0</v>
      </c>
      <c r="H17" s="52">
        <f>'Water reallocations'!H17+'Water reallocations'!H39</f>
        <v>0</v>
      </c>
      <c r="I17" s="52">
        <f>'Water reallocations'!I17+'Water reallocations'!I39</f>
        <v>-12.366</v>
      </c>
      <c r="J17" s="52">
        <f>'Water reallocations'!J17+'Water reallocations'!J39</f>
        <v>0</v>
      </c>
      <c r="K17" s="52">
        <f>'Water reallocations'!K17+'Water reallocations'!K39</f>
        <v>0</v>
      </c>
      <c r="L17" s="52">
        <f>'Water reallocations'!L17+'Water reallocations'!L39</f>
        <v>12.366</v>
      </c>
      <c r="M17" s="52">
        <f>'Water reallocations'!M17+'Water reallocations'!M39</f>
        <v>0</v>
      </c>
      <c r="N17" s="52">
        <f>'Water reallocations'!N17+'Water reallocations'!N39</f>
        <v>0</v>
      </c>
      <c r="O17" s="52">
        <f>'Water reallocations'!O17+'Water reallocations'!O39</f>
        <v>0</v>
      </c>
      <c r="P17" s="52">
        <f>'Water reallocations'!P17+'Water reallocations'!P39</f>
        <v>0</v>
      </c>
      <c r="Q17" s="52">
        <f>'Water reallocations'!Q17+'Water reallocations'!Q39</f>
        <v>0</v>
      </c>
      <c r="R17" s="52">
        <f>'Water reallocations'!R17+'Water reallocations'!R39</f>
        <v>0</v>
      </c>
      <c r="S17" s="52">
        <f>'Water reallocations'!S17+'Water reallocations'!S39</f>
        <v>0</v>
      </c>
      <c r="T17" s="52">
        <f>'Water reallocations'!T17+'Water reallocations'!T39</f>
        <v>0</v>
      </c>
      <c r="U17" s="20" t="b">
        <f t="shared" si="0"/>
        <v>1</v>
      </c>
    </row>
    <row r="18" spans="2:34" x14ac:dyDescent="0.3">
      <c r="B18" s="15" t="s">
        <v>10</v>
      </c>
      <c r="C18" s="52">
        <f>'Water reallocations'!C18+'Water reallocations'!C40</f>
        <v>0</v>
      </c>
      <c r="D18" s="52">
        <f>'Water reallocations'!D18+'Water reallocations'!D40</f>
        <v>0</v>
      </c>
      <c r="E18" s="52">
        <f>'Water reallocations'!E18+'Water reallocations'!E40</f>
        <v>0</v>
      </c>
      <c r="F18" s="52">
        <f>'Water reallocations'!F18+'Water reallocations'!F40</f>
        <v>0</v>
      </c>
      <c r="G18" s="52">
        <f>'Water reallocations'!G18+'Water reallocations'!G40</f>
        <v>0</v>
      </c>
      <c r="H18" s="52">
        <f>'Water reallocations'!H18+'Water reallocations'!H40</f>
        <v>0</v>
      </c>
      <c r="I18" s="52">
        <f>'Water reallocations'!I18+'Water reallocations'!I40</f>
        <v>0</v>
      </c>
      <c r="J18" s="52">
        <f>'Water reallocations'!J18+'Water reallocations'!J40</f>
        <v>0</v>
      </c>
      <c r="K18" s="52">
        <f>'Water reallocations'!K18+'Water reallocations'!K40</f>
        <v>0</v>
      </c>
      <c r="L18" s="52">
        <f>'Water reallocations'!L18+'Water reallocations'!L40</f>
        <v>0</v>
      </c>
      <c r="M18" s="52">
        <f>'Water reallocations'!M18+'Water reallocations'!M40</f>
        <v>0</v>
      </c>
      <c r="N18" s="52">
        <f>'Water reallocations'!N18+'Water reallocations'!N40</f>
        <v>0</v>
      </c>
      <c r="O18" s="52">
        <f>'Water reallocations'!O18+'Water reallocations'!O40</f>
        <v>0</v>
      </c>
      <c r="P18" s="52">
        <f>'Water reallocations'!P18+'Water reallocations'!P40</f>
        <v>0</v>
      </c>
      <c r="Q18" s="52">
        <f>'Water reallocations'!Q18+'Water reallocations'!Q40</f>
        <v>0</v>
      </c>
      <c r="R18" s="52">
        <f>'Water reallocations'!R18+'Water reallocations'!R40</f>
        <v>0</v>
      </c>
      <c r="S18" s="52">
        <f>'Water reallocations'!S18+'Water reallocations'!S40</f>
        <v>0</v>
      </c>
      <c r="T18" s="52">
        <f>'Water reallocations'!T18+'Water reallocations'!T40</f>
        <v>0</v>
      </c>
      <c r="U18" s="20" t="b">
        <f t="shared" si="0"/>
        <v>1</v>
      </c>
    </row>
    <row r="19" spans="2:34" x14ac:dyDescent="0.3">
      <c r="B19" s="15" t="s">
        <v>11</v>
      </c>
      <c r="C19" s="52">
        <f>'Water reallocations'!C19+'Water reallocations'!C41</f>
        <v>0</v>
      </c>
      <c r="D19" s="52">
        <f>'Water reallocations'!D19+'Water reallocations'!D41</f>
        <v>0</v>
      </c>
      <c r="E19" s="52">
        <f>'Water reallocations'!E19+'Water reallocations'!E41</f>
        <v>0</v>
      </c>
      <c r="F19" s="52">
        <f>'Water reallocations'!F19+'Water reallocations'!F41</f>
        <v>0</v>
      </c>
      <c r="G19" s="52">
        <f>'Water reallocations'!G19+'Water reallocations'!G41</f>
        <v>0</v>
      </c>
      <c r="H19" s="52">
        <f>'Water reallocations'!H19+'Water reallocations'!H41</f>
        <v>0</v>
      </c>
      <c r="I19" s="52">
        <f>'Water reallocations'!I19+'Water reallocations'!I41</f>
        <v>0</v>
      </c>
      <c r="J19" s="52">
        <f>'Water reallocations'!J19+'Water reallocations'!J41</f>
        <v>0</v>
      </c>
      <c r="K19" s="52">
        <f>'Water reallocations'!K19+'Water reallocations'!K41</f>
        <v>0</v>
      </c>
      <c r="L19" s="52">
        <f>'Water reallocations'!L19+'Water reallocations'!L41</f>
        <v>0</v>
      </c>
      <c r="M19" s="52">
        <f>'Water reallocations'!M19+'Water reallocations'!M41</f>
        <v>0</v>
      </c>
      <c r="N19" s="52">
        <f>'Water reallocations'!N19+'Water reallocations'!N41</f>
        <v>0</v>
      </c>
      <c r="O19" s="52">
        <f>'Water reallocations'!O19+'Water reallocations'!O41</f>
        <v>0</v>
      </c>
      <c r="P19" s="52">
        <f>'Water reallocations'!P19+'Water reallocations'!P41</f>
        <v>0</v>
      </c>
      <c r="Q19" s="52">
        <f>'Water reallocations'!Q19+'Water reallocations'!Q41</f>
        <v>0</v>
      </c>
      <c r="R19" s="52">
        <f>'Water reallocations'!R19+'Water reallocations'!R41</f>
        <v>0</v>
      </c>
      <c r="S19" s="52">
        <f>'Water reallocations'!S19+'Water reallocations'!S41</f>
        <v>0</v>
      </c>
      <c r="T19" s="52">
        <f>'Water reallocations'!T19+'Water reallocations'!T41</f>
        <v>0</v>
      </c>
      <c r="U19" s="20" t="b">
        <f t="shared" si="0"/>
        <v>1</v>
      </c>
    </row>
    <row r="20" spans="2:34" x14ac:dyDescent="0.3">
      <c r="B20" s="15" t="s">
        <v>12</v>
      </c>
      <c r="C20" s="52">
        <f>'Water reallocations'!C20+'Water reallocations'!C42</f>
        <v>0</v>
      </c>
      <c r="D20" s="52">
        <f>'Water reallocations'!D20+'Water reallocations'!D42</f>
        <v>0</v>
      </c>
      <c r="E20" s="52">
        <f>'Water reallocations'!E20+'Water reallocations'!E42</f>
        <v>0</v>
      </c>
      <c r="F20" s="52">
        <f>'Water reallocations'!F20+'Water reallocations'!F42</f>
        <v>0</v>
      </c>
      <c r="G20" s="52">
        <f>'Water reallocations'!G20+'Water reallocations'!G42</f>
        <v>0</v>
      </c>
      <c r="H20" s="52">
        <f>'Water reallocations'!H20+'Water reallocations'!H42</f>
        <v>0</v>
      </c>
      <c r="I20" s="52">
        <f>'Water reallocations'!I20+'Water reallocations'!I42</f>
        <v>17.443000000000001</v>
      </c>
      <c r="J20" s="52">
        <f>'Water reallocations'!J20+'Water reallocations'!J42</f>
        <v>0</v>
      </c>
      <c r="K20" s="52">
        <f>'Water reallocations'!K20+'Water reallocations'!K42</f>
        <v>0</v>
      </c>
      <c r="L20" s="52">
        <f>'Water reallocations'!L20+'Water reallocations'!L42</f>
        <v>0</v>
      </c>
      <c r="M20" s="52">
        <f>'Water reallocations'!M20+'Water reallocations'!M42</f>
        <v>0</v>
      </c>
      <c r="N20" s="52">
        <f>'Water reallocations'!N20+'Water reallocations'!N42</f>
        <v>0</v>
      </c>
      <c r="O20" s="52">
        <f>'Water reallocations'!O20+'Water reallocations'!O42</f>
        <v>0</v>
      </c>
      <c r="P20" s="52">
        <f>'Water reallocations'!P20+'Water reallocations'!P42</f>
        <v>0</v>
      </c>
      <c r="Q20" s="52">
        <f>'Water reallocations'!Q20+'Water reallocations'!Q42</f>
        <v>0</v>
      </c>
      <c r="R20" s="52">
        <f>'Water reallocations'!R20+'Water reallocations'!R42</f>
        <v>0</v>
      </c>
      <c r="S20" s="52">
        <f>'Water reallocations'!S20+'Water reallocations'!S42</f>
        <v>0</v>
      </c>
      <c r="T20" s="52">
        <f>'Water reallocations'!T20+'Water reallocations'!T42</f>
        <v>-17.443000000000001</v>
      </c>
      <c r="U20" s="20" t="b">
        <f t="shared" si="0"/>
        <v>1</v>
      </c>
    </row>
    <row r="21" spans="2:34" x14ac:dyDescent="0.3">
      <c r="B21" s="15" t="s">
        <v>13</v>
      </c>
      <c r="C21" s="52">
        <f>'Water reallocations'!C21+'Water reallocations'!C43</f>
        <v>0</v>
      </c>
      <c r="D21" s="52">
        <f>'Water reallocations'!D21+'Water reallocations'!D43</f>
        <v>0</v>
      </c>
      <c r="E21" s="52">
        <f>'Water reallocations'!E21+'Water reallocations'!E43</f>
        <v>0</v>
      </c>
      <c r="F21" s="52">
        <f>'Water reallocations'!F21+'Water reallocations'!F43</f>
        <v>0</v>
      </c>
      <c r="G21" s="52">
        <f>'Water reallocations'!G21+'Water reallocations'!G43</f>
        <v>0</v>
      </c>
      <c r="H21" s="52">
        <f>'Water reallocations'!H21+'Water reallocations'!H43</f>
        <v>0</v>
      </c>
      <c r="I21" s="52">
        <f>'Water reallocations'!I21+'Water reallocations'!I43</f>
        <v>0</v>
      </c>
      <c r="J21" s="52">
        <f>'Water reallocations'!J21+'Water reallocations'!J43</f>
        <v>0</v>
      </c>
      <c r="K21" s="52">
        <f>'Water reallocations'!K21+'Water reallocations'!K43</f>
        <v>0</v>
      </c>
      <c r="L21" s="52">
        <f>'Water reallocations'!L21+'Water reallocations'!L43</f>
        <v>0</v>
      </c>
      <c r="M21" s="52">
        <f>'Water reallocations'!M21+'Water reallocations'!M43</f>
        <v>0</v>
      </c>
      <c r="N21" s="52">
        <f>'Water reallocations'!N21+'Water reallocations'!N43</f>
        <v>0</v>
      </c>
      <c r="O21" s="52">
        <f>'Water reallocations'!O21+'Water reallocations'!O43</f>
        <v>0</v>
      </c>
      <c r="P21" s="52">
        <f>'Water reallocations'!P21+'Water reallocations'!P43</f>
        <v>0</v>
      </c>
      <c r="Q21" s="52">
        <f>'Water reallocations'!Q21+'Water reallocations'!Q43</f>
        <v>0</v>
      </c>
      <c r="R21" s="52">
        <f>'Water reallocations'!R21+'Water reallocations'!R43</f>
        <v>0</v>
      </c>
      <c r="S21" s="52">
        <f>'Water reallocations'!S21+'Water reallocations'!S43</f>
        <v>0</v>
      </c>
      <c r="T21" s="52">
        <f>'Water reallocations'!T21+'Water reallocations'!T43</f>
        <v>0</v>
      </c>
      <c r="U21" s="20" t="b">
        <f t="shared" si="0"/>
        <v>1</v>
      </c>
    </row>
    <row r="22" spans="2:34" x14ac:dyDescent="0.3">
      <c r="B22" s="15" t="s">
        <v>14</v>
      </c>
      <c r="C22" s="52">
        <f>'Water reallocations'!C22+'Water reallocations'!C44</f>
        <v>0</v>
      </c>
      <c r="D22" s="52">
        <f>'Water reallocations'!D22+'Water reallocations'!D44</f>
        <v>0</v>
      </c>
      <c r="E22" s="52">
        <f>'Water reallocations'!E22+'Water reallocations'!E44</f>
        <v>0</v>
      </c>
      <c r="F22" s="52">
        <f>'Water reallocations'!F22+'Water reallocations'!F44</f>
        <v>0</v>
      </c>
      <c r="G22" s="52">
        <f>'Water reallocations'!G22+'Water reallocations'!G44</f>
        <v>0</v>
      </c>
      <c r="H22" s="52">
        <f>'Water reallocations'!H22+'Water reallocations'!H44</f>
        <v>0</v>
      </c>
      <c r="I22" s="52">
        <f>'Water reallocations'!I22+'Water reallocations'!I44</f>
        <v>0</v>
      </c>
      <c r="J22" s="52">
        <f>'Water reallocations'!J22+'Water reallocations'!J44</f>
        <v>0</v>
      </c>
      <c r="K22" s="52">
        <f>'Water reallocations'!K22+'Water reallocations'!K44</f>
        <v>0</v>
      </c>
      <c r="L22" s="52">
        <f>'Water reallocations'!L22+'Water reallocations'!L44</f>
        <v>0</v>
      </c>
      <c r="M22" s="52">
        <f>'Water reallocations'!M22+'Water reallocations'!M44</f>
        <v>0</v>
      </c>
      <c r="N22" s="52">
        <f>'Water reallocations'!N22+'Water reallocations'!N44</f>
        <v>0</v>
      </c>
      <c r="O22" s="52">
        <f>'Water reallocations'!O22+'Water reallocations'!O44</f>
        <v>0</v>
      </c>
      <c r="P22" s="52">
        <f>'Water reallocations'!P22+'Water reallocations'!P44</f>
        <v>0</v>
      </c>
      <c r="Q22" s="52">
        <f>'Water reallocations'!Q22+'Water reallocations'!Q44</f>
        <v>0</v>
      </c>
      <c r="R22" s="52">
        <f>'Water reallocations'!R22+'Water reallocations'!R44</f>
        <v>0</v>
      </c>
      <c r="S22" s="52">
        <f>'Water reallocations'!S22+'Water reallocations'!S44</f>
        <v>0</v>
      </c>
      <c r="T22" s="52">
        <f>'Water reallocations'!T22+'Water reallocations'!T44</f>
        <v>0</v>
      </c>
      <c r="U22" s="20" t="b">
        <f t="shared" si="0"/>
        <v>1</v>
      </c>
    </row>
    <row r="23" spans="2:34" x14ac:dyDescent="0.3">
      <c r="B23" s="75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7"/>
    </row>
    <row r="24" spans="2:34" x14ac:dyDescent="0.3">
      <c r="C24" s="14" t="s">
        <v>147</v>
      </c>
    </row>
    <row r="25" spans="2:34" ht="26" x14ac:dyDescent="0.3">
      <c r="B25" s="18"/>
      <c r="C25" s="19" t="s">
        <v>18</v>
      </c>
      <c r="D25" s="11" t="s">
        <v>19</v>
      </c>
      <c r="E25" s="11" t="s">
        <v>87</v>
      </c>
      <c r="F25" s="11" t="s">
        <v>88</v>
      </c>
      <c r="G25" s="11" t="s">
        <v>20</v>
      </c>
      <c r="H25" s="11" t="s">
        <v>21</v>
      </c>
      <c r="I25" s="11" t="s">
        <v>22</v>
      </c>
      <c r="J25" s="11" t="s">
        <v>23</v>
      </c>
      <c r="K25" s="11" t="s">
        <v>24</v>
      </c>
      <c r="L25" s="11" t="s">
        <v>25</v>
      </c>
      <c r="M25" s="11" t="s">
        <v>26</v>
      </c>
      <c r="N25" s="11" t="s">
        <v>27</v>
      </c>
      <c r="O25" s="11" t="s">
        <v>28</v>
      </c>
      <c r="P25" s="11" t="s">
        <v>29</v>
      </c>
      <c r="Q25" s="11" t="s">
        <v>30</v>
      </c>
      <c r="R25" s="11" t="s">
        <v>31</v>
      </c>
      <c r="S25" s="11" t="s">
        <v>32</v>
      </c>
      <c r="T25" s="11" t="s">
        <v>94</v>
      </c>
      <c r="U25" s="11" t="s">
        <v>33</v>
      </c>
      <c r="V25" s="11" t="s">
        <v>34</v>
      </c>
      <c r="W25" s="11" t="s">
        <v>35</v>
      </c>
      <c r="X25" s="11" t="s">
        <v>36</v>
      </c>
      <c r="Y25" s="11" t="s">
        <v>37</v>
      </c>
      <c r="Z25" s="11" t="s">
        <v>89</v>
      </c>
      <c r="AA25" s="11" t="s">
        <v>90</v>
      </c>
      <c r="AB25" s="11" t="s">
        <v>38</v>
      </c>
      <c r="AC25" s="11" t="s">
        <v>39</v>
      </c>
      <c r="AD25" s="11" t="s">
        <v>91</v>
      </c>
      <c r="AE25" s="11" t="s">
        <v>92</v>
      </c>
      <c r="AF25" s="11" t="s">
        <v>166</v>
      </c>
      <c r="AG25" s="12"/>
      <c r="AH25" s="13"/>
    </row>
    <row r="26" spans="2:34" ht="91" x14ac:dyDescent="0.3">
      <c r="B26" s="17" t="s">
        <v>52</v>
      </c>
      <c r="C26" s="11" t="s">
        <v>148</v>
      </c>
      <c r="D26" s="11" t="s">
        <v>149</v>
      </c>
      <c r="E26" s="11" t="s">
        <v>150</v>
      </c>
      <c r="F26" s="11" t="s">
        <v>151</v>
      </c>
      <c r="G26" s="11" t="s">
        <v>132</v>
      </c>
      <c r="H26" s="11" t="s">
        <v>152</v>
      </c>
      <c r="I26" s="11" t="s">
        <v>144</v>
      </c>
      <c r="J26" s="11" t="s">
        <v>153</v>
      </c>
      <c r="K26" s="11" t="s">
        <v>154</v>
      </c>
      <c r="L26" s="11" t="s">
        <v>65</v>
      </c>
      <c r="M26" s="11" t="s">
        <v>155</v>
      </c>
      <c r="N26" s="11" t="s">
        <v>163</v>
      </c>
      <c r="O26" s="11" t="s">
        <v>156</v>
      </c>
      <c r="P26" s="11" t="s">
        <v>157</v>
      </c>
      <c r="Q26" s="11" t="s">
        <v>63</v>
      </c>
      <c r="R26" s="11" t="s">
        <v>129</v>
      </c>
      <c r="S26" s="11" t="s">
        <v>64</v>
      </c>
      <c r="T26" s="11" t="s">
        <v>95</v>
      </c>
      <c r="U26" s="11" t="s">
        <v>142</v>
      </c>
      <c r="V26" s="11" t="s">
        <v>158</v>
      </c>
      <c r="W26" s="11" t="s">
        <v>62</v>
      </c>
      <c r="X26" s="11" t="s">
        <v>159</v>
      </c>
      <c r="Y26" s="11" t="s">
        <v>160</v>
      </c>
      <c r="Z26" s="11" t="s">
        <v>124</v>
      </c>
      <c r="AA26" s="11" t="s">
        <v>165</v>
      </c>
      <c r="AB26" s="11" t="s">
        <v>161</v>
      </c>
      <c r="AC26" s="11" t="s">
        <v>162</v>
      </c>
      <c r="AD26" s="11" t="s">
        <v>93</v>
      </c>
      <c r="AE26" s="11" t="s">
        <v>123</v>
      </c>
      <c r="AF26" s="11" t="s">
        <v>167</v>
      </c>
      <c r="AG26" s="60" t="s">
        <v>67</v>
      </c>
      <c r="AH26" s="60" t="s">
        <v>146</v>
      </c>
    </row>
    <row r="27" spans="2:34" x14ac:dyDescent="0.3">
      <c r="B27" s="8" t="s">
        <v>0</v>
      </c>
      <c r="C27" s="16">
        <f>'Wastewater reallocations'!C6+'Wastewater reallocations'!C22</f>
        <v>0</v>
      </c>
      <c r="D27" s="52">
        <f>'Wastewater reallocations'!D6+'Wastewater reallocations'!D22</f>
        <v>7.7681525995664487</v>
      </c>
      <c r="E27" s="52">
        <f>'Wastewater reallocations'!E6+'Wastewater reallocations'!E22</f>
        <v>0</v>
      </c>
      <c r="F27" s="52">
        <f>'Wastewater reallocations'!F6+'Wastewater reallocations'!F22</f>
        <v>0</v>
      </c>
      <c r="G27" s="52">
        <f>'Wastewater reallocations'!G6+'Wastewater reallocations'!G22</f>
        <v>0</v>
      </c>
      <c r="H27" s="52">
        <f>'Wastewater reallocations'!H6+'Wastewater reallocations'!H22</f>
        <v>-5.9987177894355384E-3</v>
      </c>
      <c r="I27" s="52">
        <f>'Wastewater reallocations'!I6+'Wastewater reallocations'!I22</f>
        <v>-1.9995725964785129E-2</v>
      </c>
      <c r="J27" s="52">
        <f>'Wastewater reallocations'!J6+'Wastewater reallocations'!J22</f>
        <v>0</v>
      </c>
      <c r="K27" s="52">
        <f>'Wastewater reallocations'!K6+'Wastewater reallocations'!K22</f>
        <v>-0.35592392217317531</v>
      </c>
      <c r="L27" s="52">
        <f>'Wastewater reallocations'!L6+'Wastewater reallocations'!L22</f>
        <v>0</v>
      </c>
      <c r="M27" s="52">
        <f>'Wastewater reallocations'!M6+'Wastewater reallocations'!M22</f>
        <v>3.4306298856267619</v>
      </c>
      <c r="N27" s="52">
        <f>'Wastewater reallocations'!N6+'Wastewater reallocations'!N22</f>
        <v>0</v>
      </c>
      <c r="O27" s="52">
        <f>'Wastewater reallocations'!O6+'Wastewater reallocations'!O22</f>
        <v>0</v>
      </c>
      <c r="P27" s="52">
        <f>'Wastewater reallocations'!P6+'Wastewater reallocations'!P22</f>
        <v>0</v>
      </c>
      <c r="Q27" s="52">
        <f>'Wastewater reallocations'!Q6+'Wastewater reallocations'!Q22</f>
        <v>0</v>
      </c>
      <c r="R27" s="52">
        <f>'Wastewater reallocations'!R6+'Wastewater reallocations'!R22</f>
        <v>0</v>
      </c>
      <c r="S27" s="52">
        <f>'Wastewater reallocations'!S6+'Wastewater reallocations'!S22</f>
        <v>0</v>
      </c>
      <c r="T27" s="52">
        <f>'Wastewater reallocations'!T6+'Wastewater reallocations'!T22</f>
        <v>0</v>
      </c>
      <c r="U27" s="52">
        <f>'Wastewater reallocations'!U6+'Wastewater reallocations'!U22</f>
        <v>0</v>
      </c>
      <c r="V27" s="52">
        <f>'Wastewater reallocations'!V6+'Wastewater reallocations'!V22</f>
        <v>0</v>
      </c>
      <c r="W27" s="52">
        <f>'Wastewater reallocations'!W6+'Wastewater reallocations'!W22</f>
        <v>0</v>
      </c>
      <c r="X27" s="52">
        <f>'Wastewater reallocations'!X6+'Wastewater reallocations'!X22</f>
        <v>0</v>
      </c>
      <c r="Y27" s="52">
        <f>'Wastewater reallocations'!Y6+'Wastewater reallocations'!Y22</f>
        <v>0</v>
      </c>
      <c r="Z27" s="52">
        <f>'Wastewater reallocations'!Z6+'Wastewater reallocations'!Z22</f>
        <v>0</v>
      </c>
      <c r="AA27" s="52">
        <f>'Wastewater reallocations'!AA6+'Wastewater reallocations'!AA22</f>
        <v>0</v>
      </c>
      <c r="AB27" s="52">
        <f>'Wastewater reallocations'!AB6+'Wastewater reallocations'!AB22</f>
        <v>17.157985914519291</v>
      </c>
      <c r="AC27" s="52">
        <f>'Wastewater reallocations'!AC6+'Wastewater reallocations'!AC22</f>
        <v>0</v>
      </c>
      <c r="AD27" s="52">
        <f>'Wastewater reallocations'!AD6+'Wastewater reallocations'!AD22</f>
        <v>1.192648529080387</v>
      </c>
      <c r="AE27" s="52">
        <f>'Wastewater reallocations'!AE6+'Wastewater reallocations'!AE22</f>
        <v>0</v>
      </c>
      <c r="AF27" s="52">
        <f>'Wastewater reallocations'!AF6+'Wastewater reallocations'!AF22</f>
        <v>0</v>
      </c>
      <c r="AG27" s="52">
        <f>'Wastewater reallocations'!AG6+'Wastewater reallocations'!AG22</f>
        <v>-29.167498562865489</v>
      </c>
      <c r="AH27" s="20" t="b">
        <f t="shared" ref="AH27:AH38" si="1">IF(ROUND(SUM(C27:AG27),2)=0, TRUE,FALSE)</f>
        <v>1</v>
      </c>
    </row>
    <row r="28" spans="2:34" x14ac:dyDescent="0.3">
      <c r="B28" s="8" t="s">
        <v>16</v>
      </c>
      <c r="C28" s="16">
        <f>'Wastewater reallocations'!C7+'Wastewater reallocations'!C23</f>
        <v>0</v>
      </c>
      <c r="D28" s="52">
        <f>'Wastewater reallocations'!D7+'Wastewater reallocations'!D23</f>
        <v>0</v>
      </c>
      <c r="E28" s="52">
        <f>'Wastewater reallocations'!E7+'Wastewater reallocations'!E23</f>
        <v>0</v>
      </c>
      <c r="F28" s="52">
        <f>'Wastewater reallocations'!F7+'Wastewater reallocations'!F23</f>
        <v>0</v>
      </c>
      <c r="G28" s="52">
        <f>'Wastewater reallocations'!G7+'Wastewater reallocations'!G23</f>
        <v>0</v>
      </c>
      <c r="H28" s="52">
        <f>'Wastewater reallocations'!H7+'Wastewater reallocations'!H23</f>
        <v>0</v>
      </c>
      <c r="I28" s="52">
        <f>'Wastewater reallocations'!I7+'Wastewater reallocations'!I23</f>
        <v>0</v>
      </c>
      <c r="J28" s="52">
        <f>'Wastewater reallocations'!J7+'Wastewater reallocations'!J23</f>
        <v>0</v>
      </c>
      <c r="K28" s="52">
        <f>'Wastewater reallocations'!K7+'Wastewater reallocations'!K23</f>
        <v>0</v>
      </c>
      <c r="L28" s="52">
        <f>'Wastewater reallocations'!L7+'Wastewater reallocations'!L23</f>
        <v>0</v>
      </c>
      <c r="M28" s="52">
        <f>'Wastewater reallocations'!M7+'Wastewater reallocations'!M23</f>
        <v>0</v>
      </c>
      <c r="N28" s="52">
        <f>'Wastewater reallocations'!N7+'Wastewater reallocations'!N23</f>
        <v>0</v>
      </c>
      <c r="O28" s="52">
        <f>'Wastewater reallocations'!O7+'Wastewater reallocations'!O23</f>
        <v>0</v>
      </c>
      <c r="P28" s="52">
        <f>'Wastewater reallocations'!P7+'Wastewater reallocations'!P23</f>
        <v>0</v>
      </c>
      <c r="Q28" s="52">
        <f>'Wastewater reallocations'!Q7+'Wastewater reallocations'!Q23</f>
        <v>0</v>
      </c>
      <c r="R28" s="52">
        <f>'Wastewater reallocations'!R7+'Wastewater reallocations'!R23</f>
        <v>0</v>
      </c>
      <c r="S28" s="52">
        <f>'Wastewater reallocations'!S7+'Wastewater reallocations'!S23</f>
        <v>0</v>
      </c>
      <c r="T28" s="52">
        <f>'Wastewater reallocations'!T7+'Wastewater reallocations'!T23</f>
        <v>0</v>
      </c>
      <c r="U28" s="52">
        <f>'Wastewater reallocations'!U7+'Wastewater reallocations'!U23</f>
        <v>0</v>
      </c>
      <c r="V28" s="52">
        <f>'Wastewater reallocations'!V7+'Wastewater reallocations'!V23</f>
        <v>0</v>
      </c>
      <c r="W28" s="52">
        <f>'Wastewater reallocations'!W7+'Wastewater reallocations'!W23</f>
        <v>0</v>
      </c>
      <c r="X28" s="52">
        <f>'Wastewater reallocations'!X7+'Wastewater reallocations'!X23</f>
        <v>0</v>
      </c>
      <c r="Y28" s="52">
        <f>'Wastewater reallocations'!Y7+'Wastewater reallocations'!Y23</f>
        <v>0</v>
      </c>
      <c r="Z28" s="52">
        <f>'Wastewater reallocations'!Z7+'Wastewater reallocations'!Z23</f>
        <v>0</v>
      </c>
      <c r="AA28" s="52">
        <f>'Wastewater reallocations'!AA7+'Wastewater reallocations'!AA23</f>
        <v>0</v>
      </c>
      <c r="AB28" s="52">
        <f>'Wastewater reallocations'!AB7+'Wastewater reallocations'!AB23</f>
        <v>0</v>
      </c>
      <c r="AC28" s="52">
        <f>'Wastewater reallocations'!AC7+'Wastewater reallocations'!AC23</f>
        <v>0</v>
      </c>
      <c r="AD28" s="52">
        <f>'Wastewater reallocations'!AD7+'Wastewater reallocations'!AD23</f>
        <v>0</v>
      </c>
      <c r="AE28" s="52">
        <f>'Wastewater reallocations'!AE7+'Wastewater reallocations'!AE23</f>
        <v>0</v>
      </c>
      <c r="AF28" s="52">
        <f>'Wastewater reallocations'!AF7+'Wastewater reallocations'!AF23</f>
        <v>0</v>
      </c>
      <c r="AG28" s="52">
        <f>'Wastewater reallocations'!AG7+'Wastewater reallocations'!AG23</f>
        <v>0</v>
      </c>
      <c r="AH28" s="20" t="b">
        <f t="shared" si="1"/>
        <v>1</v>
      </c>
    </row>
    <row r="29" spans="2:34" x14ac:dyDescent="0.3">
      <c r="B29" s="8" t="s">
        <v>1</v>
      </c>
      <c r="C29" s="16">
        <f>'Wastewater reallocations'!C8+'Wastewater reallocations'!C24</f>
        <v>0</v>
      </c>
      <c r="D29" s="52">
        <f>'Wastewater reallocations'!D8+'Wastewater reallocations'!D24</f>
        <v>0</v>
      </c>
      <c r="E29" s="52">
        <f>'Wastewater reallocations'!E8+'Wastewater reallocations'!E24</f>
        <v>0</v>
      </c>
      <c r="F29" s="52">
        <f>'Wastewater reallocations'!F8+'Wastewater reallocations'!F24</f>
        <v>0</v>
      </c>
      <c r="G29" s="52">
        <f>'Wastewater reallocations'!G8+'Wastewater reallocations'!G24</f>
        <v>0</v>
      </c>
      <c r="H29" s="52">
        <f>'Wastewater reallocations'!H8+'Wastewater reallocations'!H24</f>
        <v>0</v>
      </c>
      <c r="I29" s="52">
        <f>'Wastewater reallocations'!I8+'Wastewater reallocations'!I24</f>
        <v>0</v>
      </c>
      <c r="J29" s="52">
        <f>'Wastewater reallocations'!J8+'Wastewater reallocations'!J24</f>
        <v>0</v>
      </c>
      <c r="K29" s="52">
        <f>'Wastewater reallocations'!K8+'Wastewater reallocations'!K24</f>
        <v>0</v>
      </c>
      <c r="L29" s="52">
        <f>'Wastewater reallocations'!L8+'Wastewater reallocations'!L24</f>
        <v>0</v>
      </c>
      <c r="M29" s="52">
        <f>'Wastewater reallocations'!M8+'Wastewater reallocations'!M24</f>
        <v>0</v>
      </c>
      <c r="N29" s="52">
        <f>'Wastewater reallocations'!N8+'Wastewater reallocations'!N24</f>
        <v>0</v>
      </c>
      <c r="O29" s="52">
        <f>'Wastewater reallocations'!O8+'Wastewater reallocations'!O24</f>
        <v>0</v>
      </c>
      <c r="P29" s="52">
        <f>'Wastewater reallocations'!P8+'Wastewater reallocations'!P24</f>
        <v>0</v>
      </c>
      <c r="Q29" s="52">
        <f>'Wastewater reallocations'!Q8+'Wastewater reallocations'!Q24</f>
        <v>0</v>
      </c>
      <c r="R29" s="52">
        <f>'Wastewater reallocations'!R8+'Wastewater reallocations'!R24</f>
        <v>0</v>
      </c>
      <c r="S29" s="52">
        <f>'Wastewater reallocations'!S8+'Wastewater reallocations'!S24</f>
        <v>0</v>
      </c>
      <c r="T29" s="52">
        <f>'Wastewater reallocations'!T8+'Wastewater reallocations'!T24</f>
        <v>0</v>
      </c>
      <c r="U29" s="52">
        <f>'Wastewater reallocations'!U8+'Wastewater reallocations'!U24</f>
        <v>0</v>
      </c>
      <c r="V29" s="52">
        <f>'Wastewater reallocations'!V8+'Wastewater reallocations'!V24</f>
        <v>0</v>
      </c>
      <c r="W29" s="52">
        <f>'Wastewater reallocations'!W8+'Wastewater reallocations'!W24</f>
        <v>0</v>
      </c>
      <c r="X29" s="52">
        <f>'Wastewater reallocations'!X8+'Wastewater reallocations'!X24</f>
        <v>0</v>
      </c>
      <c r="Y29" s="52">
        <f>'Wastewater reallocations'!Y8+'Wastewater reallocations'!Y24</f>
        <v>0</v>
      </c>
      <c r="Z29" s="52">
        <f>'Wastewater reallocations'!Z8+'Wastewater reallocations'!Z24</f>
        <v>0</v>
      </c>
      <c r="AA29" s="52">
        <f>'Wastewater reallocations'!AA8+'Wastewater reallocations'!AA24</f>
        <v>0</v>
      </c>
      <c r="AB29" s="52">
        <f>'Wastewater reallocations'!AB8+'Wastewater reallocations'!AB24</f>
        <v>0</v>
      </c>
      <c r="AC29" s="52">
        <f>'Wastewater reallocations'!AC8+'Wastewater reallocations'!AC24</f>
        <v>0</v>
      </c>
      <c r="AD29" s="52">
        <f>'Wastewater reallocations'!AD8+'Wastewater reallocations'!AD24</f>
        <v>0</v>
      </c>
      <c r="AE29" s="52">
        <f>'Wastewater reallocations'!AE8+'Wastewater reallocations'!AE24</f>
        <v>0</v>
      </c>
      <c r="AF29" s="52">
        <f>'Wastewater reallocations'!AF8+'Wastewater reallocations'!AF24</f>
        <v>0</v>
      </c>
      <c r="AG29" s="52">
        <f>'Wastewater reallocations'!AG8+'Wastewater reallocations'!AG24</f>
        <v>0</v>
      </c>
      <c r="AH29" s="20" t="b">
        <f t="shared" si="1"/>
        <v>1</v>
      </c>
    </row>
    <row r="30" spans="2:34" x14ac:dyDescent="0.3">
      <c r="B30" s="8" t="s">
        <v>2</v>
      </c>
      <c r="C30" s="16">
        <f>'Wastewater reallocations'!C9+'Wastewater reallocations'!C25</f>
        <v>0</v>
      </c>
      <c r="D30" s="52">
        <f>'Wastewater reallocations'!D9+'Wastewater reallocations'!D25</f>
        <v>0</v>
      </c>
      <c r="E30" s="52">
        <f>'Wastewater reallocations'!E9+'Wastewater reallocations'!E25</f>
        <v>0</v>
      </c>
      <c r="F30" s="52">
        <f>'Wastewater reallocations'!F9+'Wastewater reallocations'!F25</f>
        <v>0</v>
      </c>
      <c r="G30" s="52">
        <f>'Wastewater reallocations'!G9+'Wastewater reallocations'!G25</f>
        <v>0</v>
      </c>
      <c r="H30" s="52">
        <f>'Wastewater reallocations'!H9+'Wastewater reallocations'!H25</f>
        <v>0</v>
      </c>
      <c r="I30" s="52">
        <f>'Wastewater reallocations'!I9+'Wastewater reallocations'!I25</f>
        <v>0</v>
      </c>
      <c r="J30" s="52">
        <f>'Wastewater reallocations'!J9+'Wastewater reallocations'!J25</f>
        <v>0</v>
      </c>
      <c r="K30" s="52">
        <f>'Wastewater reallocations'!K9+'Wastewater reallocations'!K25</f>
        <v>0</v>
      </c>
      <c r="L30" s="52">
        <f>'Wastewater reallocations'!L9+'Wastewater reallocations'!L25</f>
        <v>0</v>
      </c>
      <c r="M30" s="52">
        <f>'Wastewater reallocations'!M9+'Wastewater reallocations'!M25</f>
        <v>0</v>
      </c>
      <c r="N30" s="52">
        <f>'Wastewater reallocations'!N9+'Wastewater reallocations'!N25</f>
        <v>0</v>
      </c>
      <c r="O30" s="52">
        <f>'Wastewater reallocations'!O9+'Wastewater reallocations'!O25</f>
        <v>0</v>
      </c>
      <c r="P30" s="52">
        <f>'Wastewater reallocations'!P9+'Wastewater reallocations'!P25</f>
        <v>0</v>
      </c>
      <c r="Q30" s="52">
        <f>'Wastewater reallocations'!Q9+'Wastewater reallocations'!Q25</f>
        <v>0</v>
      </c>
      <c r="R30" s="52">
        <f>'Wastewater reallocations'!R9+'Wastewater reallocations'!R25</f>
        <v>0</v>
      </c>
      <c r="S30" s="52">
        <f>'Wastewater reallocations'!S9+'Wastewater reallocations'!S25</f>
        <v>0</v>
      </c>
      <c r="T30" s="52">
        <f>'Wastewater reallocations'!T9+'Wastewater reallocations'!T25</f>
        <v>0</v>
      </c>
      <c r="U30" s="52">
        <f>'Wastewater reallocations'!U9+'Wastewater reallocations'!U25</f>
        <v>0</v>
      </c>
      <c r="V30" s="52">
        <f>'Wastewater reallocations'!V9+'Wastewater reallocations'!V25</f>
        <v>0</v>
      </c>
      <c r="W30" s="52">
        <f>'Wastewater reallocations'!W9+'Wastewater reallocations'!W25</f>
        <v>0</v>
      </c>
      <c r="X30" s="52">
        <f>'Wastewater reallocations'!X9+'Wastewater reallocations'!X25</f>
        <v>0</v>
      </c>
      <c r="Y30" s="52">
        <f>'Wastewater reallocations'!Y9+'Wastewater reallocations'!Y25</f>
        <v>0</v>
      </c>
      <c r="Z30" s="52">
        <f>'Wastewater reallocations'!Z9+'Wastewater reallocations'!Z25</f>
        <v>0</v>
      </c>
      <c r="AA30" s="52">
        <f>'Wastewater reallocations'!AA9+'Wastewater reallocations'!AA25</f>
        <v>0</v>
      </c>
      <c r="AB30" s="52">
        <f>'Wastewater reallocations'!AB9+'Wastewater reallocations'!AB25</f>
        <v>0</v>
      </c>
      <c r="AC30" s="52">
        <f>'Wastewater reallocations'!AC9+'Wastewater reallocations'!AC25</f>
        <v>0</v>
      </c>
      <c r="AD30" s="52">
        <f>'Wastewater reallocations'!AD9+'Wastewater reallocations'!AD25</f>
        <v>0</v>
      </c>
      <c r="AE30" s="52">
        <f>'Wastewater reallocations'!AE9+'Wastewater reallocations'!AE25</f>
        <v>0</v>
      </c>
      <c r="AF30" s="52">
        <f>'Wastewater reallocations'!AF9+'Wastewater reallocations'!AF25</f>
        <v>0</v>
      </c>
      <c r="AG30" s="52">
        <f>'Wastewater reallocations'!AG9+'Wastewater reallocations'!AG25</f>
        <v>0</v>
      </c>
      <c r="AH30" s="20" t="b">
        <f t="shared" si="1"/>
        <v>1</v>
      </c>
    </row>
    <row r="31" spans="2:34" x14ac:dyDescent="0.3">
      <c r="B31" s="8" t="s">
        <v>3</v>
      </c>
      <c r="C31" s="16">
        <f>'Wastewater reallocations'!C10+'Wastewater reallocations'!C26</f>
        <v>0</v>
      </c>
      <c r="D31" s="52">
        <f>'Wastewater reallocations'!D10+'Wastewater reallocations'!D26</f>
        <v>0</v>
      </c>
      <c r="E31" s="52">
        <f>'Wastewater reallocations'!E10+'Wastewater reallocations'!E26</f>
        <v>0</v>
      </c>
      <c r="F31" s="52">
        <f>'Wastewater reallocations'!F10+'Wastewater reallocations'!F26</f>
        <v>0</v>
      </c>
      <c r="G31" s="52">
        <f>'Wastewater reallocations'!G10+'Wastewater reallocations'!G26</f>
        <v>0</v>
      </c>
      <c r="H31" s="52">
        <f>'Wastewater reallocations'!H10+'Wastewater reallocations'!H26</f>
        <v>0</v>
      </c>
      <c r="I31" s="52">
        <f>'Wastewater reallocations'!I10+'Wastewater reallocations'!I26</f>
        <v>0</v>
      </c>
      <c r="J31" s="52">
        <f>'Wastewater reallocations'!J10+'Wastewater reallocations'!J26</f>
        <v>0</v>
      </c>
      <c r="K31" s="52">
        <f>'Wastewater reallocations'!K10+'Wastewater reallocations'!K26</f>
        <v>0</v>
      </c>
      <c r="L31" s="52">
        <f>'Wastewater reallocations'!L10+'Wastewater reallocations'!L26</f>
        <v>0</v>
      </c>
      <c r="M31" s="52">
        <f>'Wastewater reallocations'!M10+'Wastewater reallocations'!M26</f>
        <v>0</v>
      </c>
      <c r="N31" s="52">
        <f>'Wastewater reallocations'!N10+'Wastewater reallocations'!N26</f>
        <v>0</v>
      </c>
      <c r="O31" s="52">
        <f>'Wastewater reallocations'!O10+'Wastewater reallocations'!O26</f>
        <v>0</v>
      </c>
      <c r="P31" s="52">
        <f>'Wastewater reallocations'!P10+'Wastewater reallocations'!P26</f>
        <v>0</v>
      </c>
      <c r="Q31" s="52">
        <f>'Wastewater reallocations'!Q10+'Wastewater reallocations'!Q26</f>
        <v>0</v>
      </c>
      <c r="R31" s="52">
        <f>'Wastewater reallocations'!R10+'Wastewater reallocations'!R26</f>
        <v>0</v>
      </c>
      <c r="S31" s="52">
        <f>'Wastewater reallocations'!S10+'Wastewater reallocations'!S26</f>
        <v>0</v>
      </c>
      <c r="T31" s="52">
        <f>'Wastewater reallocations'!T10+'Wastewater reallocations'!T26</f>
        <v>0</v>
      </c>
      <c r="U31" s="52">
        <f>'Wastewater reallocations'!U10+'Wastewater reallocations'!U26</f>
        <v>0</v>
      </c>
      <c r="V31" s="52">
        <f>'Wastewater reallocations'!V10+'Wastewater reallocations'!V26</f>
        <v>0</v>
      </c>
      <c r="W31" s="52">
        <f>'Wastewater reallocations'!W10+'Wastewater reallocations'!W26</f>
        <v>0</v>
      </c>
      <c r="X31" s="52">
        <f>'Wastewater reallocations'!X10+'Wastewater reallocations'!X26</f>
        <v>0</v>
      </c>
      <c r="Y31" s="52">
        <f>'Wastewater reallocations'!Y10+'Wastewater reallocations'!Y26</f>
        <v>0</v>
      </c>
      <c r="Z31" s="52">
        <f>'Wastewater reallocations'!Z10+'Wastewater reallocations'!Z26</f>
        <v>0</v>
      </c>
      <c r="AA31" s="52">
        <f>'Wastewater reallocations'!AA10+'Wastewater reallocations'!AA26</f>
        <v>0</v>
      </c>
      <c r="AB31" s="52">
        <f>'Wastewater reallocations'!AB10+'Wastewater reallocations'!AB26</f>
        <v>0</v>
      </c>
      <c r="AC31" s="52">
        <f>'Wastewater reallocations'!AC10+'Wastewater reallocations'!AC26</f>
        <v>0</v>
      </c>
      <c r="AD31" s="52">
        <f>'Wastewater reallocations'!AD10+'Wastewater reallocations'!AD26</f>
        <v>0</v>
      </c>
      <c r="AE31" s="52">
        <f>'Wastewater reallocations'!AE10+'Wastewater reallocations'!AE26</f>
        <v>0</v>
      </c>
      <c r="AF31" s="52">
        <f>'Wastewater reallocations'!AF10+'Wastewater reallocations'!AF26</f>
        <v>0</v>
      </c>
      <c r="AG31" s="52">
        <f>'Wastewater reallocations'!AG10+'Wastewater reallocations'!AG26</f>
        <v>0</v>
      </c>
      <c r="AH31" s="20" t="b">
        <f t="shared" si="1"/>
        <v>1</v>
      </c>
    </row>
    <row r="32" spans="2:34" x14ac:dyDescent="0.3">
      <c r="B32" s="8" t="s">
        <v>15</v>
      </c>
      <c r="C32" s="16">
        <f>'Wastewater reallocations'!C11+'Wastewater reallocations'!C27</f>
        <v>0</v>
      </c>
      <c r="D32" s="52">
        <f>'Wastewater reallocations'!D11+'Wastewater reallocations'!D27</f>
        <v>0</v>
      </c>
      <c r="E32" s="52">
        <f>'Wastewater reallocations'!E11+'Wastewater reallocations'!E27</f>
        <v>0</v>
      </c>
      <c r="F32" s="52">
        <f>'Wastewater reallocations'!F11+'Wastewater reallocations'!F27</f>
        <v>0</v>
      </c>
      <c r="G32" s="52">
        <f>'Wastewater reallocations'!G11+'Wastewater reallocations'!G27</f>
        <v>0</v>
      </c>
      <c r="H32" s="52">
        <f>'Wastewater reallocations'!H11+'Wastewater reallocations'!H27</f>
        <v>0</v>
      </c>
      <c r="I32" s="52">
        <f>'Wastewater reallocations'!I11+'Wastewater reallocations'!I27</f>
        <v>0</v>
      </c>
      <c r="J32" s="52">
        <f>'Wastewater reallocations'!J11+'Wastewater reallocations'!J27</f>
        <v>0</v>
      </c>
      <c r="K32" s="52">
        <f>'Wastewater reallocations'!K11+'Wastewater reallocations'!K27</f>
        <v>0</v>
      </c>
      <c r="L32" s="52">
        <f>'Wastewater reallocations'!L11+'Wastewater reallocations'!L27</f>
        <v>0</v>
      </c>
      <c r="M32" s="52">
        <f>'Wastewater reallocations'!M11+'Wastewater reallocations'!M27</f>
        <v>0</v>
      </c>
      <c r="N32" s="52">
        <f>'Wastewater reallocations'!N11+'Wastewater reallocations'!N27</f>
        <v>16.375999999999998</v>
      </c>
      <c r="O32" s="52">
        <f>'Wastewater reallocations'!O11+'Wastewater reallocations'!O27</f>
        <v>0</v>
      </c>
      <c r="P32" s="52">
        <f>'Wastewater reallocations'!P11+'Wastewater reallocations'!P27</f>
        <v>0</v>
      </c>
      <c r="Q32" s="52">
        <f>'Wastewater reallocations'!Q11+'Wastewater reallocations'!Q27</f>
        <v>0</v>
      </c>
      <c r="R32" s="52">
        <f>'Wastewater reallocations'!R11+'Wastewater reallocations'!R27</f>
        <v>0</v>
      </c>
      <c r="S32" s="52">
        <f>'Wastewater reallocations'!S11+'Wastewater reallocations'!S27</f>
        <v>0</v>
      </c>
      <c r="T32" s="52">
        <f>'Wastewater reallocations'!T11+'Wastewater reallocations'!T27</f>
        <v>54.716000000000001</v>
      </c>
      <c r="U32" s="52">
        <f>'Wastewater reallocations'!U11+'Wastewater reallocations'!U27</f>
        <v>22.429000000000002</v>
      </c>
      <c r="V32" s="52">
        <f>'Wastewater reallocations'!V11+'Wastewater reallocations'!V27</f>
        <v>0</v>
      </c>
      <c r="W32" s="52">
        <f>'Wastewater reallocations'!W11+'Wastewater reallocations'!W27</f>
        <v>-93.521000000000015</v>
      </c>
      <c r="X32" s="52">
        <f>'Wastewater reallocations'!X11+'Wastewater reallocations'!X27</f>
        <v>0</v>
      </c>
      <c r="Y32" s="52">
        <f>'Wastewater reallocations'!Y11+'Wastewater reallocations'!Y27</f>
        <v>0</v>
      </c>
      <c r="Z32" s="52">
        <f>'Wastewater reallocations'!Z11+'Wastewater reallocations'!Z27</f>
        <v>0</v>
      </c>
      <c r="AA32" s="52">
        <f>'Wastewater reallocations'!AA11+'Wastewater reallocations'!AA27</f>
        <v>0</v>
      </c>
      <c r="AB32" s="52">
        <f>'Wastewater reallocations'!AB11+'Wastewater reallocations'!AB27</f>
        <v>0</v>
      </c>
      <c r="AC32" s="52">
        <f>'Wastewater reallocations'!AC11+'Wastewater reallocations'!AC27</f>
        <v>0</v>
      </c>
      <c r="AD32" s="52">
        <f>'Wastewater reallocations'!AD11+'Wastewater reallocations'!AD27</f>
        <v>0</v>
      </c>
      <c r="AE32" s="52">
        <f>'Wastewater reallocations'!AE11+'Wastewater reallocations'!AE27</f>
        <v>0</v>
      </c>
      <c r="AF32" s="52">
        <f>'Wastewater reallocations'!AF11+'Wastewater reallocations'!AF27</f>
        <v>0</v>
      </c>
      <c r="AG32" s="52">
        <f>'Wastewater reallocations'!AG11+'Wastewater reallocations'!AG27</f>
        <v>0</v>
      </c>
      <c r="AH32" s="20" t="b">
        <f t="shared" si="1"/>
        <v>1</v>
      </c>
    </row>
    <row r="33" spans="2:34" x14ac:dyDescent="0.3">
      <c r="B33" s="8" t="s">
        <v>4</v>
      </c>
      <c r="C33" s="16">
        <f>'Wastewater reallocations'!C12+'Wastewater reallocations'!C28</f>
        <v>0</v>
      </c>
      <c r="D33" s="52">
        <f>'Wastewater reallocations'!D12+'Wastewater reallocations'!D28</f>
        <v>0</v>
      </c>
      <c r="E33" s="52">
        <f>'Wastewater reallocations'!E12+'Wastewater reallocations'!E28</f>
        <v>0</v>
      </c>
      <c r="F33" s="52">
        <f>'Wastewater reallocations'!F12+'Wastewater reallocations'!F28</f>
        <v>0</v>
      </c>
      <c r="G33" s="52">
        <f>'Wastewater reallocations'!G12+'Wastewater reallocations'!G28</f>
        <v>0</v>
      </c>
      <c r="H33" s="52">
        <f>'Wastewater reallocations'!H12+'Wastewater reallocations'!H28</f>
        <v>0</v>
      </c>
      <c r="I33" s="52">
        <f>'Wastewater reallocations'!I12+'Wastewater reallocations'!I28</f>
        <v>0</v>
      </c>
      <c r="J33" s="52">
        <f>'Wastewater reallocations'!J12+'Wastewater reallocations'!J28</f>
        <v>0</v>
      </c>
      <c r="K33" s="52">
        <f>'Wastewater reallocations'!K12+'Wastewater reallocations'!K28</f>
        <v>2.6102499999999997</v>
      </c>
      <c r="L33" s="52">
        <f>'Wastewater reallocations'!L12+'Wastewater reallocations'!L28</f>
        <v>2.0720000000000001</v>
      </c>
      <c r="M33" s="52">
        <f>'Wastewater reallocations'!M12+'Wastewater reallocations'!M28</f>
        <v>2.6102499999999997</v>
      </c>
      <c r="N33" s="52">
        <f>'Wastewater reallocations'!N12+'Wastewater reallocations'!N28</f>
        <v>0</v>
      </c>
      <c r="O33" s="52">
        <f>'Wastewater reallocations'!O12+'Wastewater reallocations'!O28</f>
        <v>0</v>
      </c>
      <c r="P33" s="52">
        <f>'Wastewater reallocations'!P12+'Wastewater reallocations'!P28</f>
        <v>0</v>
      </c>
      <c r="Q33" s="52">
        <f>'Wastewater reallocations'!Q12+'Wastewater reallocations'!Q28</f>
        <v>0</v>
      </c>
      <c r="R33" s="52">
        <f>'Wastewater reallocations'!R12+'Wastewater reallocations'!R28</f>
        <v>0</v>
      </c>
      <c r="S33" s="52">
        <f>'Wastewater reallocations'!S12+'Wastewater reallocations'!S28</f>
        <v>0</v>
      </c>
      <c r="T33" s="52">
        <f>'Wastewater reallocations'!T12+'Wastewater reallocations'!T28</f>
        <v>0</v>
      </c>
      <c r="U33" s="52">
        <f>'Wastewater reallocations'!U12+'Wastewater reallocations'!U28</f>
        <v>0</v>
      </c>
      <c r="V33" s="52">
        <f>'Wastewater reallocations'!V12+'Wastewater reallocations'!V28</f>
        <v>0</v>
      </c>
      <c r="W33" s="52">
        <f>'Wastewater reallocations'!W12+'Wastewater reallocations'!W28</f>
        <v>0</v>
      </c>
      <c r="X33" s="52">
        <f>'Wastewater reallocations'!X12+'Wastewater reallocations'!X28</f>
        <v>0</v>
      </c>
      <c r="Y33" s="52">
        <f>'Wastewater reallocations'!Y12+'Wastewater reallocations'!Y28</f>
        <v>0</v>
      </c>
      <c r="Z33" s="52">
        <f>'Wastewater reallocations'!Z12+'Wastewater reallocations'!Z28</f>
        <v>0</v>
      </c>
      <c r="AA33" s="52">
        <f>'Wastewater reallocations'!AA12+'Wastewater reallocations'!AA28</f>
        <v>0</v>
      </c>
      <c r="AB33" s="52">
        <f>'Wastewater reallocations'!AB12+'Wastewater reallocations'!AB28</f>
        <v>0</v>
      </c>
      <c r="AC33" s="52">
        <f>'Wastewater reallocations'!AC12+'Wastewater reallocations'!AC28</f>
        <v>0</v>
      </c>
      <c r="AD33" s="52">
        <f>'Wastewater reallocations'!AD12+'Wastewater reallocations'!AD28</f>
        <v>0</v>
      </c>
      <c r="AE33" s="52">
        <f>'Wastewater reallocations'!AE12+'Wastewater reallocations'!AE28</f>
        <v>0</v>
      </c>
      <c r="AF33" s="52">
        <f>'Wastewater reallocations'!AF12+'Wastewater reallocations'!AF28</f>
        <v>0</v>
      </c>
      <c r="AG33" s="52">
        <f>'Wastewater reallocations'!AG12+'Wastewater reallocations'!AG28</f>
        <v>-7.2925000000000004</v>
      </c>
      <c r="AH33" s="20" t="b">
        <f t="shared" si="1"/>
        <v>1</v>
      </c>
    </row>
    <row r="34" spans="2:34" x14ac:dyDescent="0.3">
      <c r="B34" s="8" t="s">
        <v>5</v>
      </c>
      <c r="C34" s="16">
        <f>'Wastewater reallocations'!C13+'Wastewater reallocations'!C29</f>
        <v>0</v>
      </c>
      <c r="D34" s="52">
        <f>'Wastewater reallocations'!D13+'Wastewater reallocations'!D29</f>
        <v>0</v>
      </c>
      <c r="E34" s="52">
        <f>'Wastewater reallocations'!E13+'Wastewater reallocations'!E29</f>
        <v>0</v>
      </c>
      <c r="F34" s="52">
        <f>'Wastewater reallocations'!F13+'Wastewater reallocations'!F29</f>
        <v>0</v>
      </c>
      <c r="G34" s="52">
        <f>'Wastewater reallocations'!G13+'Wastewater reallocations'!G29</f>
        <v>0</v>
      </c>
      <c r="H34" s="52">
        <f>'Wastewater reallocations'!H13+'Wastewater reallocations'!H29</f>
        <v>0</v>
      </c>
      <c r="I34" s="52">
        <f>'Wastewater reallocations'!I13+'Wastewater reallocations'!I29</f>
        <v>0</v>
      </c>
      <c r="J34" s="52">
        <f>'Wastewater reallocations'!J13+'Wastewater reallocations'!J29</f>
        <v>0</v>
      </c>
      <c r="K34" s="52">
        <f>'Wastewater reallocations'!K13+'Wastewater reallocations'!K29</f>
        <v>0</v>
      </c>
      <c r="L34" s="52">
        <f>'Wastewater reallocations'!L13+'Wastewater reallocations'!L29</f>
        <v>0</v>
      </c>
      <c r="M34" s="52">
        <f>'Wastewater reallocations'!M13+'Wastewater reallocations'!M29</f>
        <v>0</v>
      </c>
      <c r="N34" s="52">
        <f>'Wastewater reallocations'!N13+'Wastewater reallocations'!N29</f>
        <v>0</v>
      </c>
      <c r="O34" s="52">
        <f>'Wastewater reallocations'!O13+'Wastewater reallocations'!O29</f>
        <v>0</v>
      </c>
      <c r="P34" s="52">
        <f>'Wastewater reallocations'!P13+'Wastewater reallocations'!P29</f>
        <v>0</v>
      </c>
      <c r="Q34" s="52">
        <f>'Wastewater reallocations'!Q13+'Wastewater reallocations'!Q29</f>
        <v>0</v>
      </c>
      <c r="R34" s="52">
        <f>'Wastewater reallocations'!R13+'Wastewater reallocations'!R29</f>
        <v>0</v>
      </c>
      <c r="S34" s="52">
        <f>'Wastewater reallocations'!S13+'Wastewater reallocations'!S29</f>
        <v>0</v>
      </c>
      <c r="T34" s="52">
        <f>'Wastewater reallocations'!T13+'Wastewater reallocations'!T29</f>
        <v>0</v>
      </c>
      <c r="U34" s="52">
        <f>'Wastewater reallocations'!U13+'Wastewater reallocations'!U29</f>
        <v>0</v>
      </c>
      <c r="V34" s="52">
        <f>'Wastewater reallocations'!V13+'Wastewater reallocations'!V29</f>
        <v>0</v>
      </c>
      <c r="W34" s="52">
        <f>'Wastewater reallocations'!W13+'Wastewater reallocations'!W29</f>
        <v>0</v>
      </c>
      <c r="X34" s="52">
        <f>'Wastewater reallocations'!X13+'Wastewater reallocations'!X29</f>
        <v>0</v>
      </c>
      <c r="Y34" s="52">
        <f>'Wastewater reallocations'!Y13+'Wastewater reallocations'!Y29</f>
        <v>0</v>
      </c>
      <c r="Z34" s="52">
        <f>'Wastewater reallocations'!Z13+'Wastewater reallocations'!Z29</f>
        <v>0</v>
      </c>
      <c r="AA34" s="52">
        <f>'Wastewater reallocations'!AA13+'Wastewater reallocations'!AA29</f>
        <v>0</v>
      </c>
      <c r="AB34" s="52">
        <f>'Wastewater reallocations'!AB13+'Wastewater reallocations'!AB29</f>
        <v>0</v>
      </c>
      <c r="AC34" s="52">
        <f>'Wastewater reallocations'!AC13+'Wastewater reallocations'!AC29</f>
        <v>0</v>
      </c>
      <c r="AD34" s="52">
        <f>'Wastewater reallocations'!AD13+'Wastewater reallocations'!AD29</f>
        <v>0</v>
      </c>
      <c r="AE34" s="52">
        <f>'Wastewater reallocations'!AE13+'Wastewater reallocations'!AE29</f>
        <v>0</v>
      </c>
      <c r="AF34" s="52">
        <f>'Wastewater reallocations'!AF13+'Wastewater reallocations'!AF29</f>
        <v>0</v>
      </c>
      <c r="AG34" s="52">
        <f>'Wastewater reallocations'!AG13+'Wastewater reallocations'!AG29</f>
        <v>0</v>
      </c>
      <c r="AH34" s="20" t="b">
        <f t="shared" si="1"/>
        <v>1</v>
      </c>
    </row>
    <row r="35" spans="2:34" x14ac:dyDescent="0.3">
      <c r="B35" s="8" t="s">
        <v>6</v>
      </c>
      <c r="C35" s="16">
        <f>'Wastewater reallocations'!C14+'Wastewater reallocations'!C30</f>
        <v>0</v>
      </c>
      <c r="D35" s="52">
        <f>'Wastewater reallocations'!D14+'Wastewater reallocations'!D30</f>
        <v>6.016</v>
      </c>
      <c r="E35" s="52">
        <f>'Wastewater reallocations'!E14+'Wastewater reallocations'!E30</f>
        <v>0</v>
      </c>
      <c r="F35" s="52">
        <f>'Wastewater reallocations'!F14+'Wastewater reallocations'!F30</f>
        <v>0</v>
      </c>
      <c r="G35" s="52">
        <f>'Wastewater reallocations'!G14+'Wastewater reallocations'!G30</f>
        <v>0</v>
      </c>
      <c r="H35" s="52">
        <f>'Wastewater reallocations'!H14+'Wastewater reallocations'!H30</f>
        <v>0</v>
      </c>
      <c r="I35" s="52">
        <f>'Wastewater reallocations'!I14+'Wastewater reallocations'!I30</f>
        <v>0</v>
      </c>
      <c r="J35" s="52">
        <f>'Wastewater reallocations'!J14+'Wastewater reallocations'!J30</f>
        <v>0</v>
      </c>
      <c r="K35" s="52">
        <f>'Wastewater reallocations'!K14+'Wastewater reallocations'!K30</f>
        <v>0</v>
      </c>
      <c r="L35" s="52">
        <f>'Wastewater reallocations'!L14+'Wastewater reallocations'!L30</f>
        <v>0</v>
      </c>
      <c r="M35" s="52">
        <f>'Wastewater reallocations'!M14+'Wastewater reallocations'!M30</f>
        <v>0</v>
      </c>
      <c r="N35" s="52">
        <f>'Wastewater reallocations'!N14+'Wastewater reallocations'!N30</f>
        <v>0</v>
      </c>
      <c r="O35" s="52">
        <f>'Wastewater reallocations'!O14+'Wastewater reallocations'!O30</f>
        <v>0</v>
      </c>
      <c r="P35" s="52">
        <f>'Wastewater reallocations'!P14+'Wastewater reallocations'!P30</f>
        <v>0</v>
      </c>
      <c r="Q35" s="52">
        <f>'Wastewater reallocations'!Q14+'Wastewater reallocations'!Q30</f>
        <v>0</v>
      </c>
      <c r="R35" s="52">
        <f>'Wastewater reallocations'!R14+'Wastewater reallocations'!R30</f>
        <v>0</v>
      </c>
      <c r="S35" s="52">
        <f>'Wastewater reallocations'!S14+'Wastewater reallocations'!S30</f>
        <v>0</v>
      </c>
      <c r="T35" s="52">
        <f>'Wastewater reallocations'!T14+'Wastewater reallocations'!T30</f>
        <v>0</v>
      </c>
      <c r="U35" s="52">
        <f>'Wastewater reallocations'!U14+'Wastewater reallocations'!U30</f>
        <v>0</v>
      </c>
      <c r="V35" s="52">
        <f>'Wastewater reallocations'!V14+'Wastewater reallocations'!V30</f>
        <v>0</v>
      </c>
      <c r="W35" s="52">
        <f>'Wastewater reallocations'!W14+'Wastewater reallocations'!W30</f>
        <v>0</v>
      </c>
      <c r="X35" s="52">
        <f>'Wastewater reallocations'!X14+'Wastewater reallocations'!X30</f>
        <v>0</v>
      </c>
      <c r="Y35" s="52">
        <f>'Wastewater reallocations'!Y14+'Wastewater reallocations'!Y30</f>
        <v>0</v>
      </c>
      <c r="Z35" s="52">
        <f>'Wastewater reallocations'!Z14+'Wastewater reallocations'!Z30</f>
        <v>0</v>
      </c>
      <c r="AA35" s="52">
        <f>'Wastewater reallocations'!AA14+'Wastewater reallocations'!AA30</f>
        <v>0</v>
      </c>
      <c r="AB35" s="52">
        <f>'Wastewater reallocations'!AB14+'Wastewater reallocations'!AB30</f>
        <v>-6.016</v>
      </c>
      <c r="AC35" s="52">
        <f>'Wastewater reallocations'!AC14+'Wastewater reallocations'!AC30</f>
        <v>0</v>
      </c>
      <c r="AD35" s="52">
        <f>'Wastewater reallocations'!AD14+'Wastewater reallocations'!AD30</f>
        <v>0</v>
      </c>
      <c r="AE35" s="52">
        <f>'Wastewater reallocations'!AE14+'Wastewater reallocations'!AE30</f>
        <v>0</v>
      </c>
      <c r="AF35" s="52">
        <f>'Wastewater reallocations'!AF14+'Wastewater reallocations'!AF30</f>
        <v>0</v>
      </c>
      <c r="AG35" s="52">
        <f>'Wastewater reallocations'!AG14+'Wastewater reallocations'!AG30</f>
        <v>0</v>
      </c>
      <c r="AH35" s="20" t="b">
        <f t="shared" si="1"/>
        <v>1</v>
      </c>
    </row>
    <row r="36" spans="2:34" x14ac:dyDescent="0.3">
      <c r="B36" s="8" t="s">
        <v>7</v>
      </c>
      <c r="C36" s="16">
        <f>'Wastewater reallocations'!C15+'Wastewater reallocations'!C31</f>
        <v>0</v>
      </c>
      <c r="D36" s="52">
        <f>'Wastewater reallocations'!D15+'Wastewater reallocations'!D31</f>
        <v>0</v>
      </c>
      <c r="E36" s="52">
        <f>'Wastewater reallocations'!E15+'Wastewater reallocations'!E31</f>
        <v>0</v>
      </c>
      <c r="F36" s="52">
        <f>'Wastewater reallocations'!F15+'Wastewater reallocations'!F31</f>
        <v>0</v>
      </c>
      <c r="G36" s="52">
        <f>'Wastewater reallocations'!G15+'Wastewater reallocations'!G31</f>
        <v>0</v>
      </c>
      <c r="H36" s="52">
        <f>'Wastewater reallocations'!H15+'Wastewater reallocations'!H31</f>
        <v>0</v>
      </c>
      <c r="I36" s="52">
        <f>'Wastewater reallocations'!I15+'Wastewater reallocations'!I31</f>
        <v>0</v>
      </c>
      <c r="J36" s="52">
        <f>'Wastewater reallocations'!J15+'Wastewater reallocations'!J31</f>
        <v>0</v>
      </c>
      <c r="K36" s="52">
        <f>'Wastewater reallocations'!K15+'Wastewater reallocations'!K31</f>
        <v>0</v>
      </c>
      <c r="L36" s="52">
        <f>'Wastewater reallocations'!L15+'Wastewater reallocations'!L31</f>
        <v>0</v>
      </c>
      <c r="M36" s="52">
        <f>'Wastewater reallocations'!M15+'Wastewater reallocations'!M31</f>
        <v>-3.1669999999999998</v>
      </c>
      <c r="N36" s="52">
        <f>'Wastewater reallocations'!N15+'Wastewater reallocations'!N31</f>
        <v>0</v>
      </c>
      <c r="O36" s="52">
        <f>'Wastewater reallocations'!O15+'Wastewater reallocations'!O31</f>
        <v>0</v>
      </c>
      <c r="P36" s="52">
        <f>'Wastewater reallocations'!P15+'Wastewater reallocations'!P31</f>
        <v>0</v>
      </c>
      <c r="Q36" s="52">
        <f>'Wastewater reallocations'!Q15+'Wastewater reallocations'!Q31</f>
        <v>0</v>
      </c>
      <c r="R36" s="52">
        <f>'Wastewater reallocations'!R15+'Wastewater reallocations'!R31</f>
        <v>3.1669999999999998</v>
      </c>
      <c r="S36" s="52">
        <f>'Wastewater reallocations'!S15+'Wastewater reallocations'!S31</f>
        <v>0</v>
      </c>
      <c r="T36" s="52">
        <f>'Wastewater reallocations'!T15+'Wastewater reallocations'!T31</f>
        <v>23.21147636571612</v>
      </c>
      <c r="U36" s="52">
        <f>'Wastewater reallocations'!U15+'Wastewater reallocations'!U31</f>
        <v>0</v>
      </c>
      <c r="V36" s="52">
        <f>'Wastewater reallocations'!V15+'Wastewater reallocations'!V31</f>
        <v>0</v>
      </c>
      <c r="W36" s="52">
        <f>'Wastewater reallocations'!W15+'Wastewater reallocations'!W31</f>
        <v>0</v>
      </c>
      <c r="X36" s="52">
        <f>'Wastewater reallocations'!X15+'Wastewater reallocations'!X31</f>
        <v>0</v>
      </c>
      <c r="Y36" s="52">
        <f>'Wastewater reallocations'!Y15+'Wastewater reallocations'!Y31</f>
        <v>0</v>
      </c>
      <c r="Z36" s="52">
        <f>'Wastewater reallocations'!Z15+'Wastewater reallocations'!Z31</f>
        <v>0</v>
      </c>
      <c r="AA36" s="52">
        <f>'Wastewater reallocations'!AA15+'Wastewater reallocations'!AA31</f>
        <v>0</v>
      </c>
      <c r="AB36" s="52">
        <f>'Wastewater reallocations'!AB15+'Wastewater reallocations'!AB31</f>
        <v>-2.323</v>
      </c>
      <c r="AC36" s="52">
        <f>'Wastewater reallocations'!AC15+'Wastewater reallocations'!AC31</f>
        <v>0</v>
      </c>
      <c r="AD36" s="52">
        <f>'Wastewater reallocations'!AD15+'Wastewater reallocations'!AD31</f>
        <v>0</v>
      </c>
      <c r="AE36" s="52">
        <f>'Wastewater reallocations'!AE15+'Wastewater reallocations'!AE31</f>
        <v>0</v>
      </c>
      <c r="AF36" s="52">
        <f>'Wastewater reallocations'!AF15+'Wastewater reallocations'!AF31</f>
        <v>0</v>
      </c>
      <c r="AG36" s="52">
        <f>'Wastewater reallocations'!AG15+'Wastewater reallocations'!AG31</f>
        <v>-20.888476365716119</v>
      </c>
      <c r="AH36" s="20" t="b">
        <f t="shared" si="1"/>
        <v>1</v>
      </c>
    </row>
    <row r="37" spans="2:34" x14ac:dyDescent="0.3">
      <c r="B37" s="8" t="s">
        <v>8</v>
      </c>
      <c r="C37" s="16">
        <f>'Wastewater reallocations'!C16+'Wastewater reallocations'!C32</f>
        <v>0</v>
      </c>
      <c r="D37" s="52">
        <f>'Wastewater reallocations'!D16+'Wastewater reallocations'!D32</f>
        <v>0</v>
      </c>
      <c r="E37" s="52">
        <f>'Wastewater reallocations'!E16+'Wastewater reallocations'!E32</f>
        <v>0</v>
      </c>
      <c r="F37" s="52">
        <f>'Wastewater reallocations'!F16+'Wastewater reallocations'!F32</f>
        <v>0</v>
      </c>
      <c r="G37" s="52">
        <f>'Wastewater reallocations'!G16+'Wastewater reallocations'!G32</f>
        <v>0</v>
      </c>
      <c r="H37" s="52">
        <f>'Wastewater reallocations'!H16+'Wastewater reallocations'!H32</f>
        <v>0</v>
      </c>
      <c r="I37" s="52">
        <f>'Wastewater reallocations'!I16+'Wastewater reallocations'!I32</f>
        <v>0</v>
      </c>
      <c r="J37" s="52">
        <f>'Wastewater reallocations'!J16+'Wastewater reallocations'!J32</f>
        <v>0</v>
      </c>
      <c r="K37" s="52">
        <f>'Wastewater reallocations'!K16+'Wastewater reallocations'!K32</f>
        <v>0</v>
      </c>
      <c r="L37" s="52">
        <f>'Wastewater reallocations'!L16+'Wastewater reallocations'!L32</f>
        <v>0</v>
      </c>
      <c r="M37" s="52">
        <f>'Wastewater reallocations'!M16+'Wastewater reallocations'!M32</f>
        <v>0</v>
      </c>
      <c r="N37" s="52">
        <f>'Wastewater reallocations'!N16+'Wastewater reallocations'!N32</f>
        <v>0</v>
      </c>
      <c r="O37" s="52">
        <f>'Wastewater reallocations'!O16+'Wastewater reallocations'!O32</f>
        <v>0</v>
      </c>
      <c r="P37" s="52">
        <f>'Wastewater reallocations'!P16+'Wastewater reallocations'!P32</f>
        <v>0</v>
      </c>
      <c r="Q37" s="52">
        <f>'Wastewater reallocations'!Q16+'Wastewater reallocations'!Q32</f>
        <v>-0.26400000000000001</v>
      </c>
      <c r="R37" s="52">
        <f>'Wastewater reallocations'!R16+'Wastewater reallocations'!R32</f>
        <v>36.152000000000001</v>
      </c>
      <c r="S37" s="52">
        <f>'Wastewater reallocations'!S16+'Wastewater reallocations'!S32</f>
        <v>0</v>
      </c>
      <c r="T37" s="52">
        <f>'Wastewater reallocations'!T16+'Wastewater reallocations'!T32</f>
        <v>7.1920000000000002</v>
      </c>
      <c r="U37" s="52">
        <f>'Wastewater reallocations'!U16+'Wastewater reallocations'!U32</f>
        <v>4.593</v>
      </c>
      <c r="V37" s="52">
        <f>'Wastewater reallocations'!V16+'Wastewater reallocations'!V32</f>
        <v>0</v>
      </c>
      <c r="W37" s="52">
        <f>'Wastewater reallocations'!W16+'Wastewater reallocations'!W32</f>
        <v>-7.1920000000000002</v>
      </c>
      <c r="X37" s="52">
        <f>'Wastewater reallocations'!X16+'Wastewater reallocations'!X32</f>
        <v>0</v>
      </c>
      <c r="Y37" s="52">
        <f>'Wastewater reallocations'!Y16+'Wastewater reallocations'!Y32</f>
        <v>0</v>
      </c>
      <c r="Z37" s="52">
        <f>'Wastewater reallocations'!Z16+'Wastewater reallocations'!Z32</f>
        <v>0</v>
      </c>
      <c r="AA37" s="52">
        <f>'Wastewater reallocations'!AA16+'Wastewater reallocations'!AA32</f>
        <v>0</v>
      </c>
      <c r="AB37" s="52">
        <f>'Wastewater reallocations'!AB16+'Wastewater reallocations'!AB32</f>
        <v>0</v>
      </c>
      <c r="AC37" s="52">
        <f>'Wastewater reallocations'!AC16+'Wastewater reallocations'!AC32</f>
        <v>0</v>
      </c>
      <c r="AD37" s="52">
        <f>'Wastewater reallocations'!AD16+'Wastewater reallocations'!AD32</f>
        <v>0</v>
      </c>
      <c r="AE37" s="52">
        <f>'Wastewater reallocations'!AE16+'Wastewater reallocations'!AE32</f>
        <v>0</v>
      </c>
      <c r="AF37" s="52">
        <f>'Wastewater reallocations'!AF16+'Wastewater reallocations'!AF32</f>
        <v>0</v>
      </c>
      <c r="AG37" s="52">
        <f>'Wastewater reallocations'!AG16+'Wastewater reallocations'!AG32</f>
        <v>-40.480999999999995</v>
      </c>
      <c r="AH37" s="20" t="b">
        <f t="shared" si="1"/>
        <v>1</v>
      </c>
    </row>
    <row r="38" spans="2:34" x14ac:dyDescent="0.3">
      <c r="B38" s="10" t="s">
        <v>85</v>
      </c>
      <c r="C38" s="9">
        <f>SUM(C27:C37)</f>
        <v>0</v>
      </c>
      <c r="D38" s="53">
        <f t="shared" ref="D38:AE38" si="2">SUM(D27:D37)</f>
        <v>13.784152599566449</v>
      </c>
      <c r="E38" s="53">
        <f t="shared" si="2"/>
        <v>0</v>
      </c>
      <c r="F38" s="53">
        <f t="shared" si="2"/>
        <v>0</v>
      </c>
      <c r="G38" s="53">
        <f t="shared" si="2"/>
        <v>0</v>
      </c>
      <c r="H38" s="53">
        <f t="shared" si="2"/>
        <v>-5.9987177894355384E-3</v>
      </c>
      <c r="I38" s="53">
        <f t="shared" si="2"/>
        <v>-1.9995725964785129E-2</v>
      </c>
      <c r="J38" s="53">
        <f t="shared" si="2"/>
        <v>0</v>
      </c>
      <c r="K38" s="53">
        <f t="shared" si="2"/>
        <v>2.2543260778268244</v>
      </c>
      <c r="L38" s="53">
        <f t="shared" si="2"/>
        <v>2.0720000000000001</v>
      </c>
      <c r="M38" s="53">
        <f t="shared" si="2"/>
        <v>2.8738798856267618</v>
      </c>
      <c r="N38" s="53">
        <f t="shared" si="2"/>
        <v>16.375999999999998</v>
      </c>
      <c r="O38" s="53">
        <f t="shared" si="2"/>
        <v>0</v>
      </c>
      <c r="P38" s="53">
        <f t="shared" si="2"/>
        <v>0</v>
      </c>
      <c r="Q38" s="53">
        <f t="shared" si="2"/>
        <v>-0.26400000000000001</v>
      </c>
      <c r="R38" s="53">
        <f t="shared" si="2"/>
        <v>39.319000000000003</v>
      </c>
      <c r="S38" s="53">
        <f t="shared" si="2"/>
        <v>0</v>
      </c>
      <c r="T38" s="53">
        <f t="shared" si="2"/>
        <v>85.11947636571611</v>
      </c>
      <c r="U38" s="53">
        <f t="shared" si="2"/>
        <v>27.022000000000002</v>
      </c>
      <c r="V38" s="53">
        <f t="shared" si="2"/>
        <v>0</v>
      </c>
      <c r="W38" s="53">
        <f t="shared" si="2"/>
        <v>-100.71300000000002</v>
      </c>
      <c r="X38" s="53">
        <f t="shared" si="2"/>
        <v>0</v>
      </c>
      <c r="Y38" s="53">
        <f t="shared" si="2"/>
        <v>0</v>
      </c>
      <c r="Z38" s="53">
        <f t="shared" si="2"/>
        <v>0</v>
      </c>
      <c r="AA38" s="53">
        <f t="shared" si="2"/>
        <v>0</v>
      </c>
      <c r="AB38" s="53">
        <f t="shared" si="2"/>
        <v>8.8189859145192901</v>
      </c>
      <c r="AC38" s="53">
        <f t="shared" si="2"/>
        <v>0</v>
      </c>
      <c r="AD38" s="53">
        <f t="shared" si="2"/>
        <v>1.192648529080387</v>
      </c>
      <c r="AE38" s="53">
        <f t="shared" si="2"/>
        <v>0</v>
      </c>
      <c r="AF38" s="53">
        <f t="shared" ref="AF38" si="3">SUM(AF27:AF37)</f>
        <v>0</v>
      </c>
      <c r="AG38" s="53">
        <f>SUM(AG27:AG37)</f>
        <v>-97.829474928581604</v>
      </c>
      <c r="AH38" s="20" t="b">
        <f t="shared" si="1"/>
        <v>1</v>
      </c>
    </row>
  </sheetData>
  <conditionalFormatting sqref="U6:U23">
    <cfRule type="containsText" dxfId="3" priority="3" operator="containsText" text="FALSE">
      <formula>NOT(ISERROR(SEARCH("FALSE",U6)))</formula>
    </cfRule>
    <cfRule type="containsText" dxfId="2" priority="4" operator="containsText" text="TRUE">
      <formula>NOT(ISERROR(SEARCH("TRUE",U6)))</formula>
    </cfRule>
  </conditionalFormatting>
  <conditionalFormatting sqref="AH27:AH38">
    <cfRule type="containsText" dxfId="1" priority="1" operator="containsText" text="FALSE">
      <formula>NOT(ISERROR(SEARCH("FALSE",AH27)))</formula>
    </cfRule>
    <cfRule type="containsText" dxfId="0" priority="2" operator="containsText" text="TRUE">
      <formula>NOT(ISERROR(SEARCH("TRUE",AH27)))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Reallocations</vt:lpstr>
      <vt:lpstr>Water reallocations</vt:lpstr>
      <vt:lpstr>Wastewater reallocations</vt:lpstr>
      <vt:lpstr>Reallocations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2019-12-12T12:46:04Z</dcterms:created>
  <dcterms:modified xsi:type="dcterms:W3CDTF">2019-12-12T12:46:14Z</dcterms:modified>
</cp:coreProperties>
</file>