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6" i="2"/>
  <c r="H6" i="2"/>
  <c r="G6" i="2"/>
  <c r="F6" i="2"/>
  <c r="E6" i="2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G33" i="2"/>
  <c r="E33" i="2"/>
  <c r="I33" i="2"/>
  <c r="H22" i="2"/>
  <c r="H33" i="2"/>
  <c r="F33" i="2"/>
  <c r="F16" i="2"/>
  <c r="F22" i="2" s="1"/>
  <c r="I7" i="3"/>
  <c r="D27" i="2"/>
  <c r="D33" i="2" s="1"/>
  <c r="I5" i="3"/>
  <c r="J7" i="3"/>
  <c r="E16" i="2"/>
  <c r="E22" i="2" s="1"/>
  <c r="D5" i="2"/>
  <c r="J5" i="3"/>
  <c r="D16" i="2"/>
  <c r="D22" i="2" s="1"/>
  <c r="I16" i="2"/>
  <c r="I22" i="2" s="1"/>
  <c r="G5" i="3"/>
  <c r="K5" i="3"/>
  <c r="H5" i="3"/>
  <c r="J23" i="2" l="1"/>
  <c r="J34" i="2"/>
  <c r="K9" i="3" l="1"/>
  <c r="I10" i="1" l="1"/>
  <c r="G7" i="2" s="1"/>
  <c r="F10" i="1"/>
  <c r="D7" i="2" s="1"/>
  <c r="K10" i="1"/>
  <c r="I7" i="2" s="1"/>
  <c r="G10" i="1"/>
  <c r="E7" i="2" s="1"/>
  <c r="H10" i="1"/>
  <c r="F7" i="2" s="1"/>
  <c r="J10" i="1"/>
  <c r="H7" i="2" s="1"/>
  <c r="F11" i="1" l="1"/>
  <c r="D8" i="2" s="1"/>
  <c r="D10" i="2" s="1"/>
  <c r="D11" i="2" s="1"/>
  <c r="I11" i="1"/>
  <c r="G8" i="2" s="1"/>
  <c r="G10" i="2" s="1"/>
  <c r="G11" i="2" s="1"/>
  <c r="J11" i="1"/>
  <c r="H8" i="2" s="1"/>
  <c r="H10" i="2" s="1"/>
  <c r="H11" i="2" s="1"/>
  <c r="H11" i="1"/>
  <c r="F8" i="2" s="1"/>
  <c r="F10" i="2" s="1"/>
  <c r="F11" i="2" s="1"/>
  <c r="K11" i="1"/>
  <c r="I8" i="2" s="1"/>
  <c r="I10" i="2" s="1"/>
  <c r="I11" i="2" s="1"/>
  <c r="G11" i="1"/>
  <c r="E8" i="2" s="1"/>
  <c r="E10" i="2" s="1"/>
  <c r="E11" i="2" s="1"/>
  <c r="J12" i="2" l="1"/>
  <c r="K8" i="3" s="1"/>
</calcChain>
</file>

<file path=xl/sharedStrings.xml><?xml version="1.0" encoding="utf-8"?>
<sst xmlns="http://schemas.openxmlformats.org/spreadsheetml/2006/main" count="440" uniqueCount="123">
  <si>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</si>
  <si>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</si>
  <si>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</si>
  <si>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</si>
  <si>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</si>
  <si>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</si>
  <si>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</si>
  <si>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</si>
  <si>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</si>
  <si>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</si>
  <si>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</si>
  <si>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</si>
  <si>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</si>
  <si>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</si>
  <si>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</si>
  <si>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</si>
  <si>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</si>
  <si>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</si>
  <si>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</si>
  <si>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</si>
  <si>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</si>
  <si>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</si>
  <si>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</si>
  <si>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</si>
  <si>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</si>
  <si>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</si>
  <si>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</si>
  <si>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</si>
  <si>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</si>
  <si>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</si>
  <si>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</si>
  <si>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</si>
  <si>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</si>
  <si>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</si>
  <si>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</si>
  <si>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</si>
  <si>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</si>
  <si>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</si>
  <si>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</si>
  <si>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</si>
  <si>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</si>
  <si>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</si>
  <si>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</si>
  <si>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</si>
  <si>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</si>
  <si>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</si>
  <si>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</si>
  <si>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</si>
  <si>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</si>
  <si>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</si>
  <si>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</si>
  <si>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</si>
  <si>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</si>
  <si>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</si>
  <si>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</si>
  <si>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</si>
  <si>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</si>
  <si>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</si>
  <si>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</si>
  <si>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</si>
  <si>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</si>
  <si>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</si>
  <si>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</si>
  <si>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</si>
  <si>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</si>
  <si>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</si>
  <si>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</si>
  <si>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</si>
  <si>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</si>
  <si>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</si>
  <si>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</si>
  <si>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</si>
  <si>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</si>
  <si>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</si>
  <si>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</si>
  <si>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</si>
  <si>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</si>
  <si>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</si>
  <si>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</si>
  <si>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</si>
  <si>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</si>
  <si>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</si>
  <si>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</si>
  <si>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</si>
  <si>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</si>
  <si>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</si>
  <si>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</si>
  <si>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</si>
  <si>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</si>
  <si>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</si>
  <si>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</si>
  <si>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</si>
  <si>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</si>
  <si>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</si>
  <si>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</si>
  <si>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</si>
  <si>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</si>
  <si>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</si>
  <si>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</si>
  <si>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</si>
  <si>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</si>
  <si>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</si>
  <si>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</si>
  <si>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</si>
  <si>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</si>
  <si>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</si>
  <si>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</si>
  <si>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</si>
  <si>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</si>
  <si>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</si>
  <si>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</si>
  <si>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</si>
  <si>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</si>
  <si>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</si>
  <si>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</si>
  <si>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</si>
  <si>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</si>
  <si>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</si>
  <si>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</si>
  <si>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</si>
  <si>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SEW</t>
  </si>
  <si>
    <t>SEW.PD.REP</t>
  </si>
  <si>
    <t>PR19FDRUN08Landsales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</si>
</sst>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108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5" customWidth="1"/>
    <col min="2" max="2" width="7.75" customWidth="1"/>
    <col min="3" max="3" width="61.08203125" customWidth="1"/>
    <col min="4" max="4" width="3.25" customWidth="1"/>
    <col min="5" max="5" width="15.83203125" customWidth="1"/>
    <col min="6" max="11" width="5.58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120</v>
      </c>
      <c r="B7" t="s">
        <v>9</v>
      </c>
      <c r="C7" t="s">
        <v>88</v>
      </c>
      <c r="D7" t="s">
        <v>10</v>
      </c>
      <c r="E7" t="s">
        <v>74</v>
      </c>
      <c r="F7" s="20">
        <v>0.97</v>
      </c>
      <c r="G7" s="20"/>
      <c r="H7" s="20"/>
      <c r="I7" s="20"/>
      <c r="J7" s="20"/>
      <c r="K7" s="20"/>
    </row>
    <row r="8" spans="1:11" x14ac:dyDescent="0.3">
      <c r="A8" t="s">
        <v>120</v>
      </c>
      <c r="B8" t="s">
        <v>12</v>
      </c>
      <c r="C8" t="s">
        <v>89</v>
      </c>
      <c r="D8" t="s">
        <v>13</v>
      </c>
      <c r="E8" t="s">
        <v>74</v>
      </c>
      <c r="F8" s="21">
        <v>0</v>
      </c>
      <c r="G8" s="21">
        <v>7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3">
      <c r="A9" t="s">
        <v>120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120</v>
      </c>
      <c r="B10" t="s">
        <v>20</v>
      </c>
      <c r="C10" t="s">
        <v>91</v>
      </c>
      <c r="D10" t="s">
        <v>18</v>
      </c>
      <c r="E10" t="s">
        <v>74</v>
      </c>
      <c r="F10" s="22">
        <v>2.5425175052558299E-2</v>
      </c>
      <c r="G10" s="22">
        <v>2.5425175052558299E-2</v>
      </c>
      <c r="H10" s="22">
        <v>2.5425175052558299E-2</v>
      </c>
      <c r="I10" s="22">
        <v>2.5425175052558299E-2</v>
      </c>
      <c r="J10" s="22">
        <v>2.5425175052558299E-2</v>
      </c>
      <c r="K10" s="22">
        <v>2.5425175052558299E-2</v>
      </c>
    </row>
    <row r="11" spans="1:11" x14ac:dyDescent="0.3">
      <c r="A11" t="s">
        <v>120</v>
      </c>
      <c r="B11" t="s">
        <v>22</v>
      </c>
      <c r="C11" t="s">
        <v>92</v>
      </c>
      <c r="D11" t="s">
        <v>18</v>
      </c>
      <c r="E11" t="s">
        <v>74</v>
      </c>
      <c r="F11" s="22">
        <v>6.1425175052558303E-2</v>
      </c>
      <c r="G11" s="22">
        <v>6.1425175052558303E-2</v>
      </c>
      <c r="H11" s="22">
        <v>6.1425175052558303E-2</v>
      </c>
      <c r="I11" s="22">
        <v>6.1425175052558303E-2</v>
      </c>
      <c r="J11" s="22">
        <v>6.1425175052558303E-2</v>
      </c>
      <c r="K11" s="22">
        <v>6.1425175052558303E-2</v>
      </c>
    </row>
    <row r="12" spans="1:11" x14ac:dyDescent="0.3">
      <c r="A12" t="s">
        <v>120</v>
      </c>
      <c r="B12" t="s">
        <v>35</v>
      </c>
      <c r="C12" t="s">
        <v>93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">
      <c r="A13" t="s">
        <v>120</v>
      </c>
      <c r="B13" t="s">
        <v>37</v>
      </c>
      <c r="C13" t="s">
        <v>94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">
      <c r="A14" t="s">
        <v>120</v>
      </c>
      <c r="B14" t="s">
        <v>41</v>
      </c>
      <c r="C14" t="s">
        <v>95</v>
      </c>
      <c r="D14" t="s">
        <v>18</v>
      </c>
      <c r="E14" t="s">
        <v>74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3">
      <c r="A15" t="s">
        <v>120</v>
      </c>
      <c r="B15" t="s">
        <v>42</v>
      </c>
      <c r="C15" t="s">
        <v>96</v>
      </c>
      <c r="D15" t="s">
        <v>18</v>
      </c>
      <c r="E15" t="s">
        <v>74</v>
      </c>
      <c r="F15" s="22">
        <v>2.5425175052558299E-2</v>
      </c>
      <c r="G15" s="22">
        <v>2.5425175052558299E-2</v>
      </c>
      <c r="H15" s="22">
        <v>2.5425175052558299E-2</v>
      </c>
      <c r="I15" s="22">
        <v>2.5425175052558299E-2</v>
      </c>
      <c r="J15" s="22">
        <v>2.5425175052558299E-2</v>
      </c>
      <c r="K15" s="22">
        <v>2.5425175052558299E-2</v>
      </c>
    </row>
    <row r="16" spans="1:11" x14ac:dyDescent="0.3">
      <c r="A16" t="s">
        <v>120</v>
      </c>
      <c r="B16" t="s">
        <v>44</v>
      </c>
      <c r="C16" t="s">
        <v>97</v>
      </c>
      <c r="D16" t="s">
        <v>18</v>
      </c>
      <c r="E16" t="s">
        <v>74</v>
      </c>
      <c r="F16" s="22">
        <v>2.5425175052558299E-2</v>
      </c>
      <c r="G16" s="22">
        <v>2.5425175052558299E-2</v>
      </c>
      <c r="H16" s="22">
        <v>2.5425175052558299E-2</v>
      </c>
      <c r="I16" s="22">
        <v>2.5425175052558299E-2</v>
      </c>
      <c r="J16" s="22">
        <v>2.5425175052558299E-2</v>
      </c>
      <c r="K16" s="22">
        <v>2.5425175052558299E-2</v>
      </c>
    </row>
    <row r="17" spans="1:11" x14ac:dyDescent="0.3">
      <c r="A17" t="s">
        <v>120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120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">
      <c r="A19" t="s">
        <v>120</v>
      </c>
      <c r="B19" t="s">
        <v>101</v>
      </c>
      <c r="C19" t="s">
        <v>95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">
      <c r="A20" t="s">
        <v>120</v>
      </c>
      <c r="B20" t="s">
        <v>102</v>
      </c>
      <c r="C20" t="s">
        <v>96</v>
      </c>
      <c r="D20" t="s">
        <v>18</v>
      </c>
      <c r="E20" t="s">
        <v>74</v>
      </c>
      <c r="F20" s="22">
        <v>2.6842953436038999E-2</v>
      </c>
      <c r="G20" s="22">
        <v>2.6842953436038999E-2</v>
      </c>
      <c r="H20" s="22">
        <v>2.6842953436038999E-2</v>
      </c>
      <c r="I20" s="22">
        <v>2.6842953436038999E-2</v>
      </c>
      <c r="J20" s="22">
        <v>2.6842953436038999E-2</v>
      </c>
      <c r="K20" s="22">
        <v>2.6842953436038999E-2</v>
      </c>
    </row>
    <row r="21" spans="1:11" x14ac:dyDescent="0.3">
      <c r="A21" t="s">
        <v>120</v>
      </c>
      <c r="B21" t="s">
        <v>103</v>
      </c>
      <c r="C21" t="s">
        <v>97</v>
      </c>
      <c r="D21" t="s">
        <v>18</v>
      </c>
      <c r="E21" t="s">
        <v>74</v>
      </c>
      <c r="F21" s="22">
        <v>2.6842953436038999E-2</v>
      </c>
      <c r="G21" s="22">
        <v>2.6842953436038999E-2</v>
      </c>
      <c r="H21" s="22">
        <v>2.6842953436038999E-2</v>
      </c>
      <c r="I21" s="22">
        <v>2.6842953436038999E-2</v>
      </c>
      <c r="J21" s="22">
        <v>2.6842953436038999E-2</v>
      </c>
      <c r="K21" s="22">
        <v>2.6842953436038999E-2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118</v>
      </c>
    </row>
    <row r="7" spans="1:12" x14ac:dyDescent="0.3">
      <c r="A7" t="str">
        <f>F_Inputs!A7</f>
        <v>SEW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SEW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SEW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SEW</v>
      </c>
      <c r="B10" t="s">
        <v>20</v>
      </c>
      <c r="C10" t="s">
        <v>91</v>
      </c>
      <c r="D10" t="s">
        <v>18</v>
      </c>
      <c r="E10" t="s">
        <v>74</v>
      </c>
      <c r="F10" s="27">
        <v>2.4834981899355978E-2</v>
      </c>
      <c r="G10" s="27">
        <v>2.4834981899355978E-2</v>
      </c>
      <c r="H10" s="27">
        <v>2.4834981899355978E-2</v>
      </c>
      <c r="I10" s="27">
        <v>2.4834981899355978E-2</v>
      </c>
      <c r="J10" s="27">
        <v>2.4834981899355978E-2</v>
      </c>
      <c r="K10" s="27">
        <v>2.4834981899355978E-2</v>
      </c>
      <c r="L10" t="s">
        <v>121</v>
      </c>
    </row>
    <row r="11" spans="1:12" x14ac:dyDescent="0.3">
      <c r="A11" t="str">
        <f>F_Inputs!A11</f>
        <v>SEW</v>
      </c>
      <c r="B11" t="s">
        <v>22</v>
      </c>
      <c r="C11" t="s">
        <v>92</v>
      </c>
      <c r="D11" t="s">
        <v>18</v>
      </c>
      <c r="E11" t="s">
        <v>74</v>
      </c>
      <c r="F11" s="27">
        <v>6.0834981899355975E-2</v>
      </c>
      <c r="G11" s="27">
        <v>6.0834981899355975E-2</v>
      </c>
      <c r="H11" s="27">
        <v>6.0834981899355975E-2</v>
      </c>
      <c r="I11" s="27">
        <v>6.0834981899355975E-2</v>
      </c>
      <c r="J11" s="27">
        <v>6.0834981899355975E-2</v>
      </c>
      <c r="K11" s="27">
        <v>6.0834981899355975E-2</v>
      </c>
      <c r="L11" t="s">
        <v>121</v>
      </c>
    </row>
    <row r="12" spans="1:12" x14ac:dyDescent="0.3">
      <c r="A12" t="str">
        <f>F_Inputs!A12</f>
        <v>SEW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SEW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SEW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SEW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SEW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SEW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SEW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SEW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SEW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SEW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SEW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0.97</v>
      </c>
      <c r="G7" s="20"/>
      <c r="H7" s="20"/>
      <c r="I7" s="20"/>
      <c r="J7" s="20"/>
      <c r="K7" s="20"/>
    </row>
    <row r="8" spans="1:11" x14ac:dyDescent="0.3">
      <c r="A8" t="str">
        <f>F_Inputs!A8</f>
        <v>SEW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7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3">
      <c r="A9" t="str">
        <f>F_Inputs!A9</f>
        <v>SEW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SEW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2.4834981899355978E-2</v>
      </c>
      <c r="G10" s="27">
        <f>IF(InpOverride!G10="",F_Inputs!G10,InpOverride!G10)</f>
        <v>2.4834981899355978E-2</v>
      </c>
      <c r="H10" s="27">
        <f>IF(InpOverride!H10="",F_Inputs!H10,InpOverride!H10)</f>
        <v>2.4834981899355978E-2</v>
      </c>
      <c r="I10" s="27">
        <f>IF(InpOverride!I10="",F_Inputs!I10,InpOverride!I10)</f>
        <v>2.4834981899355978E-2</v>
      </c>
      <c r="J10" s="27">
        <f>IF(InpOverride!J10="",F_Inputs!J10,InpOverride!J10)</f>
        <v>2.4834981899355978E-2</v>
      </c>
      <c r="K10" s="27">
        <f>IF(InpOverride!K10="",F_Inputs!K10,InpOverride!K10)</f>
        <v>2.4834981899355978E-2</v>
      </c>
    </row>
    <row r="11" spans="1:11" x14ac:dyDescent="0.3">
      <c r="A11" t="str">
        <f>F_Inputs!A11</f>
        <v>SEW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6.0834981899355975E-2</v>
      </c>
      <c r="G11" s="27">
        <f>IF(InpOverride!G11="",F_Inputs!G11,InpOverride!G11)</f>
        <v>6.0834981899355975E-2</v>
      </c>
      <c r="H11" s="27">
        <f>IF(InpOverride!H11="",F_Inputs!H11,InpOverride!H11)</f>
        <v>6.0834981899355975E-2</v>
      </c>
      <c r="I11" s="27">
        <f>IF(InpOverride!I11="",F_Inputs!I11,InpOverride!I11)</f>
        <v>6.0834981899355975E-2</v>
      </c>
      <c r="J11" s="27">
        <f>IF(InpOverride!J11="",F_Inputs!J11,InpOverride!J11)</f>
        <v>6.0834981899355975E-2</v>
      </c>
      <c r="K11" s="27">
        <f>IF(InpOverride!K11="",F_Inputs!K11,InpOverride!K11)</f>
        <v>6.0834981899355975E-2</v>
      </c>
    </row>
    <row r="12" spans="1:11" x14ac:dyDescent="0.3">
      <c r="A12" t="str">
        <f>F_Inputs!A12</f>
        <v>SEW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">
      <c r="A13" t="str">
        <f>F_Inputs!A13</f>
        <v>SEW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">
      <c r="A14" t="str">
        <f>F_Inputs!A14</f>
        <v>SEW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0</v>
      </c>
      <c r="G14" s="27">
        <f>IF(InpOverride!G14="",F_Inputs!G14,InpOverride!G14)</f>
        <v>0</v>
      </c>
      <c r="H14" s="27">
        <f>IF(InpOverride!H14="",F_Inputs!H14,InpOverride!H14)</f>
        <v>0</v>
      </c>
      <c r="I14" s="27">
        <f>IF(InpOverride!I14="",F_Inputs!I14,InpOverride!I14)</f>
        <v>0</v>
      </c>
      <c r="J14" s="27">
        <f>IF(InpOverride!J14="",F_Inputs!J14,InpOverride!J14)</f>
        <v>0</v>
      </c>
      <c r="K14" s="27">
        <f>IF(InpOverride!K14="",F_Inputs!K14,InpOverride!K14)</f>
        <v>0</v>
      </c>
    </row>
    <row r="15" spans="1:11" x14ac:dyDescent="0.3">
      <c r="A15" t="str">
        <f>F_Inputs!A15</f>
        <v>SEW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2.5425175052558299E-2</v>
      </c>
      <c r="G15" s="27">
        <f>IF(InpOverride!G15="",F_Inputs!G15,InpOverride!G15)</f>
        <v>2.5425175052558299E-2</v>
      </c>
      <c r="H15" s="27">
        <f>IF(InpOverride!H15="",F_Inputs!H15,InpOverride!H15)</f>
        <v>2.5425175052558299E-2</v>
      </c>
      <c r="I15" s="27">
        <f>IF(InpOverride!I15="",F_Inputs!I15,InpOverride!I15)</f>
        <v>2.5425175052558299E-2</v>
      </c>
      <c r="J15" s="27">
        <f>IF(InpOverride!J15="",F_Inputs!J15,InpOverride!J15)</f>
        <v>2.5425175052558299E-2</v>
      </c>
      <c r="K15" s="27">
        <f>IF(InpOverride!K15="",F_Inputs!K15,InpOverride!K15)</f>
        <v>2.5425175052558299E-2</v>
      </c>
    </row>
    <row r="16" spans="1:11" x14ac:dyDescent="0.3">
      <c r="A16" t="str">
        <f>F_Inputs!A16</f>
        <v>SEW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2.5425175052558299E-2</v>
      </c>
      <c r="G16" s="27">
        <f>IF(InpOverride!G16="",F_Inputs!G16,InpOverride!G16)</f>
        <v>2.5425175052558299E-2</v>
      </c>
      <c r="H16" s="27">
        <f>IF(InpOverride!H16="",F_Inputs!H16,InpOverride!H16)</f>
        <v>2.5425175052558299E-2</v>
      </c>
      <c r="I16" s="27">
        <f>IF(InpOverride!I16="",F_Inputs!I16,InpOverride!I16)</f>
        <v>2.5425175052558299E-2</v>
      </c>
      <c r="J16" s="27">
        <f>IF(InpOverride!J16="",F_Inputs!J16,InpOverride!J16)</f>
        <v>2.5425175052558299E-2</v>
      </c>
      <c r="K16" s="27">
        <f>IF(InpOverride!K16="",F_Inputs!K16,InpOverride!K16)</f>
        <v>2.5425175052558299E-2</v>
      </c>
    </row>
    <row r="17" spans="1:11" x14ac:dyDescent="0.3">
      <c r="A17" t="str">
        <f>F_Inputs!A17</f>
        <v>SEW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SEW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SEW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SEW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2.6842953436038999E-2</v>
      </c>
      <c r="G20" s="27">
        <f>IF(InpOverride!G20="",F_Inputs!G20,InpOverride!G20)</f>
        <v>2.6842953436038999E-2</v>
      </c>
      <c r="H20" s="27">
        <f>IF(InpOverride!H20="",F_Inputs!H20,InpOverride!H20)</f>
        <v>2.6842953436038999E-2</v>
      </c>
      <c r="I20" s="27">
        <f>IF(InpOverride!I20="",F_Inputs!I20,InpOverride!I20)</f>
        <v>2.6842953436038999E-2</v>
      </c>
      <c r="J20" s="27">
        <f>IF(InpOverride!J20="",F_Inputs!J20,InpOverride!J20)</f>
        <v>2.6842953436038999E-2</v>
      </c>
      <c r="K20" s="27">
        <f>IF(InpOverride!K20="",F_Inputs!K20,InpOverride!K20)</f>
        <v>2.6842953436038999E-2</v>
      </c>
    </row>
    <row r="21" spans="1:11" x14ac:dyDescent="0.3">
      <c r="A21" t="str">
        <f>F_Inputs!A21</f>
        <v>SEW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2.6842953436038999E-2</v>
      </c>
      <c r="G21" s="27">
        <f>IF(InpOverride!G21="",F_Inputs!G21,InpOverride!G21)</f>
        <v>2.6842953436038999E-2</v>
      </c>
      <c r="H21" s="27">
        <f>IF(InpOverride!H21="",F_Inputs!H21,InpOverride!H21)</f>
        <v>2.6842953436038999E-2</v>
      </c>
      <c r="I21" s="27">
        <f>IF(InpOverride!I21="",F_Inputs!I21,InpOverride!I21)</f>
        <v>2.6842953436038999E-2</v>
      </c>
      <c r="J21" s="27">
        <f>IF(InpOverride!J21="",F_Inputs!J21,InpOverride!J21)</f>
        <v>2.6842953436038999E-2</v>
      </c>
      <c r="K21" s="27">
        <f>IF(InpOverride!K21="",F_Inputs!K21,InpOverride!K21)</f>
        <v>2.6842953436038999E-2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0.97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7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-0.48499999999999999</v>
      </c>
      <c r="E5" s="6">
        <f t="shared" ref="E5:I5" si="0" xml:space="preserve"> (E4/1000 - E3) / 2</f>
        <v>3.5000000000000001E-3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2.4834981899355978E-2</v>
      </c>
      <c r="E7" s="7">
        <f>InpActive!G10</f>
        <v>2.4834981899355978E-2</v>
      </c>
      <c r="F7" s="7">
        <f>InpActive!H10</f>
        <v>2.4834981899355978E-2</v>
      </c>
      <c r="G7" s="7">
        <f>InpActive!I10</f>
        <v>2.4834981899355978E-2</v>
      </c>
      <c r="H7" s="7">
        <f>InpActive!J10</f>
        <v>2.4834981899355978E-2</v>
      </c>
      <c r="I7" s="7">
        <f>InpActive!K10</f>
        <v>2.4834981899355978E-2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6.0834981899355975E-2</v>
      </c>
      <c r="E8" s="7">
        <f>InpActive!G11</f>
        <v>6.0834981899355975E-2</v>
      </c>
      <c r="F8" s="7">
        <f>InpActive!H11</f>
        <v>6.0834981899355975E-2</v>
      </c>
      <c r="G8" s="7">
        <f>InpActive!I11</f>
        <v>6.0834981899355975E-2</v>
      </c>
      <c r="H8" s="7">
        <f>InpActive!J11</f>
        <v>6.0834981899355975E-2</v>
      </c>
      <c r="I8" s="7">
        <f>InpActive!K11</f>
        <v>6.0834981899355975E-2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0.83763825322600816</v>
      </c>
      <c r="E10" s="8">
        <f t="shared" ref="E10:I10" si="1" xml:space="preserve"> (1 + E8) ^ (E9)</f>
        <v>0.88859596119922035</v>
      </c>
      <c r="F10" s="8">
        <f t="shared" si="1"/>
        <v>0.94265368041461561</v>
      </c>
      <c r="G10" s="8">
        <f t="shared" si="1"/>
        <v>1</v>
      </c>
      <c r="H10" s="8">
        <f t="shared" si="1"/>
        <v>1.0608349818993559</v>
      </c>
      <c r="I10" s="8">
        <f t="shared" si="1"/>
        <v>1.1253708588214066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-0.57900889570421665</v>
      </c>
      <c r="E11" s="8">
        <f t="shared" ref="E11:I11" si="2">E5 / E10</f>
        <v>3.9387980058749232E-3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0.57507009769834172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0</v>
      </c>
      <c r="E17" s="7">
        <f>InpActive!G14</f>
        <v>0</v>
      </c>
      <c r="F17" s="7">
        <f>InpActive!H14</f>
        <v>0</v>
      </c>
      <c r="G17" s="7">
        <f>InpActive!I14</f>
        <v>0</v>
      </c>
      <c r="H17" s="7">
        <f>InpActive!J14</f>
        <v>0</v>
      </c>
      <c r="I17" s="7">
        <f>InpActive!K14</f>
        <v>0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2.5425175052558299E-2</v>
      </c>
      <c r="E18" s="7">
        <f>InpActive!G15</f>
        <v>2.5425175052558299E-2</v>
      </c>
      <c r="F18" s="7">
        <f>InpActive!H15</f>
        <v>2.5425175052558299E-2</v>
      </c>
      <c r="G18" s="7">
        <f>InpActive!I15</f>
        <v>2.5425175052558299E-2</v>
      </c>
      <c r="H18" s="7">
        <f>InpActive!J15</f>
        <v>2.5425175052558299E-2</v>
      </c>
      <c r="I18" s="7">
        <f>InpActive!K15</f>
        <v>2.5425175052558299E-2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2.5425175052558299E-2</v>
      </c>
      <c r="E19" s="7">
        <f>InpActive!G16</f>
        <v>2.5425175052558299E-2</v>
      </c>
      <c r="F19" s="7">
        <f>InpActive!H16</f>
        <v>2.5425175052558299E-2</v>
      </c>
      <c r="G19" s="7">
        <f>InpActive!I16</f>
        <v>2.5425175052558299E-2</v>
      </c>
      <c r="H19" s="7">
        <f>InpActive!J16</f>
        <v>2.5425175052558299E-2</v>
      </c>
      <c r="I19" s="7">
        <f>InpActive!K16</f>
        <v>2.5425175052558299E-2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0.92744480608466484</v>
      </c>
      <c r="E21" s="8">
        <f t="shared" ref="E21:I21" si="8" xml:space="preserve"> (1 + E19) ^ (E20)</f>
        <v>0.95102525263095339</v>
      </c>
      <c r="F21" s="8">
        <f t="shared" si="8"/>
        <v>0.97520523615849874</v>
      </c>
      <c r="G21" s="8">
        <f t="shared" si="8"/>
        <v>1</v>
      </c>
      <c r="H21" s="8">
        <f t="shared" si="8"/>
        <v>1.0254251750525583</v>
      </c>
      <c r="I21" s="8">
        <f t="shared" si="8"/>
        <v>1.0514967896315697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2.6842953436038999E-2</v>
      </c>
      <c r="E29" s="7">
        <f>InpActive!G20</f>
        <v>2.6842953436038999E-2</v>
      </c>
      <c r="F29" s="7">
        <f>InpActive!H20</f>
        <v>2.6842953436038999E-2</v>
      </c>
      <c r="G29" s="7">
        <f>InpActive!I20</f>
        <v>2.6842953436038999E-2</v>
      </c>
      <c r="H29" s="7">
        <f>InpActive!J20</f>
        <v>2.6842953436038999E-2</v>
      </c>
      <c r="I29" s="7">
        <f>InpActive!K20</f>
        <v>2.6842953436038999E-2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2.6842953436038999E-2</v>
      </c>
      <c r="E30" s="7">
        <f>InpActive!G21</f>
        <v>2.6842953436038999E-2</v>
      </c>
      <c r="F30" s="7">
        <f>InpActive!H21</f>
        <v>2.6842953436038999E-2</v>
      </c>
      <c r="G30" s="7">
        <f>InpActive!I21</f>
        <v>2.6842953436038999E-2</v>
      </c>
      <c r="H30" s="7">
        <f>InpActive!J21</f>
        <v>2.6842953436038999E-2</v>
      </c>
      <c r="I30" s="7">
        <f>InpActive!K21</f>
        <v>2.6842953436038999E-2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0.9236084944744134</v>
      </c>
      <c r="E32" s="8">
        <f t="shared" ref="E32" si="15" xml:space="preserve"> (1 + E30) ^ (E31)</f>
        <v>0.9484008742847202</v>
      </c>
      <c r="F32" s="8">
        <f t="shared" ref="F32" si="16" xml:space="preserve"> (1 + F30) ^ (F31)</f>
        <v>0.97385875479184358</v>
      </c>
      <c r="G32" s="8">
        <f t="shared" ref="G32" si="17" xml:space="preserve"> (1 + G30) ^ (G31)</f>
        <v>1</v>
      </c>
      <c r="H32" s="8">
        <f t="shared" ref="H32" si="18" xml:space="preserve"> (1 + H30) ^ (H31)</f>
        <v>1.026842953436039</v>
      </c>
      <c r="I32" s="8">
        <f t="shared" ref="I32" si="19" xml:space="preserve"> (1 + I30) ^ (I31)</f>
        <v>1.0544064510212474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19.83203125" style="2" customWidth="1"/>
    <col min="3" max="3" width="27.5" style="2" customWidth="1"/>
    <col min="4" max="4" width="3" style="2" customWidth="1"/>
    <col min="5" max="5" width="14.83203125" style="2" bestFit="1" customWidth="1"/>
    <col min="6" max="11" width="6.83203125" style="2" customWidth="1"/>
    <col min="12" max="16384" width="9" style="2"/>
  </cols>
  <sheetData>
    <row r="1" spans="1:11" s="9" customFormat="1" x14ac:dyDescent="0.25">
      <c r="C1" s="9" t="s">
        <v>122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0.97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7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0.57507009769834172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11:31:48</v>
      </c>
      <c r="G10" s="24" t="str">
        <f t="shared" ca="1" si="0"/>
        <v>[…]11/12/2019 11:31:48</v>
      </c>
      <c r="H10" s="24" t="str">
        <f t="shared" ca="1" si="0"/>
        <v>[…]11/12/2019 11:31:48</v>
      </c>
      <c r="I10" s="24" t="str">
        <f t="shared" ca="1" si="0"/>
        <v>[…]11/12/2019 11:31:48</v>
      </c>
      <c r="J10" s="24" t="str">
        <f t="shared" ca="1" si="0"/>
        <v>[…]11/12/2019 11:31:48</v>
      </c>
      <c r="K10" s="24" t="str">
        <f t="shared" ca="1" si="0"/>
        <v>[…]11/12/2019 11:31:48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disposals_SEW_FD</v>
      </c>
      <c r="G11" s="14" t="str">
        <f t="shared" ca="1" si="1"/>
        <v>Land disposals_SEW_FD</v>
      </c>
      <c r="H11" s="14" t="str">
        <f t="shared" ca="1" si="1"/>
        <v>Land disposals_SEW_FD</v>
      </c>
      <c r="I11" s="14" t="str">
        <f t="shared" ca="1" si="1"/>
        <v>Land disposals_SEW_FD</v>
      </c>
      <c r="J11" s="14" t="str">
        <f t="shared" ca="1" si="1"/>
        <v>Land disposals_SEW_FD</v>
      </c>
      <c r="K11" s="14" t="str">
        <f t="shared" ca="1" si="1"/>
        <v>Land disposals_SEW_FD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2019-12-11T11:33:27Z</dcterms:created>
  <dcterms:modified xsi:type="dcterms:W3CDTF">2019-12-11T11:33:43Z</dcterms:modified>
</cp:coreProperties>
</file>