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4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J34" i="2"/>
  <c r="J12" i="2"/>
  <c r="K8" i="3" l="1"/>
  <c r="K9" i="3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<sst xmlns="http://schemas.openxmlformats.org/spreadsheetml/2006/main" count="438" uniqueCount="122">
  <si>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</si>
  <si>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</si>
  <si>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</si>
  <si>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</si>
  <si>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</si>
  <si>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</si>
  <si>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</si>
  <si>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</si>
  <si>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</si>
  <si>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</si>
  <si>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</si>
  <si>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</si>
  <si>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</si>
  <si>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</si>
  <si>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</si>
  <si>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</si>
  <si>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</si>
  <si>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</si>
  <si>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</si>
  <si>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</si>
  <si>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</si>
  <si>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</si>
  <si>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</si>
  <si>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</si>
  <si>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</si>
  <si>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</si>
  <si>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</si>
  <si>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</si>
  <si>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</si>
  <si>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</si>
  <si>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</si>
  <si>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</si>
  <si>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</si>
  <si>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</si>
  <si>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</si>
  <si>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</si>
  <si>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</si>
  <si>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</si>
  <si>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</si>
  <si>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</si>
  <si>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</si>
  <si>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</si>
  <si>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</si>
  <si>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</si>
  <si>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</si>
  <si>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</si>
  <si>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</si>
  <si>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</si>
  <si>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</si>
  <si>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</si>
  <si>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</si>
  <si>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</si>
  <si>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</si>
  <si>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</si>
  <si>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</si>
  <si>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</si>
  <si>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</si>
  <si>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</si>
  <si>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</si>
  <si>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</si>
  <si>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</si>
  <si>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</si>
  <si>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</si>
  <si>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</si>
  <si>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</si>
  <si>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</si>
  <si>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</si>
  <si>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</si>
  <si>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</si>
  <si>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</si>
  <si>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</si>
  <si>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</si>
  <si>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</si>
  <si>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</si>
  <si>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</si>
  <si>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</si>
  <si>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</si>
  <si>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</si>
  <si>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</si>
  <si>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</si>
  <si>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</si>
  <si>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</si>
  <si>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</si>
  <si>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</si>
  <si>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</si>
  <si>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</si>
  <si>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</si>
  <si>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</si>
  <si>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</si>
  <si>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</si>
  <si>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</si>
  <si>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</si>
  <si>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</si>
  <si>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</si>
  <si>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</si>
  <si>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</si>
  <si>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</si>
  <si>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</si>
  <si>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</si>
  <si>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</si>
  <si>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</si>
  <si>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</si>
  <si>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</si>
  <si>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</si>
  <si>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</si>
  <si>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</si>
  <si>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</si>
  <si>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</si>
  <si>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</si>
  <si>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</si>
  <si>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</si>
  <si>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</si>
  <si>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</si>
  <si>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</si>
  <si>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</si>
  <si>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</si>
  <si>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</si>
  <si>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</si>
  <si>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</si>
  <si>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</si>
  <si>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SVE</t>
  </si>
  <si>
    <t>PR19FDRUN08Landsales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</si>
</sst>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108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4.25" customWidth="1"/>
    <col min="2" max="2" width="7.75" customWidth="1"/>
    <col min="3" max="3" width="61.08203125" customWidth="1"/>
    <col min="4" max="4" width="3.25" customWidth="1"/>
    <col min="5" max="5" width="15.83203125" customWidth="1"/>
    <col min="6" max="11" width="5.58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120</v>
      </c>
      <c r="B7" t="s">
        <v>9</v>
      </c>
      <c r="C7" t="s">
        <v>88</v>
      </c>
      <c r="D7" t="s">
        <v>10</v>
      </c>
      <c r="E7" t="s">
        <v>74</v>
      </c>
      <c r="F7" s="20">
        <v>3.9860189073951702</v>
      </c>
      <c r="G7" s="20"/>
      <c r="H7" s="20"/>
      <c r="I7" s="20"/>
      <c r="J7" s="20"/>
      <c r="K7" s="20"/>
    </row>
    <row r="8" spans="1:11" x14ac:dyDescent="0.3">
      <c r="A8" t="s">
        <v>120</v>
      </c>
      <c r="B8" t="s">
        <v>12</v>
      </c>
      <c r="C8" t="s">
        <v>89</v>
      </c>
      <c r="D8" t="s">
        <v>13</v>
      </c>
      <c r="E8" t="s">
        <v>74</v>
      </c>
      <c r="F8" s="21">
        <v>4959.9981862090499</v>
      </c>
      <c r="G8" s="21">
        <v>7716.7848930904602</v>
      </c>
      <c r="H8" s="21">
        <v>2833.5193939958599</v>
      </c>
      <c r="I8" s="21">
        <v>3246.2344495428401</v>
      </c>
      <c r="J8" s="21">
        <v>3890.0349999999999</v>
      </c>
      <c r="K8" s="21">
        <v>503.21997097428499</v>
      </c>
    </row>
    <row r="9" spans="1:11" x14ac:dyDescent="0.3">
      <c r="A9" t="s">
        <v>120</v>
      </c>
      <c r="B9" t="s">
        <v>17</v>
      </c>
      <c r="C9" t="s">
        <v>90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">
      <c r="A10" t="s">
        <v>120</v>
      </c>
      <c r="B10" t="s">
        <v>20</v>
      </c>
      <c r="C10" t="s">
        <v>91</v>
      </c>
      <c r="D10" t="s">
        <v>18</v>
      </c>
      <c r="E10" t="s">
        <v>74</v>
      </c>
      <c r="F10" s="22">
        <v>2.5411394573941499E-2</v>
      </c>
      <c r="G10" s="22">
        <v>2.5411394573941499E-2</v>
      </c>
      <c r="H10" s="22">
        <v>2.5411394573941499E-2</v>
      </c>
      <c r="I10" s="22">
        <v>2.5411394573941499E-2</v>
      </c>
      <c r="J10" s="22">
        <v>2.5411394573941499E-2</v>
      </c>
      <c r="K10" s="22">
        <v>2.5411394573941499E-2</v>
      </c>
    </row>
    <row r="11" spans="1:11" x14ac:dyDescent="0.3">
      <c r="A11" t="s">
        <v>120</v>
      </c>
      <c r="B11" t="s">
        <v>22</v>
      </c>
      <c r="C11" t="s">
        <v>92</v>
      </c>
      <c r="D11" t="s">
        <v>18</v>
      </c>
      <c r="E11" t="s">
        <v>74</v>
      </c>
      <c r="F11" s="22">
        <v>6.14113945739415E-2</v>
      </c>
      <c r="G11" s="22">
        <v>6.14113945739415E-2</v>
      </c>
      <c r="H11" s="22">
        <v>6.14113945739415E-2</v>
      </c>
      <c r="I11" s="22">
        <v>6.14113945739415E-2</v>
      </c>
      <c r="J11" s="22">
        <v>6.14113945739415E-2</v>
      </c>
      <c r="K11" s="22">
        <v>6.14113945739415E-2</v>
      </c>
    </row>
    <row r="12" spans="1:11" x14ac:dyDescent="0.3">
      <c r="A12" t="s">
        <v>120</v>
      </c>
      <c r="B12" t="s">
        <v>35</v>
      </c>
      <c r="C12" t="s">
        <v>93</v>
      </c>
      <c r="D12" t="s">
        <v>10</v>
      </c>
      <c r="E12" t="s">
        <v>74</v>
      </c>
      <c r="F12" s="20">
        <v>4.6550502929056101</v>
      </c>
      <c r="G12" s="20"/>
      <c r="H12" s="20"/>
      <c r="I12" s="20"/>
      <c r="J12" s="20"/>
      <c r="K12" s="20"/>
    </row>
    <row r="13" spans="1:11" x14ac:dyDescent="0.3">
      <c r="A13" t="s">
        <v>120</v>
      </c>
      <c r="B13" t="s">
        <v>37</v>
      </c>
      <c r="C13" t="s">
        <v>94</v>
      </c>
      <c r="D13" t="s">
        <v>13</v>
      </c>
      <c r="E13" t="s">
        <v>74</v>
      </c>
      <c r="F13" s="21">
        <v>4698.44810690553</v>
      </c>
      <c r="G13" s="21">
        <v>4863.5462252533198</v>
      </c>
      <c r="H13" s="21">
        <v>9136.26884176159</v>
      </c>
      <c r="I13" s="21">
        <v>1575.63880795419</v>
      </c>
      <c r="J13" s="21">
        <v>7425.12</v>
      </c>
      <c r="K13" s="21">
        <v>6746.2780290257197</v>
      </c>
    </row>
    <row r="14" spans="1:11" x14ac:dyDescent="0.3">
      <c r="A14" t="s">
        <v>120</v>
      </c>
      <c r="B14" t="s">
        <v>41</v>
      </c>
      <c r="C14" t="s">
        <v>95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">
      <c r="A15" t="s">
        <v>120</v>
      </c>
      <c r="B15" t="s">
        <v>42</v>
      </c>
      <c r="C15" t="s">
        <v>96</v>
      </c>
      <c r="D15" t="s">
        <v>18</v>
      </c>
      <c r="E15" t="s">
        <v>74</v>
      </c>
      <c r="F15" s="22">
        <v>2.5411394573941499E-2</v>
      </c>
      <c r="G15" s="22">
        <v>2.5411394573941499E-2</v>
      </c>
      <c r="H15" s="22">
        <v>2.5411394573941499E-2</v>
      </c>
      <c r="I15" s="22">
        <v>2.5411394573941499E-2</v>
      </c>
      <c r="J15" s="22">
        <v>2.5411394573941499E-2</v>
      </c>
      <c r="K15" s="22">
        <v>2.5411394573941499E-2</v>
      </c>
    </row>
    <row r="16" spans="1:11" x14ac:dyDescent="0.3">
      <c r="A16" t="s">
        <v>120</v>
      </c>
      <c r="B16" t="s">
        <v>44</v>
      </c>
      <c r="C16" t="s">
        <v>97</v>
      </c>
      <c r="D16" t="s">
        <v>18</v>
      </c>
      <c r="E16" t="s">
        <v>74</v>
      </c>
      <c r="F16" s="22">
        <v>6.14113945739415E-2</v>
      </c>
      <c r="G16" s="22">
        <v>6.14113945739415E-2</v>
      </c>
      <c r="H16" s="22">
        <v>6.14113945739415E-2</v>
      </c>
      <c r="I16" s="22">
        <v>6.14113945739415E-2</v>
      </c>
      <c r="J16" s="22">
        <v>6.14113945739415E-2</v>
      </c>
      <c r="K16" s="22">
        <v>6.14113945739415E-2</v>
      </c>
    </row>
    <row r="17" spans="1:11" x14ac:dyDescent="0.3">
      <c r="A17" t="s">
        <v>120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">
      <c r="A18" t="s">
        <v>120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">
      <c r="A19" t="s">
        <v>120</v>
      </c>
      <c r="B19" t="s">
        <v>101</v>
      </c>
      <c r="C19" t="s">
        <v>95</v>
      </c>
      <c r="D19" t="s">
        <v>18</v>
      </c>
      <c r="E19" t="s">
        <v>74</v>
      </c>
      <c r="F19" s="22"/>
      <c r="G19" s="22"/>
      <c r="H19" s="22"/>
      <c r="I19" s="22"/>
      <c r="J19" s="22"/>
      <c r="K19" s="22"/>
    </row>
    <row r="20" spans="1:11" x14ac:dyDescent="0.3">
      <c r="A20" t="s">
        <v>120</v>
      </c>
      <c r="B20" t="s">
        <v>102</v>
      </c>
      <c r="C20" t="s">
        <v>96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">
      <c r="A21" t="s">
        <v>120</v>
      </c>
      <c r="B21" t="s">
        <v>103</v>
      </c>
      <c r="C21" t="s">
        <v>97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118</v>
      </c>
    </row>
    <row r="7" spans="1:12" x14ac:dyDescent="0.3">
      <c r="A7" t="str">
        <f>F_Inputs!A7</f>
        <v>SVE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SVE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SVE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SVE</v>
      </c>
      <c r="B10" t="s">
        <v>20</v>
      </c>
      <c r="C10" t="s">
        <v>91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">
      <c r="A11" t="str">
        <f>F_Inputs!A11</f>
        <v>SVE</v>
      </c>
      <c r="B11" t="s">
        <v>22</v>
      </c>
      <c r="C11" t="s">
        <v>92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">
      <c r="A12" t="str">
        <f>F_Inputs!A12</f>
        <v>SVE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SVE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SVE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SVE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SVE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SVE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SVE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SVE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SVE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SVE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SVE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3.9860189073951702</v>
      </c>
      <c r="G7" s="20"/>
      <c r="H7" s="20"/>
      <c r="I7" s="20"/>
      <c r="J7" s="20"/>
      <c r="K7" s="20"/>
    </row>
    <row r="8" spans="1:11" x14ac:dyDescent="0.3">
      <c r="A8" t="str">
        <f>F_Inputs!A8</f>
        <v>SVE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4959.9981862090499</v>
      </c>
      <c r="G8" s="26">
        <f>IF(InpOverride!G8="",F_Inputs!G8,InpOverride!G8)</f>
        <v>7716.7848930904602</v>
      </c>
      <c r="H8" s="26">
        <f>IF(InpOverride!H8="",F_Inputs!H8,InpOverride!H8)</f>
        <v>2833.5193939958599</v>
      </c>
      <c r="I8" s="26">
        <f>IF(InpOverride!I8="",F_Inputs!I8,InpOverride!I8)</f>
        <v>3246.2344495428401</v>
      </c>
      <c r="J8" s="26">
        <f>IF(InpOverride!J8="",F_Inputs!J8,InpOverride!J8)</f>
        <v>3890.0349999999999</v>
      </c>
      <c r="K8" s="26">
        <f>IF(InpOverride!K8="",F_Inputs!K8,InpOverride!K8)</f>
        <v>503.21997097428499</v>
      </c>
    </row>
    <row r="9" spans="1:11" x14ac:dyDescent="0.3">
      <c r="A9" t="str">
        <f>F_Inputs!A9</f>
        <v>SVE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">
      <c r="A10" t="str">
        <f>F_Inputs!A10</f>
        <v>SVE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2.5411394573941499E-2</v>
      </c>
      <c r="G10" s="27">
        <f>IF(InpOverride!G10="",F_Inputs!G10,InpOverride!G10)</f>
        <v>2.5411394573941499E-2</v>
      </c>
      <c r="H10" s="27">
        <f>IF(InpOverride!H10="",F_Inputs!H10,InpOverride!H10)</f>
        <v>2.5411394573941499E-2</v>
      </c>
      <c r="I10" s="27">
        <f>IF(InpOverride!I10="",F_Inputs!I10,InpOverride!I10)</f>
        <v>2.5411394573941499E-2</v>
      </c>
      <c r="J10" s="27">
        <f>IF(InpOverride!J10="",F_Inputs!J10,InpOverride!J10)</f>
        <v>2.5411394573941499E-2</v>
      </c>
      <c r="K10" s="27">
        <f>IF(InpOverride!K10="",F_Inputs!K10,InpOverride!K10)</f>
        <v>2.5411394573941499E-2</v>
      </c>
    </row>
    <row r="11" spans="1:11" x14ac:dyDescent="0.3">
      <c r="A11" t="str">
        <f>F_Inputs!A11</f>
        <v>SVE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6.14113945739415E-2</v>
      </c>
      <c r="G11" s="27">
        <f>IF(InpOverride!G11="",F_Inputs!G11,InpOverride!G11)</f>
        <v>6.14113945739415E-2</v>
      </c>
      <c r="H11" s="27">
        <f>IF(InpOverride!H11="",F_Inputs!H11,InpOverride!H11)</f>
        <v>6.14113945739415E-2</v>
      </c>
      <c r="I11" s="27">
        <f>IF(InpOverride!I11="",F_Inputs!I11,InpOverride!I11)</f>
        <v>6.14113945739415E-2</v>
      </c>
      <c r="J11" s="27">
        <f>IF(InpOverride!J11="",F_Inputs!J11,InpOverride!J11)</f>
        <v>6.14113945739415E-2</v>
      </c>
      <c r="K11" s="27">
        <f>IF(InpOverride!K11="",F_Inputs!K11,InpOverride!K11)</f>
        <v>6.14113945739415E-2</v>
      </c>
    </row>
    <row r="12" spans="1:11" x14ac:dyDescent="0.3">
      <c r="A12" t="str">
        <f>F_Inputs!A12</f>
        <v>SVE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4.6550502929056101</v>
      </c>
      <c r="G12" s="20"/>
      <c r="H12" s="20"/>
      <c r="I12" s="20"/>
      <c r="J12" s="20"/>
      <c r="K12" s="20"/>
    </row>
    <row r="13" spans="1:11" x14ac:dyDescent="0.3">
      <c r="A13" t="str">
        <f>F_Inputs!A13</f>
        <v>SVE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4698.44810690553</v>
      </c>
      <c r="G13" s="26">
        <f>IF(InpOverride!G13="",F_Inputs!G13,InpOverride!G13)</f>
        <v>4863.5462252533198</v>
      </c>
      <c r="H13" s="26">
        <f>IF(InpOverride!H13="",F_Inputs!H13,InpOverride!H13)</f>
        <v>9136.26884176159</v>
      </c>
      <c r="I13" s="26">
        <f>IF(InpOverride!I13="",F_Inputs!I13,InpOverride!I13)</f>
        <v>1575.63880795419</v>
      </c>
      <c r="J13" s="26">
        <f>IF(InpOverride!J13="",F_Inputs!J13,InpOverride!J13)</f>
        <v>7425.12</v>
      </c>
      <c r="K13" s="26">
        <f>IF(InpOverride!K13="",F_Inputs!K13,InpOverride!K13)</f>
        <v>6746.2780290257197</v>
      </c>
    </row>
    <row r="14" spans="1:11" x14ac:dyDescent="0.3">
      <c r="A14" t="str">
        <f>F_Inputs!A14</f>
        <v>SVE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">
      <c r="A15" t="str">
        <f>F_Inputs!A15</f>
        <v>SVE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2.5411394573941499E-2</v>
      </c>
      <c r="G15" s="27">
        <f>IF(InpOverride!G15="",F_Inputs!G15,InpOverride!G15)</f>
        <v>2.5411394573941499E-2</v>
      </c>
      <c r="H15" s="27">
        <f>IF(InpOverride!H15="",F_Inputs!H15,InpOverride!H15)</f>
        <v>2.5411394573941499E-2</v>
      </c>
      <c r="I15" s="27">
        <f>IF(InpOverride!I15="",F_Inputs!I15,InpOverride!I15)</f>
        <v>2.5411394573941499E-2</v>
      </c>
      <c r="J15" s="27">
        <f>IF(InpOverride!J15="",F_Inputs!J15,InpOverride!J15)</f>
        <v>2.5411394573941499E-2</v>
      </c>
      <c r="K15" s="27">
        <f>IF(InpOverride!K15="",F_Inputs!K15,InpOverride!K15)</f>
        <v>2.5411394573941499E-2</v>
      </c>
    </row>
    <row r="16" spans="1:11" x14ac:dyDescent="0.3">
      <c r="A16" t="str">
        <f>F_Inputs!A16</f>
        <v>SVE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6.14113945739415E-2</v>
      </c>
      <c r="G16" s="27">
        <f>IF(InpOverride!G16="",F_Inputs!G16,InpOverride!G16)</f>
        <v>6.14113945739415E-2</v>
      </c>
      <c r="H16" s="27">
        <f>IF(InpOverride!H16="",F_Inputs!H16,InpOverride!H16)</f>
        <v>6.14113945739415E-2</v>
      </c>
      <c r="I16" s="27">
        <f>IF(InpOverride!I16="",F_Inputs!I16,InpOverride!I16)</f>
        <v>6.14113945739415E-2</v>
      </c>
      <c r="J16" s="27">
        <f>IF(InpOverride!J16="",F_Inputs!J16,InpOverride!J16)</f>
        <v>6.14113945739415E-2</v>
      </c>
      <c r="K16" s="27">
        <f>IF(InpOverride!K16="",F_Inputs!K16,InpOverride!K16)</f>
        <v>6.14113945739415E-2</v>
      </c>
    </row>
    <row r="17" spans="1:11" x14ac:dyDescent="0.3">
      <c r="A17" t="str">
        <f>F_Inputs!A17</f>
        <v>SVE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SVE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SVE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SVE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">
      <c r="A21" t="str">
        <f>F_Inputs!A21</f>
        <v>SVE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3.9860189073951702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4959.9981862090499</v>
      </c>
      <c r="E4" s="4">
        <f>InpActive!G8</f>
        <v>7716.7848930904602</v>
      </c>
      <c r="F4" s="4">
        <f>InpActive!H8</f>
        <v>2833.5193939958599</v>
      </c>
      <c r="G4" s="4">
        <f>InpActive!I8</f>
        <v>3246.2344495428401</v>
      </c>
      <c r="H4" s="4">
        <f>InpActive!J8</f>
        <v>3890.0349999999999</v>
      </c>
      <c r="I4" s="4">
        <f>InpActive!K8</f>
        <v>503.21997097428499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0.48698963940693973</v>
      </c>
      <c r="E5" s="6">
        <f t="shared" ref="E5:I5" si="0" xml:space="preserve"> (E4/1000 - E3) / 2</f>
        <v>3.8583924465452299</v>
      </c>
      <c r="F5" s="6">
        <f t="shared" si="0"/>
        <v>1.4167596969979299</v>
      </c>
      <c r="G5" s="6">
        <f t="shared" si="0"/>
        <v>1.6231172247714201</v>
      </c>
      <c r="H5" s="6">
        <f t="shared" si="0"/>
        <v>1.9450174999999998</v>
      </c>
      <c r="I5" s="6">
        <f t="shared" si="0"/>
        <v>0.25160998548714247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2.5411394573941499E-2</v>
      </c>
      <c r="E7" s="7">
        <f>InpActive!G10</f>
        <v>2.5411394573941499E-2</v>
      </c>
      <c r="F7" s="7">
        <f>InpActive!H10</f>
        <v>2.5411394573941499E-2</v>
      </c>
      <c r="G7" s="7">
        <f>InpActive!I10</f>
        <v>2.5411394573941499E-2</v>
      </c>
      <c r="H7" s="7">
        <f>InpActive!J10</f>
        <v>2.5411394573941499E-2</v>
      </c>
      <c r="I7" s="7">
        <f>InpActive!K10</f>
        <v>2.5411394573941499E-2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6.14113945739415E-2</v>
      </c>
      <c r="E8" s="7">
        <f>InpActive!G11</f>
        <v>6.14113945739415E-2</v>
      </c>
      <c r="F8" s="7">
        <f>InpActive!H11</f>
        <v>6.14113945739415E-2</v>
      </c>
      <c r="G8" s="7">
        <f>InpActive!I11</f>
        <v>6.14113945739415E-2</v>
      </c>
      <c r="H8" s="7">
        <f>InpActive!J11</f>
        <v>6.14113945739415E-2</v>
      </c>
      <c r="I8" s="7">
        <f>InpActive!K11</f>
        <v>6.14113945739415E-2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0.83627432454148298</v>
      </c>
      <c r="E10" s="8">
        <f t="shared" ref="E10:I10" si="1" xml:space="preserve"> (1 + E8) ^ (E9)</f>
        <v>0.8876310970579564</v>
      </c>
      <c r="F10" s="8">
        <f t="shared" si="1"/>
        <v>0.94214176059548294</v>
      </c>
      <c r="G10" s="8">
        <f t="shared" si="1"/>
        <v>1</v>
      </c>
      <c r="H10" s="8">
        <f t="shared" si="1"/>
        <v>1.0614113945739414</v>
      </c>
      <c r="I10" s="8">
        <f t="shared" si="1"/>
        <v>1.1265941485313991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0.58233240590514246</v>
      </c>
      <c r="E11" s="8">
        <f t="shared" ref="E11:I11" si="2">E5 / E10</f>
        <v>4.3468423530156048</v>
      </c>
      <c r="F11" s="8">
        <f t="shared" si="2"/>
        <v>1.5037648857667274</v>
      </c>
      <c r="G11" s="8">
        <f t="shared" si="2"/>
        <v>1.6231172247714201</v>
      </c>
      <c r="H11" s="8">
        <f t="shared" si="2"/>
        <v>1.8324822118390247</v>
      </c>
      <c r="I11" s="8">
        <f t="shared" si="2"/>
        <v>0.22333684744868876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-10.111875928746608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4.6550502929056101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4698.44810690553</v>
      </c>
      <c r="E15" s="4">
        <f>InpActive!G13</f>
        <v>4863.5462252533198</v>
      </c>
      <c r="F15" s="4">
        <f>InpActive!H13</f>
        <v>9136.26884176159</v>
      </c>
      <c r="G15" s="4">
        <f>InpActive!I13</f>
        <v>1575.63880795419</v>
      </c>
      <c r="H15" s="4">
        <f>InpActive!J13</f>
        <v>7425.12</v>
      </c>
      <c r="I15" s="4">
        <f>InpActive!K13</f>
        <v>6746.2780290257197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2.1698906999959799E-2</v>
      </c>
      <c r="E16" s="6">
        <f t="shared" ref="E16" si="3" xml:space="preserve"> (E15/1000 - E14) / 2</f>
        <v>2.4317731126266597</v>
      </c>
      <c r="F16" s="6">
        <f t="shared" ref="F16" si="4" xml:space="preserve"> (F15/1000 - F14) / 2</f>
        <v>4.5681344208807948</v>
      </c>
      <c r="G16" s="6">
        <f t="shared" ref="G16" si="5" xml:space="preserve"> (G15/1000 - G14) / 2</f>
        <v>0.78781940397709505</v>
      </c>
      <c r="H16" s="6">
        <f t="shared" ref="H16" si="6" xml:space="preserve"> (H15/1000 - H14) / 2</f>
        <v>3.7125599999999999</v>
      </c>
      <c r="I16" s="6">
        <f t="shared" ref="I16" si="7" xml:space="preserve"> (I15/1000 - I14) / 2</f>
        <v>3.3731390145128599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2.5411394573941499E-2</v>
      </c>
      <c r="E18" s="7">
        <f>InpActive!G15</f>
        <v>2.5411394573941499E-2</v>
      </c>
      <c r="F18" s="7">
        <f>InpActive!H15</f>
        <v>2.5411394573941499E-2</v>
      </c>
      <c r="G18" s="7">
        <f>InpActive!I15</f>
        <v>2.5411394573941499E-2</v>
      </c>
      <c r="H18" s="7">
        <f>InpActive!J15</f>
        <v>2.5411394573941499E-2</v>
      </c>
      <c r="I18" s="7">
        <f>InpActive!K15</f>
        <v>2.5411394573941499E-2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6.14113945739415E-2</v>
      </c>
      <c r="E19" s="7">
        <f>InpActive!G16</f>
        <v>6.14113945739415E-2</v>
      </c>
      <c r="F19" s="7">
        <f>InpActive!H16</f>
        <v>6.14113945739415E-2</v>
      </c>
      <c r="G19" s="7">
        <f>InpActive!I16</f>
        <v>6.14113945739415E-2</v>
      </c>
      <c r="H19" s="7">
        <f>InpActive!J16</f>
        <v>6.14113945739415E-2</v>
      </c>
      <c r="I19" s="7">
        <f>InpActive!K16</f>
        <v>6.14113945739415E-2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0.83627432454148298</v>
      </c>
      <c r="E21" s="8">
        <f t="shared" ref="E21:I21" si="8" xml:space="preserve"> (1 + E19) ^ (E20)</f>
        <v>0.8876310970579564</v>
      </c>
      <c r="F21" s="8">
        <f t="shared" si="8"/>
        <v>0.94214176059548294</v>
      </c>
      <c r="G21" s="8">
        <f t="shared" si="8"/>
        <v>1</v>
      </c>
      <c r="H21" s="8">
        <f t="shared" si="8"/>
        <v>1.0614113945739414</v>
      </c>
      <c r="I21" s="8">
        <f t="shared" si="8"/>
        <v>1.1265941485313991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2.5947116111518783E-2</v>
      </c>
      <c r="E22" s="8">
        <f t="shared" ref="E22:I22" si="9">E16 / E21</f>
        <v>2.7396213592411818</v>
      </c>
      <c r="F22" s="8">
        <f t="shared" si="9"/>
        <v>4.8486699262683084</v>
      </c>
      <c r="G22" s="8">
        <f t="shared" si="9"/>
        <v>0.78781940397709505</v>
      </c>
      <c r="H22" s="8">
        <f t="shared" si="9"/>
        <v>3.4977578147163659</v>
      </c>
      <c r="I22" s="8">
        <f t="shared" si="9"/>
        <v>2.9941030839810439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-14.893918704295512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5" x14ac:dyDescent="0.25"/>
  <cols>
    <col min="1" max="1" width="9" style="2"/>
    <col min="2" max="2" width="19.83203125" style="2" customWidth="1"/>
    <col min="3" max="3" width="27.5" style="2" customWidth="1"/>
    <col min="4" max="4" width="3" style="2" customWidth="1"/>
    <col min="5" max="5" width="14.83203125" style="2" bestFit="1" customWidth="1"/>
    <col min="6" max="11" width="6.83203125" style="2" customWidth="1"/>
    <col min="12" max="16384" width="9" style="2"/>
  </cols>
  <sheetData>
    <row r="1" spans="1:11" s="9" customFormat="1" x14ac:dyDescent="0.25">
      <c r="C1" s="9" t="s">
        <v>121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3.9860189073951702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4959.9981862090499</v>
      </c>
      <c r="G5" s="28">
        <f>Calc!E4</f>
        <v>7716.7848930904602</v>
      </c>
      <c r="H5" s="28">
        <f>Calc!F4</f>
        <v>2833.5193939958599</v>
      </c>
      <c r="I5" s="28">
        <f>Calc!G4</f>
        <v>3246.2344495428401</v>
      </c>
      <c r="J5" s="28">
        <f>Calc!H4</f>
        <v>3890.0349999999999</v>
      </c>
      <c r="K5" s="28">
        <f>Calc!I4</f>
        <v>503.21997097428499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4.6550502929056101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4698.44810690553</v>
      </c>
      <c r="G7" s="28">
        <f>Calc!E15</f>
        <v>4863.5462252533198</v>
      </c>
      <c r="H7" s="28">
        <f>Calc!F15</f>
        <v>9136.26884176159</v>
      </c>
      <c r="I7" s="28">
        <f>Calc!G15</f>
        <v>1575.63880795419</v>
      </c>
      <c r="J7" s="28">
        <f>Calc!H15</f>
        <v>7425.12</v>
      </c>
      <c r="K7" s="28">
        <f>Calc!I15</f>
        <v>6746.2780290257197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-10.111875928746608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-14.893918704295512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[…]11/12/2019 11:43:08</v>
      </c>
      <c r="G10" s="24" t="str">
        <f t="shared" ca="1" si="0"/>
        <v>[…]11/12/2019 11:43:08</v>
      </c>
      <c r="H10" s="24" t="str">
        <f t="shared" ca="1" si="0"/>
        <v>[…]11/12/2019 11:43:08</v>
      </c>
      <c r="I10" s="24" t="str">
        <f t="shared" ca="1" si="0"/>
        <v>[…]11/12/2019 11:43:08</v>
      </c>
      <c r="J10" s="24" t="str">
        <f t="shared" ca="1" si="0"/>
        <v>[…]11/12/2019 11:43:08</v>
      </c>
      <c r="K10" s="24" t="str">
        <f t="shared" ca="1" si="0"/>
        <v>[…]11/12/2019 11:43:08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disposals_SVE_FD</v>
      </c>
      <c r="G11" s="14" t="str">
        <f t="shared" ca="1" si="1"/>
        <v>Land disposals_SVE_FD</v>
      </c>
      <c r="H11" s="14" t="str">
        <f t="shared" ca="1" si="1"/>
        <v>Land disposals_SVE_FD</v>
      </c>
      <c r="I11" s="14" t="str">
        <f t="shared" ca="1" si="1"/>
        <v>Land disposals_SVE_FD</v>
      </c>
      <c r="J11" s="14" t="str">
        <f t="shared" ca="1" si="1"/>
        <v>Land disposals_SVE_FD</v>
      </c>
      <c r="K11" s="14" t="str">
        <f t="shared" ca="1" si="1"/>
        <v>Land disposals_SVE_FD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2019-12-11T11:44:28Z</dcterms:created>
  <dcterms:modified xsi:type="dcterms:W3CDTF">2019-12-11T11:44:37Z</dcterms:modified>
</cp:coreProperties>
</file>