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768DCCF2-342F-4465-AE71-7D520714C57F}" xr6:coauthVersionLast="44" xr6:coauthVersionMax="44" xr10:uidLastSave="{00000000-0000-0000-0000-000000000000}"/>
  <bookViews>
    <workbookView xWindow="532" yWindow="788" windowWidth="18901" windowHeight="12494" activeTab="5" xr2:uid="{00000000-000D-0000-FFFF-FFFF00000000}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H11" i="2" s="1"/>
  <c r="G4" i="2"/>
  <c r="G5" i="2" s="1"/>
  <c r="F4" i="2"/>
  <c r="F5" i="2" s="1"/>
  <c r="E4" i="2"/>
  <c r="E5" i="2" s="1"/>
  <c r="D4" i="2"/>
  <c r="F5" i="3" s="1"/>
  <c r="D3" i="2"/>
  <c r="F4" i="3" s="1"/>
  <c r="G33" i="2" l="1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<sst xmlns="http://schemas.openxmlformats.org/spreadsheetml/2006/main" count="438" uniqueCount="122">
  <si>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</si>
  <si>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</si>
  <si>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</si>
  <si>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</si>
  <si>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</si>
  <si>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</si>
  <si>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</si>
  <si>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</si>
  <si>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</si>
  <si>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</si>
  <si>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</si>
  <si>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</si>
  <si>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</si>
  <si>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</si>
  <si>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</si>
  <si>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</si>
  <si>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</si>
  <si>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</si>
  <si>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</si>
  <si>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</si>
  <si>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</si>
  <si>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</si>
  <si>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</si>
  <si>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</si>
  <si>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</si>
  <si>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</si>
  <si>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</si>
  <si>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</si>
  <si>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</si>
  <si>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</si>
  <si>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</si>
  <si>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</si>
  <si>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</si>
  <si>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</si>
  <si>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</si>
  <si>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</si>
  <si>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</si>
  <si>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</si>
  <si>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</si>
  <si>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</si>
  <si>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</si>
  <si>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</si>
  <si>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</si>
  <si>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</si>
  <si>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</si>
  <si>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</si>
  <si>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</si>
  <si>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</si>
  <si>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</si>
  <si>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</si>
  <si>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</si>
  <si>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</si>
  <si>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</si>
  <si>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</si>
  <si>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</si>
  <si>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</si>
  <si>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</si>
  <si>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</si>
  <si>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</si>
  <si>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</si>
  <si>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</si>
  <si>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</si>
  <si>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</si>
  <si>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</si>
  <si>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</si>
  <si>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</si>
  <si>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</si>
  <si>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</si>
  <si>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</si>
  <si>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</si>
  <si>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</si>
  <si>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</si>
  <si>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</si>
  <si>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</si>
  <si>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</si>
  <si>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</si>
  <si>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</si>
  <si>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</si>
  <si>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</si>
  <si>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</si>
  <si>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</si>
  <si>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</si>
  <si>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</si>
  <si>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</si>
  <si>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</si>
  <si>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</si>
  <si>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</si>
  <si>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</si>
  <si>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</si>
  <si>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</si>
  <si>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</si>
  <si>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</si>
  <si>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</si>
  <si>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</si>
  <si>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</si>
  <si>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</si>
  <si>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</si>
  <si>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</si>
  <si>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</si>
  <si>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</si>
  <si>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</si>
  <si>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</si>
  <si>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</si>
  <si>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</si>
  <si>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</si>
  <si>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</si>
  <si>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</si>
  <si>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</si>
  <si>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</si>
  <si>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</si>
  <si>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</si>
  <si>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</si>
  <si>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</si>
  <si>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</si>
  <si>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</si>
  <si>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</si>
  <si>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</si>
  <si>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</si>
  <si>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</si>
  <si>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</si>
  <si>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BYRun1: Blind Year DD</t>
  </si>
  <si>
    <t>HDD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</si>
</sst>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 xr:uid="{00000000-0005-0000-0000-000001000000}"/>
    <cellStyle name="Normal 2" xfId="9" xr:uid="{00000000-0005-0000-0000-000002000000}"/>
    <cellStyle name="Normal 2 5" xfId="3" xr:uid="{00000000-0005-0000-0000-000003000000}"/>
    <cellStyle name="Normal 3 2" xfId="2" xr:uid="{00000000-0005-0000-0000-000004000000}"/>
    <cellStyle name="Normal 4" xfId="8" xr:uid="{00000000-0005-0000-0000-000005000000}"/>
    <cellStyle name="Normal 7 2" xfId="7" xr:uid="{00000000-0005-0000-0000-000006000000}"/>
    <cellStyle name="Normal 7 5" xfId="4" xr:uid="{00000000-0005-0000-0000-000007000000}"/>
    <cellStyle name="Normal 7 7" xfId="5" xr:uid="{00000000-0005-0000-0000-000008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16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108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zoomScaleNormal="100" workbookViewId="0"/>
  </sheetViews>
  <sheetFormatPr defaultRowHeight="13.5" x14ac:dyDescent="0.35"/>
  <cols>
    <col min="1" max="1" width="4.87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119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121</v>
      </c>
      <c r="B7" t="s">
        <v>9</v>
      </c>
      <c r="C7" t="s">
        <v>87</v>
      </c>
      <c r="D7" t="s">
        <v>10</v>
      </c>
      <c r="E7" t="s">
        <v>74</v>
      </c>
      <c r="F7" s="20">
        <v>1.6379500977164299E-2</v>
      </c>
      <c r="G7" s="20"/>
      <c r="H7" s="20"/>
      <c r="I7" s="20"/>
      <c r="J7" s="20"/>
      <c r="K7" s="20"/>
    </row>
    <row r="8" spans="1:11" x14ac:dyDescent="0.35">
      <c r="A8" t="s">
        <v>121</v>
      </c>
      <c r="B8" t="s">
        <v>12</v>
      </c>
      <c r="C8" t="s">
        <v>88</v>
      </c>
      <c r="D8" t="s">
        <v>13</v>
      </c>
      <c r="E8" t="s">
        <v>74</v>
      </c>
      <c r="F8" s="21">
        <v>20.381813790952499</v>
      </c>
      <c r="G8" s="21">
        <v>31.7101069095383</v>
      </c>
      <c r="H8" s="21">
        <v>11.6436060041418</v>
      </c>
      <c r="I8" s="21">
        <v>13.3395504571599</v>
      </c>
      <c r="J8" s="21">
        <v>0</v>
      </c>
      <c r="K8" s="21">
        <v>0</v>
      </c>
    </row>
    <row r="9" spans="1:11" x14ac:dyDescent="0.35">
      <c r="A9" t="s">
        <v>121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121</v>
      </c>
      <c r="B10" t="s">
        <v>20</v>
      </c>
      <c r="C10" t="s">
        <v>90</v>
      </c>
      <c r="D10" t="s">
        <v>18</v>
      </c>
      <c r="E10" t="s">
        <v>74</v>
      </c>
      <c r="F10" s="22">
        <v>2.5411394573941499E-2</v>
      </c>
      <c r="G10" s="22">
        <v>2.5411394573941499E-2</v>
      </c>
      <c r="H10" s="22">
        <v>2.5411394573941499E-2</v>
      </c>
      <c r="I10" s="22">
        <v>2.5411394573941499E-2</v>
      </c>
      <c r="J10" s="22">
        <v>2.5411394573941499E-2</v>
      </c>
      <c r="K10" s="22">
        <v>2.5213391659906E-2</v>
      </c>
    </row>
    <row r="11" spans="1:11" x14ac:dyDescent="0.35">
      <c r="A11" t="s">
        <v>121</v>
      </c>
      <c r="B11" t="s">
        <v>22</v>
      </c>
      <c r="C11" t="s">
        <v>91</v>
      </c>
      <c r="D11" t="s">
        <v>18</v>
      </c>
      <c r="E11" t="s">
        <v>74</v>
      </c>
      <c r="F11" s="22">
        <v>6.14113945739415E-2</v>
      </c>
      <c r="G11" s="22">
        <v>6.14113945739415E-2</v>
      </c>
      <c r="H11" s="22">
        <v>6.14113945739415E-2</v>
      </c>
      <c r="I11" s="22">
        <v>6.14113945739415E-2</v>
      </c>
      <c r="J11" s="22">
        <v>6.14113945739415E-2</v>
      </c>
      <c r="K11" s="22">
        <v>6.1213391659905997E-2</v>
      </c>
    </row>
    <row r="12" spans="1:11" x14ac:dyDescent="0.35">
      <c r="A12" t="s">
        <v>121</v>
      </c>
      <c r="B12" t="s">
        <v>35</v>
      </c>
      <c r="C12" t="s">
        <v>92</v>
      </c>
      <c r="D12" t="s">
        <v>10</v>
      </c>
      <c r="E12" t="s">
        <v>74</v>
      </c>
      <c r="F12" s="20">
        <v>2.0551298722061299E-2</v>
      </c>
      <c r="G12" s="20"/>
      <c r="H12" s="20"/>
      <c r="I12" s="20"/>
      <c r="J12" s="20"/>
      <c r="K12" s="20"/>
    </row>
    <row r="13" spans="1:11" x14ac:dyDescent="0.35">
      <c r="A13" t="s">
        <v>121</v>
      </c>
      <c r="B13" t="s">
        <v>37</v>
      </c>
      <c r="C13" t="s">
        <v>93</v>
      </c>
      <c r="D13" t="s">
        <v>13</v>
      </c>
      <c r="E13" t="s">
        <v>74</v>
      </c>
      <c r="F13" s="21">
        <v>20.742893094469299</v>
      </c>
      <c r="G13" s="21">
        <v>21.471774746679699</v>
      </c>
      <c r="H13" s="21">
        <v>40.335158238409697</v>
      </c>
      <c r="I13" s="21">
        <v>6.9561920458064996</v>
      </c>
      <c r="J13" s="21">
        <v>0</v>
      </c>
      <c r="K13" s="21">
        <v>0</v>
      </c>
    </row>
    <row r="14" spans="1:11" x14ac:dyDescent="0.35">
      <c r="A14" t="s">
        <v>121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5">
      <c r="A15" t="s">
        <v>121</v>
      </c>
      <c r="B15" t="s">
        <v>42</v>
      </c>
      <c r="C15" t="s">
        <v>95</v>
      </c>
      <c r="D15" t="s">
        <v>18</v>
      </c>
      <c r="E15" t="s">
        <v>74</v>
      </c>
      <c r="F15" s="22">
        <v>2.5411394573941499E-2</v>
      </c>
      <c r="G15" s="22">
        <v>2.5411394573941499E-2</v>
      </c>
      <c r="H15" s="22">
        <v>2.5411394573941499E-2</v>
      </c>
      <c r="I15" s="22">
        <v>2.5411394573941499E-2</v>
      </c>
      <c r="J15" s="22">
        <v>2.5411394573941499E-2</v>
      </c>
      <c r="K15" s="22">
        <v>2.5213391659906E-2</v>
      </c>
    </row>
    <row r="16" spans="1:11" x14ac:dyDescent="0.35">
      <c r="A16" t="s">
        <v>121</v>
      </c>
      <c r="B16" t="s">
        <v>44</v>
      </c>
      <c r="C16" t="s">
        <v>96</v>
      </c>
      <c r="D16" t="s">
        <v>18</v>
      </c>
      <c r="E16" t="s">
        <v>74</v>
      </c>
      <c r="F16" s="22">
        <v>6.14113945739415E-2</v>
      </c>
      <c r="G16" s="22">
        <v>6.14113945739415E-2</v>
      </c>
      <c r="H16" s="22">
        <v>6.14113945739415E-2</v>
      </c>
      <c r="I16" s="22">
        <v>6.14113945739415E-2</v>
      </c>
      <c r="J16" s="22">
        <v>6.14113945739415E-2</v>
      </c>
      <c r="K16" s="22">
        <v>6.1213391659905997E-2</v>
      </c>
    </row>
    <row r="17" spans="1:11" x14ac:dyDescent="0.35">
      <c r="A17" t="s">
        <v>121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121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5">
      <c r="A19" t="s">
        <v>121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121</v>
      </c>
      <c r="B20" t="s">
        <v>101</v>
      </c>
      <c r="C20" t="s">
        <v>95</v>
      </c>
      <c r="D20" t="s">
        <v>18</v>
      </c>
      <c r="E20" t="s">
        <v>74</v>
      </c>
      <c r="F20" s="22">
        <v>2.5543488773541199E-2</v>
      </c>
      <c r="G20" s="22">
        <v>2.5543488773541199E-2</v>
      </c>
      <c r="H20" s="22">
        <v>2.5543488773541199E-2</v>
      </c>
      <c r="I20" s="22">
        <v>2.5543488773541199E-2</v>
      </c>
      <c r="J20" s="22">
        <v>2.5543488773541199E-2</v>
      </c>
      <c r="K20" s="22">
        <v>2.5543488773541199E-2</v>
      </c>
    </row>
    <row r="21" spans="1:11" x14ac:dyDescent="0.35">
      <c r="A21" t="s">
        <v>121</v>
      </c>
      <c r="B21" t="s">
        <v>102</v>
      </c>
      <c r="C21" t="s">
        <v>96</v>
      </c>
      <c r="D21" t="s">
        <v>18</v>
      </c>
      <c r="E21" t="s">
        <v>74</v>
      </c>
      <c r="F21" s="22">
        <v>2.5543488773541199E-2</v>
      </c>
      <c r="G21" s="22">
        <v>2.5543488773541199E-2</v>
      </c>
      <c r="H21" s="22">
        <v>2.5543488773541199E-2</v>
      </c>
      <c r="I21" s="22">
        <v>2.5543488773541199E-2</v>
      </c>
      <c r="J21" s="22">
        <v>2.5543488773541199E-2</v>
      </c>
      <c r="K21" s="22">
        <v>2.5543488773541199E-2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35">
      <c r="A7" t="str">
        <f>F_Inputs!A7</f>
        <v>HDD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HDD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HDD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HDD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HDD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HDD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HDD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HDD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HDD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HDD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HDD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HDD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HDD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HDD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HDD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HDD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1.6379500977164299E-2</v>
      </c>
      <c r="G7" s="20"/>
      <c r="H7" s="20"/>
      <c r="I7" s="20"/>
      <c r="J7" s="20"/>
      <c r="K7" s="20"/>
    </row>
    <row r="8" spans="1:11" x14ac:dyDescent="0.35">
      <c r="A8" t="str">
        <f>F_Inputs!A8</f>
        <v>HDD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20.381813790952499</v>
      </c>
      <c r="G8" s="26">
        <f>IF(InpOverride!G8="",F_Inputs!G8,InpOverride!G8)</f>
        <v>31.7101069095383</v>
      </c>
      <c r="H8" s="26">
        <f>IF(InpOverride!H8="",F_Inputs!H8,InpOverride!H8)</f>
        <v>11.6436060041418</v>
      </c>
      <c r="I8" s="26">
        <f>IF(InpOverride!I8="",F_Inputs!I8,InpOverride!I8)</f>
        <v>13.3395504571599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35">
      <c r="A9" t="str">
        <f>F_Inputs!A9</f>
        <v>HDD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HDD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2.5411394573941499E-2</v>
      </c>
      <c r="G10" s="27">
        <f>IF(InpOverride!G10="",F_Inputs!G10,InpOverride!G10)</f>
        <v>2.5411394573941499E-2</v>
      </c>
      <c r="H10" s="27">
        <f>IF(InpOverride!H10="",F_Inputs!H10,InpOverride!H10)</f>
        <v>2.5411394573941499E-2</v>
      </c>
      <c r="I10" s="27">
        <f>IF(InpOverride!I10="",F_Inputs!I10,InpOverride!I10)</f>
        <v>2.5411394573941499E-2</v>
      </c>
      <c r="J10" s="27">
        <f>IF(InpOverride!J10="",F_Inputs!J10,InpOverride!J10)</f>
        <v>2.5411394573941499E-2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HDD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6.14113945739415E-2</v>
      </c>
      <c r="G11" s="27">
        <f>IF(InpOverride!G11="",F_Inputs!G11,InpOverride!G11)</f>
        <v>6.14113945739415E-2</v>
      </c>
      <c r="H11" s="27">
        <f>IF(InpOverride!H11="",F_Inputs!H11,InpOverride!H11)</f>
        <v>6.14113945739415E-2</v>
      </c>
      <c r="I11" s="27">
        <f>IF(InpOverride!I11="",F_Inputs!I11,InpOverride!I11)</f>
        <v>6.14113945739415E-2</v>
      </c>
      <c r="J11" s="27">
        <f>IF(InpOverride!J11="",F_Inputs!J11,InpOverride!J11)</f>
        <v>6.14113945739415E-2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HDD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2.0551298722061299E-2</v>
      </c>
      <c r="G12" s="20"/>
      <c r="H12" s="20"/>
      <c r="I12" s="20"/>
      <c r="J12" s="20"/>
      <c r="K12" s="20"/>
    </row>
    <row r="13" spans="1:11" x14ac:dyDescent="0.35">
      <c r="A13" t="str">
        <f>F_Inputs!A13</f>
        <v>HDD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20.742893094469299</v>
      </c>
      <c r="G13" s="26">
        <f>IF(InpOverride!G13="",F_Inputs!G13,InpOverride!G13)</f>
        <v>21.471774746679699</v>
      </c>
      <c r="H13" s="26">
        <f>IF(InpOverride!H13="",F_Inputs!H13,InpOverride!H13)</f>
        <v>40.335158238409697</v>
      </c>
      <c r="I13" s="26">
        <f>IF(InpOverride!I13="",F_Inputs!I13,InpOverride!I13)</f>
        <v>6.9561920458064996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HDD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HDD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2.5411394573941499E-2</v>
      </c>
      <c r="G15" s="27">
        <f>IF(InpOverride!G15="",F_Inputs!G15,InpOverride!G15)</f>
        <v>2.5411394573941499E-2</v>
      </c>
      <c r="H15" s="27">
        <f>IF(InpOverride!H15="",F_Inputs!H15,InpOverride!H15)</f>
        <v>2.5411394573941499E-2</v>
      </c>
      <c r="I15" s="27">
        <f>IF(InpOverride!I15="",F_Inputs!I15,InpOverride!I15)</f>
        <v>2.5411394573941499E-2</v>
      </c>
      <c r="J15" s="27">
        <f>IF(InpOverride!J15="",F_Inputs!J15,InpOverride!J15)</f>
        <v>2.5411394573941499E-2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HDD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6.14113945739415E-2</v>
      </c>
      <c r="G16" s="27">
        <f>IF(InpOverride!G16="",F_Inputs!G16,InpOverride!G16)</f>
        <v>6.14113945739415E-2</v>
      </c>
      <c r="H16" s="27">
        <f>IF(InpOverride!H16="",F_Inputs!H16,InpOverride!H16)</f>
        <v>6.14113945739415E-2</v>
      </c>
      <c r="I16" s="27">
        <f>IF(InpOverride!I16="",F_Inputs!I16,InpOverride!I16)</f>
        <v>6.14113945739415E-2</v>
      </c>
      <c r="J16" s="27">
        <f>IF(InpOverride!J16="",F_Inputs!J16,InpOverride!J16)</f>
        <v>6.14113945739415E-2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HDD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HDD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HDD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HDD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2.5543488773541199E-2</v>
      </c>
      <c r="G20" s="27">
        <f>IF(InpOverride!G20="",F_Inputs!G20,InpOverride!G20)</f>
        <v>2.5543488773541199E-2</v>
      </c>
      <c r="H20" s="27">
        <f>IF(InpOverride!H20="",F_Inputs!H20,InpOverride!H20)</f>
        <v>2.5543488773541199E-2</v>
      </c>
      <c r="I20" s="27">
        <f>IF(InpOverride!I20="",F_Inputs!I20,InpOverride!I20)</f>
        <v>2.5543488773541199E-2</v>
      </c>
      <c r="J20" s="27">
        <f>IF(InpOverride!J20="",F_Inputs!J20,InpOverride!J20)</f>
        <v>2.5543488773541199E-2</v>
      </c>
      <c r="K20" s="27">
        <f>IF(InpOverride!K20="",F_Inputs!K20,InpOverride!K20)</f>
        <v>2.5543488773541199E-2</v>
      </c>
    </row>
    <row r="21" spans="1:11" x14ac:dyDescent="0.35">
      <c r="A21" t="str">
        <f>F_Inputs!A21</f>
        <v>HDD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2.5543488773541199E-2</v>
      </c>
      <c r="G21" s="27">
        <f>IF(InpOverride!G21="",F_Inputs!G21,InpOverride!G21)</f>
        <v>2.5543488773541199E-2</v>
      </c>
      <c r="H21" s="27">
        <f>IF(InpOverride!H21="",F_Inputs!H21,InpOverride!H21)</f>
        <v>2.5543488773541199E-2</v>
      </c>
      <c r="I21" s="27">
        <f>IF(InpOverride!I21="",F_Inputs!I21,InpOverride!I21)</f>
        <v>2.5543488773541199E-2</v>
      </c>
      <c r="J21" s="27">
        <f>IF(InpOverride!J21="",F_Inputs!J21,InpOverride!J21)</f>
        <v>2.5543488773541199E-2</v>
      </c>
      <c r="K21" s="27">
        <f>IF(InpOverride!K21="",F_Inputs!K21,InpOverride!K21)</f>
        <v>2.5543488773541199E-2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1.6379500977164299E-2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20.381813790952499</v>
      </c>
      <c r="E4" s="4">
        <f>InpActive!G8</f>
        <v>31.7101069095383</v>
      </c>
      <c r="F4" s="4">
        <f>InpActive!H8</f>
        <v>11.6436060041418</v>
      </c>
      <c r="G4" s="4">
        <f>InpActive!I8</f>
        <v>13.3395504571599</v>
      </c>
      <c r="H4" s="4">
        <f>InpActive!J8</f>
        <v>0</v>
      </c>
      <c r="I4" s="4">
        <f>InpActive!K8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2.0011564068941005E-3</v>
      </c>
      <c r="E5" s="6">
        <f t="shared" ref="E5:I5" si="0" xml:space="preserve"> (E4/1000 - E3) / 2</f>
        <v>1.585505345476915E-2</v>
      </c>
      <c r="F5" s="6">
        <f t="shared" si="0"/>
        <v>5.8218030020709003E-3</v>
      </c>
      <c r="G5" s="6">
        <f t="shared" si="0"/>
        <v>6.6697752285799503E-3</v>
      </c>
      <c r="H5" s="6">
        <f t="shared" si="0"/>
        <v>0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2.5411394573941499E-2</v>
      </c>
      <c r="E7" s="7">
        <f>InpActive!G10</f>
        <v>2.5411394573941499E-2</v>
      </c>
      <c r="F7" s="7">
        <f>InpActive!H10</f>
        <v>2.5411394573941499E-2</v>
      </c>
      <c r="G7" s="7">
        <f>InpActive!I10</f>
        <v>2.5411394573941499E-2</v>
      </c>
      <c r="H7" s="7">
        <f>InpActive!J10</f>
        <v>2.5411394573941499E-2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6.14113945739415E-2</v>
      </c>
      <c r="E8" s="7">
        <f>InpActive!G11</f>
        <v>6.14113945739415E-2</v>
      </c>
      <c r="F8" s="7">
        <f>InpActive!H11</f>
        <v>6.14113945739415E-2</v>
      </c>
      <c r="G8" s="7">
        <f>InpActive!I11</f>
        <v>6.14113945739415E-2</v>
      </c>
      <c r="H8" s="7">
        <f>InpActive!J11</f>
        <v>6.14113945739415E-2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0.83627432454148298</v>
      </c>
      <c r="E10" s="8">
        <f t="shared" ref="E10:I10" si="1" xml:space="preserve"> (1 + E8) ^ (E9)</f>
        <v>0.8876310970579564</v>
      </c>
      <c r="F10" s="8">
        <f t="shared" si="1"/>
        <v>0.94214176059548294</v>
      </c>
      <c r="G10" s="8">
        <f t="shared" si="1"/>
        <v>1</v>
      </c>
      <c r="H10" s="8">
        <f t="shared" si="1"/>
        <v>1.0614113945739414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2.392942540704338E-3</v>
      </c>
      <c r="E11" s="8">
        <f t="shared" ref="E11:I11" si="2">E5 / E10</f>
        <v>1.7862210446795469E-2</v>
      </c>
      <c r="F11" s="8">
        <f t="shared" si="2"/>
        <v>6.1793280433628328E-3</v>
      </c>
      <c r="G11" s="8">
        <f t="shared" si="2"/>
        <v>6.6697752285799503E-3</v>
      </c>
      <c r="H11" s="8">
        <f t="shared" si="2"/>
        <v>0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-3.3104256259442591E-2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2.0551298722061299E-2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20.742893094469299</v>
      </c>
      <c r="E15" s="4">
        <f>InpActive!G13</f>
        <v>21.471774746679699</v>
      </c>
      <c r="F15" s="4">
        <f>InpActive!H13</f>
        <v>40.335158238409697</v>
      </c>
      <c r="G15" s="4">
        <f>InpActive!I13</f>
        <v>6.9561920458064996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9.5797186204000032E-5</v>
      </c>
      <c r="E16" s="6">
        <f t="shared" ref="E16" si="3" xml:space="preserve"> (E15/1000 - E14) / 2</f>
        <v>1.073588737333985E-2</v>
      </c>
      <c r="F16" s="6">
        <f t="shared" ref="F16" si="4" xml:space="preserve"> (F15/1000 - F14) / 2</f>
        <v>2.0167579119204849E-2</v>
      </c>
      <c r="G16" s="6">
        <f t="shared" ref="G16" si="5" xml:space="preserve"> (G15/1000 - G14) / 2</f>
        <v>3.47809602290325E-3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2.5411394573941499E-2</v>
      </c>
      <c r="E18" s="7">
        <f>InpActive!G15</f>
        <v>2.5411394573941499E-2</v>
      </c>
      <c r="F18" s="7">
        <f>InpActive!H15</f>
        <v>2.5411394573941499E-2</v>
      </c>
      <c r="G18" s="7">
        <f>InpActive!I15</f>
        <v>2.5411394573941499E-2</v>
      </c>
      <c r="H18" s="7">
        <f>InpActive!J15</f>
        <v>2.5411394573941499E-2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6.14113945739415E-2</v>
      </c>
      <c r="E19" s="7">
        <f>InpActive!G16</f>
        <v>6.14113945739415E-2</v>
      </c>
      <c r="F19" s="7">
        <f>InpActive!H16</f>
        <v>6.14113945739415E-2</v>
      </c>
      <c r="G19" s="7">
        <f>InpActive!I16</f>
        <v>6.14113945739415E-2</v>
      </c>
      <c r="H19" s="7">
        <f>InpActive!J16</f>
        <v>6.14113945739415E-2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0.83627432454148298</v>
      </c>
      <c r="E21" s="8">
        <f t="shared" ref="E21:I21" si="8" xml:space="preserve"> (1 + E19) ^ (E20)</f>
        <v>0.8876310970579564</v>
      </c>
      <c r="F21" s="8">
        <f t="shared" si="8"/>
        <v>0.94214176059548294</v>
      </c>
      <c r="G21" s="8">
        <f t="shared" si="8"/>
        <v>1</v>
      </c>
      <c r="H21" s="8">
        <f t="shared" si="8"/>
        <v>1.0614113945739414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1.1455234651204224E-4</v>
      </c>
      <c r="E22" s="8">
        <f t="shared" ref="E22:I22" si="9">E16 / E21</f>
        <v>1.2094987894096807E-2</v>
      </c>
      <c r="F22" s="8">
        <f t="shared" si="9"/>
        <v>2.1406098278095521E-2</v>
      </c>
      <c r="G22" s="8">
        <f t="shared" si="9"/>
        <v>3.47809602290325E-3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-3.7093734541607616E-2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2.5543488773541199E-2</v>
      </c>
      <c r="E29" s="7">
        <f>InpActive!G20</f>
        <v>2.5543488773541199E-2</v>
      </c>
      <c r="F29" s="7">
        <f>InpActive!H20</f>
        <v>2.5543488773541199E-2</v>
      </c>
      <c r="G29" s="7">
        <f>InpActive!I20</f>
        <v>2.5543488773541199E-2</v>
      </c>
      <c r="H29" s="7">
        <f>InpActive!J20</f>
        <v>2.5543488773541199E-2</v>
      </c>
      <c r="I29" s="7">
        <f>InpActive!K20</f>
        <v>2.5543488773541199E-2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2.5543488773541199E-2</v>
      </c>
      <c r="E30" s="7">
        <f>InpActive!G21</f>
        <v>2.5543488773541199E-2</v>
      </c>
      <c r="F30" s="7">
        <f>InpActive!H21</f>
        <v>2.5543488773541199E-2</v>
      </c>
      <c r="G30" s="7">
        <f>InpActive!I21</f>
        <v>2.5543488773541199E-2</v>
      </c>
      <c r="H30" s="7">
        <f>InpActive!J21</f>
        <v>2.5543488773541199E-2</v>
      </c>
      <c r="I30" s="7">
        <f>InpActive!K21</f>
        <v>2.5543488773541199E-2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0.92712385395958663</v>
      </c>
      <c r="E32" s="8">
        <f t="shared" ref="E32" si="15" xml:space="preserve"> (1 + E30) ^ (E31)</f>
        <v>0.95080583171488575</v>
      </c>
      <c r="F32" s="8">
        <f t="shared" ref="F32" si="16" xml:space="preserve"> (1 + F30) ^ (F31)</f>
        <v>0.97509272980311246</v>
      </c>
      <c r="G32" s="8">
        <f t="shared" ref="G32" si="17" xml:space="preserve"> (1 + G30) ^ (G31)</f>
        <v>1</v>
      </c>
      <c r="H32" s="8">
        <f t="shared" ref="H32" si="18" xml:space="preserve"> (1 + H30) ^ (H31)</f>
        <v>1.0255434887735413</v>
      </c>
      <c r="I32" s="8">
        <f t="shared" ref="I32" si="19" xml:space="preserve"> (1 + I30) ^ (I31)</f>
        <v>1.0517394473658066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tabSelected="1" topLeftCell="D1" zoomScaleNormal="100" workbookViewId="0">
      <selection activeCell="L21" sqref="L21"/>
    </sheetView>
  </sheetViews>
  <sheetFormatPr defaultColWidth="9" defaultRowHeight="12.75" x14ac:dyDescent="0.35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107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1.6379500977164299E-2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20.381813790952499</v>
      </c>
      <c r="G5" s="28">
        <f>Calc!E4</f>
        <v>31.7101069095383</v>
      </c>
      <c r="H5" s="28">
        <f>Calc!F4</f>
        <v>11.6436060041418</v>
      </c>
      <c r="I5" s="28">
        <f>Calc!G4</f>
        <v>13.3395504571599</v>
      </c>
      <c r="J5" s="28">
        <f>Calc!H4</f>
        <v>0</v>
      </c>
      <c r="K5" s="28">
        <f>Calc!I4</f>
        <v>0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2.0551298722061299E-2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20.742893094469299</v>
      </c>
      <c r="G7" s="28">
        <f>Calc!E15</f>
        <v>21.471774746679699</v>
      </c>
      <c r="H7" s="28">
        <f>Calc!F15</f>
        <v>40.335158238409697</v>
      </c>
      <c r="I7" s="28">
        <f>Calc!G15</f>
        <v>6.9561920458064996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-3.3104256259442591E-2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-3.7093734541607616E-2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[…]16/09/2020 11:43:55</v>
      </c>
      <c r="G10" s="24" t="str">
        <f t="shared" ca="1" si="0"/>
        <v>[…]16/09/2020 11:43:55</v>
      </c>
      <c r="H10" s="24" t="str">
        <f t="shared" ca="1" si="0"/>
        <v>[…]16/09/2020 11:43:55</v>
      </c>
      <c r="I10" s="24" t="str">
        <f t="shared" ca="1" si="0"/>
        <v>[…]16/09/2020 11:43:55</v>
      </c>
      <c r="J10" s="24" t="str">
        <f t="shared" ca="1" si="0"/>
        <v>[…]16/09/2020 11:43:55</v>
      </c>
      <c r="K10" s="24" t="str">
        <f t="shared" ca="1" si="0"/>
        <v>[…]16/09/2020 11:43:55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disposals_HDD_BYRun1</v>
      </c>
      <c r="G11" s="14" t="str">
        <f t="shared" ca="1" si="1"/>
        <v>Land disposals_HDD_BYRun1</v>
      </c>
      <c r="H11" s="14" t="str">
        <f t="shared" ca="1" si="1"/>
        <v>Land disposals_HDD_BYRun1</v>
      </c>
      <c r="I11" s="14" t="str">
        <f t="shared" ca="1" si="1"/>
        <v>Land disposals_HDD_BYRun1</v>
      </c>
      <c r="J11" s="14" t="str">
        <f t="shared" ca="1" si="1"/>
        <v>Land disposals_HDD_BYRun1</v>
      </c>
      <c r="K11" s="14" t="str">
        <f t="shared" ca="1" si="1"/>
        <v>Land disposals_HDD_BYRun1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InpOverride</vt:lpstr>
      <vt:lpstr>InpActive</vt:lpstr>
      <vt:lpstr>Calc</vt:lpstr>
      <vt:lpstr>F_Outputs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2020-09-16T09:48:44Z</dcterms:created>
  <dcterms:modified xsi:type="dcterms:W3CDTF">2020-09-16T10:50:19Z</dcterms:modified>
</cp:coreProperties>
</file>