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835021B7-094C-4E0D-8CEA-DB3B1D0C1B46}" xr6:coauthVersionLast="44" xr6:coauthVersionMax="44" xr10:uidLastSave="{00000000-0000-0000-0000-000000000000}"/>
  <bookViews>
    <workbookView xWindow="4230" yWindow="585" windowWidth="15563" windowHeight="12495" activeTab="5" xr2:uid="{00000000-000D-0000-FFFF-FFFF00000000}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H11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<sst xmlns="http://schemas.openxmlformats.org/spreadsheetml/2006/main" count="439" uniqueCount="123">
  <si>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</si>
  <si>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</si>
  <si>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</si>
  <si>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</si>
  <si>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</si>
  <si>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</si>
  <si>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</si>
  <si>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</si>
  <si>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</si>
  <si>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</si>
  <si>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</si>
  <si>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</si>
  <si>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</si>
  <si>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</si>
  <si>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</si>
  <si>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</si>
  <si>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</si>
  <si>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</si>
  <si>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</si>
  <si>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</si>
  <si>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</si>
  <si>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</si>
  <si>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</si>
  <si>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</si>
  <si>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</si>
  <si>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</si>
  <si>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</si>
  <si>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</si>
  <si>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</si>
  <si>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</si>
  <si>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</si>
  <si>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</si>
  <si>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</si>
  <si>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</si>
  <si>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</si>
  <si>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</si>
  <si>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</si>
  <si>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</si>
  <si>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</si>
  <si>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</si>
  <si>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</si>
  <si>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</si>
  <si>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</si>
  <si>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</si>
  <si>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</si>
  <si>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</si>
  <si>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</si>
  <si>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</si>
  <si>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</si>
  <si>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</si>
  <si>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</si>
  <si>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</si>
  <si>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</si>
  <si>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</si>
  <si>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</si>
  <si>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</si>
  <si>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</si>
  <si>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</si>
  <si>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</si>
  <si>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</si>
  <si>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</si>
  <si>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</si>
  <si>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</si>
  <si>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</si>
  <si>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</si>
  <si>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</si>
  <si>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</si>
  <si>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</si>
  <si>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</si>
  <si>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</si>
  <si>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</si>
  <si>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</si>
  <si>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</si>
  <si>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</si>
  <si>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</si>
  <si>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</si>
  <si>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</si>
  <si>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</si>
  <si>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</si>
  <si>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</si>
  <si>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</si>
  <si>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</si>
  <si>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</si>
  <si>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</si>
  <si>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</si>
  <si>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</si>
  <si>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</si>
  <si>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</si>
  <si>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</si>
  <si>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</si>
  <si>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</si>
  <si>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</si>
  <si>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</si>
  <si>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</si>
  <si>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</si>
  <si>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</si>
  <si>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</si>
  <si>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</si>
  <si>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</si>
  <si>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</si>
  <si>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</si>
  <si>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</si>
  <si>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</si>
  <si>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</si>
  <si>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</si>
  <si>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</si>
  <si>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</si>
  <si>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</si>
  <si>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</si>
  <si>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</si>
  <si>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</si>
  <si>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</si>
  <si>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</si>
  <si>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</si>
  <si>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</si>
  <si>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</si>
  <si>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</si>
  <si>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</si>
  <si>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</si>
  <si>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</si>
  <si>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BYRun1: Blind Year DD</t>
  </si>
  <si>
    <t>SES</t>
  </si>
  <si>
    <t>In £m in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</si>
</sst>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4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  <xf numFmtId="0" fontId="12" fillId="0" borderId="0" xfId="0" applyFont="1"/>
    <xf numFmtId="0" fontId="12" fillId="5" borderId="0" xfId="0" applyFont="1" applyFill="1"/>
  </cellXfs>
  <cellStyles count="10">
    <cellStyle name="Normal" xfId="0" builtinId="0"/>
    <cellStyle name="Normal 12" xfId="6" xr:uid="{00000000-0005-0000-0000-000001000000}"/>
    <cellStyle name="Normal 2" xfId="9" xr:uid="{00000000-0005-0000-0000-000002000000}"/>
    <cellStyle name="Normal 2 5" xfId="3" xr:uid="{00000000-0005-0000-0000-000003000000}"/>
    <cellStyle name="Normal 3 2" xfId="2" xr:uid="{00000000-0005-0000-0000-000004000000}"/>
    <cellStyle name="Normal 4" xfId="8" xr:uid="{00000000-0005-0000-0000-000005000000}"/>
    <cellStyle name="Normal 7 2" xfId="7" xr:uid="{00000000-0005-0000-0000-000006000000}"/>
    <cellStyle name="Normal 7 5" xfId="4" xr:uid="{00000000-0005-0000-0000-000007000000}"/>
    <cellStyle name="Normal 7 7" xfId="5" xr:uid="{00000000-0005-0000-0000-000008000000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FC16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108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zoomScaleNormal="100" workbookViewId="0"/>
  </sheetViews>
  <sheetFormatPr defaultRowHeight="13.5" x14ac:dyDescent="0.35"/>
  <cols>
    <col min="1" max="1" width="4.62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35">
      <c r="C1" t="s">
        <v>119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121</v>
      </c>
      <c r="B7" t="s">
        <v>9</v>
      </c>
      <c r="C7" t="s">
        <v>87</v>
      </c>
      <c r="D7" t="s">
        <v>10</v>
      </c>
      <c r="E7" t="s">
        <v>74</v>
      </c>
      <c r="F7" s="20">
        <v>0</v>
      </c>
      <c r="G7" s="20"/>
      <c r="H7" s="20"/>
      <c r="I7" s="20"/>
      <c r="J7" s="20"/>
      <c r="K7" s="20"/>
    </row>
    <row r="8" spans="1:11" x14ac:dyDescent="0.35">
      <c r="A8" t="s">
        <v>121</v>
      </c>
      <c r="B8" t="s">
        <v>12</v>
      </c>
      <c r="C8" t="s">
        <v>88</v>
      </c>
      <c r="D8" t="s">
        <v>13</v>
      </c>
      <c r="E8" t="s">
        <v>74</v>
      </c>
      <c r="F8" s="21">
        <v>0</v>
      </c>
      <c r="G8" s="21">
        <v>1334</v>
      </c>
      <c r="H8" s="21">
        <v>0</v>
      </c>
      <c r="I8" s="21">
        <v>0</v>
      </c>
      <c r="J8" s="21">
        <v>0.35699999999999998</v>
      </c>
      <c r="K8" s="21">
        <v>0</v>
      </c>
    </row>
    <row r="9" spans="1:11" x14ac:dyDescent="0.35">
      <c r="A9" t="s">
        <v>121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121</v>
      </c>
      <c r="B10" t="s">
        <v>20</v>
      </c>
      <c r="C10" t="s">
        <v>90</v>
      </c>
      <c r="D10" t="s">
        <v>18</v>
      </c>
      <c r="E10" t="s">
        <v>74</v>
      </c>
      <c r="F10" s="22">
        <v>2.60487594864789E-2</v>
      </c>
      <c r="G10" s="22">
        <v>2.60487594864789E-2</v>
      </c>
      <c r="H10" s="22">
        <v>2.60487594864789E-2</v>
      </c>
      <c r="I10" s="22">
        <v>2.60487594864789E-2</v>
      </c>
      <c r="J10" s="22">
        <v>2.60487594864789E-2</v>
      </c>
      <c r="K10" s="22">
        <v>2.5213391659906E-2</v>
      </c>
    </row>
    <row r="11" spans="1:11" x14ac:dyDescent="0.35">
      <c r="A11" t="s">
        <v>121</v>
      </c>
      <c r="B11" t="s">
        <v>22</v>
      </c>
      <c r="C11" t="s">
        <v>91</v>
      </c>
      <c r="D11" t="s">
        <v>18</v>
      </c>
      <c r="E11" t="s">
        <v>74</v>
      </c>
      <c r="F11" s="22">
        <v>6.2048759486478901E-2</v>
      </c>
      <c r="G11" s="22">
        <v>6.2048759486478901E-2</v>
      </c>
      <c r="H11" s="22">
        <v>6.2048759486478901E-2</v>
      </c>
      <c r="I11" s="22">
        <v>6.2048759486478901E-2</v>
      </c>
      <c r="J11" s="22">
        <v>6.2048759486478901E-2</v>
      </c>
      <c r="K11" s="22">
        <v>6.1213391659905997E-2</v>
      </c>
    </row>
    <row r="12" spans="1:11" x14ac:dyDescent="0.35">
      <c r="A12" t="s">
        <v>121</v>
      </c>
      <c r="B12" t="s">
        <v>35</v>
      </c>
      <c r="C12" t="s">
        <v>92</v>
      </c>
      <c r="D12" t="s">
        <v>10</v>
      </c>
      <c r="E12" t="s">
        <v>74</v>
      </c>
      <c r="F12" s="20">
        <v>0</v>
      </c>
      <c r="G12" s="20"/>
      <c r="H12" s="20"/>
      <c r="I12" s="20"/>
      <c r="J12" s="20"/>
      <c r="K12" s="20"/>
    </row>
    <row r="13" spans="1:11" x14ac:dyDescent="0.35">
      <c r="A13" t="s">
        <v>121</v>
      </c>
      <c r="B13" t="s">
        <v>37</v>
      </c>
      <c r="C13" t="s">
        <v>93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/>
      <c r="K13" s="21">
        <v>0</v>
      </c>
    </row>
    <row r="14" spans="1:11" x14ac:dyDescent="0.35">
      <c r="A14" t="s">
        <v>121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0</v>
      </c>
    </row>
    <row r="15" spans="1:11" x14ac:dyDescent="0.35">
      <c r="A15" t="s">
        <v>121</v>
      </c>
      <c r="B15" t="s">
        <v>42</v>
      </c>
      <c r="C15" t="s">
        <v>95</v>
      </c>
      <c r="D15" t="s">
        <v>18</v>
      </c>
      <c r="E15" t="s">
        <v>74</v>
      </c>
      <c r="F15" s="22">
        <v>2.60487594864789E-2</v>
      </c>
      <c r="G15" s="22">
        <v>2.60487594864789E-2</v>
      </c>
      <c r="H15" s="22">
        <v>2.60487594864789E-2</v>
      </c>
      <c r="I15" s="22">
        <v>2.60487594864789E-2</v>
      </c>
      <c r="J15" s="22">
        <v>2.60487594864789E-2</v>
      </c>
      <c r="K15" s="22">
        <v>2.5213391659906E-2</v>
      </c>
    </row>
    <row r="16" spans="1:11" x14ac:dyDescent="0.35">
      <c r="A16" t="s">
        <v>121</v>
      </c>
      <c r="B16" t="s">
        <v>44</v>
      </c>
      <c r="C16" t="s">
        <v>96</v>
      </c>
      <c r="D16" t="s">
        <v>18</v>
      </c>
      <c r="E16" t="s">
        <v>74</v>
      </c>
      <c r="F16" s="22">
        <v>6.2048759486478901E-2</v>
      </c>
      <c r="G16" s="22">
        <v>6.2048759486478901E-2</v>
      </c>
      <c r="H16" s="22">
        <v>6.2048759486478901E-2</v>
      </c>
      <c r="I16" s="22">
        <v>6.2048759486478901E-2</v>
      </c>
      <c r="J16" s="22">
        <v>6.2048759486478901E-2</v>
      </c>
      <c r="K16" s="22">
        <v>2.5213391659906E-2</v>
      </c>
    </row>
    <row r="17" spans="1:11" x14ac:dyDescent="0.35">
      <c r="A17" t="s">
        <v>121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121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5">
      <c r="A19" t="s">
        <v>121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121</v>
      </c>
      <c r="B20" t="s">
        <v>101</v>
      </c>
      <c r="C20" t="s">
        <v>95</v>
      </c>
      <c r="D20" t="s">
        <v>18</v>
      </c>
      <c r="E20" t="s">
        <v>74</v>
      </c>
      <c r="F20" s="22">
        <v>2.6270096025671801E-2</v>
      </c>
      <c r="G20" s="22">
        <v>2.6270096025671801E-2</v>
      </c>
      <c r="H20" s="22">
        <v>2.6270096025671801E-2</v>
      </c>
      <c r="I20" s="22">
        <v>2.6270096025671801E-2</v>
      </c>
      <c r="J20" s="22">
        <v>2.6270096025671801E-2</v>
      </c>
      <c r="K20" s="22">
        <v>2.6270096025671801E-2</v>
      </c>
    </row>
    <row r="21" spans="1:11" x14ac:dyDescent="0.35">
      <c r="A21" t="s">
        <v>121</v>
      </c>
      <c r="B21" t="s">
        <v>102</v>
      </c>
      <c r="C21" t="s">
        <v>96</v>
      </c>
      <c r="D21" t="s">
        <v>18</v>
      </c>
      <c r="E21" t="s">
        <v>74</v>
      </c>
      <c r="F21" s="22">
        <v>2.6270096025671801E-2</v>
      </c>
      <c r="G21" s="22">
        <v>2.6270096025671801E-2</v>
      </c>
      <c r="H21" s="22">
        <v>2.6270096025671801E-2</v>
      </c>
      <c r="I21" s="22">
        <v>2.6270096025671801E-2</v>
      </c>
      <c r="J21" s="22">
        <v>2.6270096025671801E-2</v>
      </c>
      <c r="K21" s="22">
        <v>2.6270096025671801E-2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35">
      <c r="A7" t="str">
        <f>F_Inputs!A7</f>
        <v>SES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SES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>
        <v>357</v>
      </c>
      <c r="K8" s="43">
        <v>24.435390000000002</v>
      </c>
      <c r="L8" s="42" t="s">
        <v>122</v>
      </c>
    </row>
    <row r="9" spans="1:12" x14ac:dyDescent="0.35">
      <c r="A9" t="str">
        <f>F_Inputs!A9</f>
        <v>SES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SES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SES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SES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SES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SES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SES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SES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SES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SES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SES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SES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SES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SES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0</v>
      </c>
      <c r="G7" s="20"/>
      <c r="H7" s="20"/>
      <c r="I7" s="20"/>
      <c r="J7" s="20"/>
      <c r="K7" s="20"/>
    </row>
    <row r="8" spans="1:11" x14ac:dyDescent="0.35">
      <c r="A8" t="str">
        <f>F_Inputs!A8</f>
        <v>SES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0</v>
      </c>
      <c r="G8" s="26">
        <f>IF(InpOverride!G8="",F_Inputs!G8,InpOverride!G8)</f>
        <v>1334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357</v>
      </c>
      <c r="K8" s="26">
        <f>IF(InpOverride!K8="",F_Inputs!K8,InpOverride!K8)</f>
        <v>24.435390000000002</v>
      </c>
    </row>
    <row r="9" spans="1:11" x14ac:dyDescent="0.35">
      <c r="A9" t="str">
        <f>F_Inputs!A9</f>
        <v>SES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SES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2.60487594864789E-2</v>
      </c>
      <c r="G10" s="27">
        <f>IF(InpOverride!G10="",F_Inputs!G10,InpOverride!G10)</f>
        <v>2.60487594864789E-2</v>
      </c>
      <c r="H10" s="27">
        <f>IF(InpOverride!H10="",F_Inputs!H10,InpOverride!H10)</f>
        <v>2.60487594864789E-2</v>
      </c>
      <c r="I10" s="27">
        <f>IF(InpOverride!I10="",F_Inputs!I10,InpOverride!I10)</f>
        <v>2.60487594864789E-2</v>
      </c>
      <c r="J10" s="27">
        <f>IF(InpOverride!J10="",F_Inputs!J10,InpOverride!J10)</f>
        <v>2.60487594864789E-2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SES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6.2048759486478901E-2</v>
      </c>
      <c r="G11" s="27">
        <f>IF(InpOverride!G11="",F_Inputs!G11,InpOverride!G11)</f>
        <v>6.2048759486478901E-2</v>
      </c>
      <c r="H11" s="27">
        <f>IF(InpOverride!H11="",F_Inputs!H11,InpOverride!H11)</f>
        <v>6.2048759486478901E-2</v>
      </c>
      <c r="I11" s="27">
        <f>IF(InpOverride!I11="",F_Inputs!I11,InpOverride!I11)</f>
        <v>6.2048759486478901E-2</v>
      </c>
      <c r="J11" s="27">
        <f>IF(InpOverride!J11="",F_Inputs!J11,InpOverride!J11)</f>
        <v>6.2048759486478901E-2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SES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35">
      <c r="A13" t="str">
        <f>F_Inputs!A13</f>
        <v>SES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5">
      <c r="A14" t="str">
        <f>F_Inputs!A14</f>
        <v>SES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0</v>
      </c>
    </row>
    <row r="15" spans="1:11" x14ac:dyDescent="0.35">
      <c r="A15" t="str">
        <f>F_Inputs!A15</f>
        <v>SES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2.60487594864789E-2</v>
      </c>
      <c r="G15" s="27">
        <f>IF(InpOverride!G15="",F_Inputs!G15,InpOverride!G15)</f>
        <v>2.60487594864789E-2</v>
      </c>
      <c r="H15" s="27">
        <f>IF(InpOverride!H15="",F_Inputs!H15,InpOverride!H15)</f>
        <v>2.60487594864789E-2</v>
      </c>
      <c r="I15" s="27">
        <f>IF(InpOverride!I15="",F_Inputs!I15,InpOverride!I15)</f>
        <v>2.60487594864789E-2</v>
      </c>
      <c r="J15" s="27">
        <f>IF(InpOverride!J15="",F_Inputs!J15,InpOverride!J15)</f>
        <v>2.60487594864789E-2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SES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6.2048759486478901E-2</v>
      </c>
      <c r="G16" s="27">
        <f>IF(InpOverride!G16="",F_Inputs!G16,InpOverride!G16)</f>
        <v>6.2048759486478901E-2</v>
      </c>
      <c r="H16" s="27">
        <f>IF(InpOverride!H16="",F_Inputs!H16,InpOverride!H16)</f>
        <v>6.2048759486478901E-2</v>
      </c>
      <c r="I16" s="27">
        <f>IF(InpOverride!I16="",F_Inputs!I16,InpOverride!I16)</f>
        <v>6.2048759486478901E-2</v>
      </c>
      <c r="J16" s="27">
        <f>IF(InpOverride!J16="",F_Inputs!J16,InpOverride!J16)</f>
        <v>6.2048759486478901E-2</v>
      </c>
      <c r="K16" s="27">
        <f>IF(InpOverride!K16="",F_Inputs!K16,InpOverride!K16)</f>
        <v>2.5213391659906E-2</v>
      </c>
    </row>
    <row r="17" spans="1:11" x14ac:dyDescent="0.35">
      <c r="A17" t="str">
        <f>F_Inputs!A17</f>
        <v>SES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SES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SES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SES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2.6270096025671801E-2</v>
      </c>
      <c r="G20" s="27">
        <f>IF(InpOverride!G20="",F_Inputs!G20,InpOverride!G20)</f>
        <v>2.6270096025671801E-2</v>
      </c>
      <c r="H20" s="27">
        <f>IF(InpOverride!H20="",F_Inputs!H20,InpOverride!H20)</f>
        <v>2.6270096025671801E-2</v>
      </c>
      <c r="I20" s="27">
        <f>IF(InpOverride!I20="",F_Inputs!I20,InpOverride!I20)</f>
        <v>2.6270096025671801E-2</v>
      </c>
      <c r="J20" s="27">
        <f>IF(InpOverride!J20="",F_Inputs!J20,InpOverride!J20)</f>
        <v>2.6270096025671801E-2</v>
      </c>
      <c r="K20" s="27">
        <f>IF(InpOverride!K20="",F_Inputs!K20,InpOverride!K20)</f>
        <v>2.6270096025671801E-2</v>
      </c>
    </row>
    <row r="21" spans="1:11" x14ac:dyDescent="0.35">
      <c r="A21" t="str">
        <f>F_Inputs!A21</f>
        <v>SES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2.6270096025671801E-2</v>
      </c>
      <c r="G21" s="27">
        <f>IF(InpOverride!G21="",F_Inputs!G21,InpOverride!G21)</f>
        <v>2.6270096025671801E-2</v>
      </c>
      <c r="H21" s="27">
        <f>IF(InpOverride!H21="",F_Inputs!H21,InpOverride!H21)</f>
        <v>2.6270096025671801E-2</v>
      </c>
      <c r="I21" s="27">
        <f>IF(InpOverride!I21="",F_Inputs!I21,InpOverride!I21)</f>
        <v>2.6270096025671801E-2</v>
      </c>
      <c r="J21" s="27">
        <f>IF(InpOverride!J21="",F_Inputs!J21,InpOverride!J21)</f>
        <v>2.6270096025671801E-2</v>
      </c>
      <c r="K21" s="27">
        <f>IF(InpOverride!K21="",F_Inputs!K21,InpOverride!K21)</f>
        <v>2.6270096025671801E-2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0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0</v>
      </c>
      <c r="E4" s="4">
        <f>InpActive!G8</f>
        <v>1334</v>
      </c>
      <c r="F4" s="4">
        <f>InpActive!H8</f>
        <v>0</v>
      </c>
      <c r="G4" s="4">
        <f>InpActive!I8</f>
        <v>0</v>
      </c>
      <c r="H4" s="4">
        <f>InpActive!J8</f>
        <v>357</v>
      </c>
      <c r="I4" s="4">
        <f>InpActive!K8</f>
        <v>24.435390000000002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0</v>
      </c>
      <c r="E5" s="6">
        <f t="shared" ref="E5:I5" si="0" xml:space="preserve"> (E4/1000 - E3) / 2</f>
        <v>0.66700000000000004</v>
      </c>
      <c r="F5" s="6">
        <f t="shared" si="0"/>
        <v>0</v>
      </c>
      <c r="G5" s="6">
        <f t="shared" si="0"/>
        <v>0</v>
      </c>
      <c r="H5" s="6">
        <f t="shared" si="0"/>
        <v>0.17849999999999999</v>
      </c>
      <c r="I5" s="6">
        <f t="shared" si="0"/>
        <v>1.2217695000000001E-2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2.60487594864789E-2</v>
      </c>
      <c r="E7" s="7">
        <f>InpActive!G10</f>
        <v>2.60487594864789E-2</v>
      </c>
      <c r="F7" s="7">
        <f>InpActive!H10</f>
        <v>2.60487594864789E-2</v>
      </c>
      <c r="G7" s="7">
        <f>InpActive!I10</f>
        <v>2.60487594864789E-2</v>
      </c>
      <c r="H7" s="7">
        <f>InpActive!J10</f>
        <v>2.60487594864789E-2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6.2048759486478901E-2</v>
      </c>
      <c r="E8" s="7">
        <f>InpActive!G11</f>
        <v>6.2048759486478901E-2</v>
      </c>
      <c r="F8" s="7">
        <f>InpActive!H11</f>
        <v>6.2048759486478901E-2</v>
      </c>
      <c r="G8" s="7">
        <f>InpActive!I11</f>
        <v>6.2048759486478901E-2</v>
      </c>
      <c r="H8" s="7">
        <f>InpActive!J11</f>
        <v>6.2048759486478901E-2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0.83476961368224989</v>
      </c>
      <c r="E10" s="8">
        <f t="shared" ref="E10:I10" si="1" xml:space="preserve"> (1 + E8) ^ (E9)</f>
        <v>0.88656603266824086</v>
      </c>
      <c r="F10" s="8">
        <f t="shared" si="1"/>
        <v>0.9415763551981543</v>
      </c>
      <c r="G10" s="8">
        <f t="shared" si="1"/>
        <v>1</v>
      </c>
      <c r="H10" s="8">
        <f t="shared" si="1"/>
        <v>1.0620487594864789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0</v>
      </c>
      <c r="E11" s="8">
        <f t="shared" ref="E11:I11" si="2">E5 / E10</f>
        <v>0.7523410275403547</v>
      </c>
      <c r="F11" s="8">
        <f t="shared" si="2"/>
        <v>0</v>
      </c>
      <c r="G11" s="8">
        <f t="shared" si="2"/>
        <v>0</v>
      </c>
      <c r="H11" s="8">
        <f t="shared" si="2"/>
        <v>0.16807137940287054</v>
      </c>
      <c r="I11" s="8">
        <f t="shared" si="2"/>
        <v>1.0848853276861924E-2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-0.93126126022008715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0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2.60487594864789E-2</v>
      </c>
      <c r="E18" s="7">
        <f>InpActive!G15</f>
        <v>2.60487594864789E-2</v>
      </c>
      <c r="F18" s="7">
        <f>InpActive!H15</f>
        <v>2.60487594864789E-2</v>
      </c>
      <c r="G18" s="7">
        <f>InpActive!I15</f>
        <v>2.60487594864789E-2</v>
      </c>
      <c r="H18" s="7">
        <f>InpActive!J15</f>
        <v>2.60487594864789E-2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6.2048759486478901E-2</v>
      </c>
      <c r="E19" s="7">
        <f>InpActive!G16</f>
        <v>6.2048759486478901E-2</v>
      </c>
      <c r="F19" s="7">
        <f>InpActive!H16</f>
        <v>6.2048759486478901E-2</v>
      </c>
      <c r="G19" s="7">
        <f>InpActive!I16</f>
        <v>6.2048759486478901E-2</v>
      </c>
      <c r="H19" s="7">
        <f>InpActive!J16</f>
        <v>6.2048759486478901E-2</v>
      </c>
      <c r="I19" s="7">
        <f>InpActive!K16</f>
        <v>2.5213391659906E-2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0.83476961368224989</v>
      </c>
      <c r="E21" s="8">
        <f t="shared" ref="E21:I21" si="8" xml:space="preserve"> (1 + E19) ^ (E20)</f>
        <v>0.88656603266824086</v>
      </c>
      <c r="F21" s="8">
        <f t="shared" si="8"/>
        <v>0.9415763551981543</v>
      </c>
      <c r="G21" s="8">
        <f t="shared" si="8"/>
        <v>1</v>
      </c>
      <c r="H21" s="8">
        <f t="shared" si="8"/>
        <v>1.0620487594864789</v>
      </c>
      <c r="I21" s="8">
        <f t="shared" si="8"/>
        <v>1.0510624984388077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2.6270096025671801E-2</v>
      </c>
      <c r="E29" s="7">
        <f>InpActive!G20</f>
        <v>2.6270096025671801E-2</v>
      </c>
      <c r="F29" s="7">
        <f>InpActive!H20</f>
        <v>2.6270096025671801E-2</v>
      </c>
      <c r="G29" s="7">
        <f>InpActive!I20</f>
        <v>2.6270096025671801E-2</v>
      </c>
      <c r="H29" s="7">
        <f>InpActive!J20</f>
        <v>2.6270096025671801E-2</v>
      </c>
      <c r="I29" s="7">
        <f>InpActive!K20</f>
        <v>2.6270096025671801E-2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2.6270096025671801E-2</v>
      </c>
      <c r="E30" s="7">
        <f>InpActive!G21</f>
        <v>2.6270096025671801E-2</v>
      </c>
      <c r="F30" s="7">
        <f>InpActive!H21</f>
        <v>2.6270096025671801E-2</v>
      </c>
      <c r="G30" s="7">
        <f>InpActive!I21</f>
        <v>2.6270096025671801E-2</v>
      </c>
      <c r="H30" s="7">
        <f>InpActive!J21</f>
        <v>2.6270096025671801E-2</v>
      </c>
      <c r="I30" s="7">
        <f>InpActive!K21</f>
        <v>2.6270096025671801E-2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0.92515601505012657</v>
      </c>
      <c r="E32" s="8">
        <f t="shared" ref="E32" si="15" xml:space="preserve"> (1 + E30) ^ (E31)</f>
        <v>0.94945995240422143</v>
      </c>
      <c r="F32" s="8">
        <f t="shared" ref="F32" si="16" xml:space="preserve"> (1 + F30) ^ (F31)</f>
        <v>0.97440235652641027</v>
      </c>
      <c r="G32" s="8">
        <f t="shared" ref="G32" si="17" xml:space="preserve"> (1 + G30) ^ (G31)</f>
        <v>1</v>
      </c>
      <c r="H32" s="8">
        <f t="shared" ref="H32" si="18" xml:space="preserve"> (1 + H30) ^ (H31)</f>
        <v>1.0262700960256719</v>
      </c>
      <c r="I32" s="8">
        <f t="shared" ref="I32" si="19" xml:space="preserve"> (1 + I30) ^ (I31)</f>
        <v>1.0532303099965419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"/>
  <sheetViews>
    <sheetView tabSelected="1" zoomScale="70" zoomScaleNormal="70" workbookViewId="0"/>
  </sheetViews>
  <sheetFormatPr defaultColWidth="9" defaultRowHeight="12.75" x14ac:dyDescent="0.35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107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0</v>
      </c>
      <c r="G5" s="28">
        <f>Calc!E4</f>
        <v>1334</v>
      </c>
      <c r="H5" s="28">
        <f>Calc!F4</f>
        <v>0</v>
      </c>
      <c r="I5" s="28">
        <f>Calc!G4</f>
        <v>0</v>
      </c>
      <c r="J5" s="28">
        <f>Calc!H4</f>
        <v>357</v>
      </c>
      <c r="K5" s="28">
        <f>Calc!I4</f>
        <v>24.435390000000002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-0.93126126022008715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[…]16/09/2020 12:14:43</v>
      </c>
      <c r="G10" s="24" t="str">
        <f t="shared" ca="1" si="0"/>
        <v>[…]16/09/2020 12:14:43</v>
      </c>
      <c r="H10" s="24" t="str">
        <f t="shared" ca="1" si="0"/>
        <v>[…]16/09/2020 12:14:43</v>
      </c>
      <c r="I10" s="24" t="str">
        <f t="shared" ca="1" si="0"/>
        <v>[…]16/09/2020 12:14:43</v>
      </c>
      <c r="J10" s="24" t="str">
        <f t="shared" ca="1" si="0"/>
        <v>[…]16/09/2020 12:14:43</v>
      </c>
      <c r="K10" s="24" t="str">
        <f t="shared" ca="1" si="0"/>
        <v>[…]16/09/2020 12:14:43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disposals_SES_BYRun1</v>
      </c>
      <c r="G11" s="14" t="str">
        <f t="shared" ca="1" si="1"/>
        <v>Land disposals_SES_BYRun1</v>
      </c>
      <c r="H11" s="14" t="str">
        <f t="shared" ca="1" si="1"/>
        <v>Land disposals_SES_BYRun1</v>
      </c>
      <c r="I11" s="14" t="str">
        <f t="shared" ca="1" si="1"/>
        <v>Land disposals_SES_BYRun1</v>
      </c>
      <c r="J11" s="14" t="str">
        <f t="shared" ca="1" si="1"/>
        <v>Land disposals_SES_BYRun1</v>
      </c>
      <c r="K11" s="14" t="str">
        <f t="shared" ca="1" si="1"/>
        <v>Land disposals_SES_BYRun1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2020-09-16T11:15:26Z</dcterms:created>
  <dcterms:modified xsi:type="dcterms:W3CDTF">2020-09-16T11:31:00Z</dcterms:modified>
</cp:coreProperties>
</file>