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EE1E9B35-F642-435F-BE3C-DC2590C9D97A}" xr6:coauthVersionLast="44" xr6:coauthVersionMax="44" xr10:uidLastSave="{00000000-0000-0000-0000-000000000000}"/>
  <bookViews>
    <workbookView xWindow="4230" yWindow="585" windowWidth="15563" windowHeight="12495" activeTab="5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33" i="2" l="1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<sst xmlns="http://schemas.openxmlformats.org/spreadsheetml/2006/main" count="440" uniqueCount="123">
  <si>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</si>
  <si>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</si>
  <si>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</si>
  <si>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</si>
  <si>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</si>
  <si>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</si>
  <si>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</si>
  <si>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</si>
  <si>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</si>
  <si>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</si>
  <si>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</si>
  <si>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</si>
  <si>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</si>
  <si>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</si>
  <si>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</si>
  <si>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</si>
  <si>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</si>
  <si>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</si>
  <si>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</si>
  <si>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</si>
  <si>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</si>
  <si>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</si>
  <si>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</si>
  <si>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</si>
  <si>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</si>
  <si>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</si>
  <si>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</si>
  <si>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</si>
  <si>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</si>
  <si>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</si>
  <si>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</si>
  <si>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</si>
  <si>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</si>
  <si>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</si>
  <si>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</si>
  <si>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</si>
  <si>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</si>
  <si>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</si>
  <si>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</si>
  <si>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</si>
  <si>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</si>
  <si>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</si>
  <si>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</si>
  <si>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</si>
  <si>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</si>
  <si>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</si>
  <si>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</si>
  <si>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</si>
  <si>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</si>
  <si>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</si>
  <si>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</si>
  <si>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</si>
  <si>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</si>
  <si>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</si>
  <si>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</si>
  <si>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</si>
  <si>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</si>
  <si>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</si>
  <si>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</si>
  <si>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</si>
  <si>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</si>
  <si>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</si>
  <si>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</si>
  <si>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</si>
  <si>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</si>
  <si>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</si>
  <si>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</si>
  <si>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</si>
  <si>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</si>
  <si>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</si>
  <si>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</si>
  <si>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</si>
  <si>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</si>
  <si>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</si>
  <si>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</si>
  <si>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</si>
  <si>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</si>
  <si>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</si>
  <si>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</si>
  <si>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</si>
  <si>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</si>
  <si>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</si>
  <si>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</si>
  <si>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</si>
  <si>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</si>
  <si>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</si>
  <si>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</si>
  <si>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</si>
  <si>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</si>
  <si>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</si>
  <si>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</si>
  <si>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</si>
  <si>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</si>
  <si>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</si>
  <si>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</si>
  <si>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</si>
  <si>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</si>
  <si>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</si>
  <si>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</si>
  <si>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</si>
  <si>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</si>
  <si>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</si>
  <si>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</si>
  <si>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</si>
  <si>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</si>
  <si>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</si>
  <si>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</si>
  <si>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</si>
  <si>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</si>
  <si>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</si>
  <si>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</si>
  <si>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</si>
  <si>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</si>
  <si>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</si>
  <si>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</si>
  <si>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</si>
  <si>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</si>
  <si>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</si>
  <si>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</si>
  <si>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</si>
  <si>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BYRun1: Blind Year DD</t>
  </si>
  <si>
    <t>SRN</t>
  </si>
  <si>
    <t>Fountain data different to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</si>
</sst>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1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 xr:uid="{00000000-0005-0000-0000-000001000000}"/>
    <cellStyle name="Normal 2" xfId="9" xr:uid="{00000000-0005-0000-0000-000002000000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2" customWidth="1"/>
    <col min="3" max="4" width="44.375" style="34" customWidth="1"/>
    <col min="5" max="5" width="13.875" style="34" customWidth="1"/>
    <col min="6" max="6" width="12.875" style="34" customWidth="1"/>
    <col min="7" max="7" width="0" style="32" hidden="1" customWidth="1"/>
    <col min="8" max="16383" width="8" style="32" hidden="1"/>
    <col min="16384" max="16384" width="7.875" style="32" hidden="1" customWidth="1"/>
  </cols>
  <sheetData>
    <row r="1" spans="1:6" s="29" customFormat="1" ht="32.25" x14ac:dyDescent="0.35">
      <c r="A1" s="29" t="s">
        <v>108</v>
      </c>
    </row>
    <row r="2" spans="1:6" x14ac:dyDescent="0.4">
      <c r="A2" s="30"/>
      <c r="B2" s="30"/>
      <c r="C2" s="31"/>
      <c r="D2" s="31"/>
      <c r="E2" s="31"/>
      <c r="F2" s="31"/>
    </row>
    <row r="3" spans="1:6" ht="15" x14ac:dyDescent="0.4">
      <c r="A3" s="30"/>
      <c r="B3" s="33" t="s">
        <v>109</v>
      </c>
      <c r="C3" s="33" t="s">
        <v>110</v>
      </c>
      <c r="D3" s="33" t="s">
        <v>111</v>
      </c>
      <c r="E3" s="33" t="s">
        <v>112</v>
      </c>
      <c r="F3" s="33" t="s">
        <v>113</v>
      </c>
    </row>
    <row r="4" spans="1:6" x14ac:dyDescent="0.4">
      <c r="A4" s="30"/>
      <c r="B4" s="30"/>
      <c r="C4" s="31"/>
      <c r="D4" s="31"/>
      <c r="E4" s="31"/>
      <c r="F4" s="31"/>
    </row>
    <row r="5" spans="1:6" s="39" customFormat="1" ht="57.75" customHeight="1" x14ac:dyDescent="0.35">
      <c r="A5" s="35">
        <v>43497</v>
      </c>
      <c r="B5" s="36">
        <v>1</v>
      </c>
      <c r="C5" s="37" t="s">
        <v>116</v>
      </c>
      <c r="D5" s="37" t="s">
        <v>117</v>
      </c>
      <c r="E5" s="37" t="s">
        <v>114</v>
      </c>
      <c r="F5" s="38" t="s">
        <v>115</v>
      </c>
    </row>
    <row r="6" spans="1:6" x14ac:dyDescent="0.4">
      <c r="A6" s="30"/>
      <c r="B6" s="30"/>
      <c r="C6" s="31"/>
      <c r="D6" s="31"/>
      <c r="E6" s="31"/>
      <c r="F6" s="31"/>
    </row>
    <row r="7" spans="1:6" x14ac:dyDescent="0.4">
      <c r="A7" s="30"/>
      <c r="B7" s="30"/>
      <c r="C7" s="31"/>
      <c r="D7" s="31"/>
      <c r="E7" s="31"/>
      <c r="F7" s="31"/>
    </row>
    <row r="8" spans="1:6" x14ac:dyDescent="0.4">
      <c r="A8" s="30"/>
      <c r="B8" s="30"/>
      <c r="C8" s="31"/>
      <c r="D8" s="31"/>
      <c r="E8" s="31"/>
      <c r="F8" s="31"/>
    </row>
    <row r="9" spans="1:6" x14ac:dyDescent="0.4">
      <c r="A9" s="30"/>
      <c r="B9" s="30"/>
      <c r="C9" s="31"/>
      <c r="D9" s="31"/>
      <c r="E9" s="31"/>
      <c r="F9" s="31"/>
    </row>
    <row r="10" spans="1:6" x14ac:dyDescent="0.4">
      <c r="A10" s="30"/>
      <c r="B10" s="30"/>
      <c r="C10" s="31"/>
      <c r="D10" s="31"/>
      <c r="E10" s="31"/>
      <c r="F10" s="31"/>
    </row>
    <row r="11" spans="1:6" x14ac:dyDescent="0.4">
      <c r="A11" s="30"/>
      <c r="B11" s="30"/>
      <c r="C11" s="31"/>
      <c r="D11" s="31"/>
      <c r="E11" s="31"/>
      <c r="F11" s="31"/>
    </row>
    <row r="12" spans="1:6" x14ac:dyDescent="0.4">
      <c r="A12" s="30"/>
      <c r="B12" s="30"/>
      <c r="C12" s="31"/>
      <c r="D12" s="31"/>
      <c r="E12" s="31"/>
      <c r="F12" s="31"/>
    </row>
    <row r="13" spans="1:6" x14ac:dyDescent="0.4">
      <c r="A13" s="30"/>
      <c r="B13" s="30"/>
      <c r="C13" s="31"/>
      <c r="D13" s="31"/>
      <c r="E13" s="31"/>
      <c r="F13" s="31"/>
    </row>
    <row r="14" spans="1:6" x14ac:dyDescent="0.4">
      <c r="A14" s="30"/>
      <c r="B14" s="30"/>
      <c r="C14" s="31"/>
      <c r="D14" s="31"/>
      <c r="E14" s="31"/>
      <c r="F14" s="31"/>
    </row>
    <row r="15" spans="1:6" x14ac:dyDescent="0.4">
      <c r="A15" s="30"/>
      <c r="B15" s="30"/>
      <c r="C15" s="31"/>
      <c r="D15" s="31"/>
      <c r="E15" s="31"/>
      <c r="F15" s="31"/>
    </row>
    <row r="16" spans="1:6" x14ac:dyDescent="0.4">
      <c r="A16" s="30"/>
      <c r="B16" s="30"/>
      <c r="C16" s="31"/>
      <c r="D16" s="31"/>
      <c r="E16" s="31"/>
      <c r="F16" s="31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="80" zoomScaleNormal="80" workbookViewId="0"/>
  </sheetViews>
  <sheetFormatPr defaultRowHeight="13.5" x14ac:dyDescent="0.35"/>
  <cols>
    <col min="1" max="1" width="4.75" customWidth="1"/>
    <col min="2" max="2" width="12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2.1000000000000001E-2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2.1000000000000001E-2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1">
        <v>3.5999999999999997E-2</v>
      </c>
      <c r="G9" s="21">
        <v>3.5999999999999997E-2</v>
      </c>
      <c r="H9" s="21">
        <v>3.5999999999999997E-2</v>
      </c>
      <c r="I9" s="21">
        <v>3.5999999999999997E-2</v>
      </c>
      <c r="J9" s="21">
        <v>3.5999999999999997E-2</v>
      </c>
      <c r="K9" s="21">
        <v>3.5999999999999997E-2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1">
        <v>2.5848741837862899E-2</v>
      </c>
      <c r="G10" s="21">
        <v>2.5848741837862899E-2</v>
      </c>
      <c r="H10" s="21">
        <v>2.5848741837862899E-2</v>
      </c>
      <c r="I10" s="21">
        <v>2.5848741837862899E-2</v>
      </c>
      <c r="J10" s="21">
        <v>2.5848741837862899E-2</v>
      </c>
      <c r="K10" s="21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1">
        <v>6.1848741837862903E-2</v>
      </c>
      <c r="G11" s="21">
        <v>6.1848741837862903E-2</v>
      </c>
      <c r="H11" s="21">
        <v>6.1848741837862903E-2</v>
      </c>
      <c r="I11" s="21">
        <v>6.1848741837862903E-2</v>
      </c>
      <c r="J11" s="21">
        <v>6.1848741837862903E-2</v>
      </c>
      <c r="K11" s="21">
        <v>6.1213391659905997E-2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0.115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0.115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1">
        <v>3.5999999999999997E-2</v>
      </c>
      <c r="G14" s="21">
        <v>3.5999999999999997E-2</v>
      </c>
      <c r="H14" s="21">
        <v>3.5999999999999997E-2</v>
      </c>
      <c r="I14" s="21">
        <v>3.5999999999999997E-2</v>
      </c>
      <c r="J14" s="21">
        <v>3.5999999999999997E-2</v>
      </c>
      <c r="K14" s="21">
        <v>3.5999999999999997E-2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1">
        <v>2.5848741837862899E-2</v>
      </c>
      <c r="G15" s="21">
        <v>2.5848741837862899E-2</v>
      </c>
      <c r="H15" s="21">
        <v>2.5848741837862899E-2</v>
      </c>
      <c r="I15" s="21">
        <v>2.5848741837862899E-2</v>
      </c>
      <c r="J15" s="21">
        <v>2.5848741837862899E-2</v>
      </c>
      <c r="K15" s="21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1">
        <v>6.1848741837862903E-2</v>
      </c>
      <c r="G16" s="21">
        <v>6.1848741837862903E-2</v>
      </c>
      <c r="H16" s="21">
        <v>6.1848741837862903E-2</v>
      </c>
      <c r="I16" s="21">
        <v>6.1848741837862903E-2</v>
      </c>
      <c r="J16" s="21">
        <v>6.1848741837862903E-2</v>
      </c>
      <c r="K16" s="21">
        <v>6.1213391659905997E-2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1">
        <v>2.58488009902011E-2</v>
      </c>
      <c r="G20" s="21">
        <v>2.58488009902011E-2</v>
      </c>
      <c r="H20" s="21">
        <v>2.58488009902011E-2</v>
      </c>
      <c r="I20" s="21">
        <v>2.58488009902011E-2</v>
      </c>
      <c r="J20" s="21">
        <v>2.58488009902011E-2</v>
      </c>
      <c r="K20" s="21">
        <v>2.58488009902011E-2</v>
      </c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1">
        <v>2.58488009902011E-2</v>
      </c>
      <c r="G21" s="21">
        <v>2.58488009902011E-2</v>
      </c>
      <c r="H21" s="21">
        <v>2.58488009902011E-2</v>
      </c>
      <c r="I21" s="21">
        <v>2.58488009902011E-2</v>
      </c>
      <c r="J21" s="21">
        <v>2.58488009902011E-2</v>
      </c>
      <c r="K21" s="21">
        <v>2.58488009902011E-2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zoomScale="85" zoomScaleNormal="85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0" t="s">
        <v>118</v>
      </c>
    </row>
    <row r="7" spans="1:12" x14ac:dyDescent="0.35">
      <c r="A7" t="str">
        <f>F_Inputs!A7</f>
        <v>SRN</v>
      </c>
      <c r="B7" t="s">
        <v>9</v>
      </c>
      <c r="C7" t="s">
        <v>87</v>
      </c>
      <c r="D7" t="s">
        <v>10</v>
      </c>
      <c r="E7" t="s">
        <v>74</v>
      </c>
      <c r="F7" s="24"/>
      <c r="G7" s="20"/>
      <c r="H7" s="20"/>
      <c r="I7" s="20"/>
      <c r="J7" s="20"/>
      <c r="K7" s="20"/>
    </row>
    <row r="8" spans="1:12" x14ac:dyDescent="0.35">
      <c r="A8" t="str">
        <f>F_Inputs!A8</f>
        <v>SRN</v>
      </c>
      <c r="B8" t="s">
        <v>12</v>
      </c>
      <c r="C8" t="s">
        <v>88</v>
      </c>
      <c r="D8" t="s">
        <v>13</v>
      </c>
      <c r="E8" t="s">
        <v>74</v>
      </c>
      <c r="F8" s="25"/>
      <c r="G8" s="25"/>
      <c r="H8" s="25"/>
      <c r="I8" s="25"/>
      <c r="J8" s="25"/>
      <c r="K8" s="25">
        <v>46</v>
      </c>
      <c r="L8" t="s">
        <v>122</v>
      </c>
    </row>
    <row r="9" spans="1:12" x14ac:dyDescent="0.35">
      <c r="A9" t="str">
        <f>F_Inputs!A9</f>
        <v>SRN</v>
      </c>
      <c r="B9" t="s">
        <v>17</v>
      </c>
      <c r="C9" t="s">
        <v>89</v>
      </c>
      <c r="D9" t="s">
        <v>18</v>
      </c>
      <c r="E9" t="s">
        <v>74</v>
      </c>
      <c r="F9" s="26"/>
      <c r="G9" s="26"/>
      <c r="H9" s="26"/>
      <c r="I9" s="26"/>
      <c r="J9" s="26"/>
      <c r="K9" s="26"/>
    </row>
    <row r="10" spans="1:12" x14ac:dyDescent="0.35">
      <c r="A10" t="str">
        <f>F_Inputs!A10</f>
        <v>SRN</v>
      </c>
      <c r="B10" t="s">
        <v>20</v>
      </c>
      <c r="C10" t="s">
        <v>90</v>
      </c>
      <c r="D10" t="s">
        <v>18</v>
      </c>
      <c r="E10" t="s">
        <v>74</v>
      </c>
      <c r="F10" s="26"/>
      <c r="G10" s="26"/>
      <c r="H10" s="26"/>
      <c r="I10" s="26"/>
      <c r="J10" s="26"/>
      <c r="K10" s="26"/>
    </row>
    <row r="11" spans="1:12" x14ac:dyDescent="0.35">
      <c r="A11" t="str">
        <f>F_Inputs!A11</f>
        <v>SRN</v>
      </c>
      <c r="B11" t="s">
        <v>22</v>
      </c>
      <c r="C11" t="s">
        <v>91</v>
      </c>
      <c r="D11" t="s">
        <v>18</v>
      </c>
      <c r="E11" t="s">
        <v>74</v>
      </c>
      <c r="F11" s="26"/>
      <c r="G11" s="26"/>
      <c r="H11" s="26"/>
      <c r="I11" s="26"/>
      <c r="J11" s="26"/>
      <c r="K11" s="26"/>
    </row>
    <row r="12" spans="1:12" x14ac:dyDescent="0.35">
      <c r="A12" t="str">
        <f>F_Inputs!A12</f>
        <v>SRN</v>
      </c>
      <c r="B12" t="s">
        <v>35</v>
      </c>
      <c r="C12" t="s">
        <v>92</v>
      </c>
      <c r="D12" t="s">
        <v>10</v>
      </c>
      <c r="E12" t="s">
        <v>74</v>
      </c>
      <c r="F12" s="24"/>
      <c r="G12" s="20"/>
      <c r="H12" s="20"/>
      <c r="I12" s="20"/>
      <c r="J12" s="20"/>
      <c r="K12" s="20"/>
    </row>
    <row r="13" spans="1:12" x14ac:dyDescent="0.35">
      <c r="A13" t="str">
        <f>F_Inputs!A13</f>
        <v>SRN</v>
      </c>
      <c r="B13" t="s">
        <v>37</v>
      </c>
      <c r="C13" t="s">
        <v>93</v>
      </c>
      <c r="D13" t="s">
        <v>13</v>
      </c>
      <c r="E13" t="s">
        <v>74</v>
      </c>
      <c r="F13" s="25"/>
      <c r="G13" s="25"/>
      <c r="H13" s="25"/>
      <c r="I13" s="25"/>
      <c r="J13" s="25"/>
      <c r="K13" s="25">
        <v>434</v>
      </c>
      <c r="L13" t="s">
        <v>122</v>
      </c>
    </row>
    <row r="14" spans="1:12" x14ac:dyDescent="0.35">
      <c r="A14" t="str">
        <f>F_Inputs!A14</f>
        <v>SRN</v>
      </c>
      <c r="B14" t="s">
        <v>41</v>
      </c>
      <c r="C14" t="s">
        <v>94</v>
      </c>
      <c r="D14" t="s">
        <v>18</v>
      </c>
      <c r="E14" t="s">
        <v>74</v>
      </c>
      <c r="F14" s="26"/>
      <c r="G14" s="26"/>
      <c r="H14" s="26"/>
      <c r="I14" s="26"/>
      <c r="J14" s="26"/>
      <c r="K14" s="26"/>
    </row>
    <row r="15" spans="1:12" x14ac:dyDescent="0.35">
      <c r="A15" t="str">
        <f>F_Inputs!A15</f>
        <v>SRN</v>
      </c>
      <c r="B15" t="s">
        <v>42</v>
      </c>
      <c r="C15" t="s">
        <v>95</v>
      </c>
      <c r="D15" t="s">
        <v>18</v>
      </c>
      <c r="E15" t="s">
        <v>74</v>
      </c>
      <c r="F15" s="26"/>
      <c r="G15" s="26"/>
      <c r="H15" s="26"/>
      <c r="I15" s="26"/>
      <c r="J15" s="26"/>
      <c r="K15" s="26"/>
    </row>
    <row r="16" spans="1:12" x14ac:dyDescent="0.35">
      <c r="A16" t="str">
        <f>F_Inputs!A16</f>
        <v>SRN</v>
      </c>
      <c r="B16" t="s">
        <v>44</v>
      </c>
      <c r="C16" t="s">
        <v>96</v>
      </c>
      <c r="D16" t="s">
        <v>18</v>
      </c>
      <c r="E16" t="s">
        <v>74</v>
      </c>
      <c r="F16" s="26"/>
      <c r="G16" s="26"/>
      <c r="H16" s="26"/>
      <c r="I16" s="26"/>
      <c r="J16" s="26"/>
      <c r="K16" s="26"/>
    </row>
    <row r="17" spans="1:11" x14ac:dyDescent="0.35">
      <c r="A17" t="str">
        <f>F_Inputs!A17</f>
        <v>SRN</v>
      </c>
      <c r="B17" t="s">
        <v>97</v>
      </c>
      <c r="C17" t="s">
        <v>92</v>
      </c>
      <c r="D17" t="s">
        <v>10</v>
      </c>
      <c r="E17" t="s">
        <v>74</v>
      </c>
      <c r="F17" s="24"/>
      <c r="G17" s="20"/>
      <c r="H17" s="20"/>
      <c r="I17" s="20"/>
      <c r="J17" s="20"/>
      <c r="K17" s="20"/>
    </row>
    <row r="18" spans="1:11" x14ac:dyDescent="0.35">
      <c r="A18" t="str">
        <f>F_Inputs!A18</f>
        <v>SRN</v>
      </c>
      <c r="B18" t="s">
        <v>98</v>
      </c>
      <c r="C18" t="s">
        <v>99</v>
      </c>
      <c r="D18" t="s">
        <v>13</v>
      </c>
      <c r="E18" t="s">
        <v>74</v>
      </c>
      <c r="F18" s="25"/>
      <c r="G18" s="25"/>
      <c r="H18" s="25"/>
      <c r="I18" s="25"/>
      <c r="J18" s="25"/>
      <c r="K18" s="25"/>
    </row>
    <row r="19" spans="1:11" x14ac:dyDescent="0.35">
      <c r="A19" t="str">
        <f>F_Inputs!A19</f>
        <v>SRN</v>
      </c>
      <c r="B19" t="s">
        <v>100</v>
      </c>
      <c r="C19" t="s">
        <v>94</v>
      </c>
      <c r="D19" t="s">
        <v>18</v>
      </c>
      <c r="E19" t="s">
        <v>74</v>
      </c>
      <c r="F19" s="26"/>
      <c r="G19" s="26"/>
      <c r="H19" s="26"/>
      <c r="I19" s="26"/>
      <c r="J19" s="26"/>
      <c r="K19" s="26"/>
    </row>
    <row r="20" spans="1:11" x14ac:dyDescent="0.35">
      <c r="A20" t="str">
        <f>F_Inputs!A20</f>
        <v>SRN</v>
      </c>
      <c r="B20" t="s">
        <v>101</v>
      </c>
      <c r="C20" t="s">
        <v>95</v>
      </c>
      <c r="D20" t="s">
        <v>18</v>
      </c>
      <c r="E20" t="s">
        <v>74</v>
      </c>
      <c r="F20" s="26"/>
      <c r="G20" s="26"/>
      <c r="H20" s="26"/>
      <c r="I20" s="26"/>
      <c r="J20" s="26"/>
      <c r="K20" s="26"/>
    </row>
    <row r="21" spans="1:11" x14ac:dyDescent="0.35">
      <c r="A21" t="str">
        <f>F_Inputs!A21</f>
        <v>SRN</v>
      </c>
      <c r="B21" t="s">
        <v>102</v>
      </c>
      <c r="C21" t="s">
        <v>96</v>
      </c>
      <c r="D21" t="s">
        <v>18</v>
      </c>
      <c r="E21" t="s">
        <v>74</v>
      </c>
      <c r="F21" s="26"/>
      <c r="G21" s="26"/>
      <c r="H21" s="26"/>
      <c r="I21" s="26"/>
      <c r="J21" s="26"/>
      <c r="K21" s="26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1"/>
  <sheetViews>
    <sheetView zoomScale="80" zoomScaleNormal="8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SRN</v>
      </c>
      <c r="B7" t="s">
        <v>9</v>
      </c>
      <c r="C7" t="s">
        <v>87</v>
      </c>
      <c r="D7" t="s">
        <v>10</v>
      </c>
      <c r="E7" t="s">
        <v>74</v>
      </c>
      <c r="F7" s="24">
        <f>IF(InpOverride!F7="",F_Inputs!F7,InpOverride!F7)</f>
        <v>2.1000000000000001E-2</v>
      </c>
      <c r="G7" s="20"/>
      <c r="H7" s="20"/>
      <c r="I7" s="20"/>
      <c r="J7" s="20"/>
      <c r="K7" s="20"/>
    </row>
    <row r="8" spans="1:11" x14ac:dyDescent="0.35">
      <c r="A8" t="str">
        <f>F_Inputs!A8</f>
        <v>SRN</v>
      </c>
      <c r="B8" t="s">
        <v>12</v>
      </c>
      <c r="C8" t="s">
        <v>88</v>
      </c>
      <c r="D8" t="s">
        <v>13</v>
      </c>
      <c r="E8" t="s">
        <v>74</v>
      </c>
      <c r="F8" s="25">
        <f>IF(InpOverride!F8="",F_Inputs!F8,InpOverride!F8)</f>
        <v>0</v>
      </c>
      <c r="G8" s="25">
        <f>IF(InpOverride!G8="",F_Inputs!G8,InpOverride!G8)</f>
        <v>0</v>
      </c>
      <c r="H8" s="25">
        <f>IF(InpOverride!H8="",F_Inputs!H8,InpOverride!H8)</f>
        <v>0</v>
      </c>
      <c r="I8" s="25">
        <f>IF(InpOverride!I8="",F_Inputs!I8,InpOverride!I8)</f>
        <v>0</v>
      </c>
      <c r="J8" s="25">
        <f>IF(InpOverride!J8="",F_Inputs!J8,InpOverride!J8)</f>
        <v>0</v>
      </c>
      <c r="K8" s="25">
        <f>IF(InpOverride!K8="",F_Inputs!K8,InpOverride!K8)</f>
        <v>46</v>
      </c>
    </row>
    <row r="9" spans="1:11" x14ac:dyDescent="0.35">
      <c r="A9" t="str">
        <f>F_Inputs!A9</f>
        <v>SRN</v>
      </c>
      <c r="B9" t="s">
        <v>17</v>
      </c>
      <c r="C9" t="s">
        <v>89</v>
      </c>
      <c r="D9" t="s">
        <v>18</v>
      </c>
      <c r="E9" t="s">
        <v>74</v>
      </c>
      <c r="F9" s="26">
        <f>IF(InpOverride!F9="",F_Inputs!F9,InpOverride!F9)</f>
        <v>3.5999999999999997E-2</v>
      </c>
      <c r="G9" s="26">
        <f>IF(InpOverride!G9="",F_Inputs!G9,InpOverride!G9)</f>
        <v>3.5999999999999997E-2</v>
      </c>
      <c r="H9" s="26">
        <f>IF(InpOverride!H9="",F_Inputs!H9,InpOverride!H9)</f>
        <v>3.5999999999999997E-2</v>
      </c>
      <c r="I9" s="26">
        <f>IF(InpOverride!I9="",F_Inputs!I9,InpOverride!I9)</f>
        <v>3.5999999999999997E-2</v>
      </c>
      <c r="J9" s="26">
        <f>IF(InpOverride!J9="",F_Inputs!J9,InpOverride!J9)</f>
        <v>3.5999999999999997E-2</v>
      </c>
      <c r="K9" s="26">
        <f>IF(InpOverride!K9="",F_Inputs!K9,InpOverride!K9)</f>
        <v>3.5999999999999997E-2</v>
      </c>
    </row>
    <row r="10" spans="1:11" x14ac:dyDescent="0.35">
      <c r="A10" t="str">
        <f>F_Inputs!A10</f>
        <v>SRN</v>
      </c>
      <c r="B10" t="s">
        <v>20</v>
      </c>
      <c r="C10" t="s">
        <v>90</v>
      </c>
      <c r="D10" t="s">
        <v>18</v>
      </c>
      <c r="E10" t="s">
        <v>74</v>
      </c>
      <c r="F10" s="26">
        <f>IF(InpOverride!F10="",F_Inputs!F10,InpOverride!F10)</f>
        <v>2.5848741837862899E-2</v>
      </c>
      <c r="G10" s="26">
        <f>IF(InpOverride!G10="",F_Inputs!G10,InpOverride!G10)</f>
        <v>2.5848741837862899E-2</v>
      </c>
      <c r="H10" s="26">
        <f>IF(InpOverride!H10="",F_Inputs!H10,InpOverride!H10)</f>
        <v>2.5848741837862899E-2</v>
      </c>
      <c r="I10" s="26">
        <f>IF(InpOverride!I10="",F_Inputs!I10,InpOverride!I10)</f>
        <v>2.5848741837862899E-2</v>
      </c>
      <c r="J10" s="26">
        <f>IF(InpOverride!J10="",F_Inputs!J10,InpOverride!J10)</f>
        <v>2.5848741837862899E-2</v>
      </c>
      <c r="K10" s="26">
        <f>IF(InpOverride!K10="",F_Inputs!K10,InpOverride!K10)</f>
        <v>2.5213391659906E-2</v>
      </c>
    </row>
    <row r="11" spans="1:11" x14ac:dyDescent="0.35">
      <c r="A11" t="str">
        <f>F_Inputs!A11</f>
        <v>SRN</v>
      </c>
      <c r="B11" t="s">
        <v>22</v>
      </c>
      <c r="C11" t="s">
        <v>91</v>
      </c>
      <c r="D11" t="s">
        <v>18</v>
      </c>
      <c r="E11" t="s">
        <v>74</v>
      </c>
      <c r="F11" s="26">
        <f>IF(InpOverride!F11="",F_Inputs!F11,InpOverride!F11)</f>
        <v>6.1848741837862903E-2</v>
      </c>
      <c r="G11" s="26">
        <f>IF(InpOverride!G11="",F_Inputs!G11,InpOverride!G11)</f>
        <v>6.1848741837862903E-2</v>
      </c>
      <c r="H11" s="26">
        <f>IF(InpOverride!H11="",F_Inputs!H11,InpOverride!H11)</f>
        <v>6.1848741837862903E-2</v>
      </c>
      <c r="I11" s="26">
        <f>IF(InpOverride!I11="",F_Inputs!I11,InpOverride!I11)</f>
        <v>6.1848741837862903E-2</v>
      </c>
      <c r="J11" s="26">
        <f>IF(InpOverride!J11="",F_Inputs!J11,InpOverride!J11)</f>
        <v>6.1848741837862903E-2</v>
      </c>
      <c r="K11" s="26">
        <f>IF(InpOverride!K11="",F_Inputs!K11,InpOverride!K11)</f>
        <v>6.1213391659905997E-2</v>
      </c>
    </row>
    <row r="12" spans="1:11" x14ac:dyDescent="0.35">
      <c r="A12" t="str">
        <f>F_Inputs!A12</f>
        <v>SRN</v>
      </c>
      <c r="B12" t="s">
        <v>35</v>
      </c>
      <c r="C12" t="s">
        <v>92</v>
      </c>
      <c r="D12" t="s">
        <v>10</v>
      </c>
      <c r="E12" t="s">
        <v>74</v>
      </c>
      <c r="F12" s="24">
        <f>IF(InpOverride!F12="",F_Inputs!F12,InpOverride!F12)</f>
        <v>0.115</v>
      </c>
      <c r="G12" s="20"/>
      <c r="H12" s="20"/>
      <c r="I12" s="20"/>
      <c r="J12" s="20"/>
      <c r="K12" s="20"/>
    </row>
    <row r="13" spans="1:11" x14ac:dyDescent="0.35">
      <c r="A13" t="str">
        <f>F_Inputs!A13</f>
        <v>SRN</v>
      </c>
      <c r="B13" t="s">
        <v>37</v>
      </c>
      <c r="C13" t="s">
        <v>93</v>
      </c>
      <c r="D13" t="s">
        <v>13</v>
      </c>
      <c r="E13" t="s">
        <v>74</v>
      </c>
      <c r="F13" s="25">
        <f>IF(InpOverride!F13="",F_Inputs!F13,InpOverride!F13)</f>
        <v>0</v>
      </c>
      <c r="G13" s="25">
        <f>IF(InpOverride!G13="",F_Inputs!G13,InpOverride!G13)</f>
        <v>0</v>
      </c>
      <c r="H13" s="25">
        <f>IF(InpOverride!H13="",F_Inputs!H13,InpOverride!H13)</f>
        <v>0</v>
      </c>
      <c r="I13" s="25">
        <f>IF(InpOverride!I13="",F_Inputs!I13,InpOverride!I13)</f>
        <v>0</v>
      </c>
      <c r="J13" s="25">
        <f>IF(InpOverride!J13="",F_Inputs!J13,InpOverride!J13)</f>
        <v>0</v>
      </c>
      <c r="K13" s="25">
        <f>IF(InpOverride!K13="",F_Inputs!K13,InpOverride!K13)</f>
        <v>434</v>
      </c>
    </row>
    <row r="14" spans="1:11" x14ac:dyDescent="0.35">
      <c r="A14" t="str">
        <f>F_Inputs!A14</f>
        <v>SRN</v>
      </c>
      <c r="B14" t="s">
        <v>41</v>
      </c>
      <c r="C14" t="s">
        <v>94</v>
      </c>
      <c r="D14" t="s">
        <v>18</v>
      </c>
      <c r="E14" t="s">
        <v>74</v>
      </c>
      <c r="F14" s="26">
        <f>IF(InpOverride!F14="",F_Inputs!F14,InpOverride!F14)</f>
        <v>3.5999999999999997E-2</v>
      </c>
      <c r="G14" s="26">
        <f>IF(InpOverride!G14="",F_Inputs!G14,InpOverride!G14)</f>
        <v>3.5999999999999997E-2</v>
      </c>
      <c r="H14" s="26">
        <f>IF(InpOverride!H14="",F_Inputs!H14,InpOverride!H14)</f>
        <v>3.5999999999999997E-2</v>
      </c>
      <c r="I14" s="26">
        <f>IF(InpOverride!I14="",F_Inputs!I14,InpOverride!I14)</f>
        <v>3.5999999999999997E-2</v>
      </c>
      <c r="J14" s="26">
        <f>IF(InpOverride!J14="",F_Inputs!J14,InpOverride!J14)</f>
        <v>3.5999999999999997E-2</v>
      </c>
      <c r="K14" s="26">
        <f>IF(InpOverride!K14="",F_Inputs!K14,InpOverride!K14)</f>
        <v>3.5999999999999997E-2</v>
      </c>
    </row>
    <row r="15" spans="1:11" x14ac:dyDescent="0.35">
      <c r="A15" t="str">
        <f>F_Inputs!A15</f>
        <v>SRN</v>
      </c>
      <c r="B15" t="s">
        <v>42</v>
      </c>
      <c r="C15" t="s">
        <v>95</v>
      </c>
      <c r="D15" t="s">
        <v>18</v>
      </c>
      <c r="E15" t="s">
        <v>74</v>
      </c>
      <c r="F15" s="26">
        <f>IF(InpOverride!F15="",F_Inputs!F15,InpOverride!F15)</f>
        <v>2.5848741837862899E-2</v>
      </c>
      <c r="G15" s="26">
        <f>IF(InpOverride!G15="",F_Inputs!G15,InpOverride!G15)</f>
        <v>2.5848741837862899E-2</v>
      </c>
      <c r="H15" s="26">
        <f>IF(InpOverride!H15="",F_Inputs!H15,InpOverride!H15)</f>
        <v>2.5848741837862899E-2</v>
      </c>
      <c r="I15" s="26">
        <f>IF(InpOverride!I15="",F_Inputs!I15,InpOverride!I15)</f>
        <v>2.5848741837862899E-2</v>
      </c>
      <c r="J15" s="26">
        <f>IF(InpOverride!J15="",F_Inputs!J15,InpOverride!J15)</f>
        <v>2.5848741837862899E-2</v>
      </c>
      <c r="K15" s="26">
        <f>IF(InpOverride!K15="",F_Inputs!K15,InpOverride!K15)</f>
        <v>2.5213391659906E-2</v>
      </c>
    </row>
    <row r="16" spans="1:11" x14ac:dyDescent="0.35">
      <c r="A16" t="str">
        <f>F_Inputs!A16</f>
        <v>SRN</v>
      </c>
      <c r="B16" t="s">
        <v>44</v>
      </c>
      <c r="C16" t="s">
        <v>96</v>
      </c>
      <c r="D16" t="s">
        <v>18</v>
      </c>
      <c r="E16" t="s">
        <v>74</v>
      </c>
      <c r="F16" s="26">
        <f>IF(InpOverride!F16="",F_Inputs!F16,InpOverride!F16)</f>
        <v>6.1848741837862903E-2</v>
      </c>
      <c r="G16" s="26">
        <f>IF(InpOverride!G16="",F_Inputs!G16,InpOverride!G16)</f>
        <v>6.1848741837862903E-2</v>
      </c>
      <c r="H16" s="26">
        <f>IF(InpOverride!H16="",F_Inputs!H16,InpOverride!H16)</f>
        <v>6.1848741837862903E-2</v>
      </c>
      <c r="I16" s="26">
        <f>IF(InpOverride!I16="",F_Inputs!I16,InpOverride!I16)</f>
        <v>6.1848741837862903E-2</v>
      </c>
      <c r="J16" s="26">
        <f>IF(InpOverride!J16="",F_Inputs!J16,InpOverride!J16)</f>
        <v>6.1848741837862903E-2</v>
      </c>
      <c r="K16" s="26">
        <f>IF(InpOverride!K16="",F_Inputs!K16,InpOverride!K16)</f>
        <v>6.1213391659905997E-2</v>
      </c>
    </row>
    <row r="17" spans="1:11" x14ac:dyDescent="0.35">
      <c r="A17" t="str">
        <f>F_Inputs!A17</f>
        <v>SRN</v>
      </c>
      <c r="B17" t="s">
        <v>97</v>
      </c>
      <c r="C17" t="s">
        <v>92</v>
      </c>
      <c r="D17" t="s">
        <v>10</v>
      </c>
      <c r="E17" t="s">
        <v>74</v>
      </c>
      <c r="F17" s="24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SRN</v>
      </c>
      <c r="B18" t="s">
        <v>98</v>
      </c>
      <c r="C18" t="s">
        <v>99</v>
      </c>
      <c r="D18" t="s">
        <v>13</v>
      </c>
      <c r="E18" t="s">
        <v>74</v>
      </c>
      <c r="F18" s="25">
        <f>IF(InpOverride!F18="",F_Inputs!F18,InpOverride!F18)</f>
        <v>0</v>
      </c>
      <c r="G18" s="25">
        <f>IF(InpOverride!G18="",F_Inputs!G18,InpOverride!G18)</f>
        <v>0</v>
      </c>
      <c r="H18" s="25">
        <f>IF(InpOverride!H18="",F_Inputs!H18,InpOverride!H18)</f>
        <v>0</v>
      </c>
      <c r="I18" s="25">
        <f>IF(InpOverride!I18="",F_Inputs!I18,InpOverride!I18)</f>
        <v>0</v>
      </c>
      <c r="J18" s="25">
        <f>IF(InpOverride!J18="",F_Inputs!J18,InpOverride!J18)</f>
        <v>0</v>
      </c>
      <c r="K18" s="25">
        <f>IF(InpOverride!K18="",F_Inputs!K18,InpOverride!K18)</f>
        <v>0</v>
      </c>
    </row>
    <row r="19" spans="1:11" x14ac:dyDescent="0.35">
      <c r="A19" t="str">
        <f>F_Inputs!A19</f>
        <v>SRN</v>
      </c>
      <c r="B19" t="s">
        <v>100</v>
      </c>
      <c r="C19" t="s">
        <v>94</v>
      </c>
      <c r="D19" t="s">
        <v>18</v>
      </c>
      <c r="E19" t="s">
        <v>74</v>
      </c>
      <c r="F19" s="26">
        <f>IF(InpOverride!F19="",F_Inputs!F19,InpOverride!F19)</f>
        <v>0</v>
      </c>
      <c r="G19" s="26">
        <f>IF(InpOverride!G19="",F_Inputs!G19,InpOverride!G19)</f>
        <v>0</v>
      </c>
      <c r="H19" s="26">
        <f>IF(InpOverride!H19="",F_Inputs!H19,InpOverride!H19)</f>
        <v>0</v>
      </c>
      <c r="I19" s="26">
        <f>IF(InpOverride!I19="",F_Inputs!I19,InpOverride!I19)</f>
        <v>0</v>
      </c>
      <c r="J19" s="26">
        <f>IF(InpOverride!J19="",F_Inputs!J19,InpOverride!J19)</f>
        <v>0</v>
      </c>
      <c r="K19" s="26">
        <f>IF(InpOverride!K19="",F_Inputs!K19,InpOverride!K19)</f>
        <v>0</v>
      </c>
    </row>
    <row r="20" spans="1:11" x14ac:dyDescent="0.35">
      <c r="A20" t="str">
        <f>F_Inputs!A20</f>
        <v>SRN</v>
      </c>
      <c r="B20" t="s">
        <v>101</v>
      </c>
      <c r="C20" t="s">
        <v>95</v>
      </c>
      <c r="D20" t="s">
        <v>18</v>
      </c>
      <c r="E20" t="s">
        <v>74</v>
      </c>
      <c r="F20" s="26">
        <f>IF(InpOverride!F20="",F_Inputs!F20,InpOverride!F20)</f>
        <v>2.58488009902011E-2</v>
      </c>
      <c r="G20" s="26">
        <f>IF(InpOverride!G20="",F_Inputs!G20,InpOverride!G20)</f>
        <v>2.58488009902011E-2</v>
      </c>
      <c r="H20" s="26">
        <f>IF(InpOverride!H20="",F_Inputs!H20,InpOverride!H20)</f>
        <v>2.58488009902011E-2</v>
      </c>
      <c r="I20" s="26">
        <f>IF(InpOverride!I20="",F_Inputs!I20,InpOverride!I20)</f>
        <v>2.58488009902011E-2</v>
      </c>
      <c r="J20" s="26">
        <f>IF(InpOverride!J20="",F_Inputs!J20,InpOverride!J20)</f>
        <v>2.58488009902011E-2</v>
      </c>
      <c r="K20" s="26">
        <f>IF(InpOverride!K20="",F_Inputs!K20,InpOverride!K20)</f>
        <v>2.58488009902011E-2</v>
      </c>
    </row>
    <row r="21" spans="1:11" x14ac:dyDescent="0.35">
      <c r="A21" t="str">
        <f>F_Inputs!A21</f>
        <v>SRN</v>
      </c>
      <c r="B21" t="s">
        <v>102</v>
      </c>
      <c r="C21" t="s">
        <v>96</v>
      </c>
      <c r="D21" t="s">
        <v>18</v>
      </c>
      <c r="E21" t="s">
        <v>74</v>
      </c>
      <c r="F21" s="26">
        <f>IF(InpOverride!F21="",F_Inputs!F21,InpOverride!F21)</f>
        <v>2.58488009902011E-2</v>
      </c>
      <c r="G21" s="26">
        <f>IF(InpOverride!G21="",F_Inputs!G21,InpOverride!G21)</f>
        <v>2.58488009902011E-2</v>
      </c>
      <c r="H21" s="26">
        <f>IF(InpOverride!H21="",F_Inputs!H21,InpOverride!H21)</f>
        <v>2.58488009902011E-2</v>
      </c>
      <c r="I21" s="26">
        <f>IF(InpOverride!I21="",F_Inputs!I21,InpOverride!I21)</f>
        <v>2.58488009902011E-2</v>
      </c>
      <c r="J21" s="26">
        <f>IF(InpOverride!J21="",F_Inputs!J21,InpOverride!J21)</f>
        <v>2.58488009902011E-2</v>
      </c>
      <c r="K21" s="26">
        <f>IF(InpOverride!K21="",F_Inputs!K21,InpOverride!K21)</f>
        <v>2.58488009902011E-2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zoomScale="88" zoomScaleNormal="88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2.1000000000000001E-2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0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46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-1.0500000000000001E-2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2.3E-2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2.5848741837862899E-2</v>
      </c>
      <c r="E7" s="7">
        <f>InpActive!G10</f>
        <v>2.5848741837862899E-2</v>
      </c>
      <c r="F7" s="7">
        <f>InpActive!H10</f>
        <v>2.5848741837862899E-2</v>
      </c>
      <c r="G7" s="7">
        <f>InpActive!I10</f>
        <v>2.5848741837862899E-2</v>
      </c>
      <c r="H7" s="7">
        <f>InpActive!J10</f>
        <v>2.5848741837862899E-2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6.1848741837862903E-2</v>
      </c>
      <c r="E8" s="7">
        <f>InpActive!G11</f>
        <v>6.1848741837862903E-2</v>
      </c>
      <c r="F8" s="7">
        <f>InpActive!H11</f>
        <v>6.1848741837862903E-2</v>
      </c>
      <c r="G8" s="7">
        <f>InpActive!I11</f>
        <v>6.1848741837862903E-2</v>
      </c>
      <c r="H8" s="7">
        <f>InpActive!J11</f>
        <v>6.1848741837862903E-2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0.83524143260175865</v>
      </c>
      <c r="E10" s="8">
        <f t="shared" ref="E10:I10" si="1" xml:space="preserve"> (1 + E8) ^ (E9)</f>
        <v>0.88690006433903157</v>
      </c>
      <c r="F10" s="8">
        <f t="shared" si="1"/>
        <v>0.94175371745432013</v>
      </c>
      <c r="G10" s="8">
        <f t="shared" si="1"/>
        <v>1</v>
      </c>
      <c r="H10" s="8">
        <f t="shared" si="1"/>
        <v>1.0618487418378628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-1.2571215447601458E-2</v>
      </c>
      <c r="E11" s="8">
        <f t="shared" ref="E11:I11" si="2">E5 /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2.0423134262872355E-2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-7.8519188152708971E-3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0.115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434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-5.7500000000000002E-2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0.217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2.5848741837862899E-2</v>
      </c>
      <c r="E18" s="7">
        <f>InpActive!G15</f>
        <v>2.5848741837862899E-2</v>
      </c>
      <c r="F18" s="7">
        <f>InpActive!H15</f>
        <v>2.5848741837862899E-2</v>
      </c>
      <c r="G18" s="7">
        <f>InpActive!I15</f>
        <v>2.5848741837862899E-2</v>
      </c>
      <c r="H18" s="7">
        <f>InpActive!J15</f>
        <v>2.5848741837862899E-2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6.1848741837862903E-2</v>
      </c>
      <c r="E19" s="7">
        <f>InpActive!G16</f>
        <v>6.1848741837862903E-2</v>
      </c>
      <c r="F19" s="7">
        <f>InpActive!H16</f>
        <v>6.1848741837862903E-2</v>
      </c>
      <c r="G19" s="7">
        <f>InpActive!I16</f>
        <v>6.1848741837862903E-2</v>
      </c>
      <c r="H19" s="7">
        <f>InpActive!J16</f>
        <v>6.1848741837862903E-2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0.83524143260175865</v>
      </c>
      <c r="E21" s="8">
        <f t="shared" ref="E21:I21" si="8" xml:space="preserve"> (1 + E19) ^ (E20)</f>
        <v>0.88690006433903157</v>
      </c>
      <c r="F21" s="8">
        <f t="shared" si="8"/>
        <v>0.94175371745432013</v>
      </c>
      <c r="G21" s="8">
        <f t="shared" si="8"/>
        <v>1</v>
      </c>
      <c r="H21" s="8">
        <f t="shared" si="8"/>
        <v>1.0618487418378628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-6.8842370308293696E-2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0.19268783195840439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-0.12384546165011069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2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2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2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2.58488009902011E-2</v>
      </c>
      <c r="E29" s="7">
        <f>InpActive!G20</f>
        <v>2.58488009902011E-2</v>
      </c>
      <c r="F29" s="7">
        <f>InpActive!H20</f>
        <v>2.58488009902011E-2</v>
      </c>
      <c r="G29" s="7">
        <f>InpActive!I20</f>
        <v>2.58488009902011E-2</v>
      </c>
      <c r="H29" s="7">
        <f>InpActive!J20</f>
        <v>2.58488009902011E-2</v>
      </c>
      <c r="I29" s="7">
        <f>InpActive!K20</f>
        <v>2.58488009902011E-2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2.58488009902011E-2</v>
      </c>
      <c r="E30" s="7">
        <f>InpActive!G21</f>
        <v>2.58488009902011E-2</v>
      </c>
      <c r="F30" s="7">
        <f>InpActive!H21</f>
        <v>2.58488009902011E-2</v>
      </c>
      <c r="G30" s="7">
        <f>InpActive!I21</f>
        <v>2.58488009902011E-2</v>
      </c>
      <c r="H30" s="7">
        <f>InpActive!J21</f>
        <v>2.58488009902011E-2</v>
      </c>
      <c r="I30" s="7">
        <f>InpActive!K21</f>
        <v>2.58488009902011E-2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2" t="s">
        <v>104</v>
      </c>
      <c r="C32" s="2" t="s">
        <v>28</v>
      </c>
      <c r="D32" s="8">
        <f xml:space="preserve"> (1 + D30) ^ (D31)</f>
        <v>0.92629631094646181</v>
      </c>
      <c r="E32" s="8">
        <f t="shared" ref="E32" si="15" xml:space="preserve"> (1 + E30) ^ (E31)</f>
        <v>0.95023995994607435</v>
      </c>
      <c r="F32" s="8">
        <f t="shared" ref="F32" si="16" xml:space="preserve"> (1 + F30) ^ (F31)</f>
        <v>0.97480252356365715</v>
      </c>
      <c r="G32" s="8">
        <f t="shared" ref="G32" si="17" xml:space="preserve"> (1 + G30) ^ (G31)</f>
        <v>1</v>
      </c>
      <c r="H32" s="8">
        <f t="shared" ref="H32" si="18" xml:space="preserve"> (1 + H30) ^ (H31)</f>
        <v>1.0258488009902011</v>
      </c>
      <c r="I32" s="8">
        <f t="shared" ref="I32" si="19" xml:space="preserve"> (1 + I30) ^ (I31)</f>
        <v>1.0523657624930334</v>
      </c>
      <c r="J32" s="5"/>
    </row>
    <row r="33" spans="1:10" x14ac:dyDescent="0.35">
      <c r="A33" s="2" t="s">
        <v>83</v>
      </c>
      <c r="B33" s="22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2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tabSelected="1" topLeftCell="D1" zoomScaleNormal="100" workbookViewId="0"/>
  </sheetViews>
  <sheetFormatPr defaultColWidth="9" defaultRowHeight="12.75" x14ac:dyDescent="0.35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7">
        <f>Calc!D3</f>
        <v>2.1000000000000001E-2</v>
      </c>
      <c r="G4" s="27"/>
      <c r="H4" s="27"/>
      <c r="I4" s="27"/>
      <c r="J4" s="27"/>
      <c r="K4" s="27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7">
        <f>Calc!D4</f>
        <v>0</v>
      </c>
      <c r="G5" s="27">
        <f>Calc!E4</f>
        <v>0</v>
      </c>
      <c r="H5" s="27">
        <f>Calc!F4</f>
        <v>0</v>
      </c>
      <c r="I5" s="27">
        <f>Calc!G4</f>
        <v>0</v>
      </c>
      <c r="J5" s="27">
        <f>Calc!H4</f>
        <v>0</v>
      </c>
      <c r="K5" s="27">
        <f>Calc!I4</f>
        <v>46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7">
        <f>Calc!D14</f>
        <v>0.115</v>
      </c>
      <c r="G6" s="27"/>
      <c r="H6" s="27"/>
      <c r="I6" s="27"/>
      <c r="J6" s="27"/>
      <c r="K6" s="27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7">
        <f>Calc!D15</f>
        <v>0</v>
      </c>
      <c r="G7" s="27">
        <f>Calc!E15</f>
        <v>0</v>
      </c>
      <c r="H7" s="27">
        <f>Calc!F15</f>
        <v>0</v>
      </c>
      <c r="I7" s="27">
        <f>Calc!G15</f>
        <v>0</v>
      </c>
      <c r="J7" s="27">
        <f>Calc!H15</f>
        <v>0</v>
      </c>
      <c r="K7" s="27">
        <f>Calc!I15</f>
        <v>434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7"/>
      <c r="G8" s="27"/>
      <c r="H8" s="27"/>
      <c r="I8" s="27"/>
      <c r="J8" s="27"/>
      <c r="K8" s="27">
        <f>Calc!J12</f>
        <v>-7.8519188152708971E-3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8"/>
      <c r="G9" s="27"/>
      <c r="H9" s="27"/>
      <c r="I9" s="27"/>
      <c r="J9" s="27"/>
      <c r="K9" s="27">
        <f>Calc!J23</f>
        <v>-0.12384546165011069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3" t="str">
        <f t="shared" ref="F10:K10" ca="1" si="0">CONCATENATE("[…]", TEXT(NOW(),"dd/mm/yyy hh:mm:ss"))</f>
        <v>[…]16/09/2020 12:43:08</v>
      </c>
      <c r="G10" s="23" t="str">
        <f t="shared" ca="1" si="0"/>
        <v>[…]16/09/2020 12:43:08</v>
      </c>
      <c r="H10" s="23" t="str">
        <f t="shared" ca="1" si="0"/>
        <v>[…]16/09/2020 12:43:08</v>
      </c>
      <c r="I10" s="23" t="str">
        <f t="shared" ca="1" si="0"/>
        <v>[…]16/09/2020 12:43:08</v>
      </c>
      <c r="J10" s="23" t="str">
        <f t="shared" ca="1" si="0"/>
        <v>[…]16/09/2020 12:43:08</v>
      </c>
      <c r="K10" s="23" t="str">
        <f t="shared" ca="1" si="0"/>
        <v>[…]16/09/2020 12:43:08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disposals_SRN_BYRun1</v>
      </c>
      <c r="G11" s="14" t="str">
        <f t="shared" ca="1" si="1"/>
        <v>Land disposals_SRN_BYRun1</v>
      </c>
      <c r="H11" s="14" t="str">
        <f t="shared" ca="1" si="1"/>
        <v>Land disposals_SRN_BYRun1</v>
      </c>
      <c r="I11" s="14" t="str">
        <f t="shared" ca="1" si="1"/>
        <v>Land disposals_SRN_BYRun1</v>
      </c>
      <c r="J11" s="14" t="str">
        <f t="shared" ca="1" si="1"/>
        <v>Land disposals_SRN_BYRun1</v>
      </c>
      <c r="K11" s="14" t="str">
        <f t="shared" ca="1" si="1"/>
        <v>Land disposals_SRN_BYRun1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2020-09-16T11:44:53Z</dcterms:created>
  <dcterms:modified xsi:type="dcterms:W3CDTF">2020-09-16T11:48:08Z</dcterms:modified>
</cp:coreProperties>
</file>