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HDD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<sst xmlns="http://schemas.openxmlformats.org/spreadsheetml/2006/main" count="438" uniqueCount="122">
  <si>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</si>
  <si>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</si>
  <si>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</si>
  <si>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</si>
  <si>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</si>
  <si>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</si>
  <si>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</si>
  <si>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</si>
  <si>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</si>
  <si>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</si>
  <si>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</si>
  <si>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</si>
  <si>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</si>
  <si>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</si>
  <si>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</si>
  <si>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</si>
  <si>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</si>
  <si>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</si>
  <si>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</si>
  <si>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</si>
  <si>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</si>
  <si>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</si>
  <si>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</si>
  <si>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</si>
  <si>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</si>
  <si>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</si>
  <si>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</si>
  <si>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</si>
  <si>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</si>
  <si>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</si>
  <si>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</si>
  <si>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</si>
  <si>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</si>
  <si>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</si>
  <si>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</si>
  <si>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</si>
  <si>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</si>
  <si>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</si>
  <si>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</si>
  <si>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</si>
  <si>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</si>
  <si>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</si>
  <si>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</si>
  <si>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</si>
  <si>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</si>
  <si>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</si>
  <si>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</si>
  <si>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</si>
  <si>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</si>
  <si>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</si>
  <si>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</si>
  <si>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</si>
  <si>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</si>
  <si>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</si>
  <si>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</si>
  <si>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</si>
  <si>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</si>
  <si>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</si>
  <si>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</si>
  <si>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</si>
  <si>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</si>
  <si>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</si>
  <si>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</si>
  <si>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</si>
  <si>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</si>
  <si>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</si>
  <si>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</si>
  <si>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</si>
  <si>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</si>
  <si>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</si>
  <si>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</si>
  <si>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</si>
  <si>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</si>
  <si>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</si>
  <si>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</si>
  <si>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</si>
  <si>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</si>
  <si>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</si>
  <si>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</si>
  <si>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</si>
  <si>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</si>
  <si>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</si>
  <si>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</si>
  <si>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</si>
  <si>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</si>
  <si>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</si>
  <si>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</si>
  <si>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</si>
  <si>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</si>
  <si>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</si>
  <si>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</si>
  <si>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</si>
  <si>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</si>
  <si>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</si>
  <si>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</si>
  <si>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</si>
  <si>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</si>
  <si>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</si>
  <si>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</si>
  <si>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</si>
  <si>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</si>
  <si>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</si>
  <si>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</si>
  <si>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</si>
  <si>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</si>
  <si>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</si>
  <si>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</si>
  <si>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</si>
  <si>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</si>
  <si>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</si>
  <si>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</si>
  <si>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</si>
  <si>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</si>
  <si>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</si>
  <si>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</si>
  <si>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</si>
  <si>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</si>
  <si>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</si>
  <si>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</si>
  <si>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</si>
  <si>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HDD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</si>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</sst>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4.62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1.6379500977164299E-2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20.381813790952499</v>
      </c>
      <c r="G8" s="21">
        <v>31.7101069095383</v>
      </c>
      <c r="H8" s="21">
        <v>11.6436060041418</v>
      </c>
      <c r="I8" s="21">
        <v>13.3395504571599</v>
      </c>
      <c r="J8" s="21">
        <v>0</v>
      </c>
      <c r="K8" s="21">
        <v>0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2.5411394573941499E-2</v>
      </c>
      <c r="G10" s="22">
        <v>2.5411394573941499E-2</v>
      </c>
      <c r="H10" s="22">
        <v>2.5411394573941499E-2</v>
      </c>
      <c r="I10" s="22">
        <v>2.5411394573941499E-2</v>
      </c>
      <c r="J10" s="22">
        <v>2.5411394573941499E-2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6.14113945739415E-2</v>
      </c>
      <c r="G11" s="22">
        <v>6.14113945739415E-2</v>
      </c>
      <c r="H11" s="22">
        <v>6.14113945739415E-2</v>
      </c>
      <c r="I11" s="22">
        <v>6.14113945739415E-2</v>
      </c>
      <c r="J11" s="22">
        <v>6.14113945739415E-2</v>
      </c>
      <c r="K11" s="22">
        <v>6.1213391659905997E-2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2.0551298722061299E-2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20.742893094469299</v>
      </c>
      <c r="G13" s="21">
        <v>21.471774746679699</v>
      </c>
      <c r="H13" s="21">
        <v>40.335158238409697</v>
      </c>
      <c r="I13" s="21">
        <v>6.9561920458064996</v>
      </c>
      <c r="J13" s="21">
        <v>0</v>
      </c>
      <c r="K13" s="21">
        <v>0</v>
      </c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2.5411394573941499E-2</v>
      </c>
      <c r="G15" s="22">
        <v>2.5411394573941499E-2</v>
      </c>
      <c r="H15" s="22">
        <v>2.5411394573941499E-2</v>
      </c>
      <c r="I15" s="22">
        <v>2.5411394573941499E-2</v>
      </c>
      <c r="J15" s="22">
        <v>2.5411394573941499E-2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6.14113945739415E-2</v>
      </c>
      <c r="G16" s="22">
        <v>6.14113945739415E-2</v>
      </c>
      <c r="H16" s="22">
        <v>6.14113945739415E-2</v>
      </c>
      <c r="I16" s="22">
        <v>6.14113945739415E-2</v>
      </c>
      <c r="J16" s="22">
        <v>6.14113945739415E-2</v>
      </c>
      <c r="K16" s="22">
        <v>6.1213391659905997E-2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2.5543488773541199E-2</v>
      </c>
      <c r="G20" s="22">
        <v>2.5543488773541199E-2</v>
      </c>
      <c r="H20" s="22">
        <v>2.5543488773541199E-2</v>
      </c>
      <c r="I20" s="22">
        <v>2.5543488773541199E-2</v>
      </c>
      <c r="J20" s="22">
        <v>2.5543488773541199E-2</v>
      </c>
      <c r="K20" s="22">
        <v>2.5543488773541199E-2</v>
      </c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2.5543488773541199E-2</v>
      </c>
      <c r="G21" s="22">
        <v>2.5543488773541199E-2</v>
      </c>
      <c r="H21" s="22">
        <v>2.5543488773541199E-2</v>
      </c>
      <c r="I21" s="22">
        <v>2.5543488773541199E-2</v>
      </c>
      <c r="J21" s="22">
        <v>2.5543488773541199E-2</v>
      </c>
      <c r="K21" s="22">
        <v>2.5543488773541199E-2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HDD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HDD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HDD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HDD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HDD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HDD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HDD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HDD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HDD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HDD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HDD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HDD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HDD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HDD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HDD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HDD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1.6379500977164299E-2</v>
      </c>
      <c r="G7" s="20"/>
      <c r="H7" s="20"/>
      <c r="I7" s="20"/>
      <c r="J7" s="20"/>
      <c r="K7" s="20"/>
    </row>
    <row r="8" spans="1:11" x14ac:dyDescent="0.35">
      <c r="A8" t="str">
        <f>F_Inputs!A8</f>
        <v>HDD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20.381813790952499</v>
      </c>
      <c r="G8" s="26">
        <f>IF(InpOverride!G8="",F_Inputs!G8,InpOverride!G8)</f>
        <v>31.7101069095383</v>
      </c>
      <c r="H8" s="26">
        <f>IF(InpOverride!H8="",F_Inputs!H8,InpOverride!H8)</f>
        <v>11.6436060041418</v>
      </c>
      <c r="I8" s="26">
        <f>IF(InpOverride!I8="",F_Inputs!I8,InpOverride!I8)</f>
        <v>13.3395504571599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35">
      <c r="A9" t="str">
        <f>F_Inputs!A9</f>
        <v>HDD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HDD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2.5411394573941499E-2</v>
      </c>
      <c r="G10" s="27">
        <f>IF(InpOverride!G10="",F_Inputs!G10,InpOverride!G10)</f>
        <v>2.5411394573941499E-2</v>
      </c>
      <c r="H10" s="27">
        <f>IF(InpOverride!H10="",F_Inputs!H10,InpOverride!H10)</f>
        <v>2.5411394573941499E-2</v>
      </c>
      <c r="I10" s="27">
        <f>IF(InpOverride!I10="",F_Inputs!I10,InpOverride!I10)</f>
        <v>2.5411394573941499E-2</v>
      </c>
      <c r="J10" s="27">
        <f>IF(InpOverride!J10="",F_Inputs!J10,InpOverride!J10)</f>
        <v>2.5411394573941499E-2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HDD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6.14113945739415E-2</v>
      </c>
      <c r="G11" s="27">
        <f>IF(InpOverride!G11="",F_Inputs!G11,InpOverride!G11)</f>
        <v>6.14113945739415E-2</v>
      </c>
      <c r="H11" s="27">
        <f>IF(InpOverride!H11="",F_Inputs!H11,InpOverride!H11)</f>
        <v>6.14113945739415E-2</v>
      </c>
      <c r="I11" s="27">
        <f>IF(InpOverride!I11="",F_Inputs!I11,InpOverride!I11)</f>
        <v>6.14113945739415E-2</v>
      </c>
      <c r="J11" s="27">
        <f>IF(InpOverride!J11="",F_Inputs!J11,InpOverride!J11)</f>
        <v>6.14113945739415E-2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HDD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2.0551298722061299E-2</v>
      </c>
      <c r="G12" s="20"/>
      <c r="H12" s="20"/>
      <c r="I12" s="20"/>
      <c r="J12" s="20"/>
      <c r="K12" s="20"/>
    </row>
    <row r="13" spans="1:11" x14ac:dyDescent="0.35">
      <c r="A13" t="str">
        <f>F_Inputs!A13</f>
        <v>HDD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20.742893094469299</v>
      </c>
      <c r="G13" s="26">
        <f>IF(InpOverride!G13="",F_Inputs!G13,InpOverride!G13)</f>
        <v>21.471774746679699</v>
      </c>
      <c r="H13" s="26">
        <f>IF(InpOverride!H13="",F_Inputs!H13,InpOverride!H13)</f>
        <v>40.335158238409697</v>
      </c>
      <c r="I13" s="26">
        <f>IF(InpOverride!I13="",F_Inputs!I13,InpOverride!I13)</f>
        <v>6.9561920458064996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HDD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HDD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2.5411394573941499E-2</v>
      </c>
      <c r="G15" s="27">
        <f>IF(InpOverride!G15="",F_Inputs!G15,InpOverride!G15)</f>
        <v>2.5411394573941499E-2</v>
      </c>
      <c r="H15" s="27">
        <f>IF(InpOverride!H15="",F_Inputs!H15,InpOverride!H15)</f>
        <v>2.5411394573941499E-2</v>
      </c>
      <c r="I15" s="27">
        <f>IF(InpOverride!I15="",F_Inputs!I15,InpOverride!I15)</f>
        <v>2.5411394573941499E-2</v>
      </c>
      <c r="J15" s="27">
        <f>IF(InpOverride!J15="",F_Inputs!J15,InpOverride!J15)</f>
        <v>2.5411394573941499E-2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HDD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6.14113945739415E-2</v>
      </c>
      <c r="G16" s="27">
        <f>IF(InpOverride!G16="",F_Inputs!G16,InpOverride!G16)</f>
        <v>6.14113945739415E-2</v>
      </c>
      <c r="H16" s="27">
        <f>IF(InpOverride!H16="",F_Inputs!H16,InpOverride!H16)</f>
        <v>6.14113945739415E-2</v>
      </c>
      <c r="I16" s="27">
        <f>IF(InpOverride!I16="",F_Inputs!I16,InpOverride!I16)</f>
        <v>6.14113945739415E-2</v>
      </c>
      <c r="J16" s="27">
        <f>IF(InpOverride!J16="",F_Inputs!J16,InpOverride!J16)</f>
        <v>6.14113945739415E-2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HDD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HDD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HDD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HDD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2.5543488773541199E-2</v>
      </c>
      <c r="G20" s="27">
        <f>IF(InpOverride!G20="",F_Inputs!G20,InpOverride!G20)</f>
        <v>2.5543488773541199E-2</v>
      </c>
      <c r="H20" s="27">
        <f>IF(InpOverride!H20="",F_Inputs!H20,InpOverride!H20)</f>
        <v>2.5543488773541199E-2</v>
      </c>
      <c r="I20" s="27">
        <f>IF(InpOverride!I20="",F_Inputs!I20,InpOverride!I20)</f>
        <v>2.5543488773541199E-2</v>
      </c>
      <c r="J20" s="27">
        <f>IF(InpOverride!J20="",F_Inputs!J20,InpOverride!J20)</f>
        <v>2.5543488773541199E-2</v>
      </c>
      <c r="K20" s="27">
        <f>IF(InpOverride!K20="",F_Inputs!K20,InpOverride!K20)</f>
        <v>2.5543488773541199E-2</v>
      </c>
    </row>
    <row r="21" spans="1:11" x14ac:dyDescent="0.35">
      <c r="A21" t="str">
        <f>F_Inputs!A21</f>
        <v>HDD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2.5543488773541199E-2</v>
      </c>
      <c r="G21" s="27">
        <f>IF(InpOverride!G21="",F_Inputs!G21,InpOverride!G21)</f>
        <v>2.5543488773541199E-2</v>
      </c>
      <c r="H21" s="27">
        <f>IF(InpOverride!H21="",F_Inputs!H21,InpOverride!H21)</f>
        <v>2.5543488773541199E-2</v>
      </c>
      <c r="I21" s="27">
        <f>IF(InpOverride!I21="",F_Inputs!I21,InpOverride!I21)</f>
        <v>2.5543488773541199E-2</v>
      </c>
      <c r="J21" s="27">
        <f>IF(InpOverride!J21="",F_Inputs!J21,InpOverride!J21)</f>
        <v>2.5543488773541199E-2</v>
      </c>
      <c r="K21" s="27">
        <f>IF(InpOverride!K21="",F_Inputs!K21,InpOverride!K21)</f>
        <v>2.5543488773541199E-2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1.6379500977164299E-2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20.381813790952499</v>
      </c>
      <c r="E4" s="4">
        <f>InpActive!G8</f>
        <v>31.7101069095383</v>
      </c>
      <c r="F4" s="4">
        <f>InpActive!H8</f>
        <v>11.6436060041418</v>
      </c>
      <c r="G4" s="4">
        <f>InpActive!I8</f>
        <v>13.3395504571599</v>
      </c>
      <c r="H4" s="4">
        <f>InpActive!J8</f>
        <v>0</v>
      </c>
      <c r="I4" s="4">
        <f>InpActive!K8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2.0011564068941005E-3</v>
      </c>
      <c r="E5" s="6">
        <f t="shared" ref="E5:I5" si="0" xml:space="preserve"> (E4/1000 - E3) / 2</f>
        <v>1.585505345476915E-2</v>
      </c>
      <c r="F5" s="6">
        <f t="shared" si="0"/>
        <v>5.8218030020709003E-3</v>
      </c>
      <c r="G5" s="6">
        <f t="shared" si="0"/>
        <v>6.6697752285799503E-3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2.5411394573941499E-2</v>
      </c>
      <c r="E7" s="7">
        <f>InpActive!G10</f>
        <v>2.5411394573941499E-2</v>
      </c>
      <c r="F7" s="7">
        <f>InpActive!H10</f>
        <v>2.5411394573941499E-2</v>
      </c>
      <c r="G7" s="7">
        <f>InpActive!I10</f>
        <v>2.5411394573941499E-2</v>
      </c>
      <c r="H7" s="7">
        <f>InpActive!J10</f>
        <v>2.5411394573941499E-2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6.14113945739415E-2</v>
      </c>
      <c r="E8" s="7">
        <f>InpActive!G11</f>
        <v>6.14113945739415E-2</v>
      </c>
      <c r="F8" s="7">
        <f>InpActive!H11</f>
        <v>6.14113945739415E-2</v>
      </c>
      <c r="G8" s="7">
        <f>InpActive!I11</f>
        <v>6.14113945739415E-2</v>
      </c>
      <c r="H8" s="7">
        <f>InpActive!J11</f>
        <v>6.14113945739415E-2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0.83627432454148298</v>
      </c>
      <c r="E10" s="8">
        <f t="shared" ref="E10:I10" si="1" xml:space="preserve"> (1 + E8) ^ (E9)</f>
        <v>0.8876310970579564</v>
      </c>
      <c r="F10" s="8">
        <f t="shared" si="1"/>
        <v>0.94214176059548294</v>
      </c>
      <c r="G10" s="8">
        <f t="shared" si="1"/>
        <v>1</v>
      </c>
      <c r="H10" s="8">
        <f t="shared" si="1"/>
        <v>1.0614113945739414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2.392942540704338E-3</v>
      </c>
      <c r="E11" s="8">
        <f t="shared" ref="E11:I11" si="2">E5 / E10</f>
        <v>1.7862210446795469E-2</v>
      </c>
      <c r="F11" s="8">
        <f t="shared" si="2"/>
        <v>6.1793280433628328E-3</v>
      </c>
      <c r="G11" s="8">
        <f t="shared" si="2"/>
        <v>6.6697752285799503E-3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-3.3104256259442591E-2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2.0551298722061299E-2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20.742893094469299</v>
      </c>
      <c r="E15" s="4">
        <f>InpActive!G13</f>
        <v>21.471774746679699</v>
      </c>
      <c r="F15" s="4">
        <f>InpActive!H13</f>
        <v>40.335158238409697</v>
      </c>
      <c r="G15" s="4">
        <f>InpActive!I13</f>
        <v>6.9561920458064996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9.5797186204000032E-5</v>
      </c>
      <c r="E16" s="6">
        <f t="shared" ref="E16" si="3" xml:space="preserve"> (E15/1000 - E14) / 2</f>
        <v>1.073588737333985E-2</v>
      </c>
      <c r="F16" s="6">
        <f t="shared" ref="F16" si="4" xml:space="preserve"> (F15/1000 - F14) / 2</f>
        <v>2.0167579119204849E-2</v>
      </c>
      <c r="G16" s="6">
        <f t="shared" ref="G16" si="5" xml:space="preserve"> (G15/1000 - G14) / 2</f>
        <v>3.47809602290325E-3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2.5411394573941499E-2</v>
      </c>
      <c r="E18" s="7">
        <f>InpActive!G15</f>
        <v>2.5411394573941499E-2</v>
      </c>
      <c r="F18" s="7">
        <f>InpActive!H15</f>
        <v>2.5411394573941499E-2</v>
      </c>
      <c r="G18" s="7">
        <f>InpActive!I15</f>
        <v>2.5411394573941499E-2</v>
      </c>
      <c r="H18" s="7">
        <f>InpActive!J15</f>
        <v>2.5411394573941499E-2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6.14113945739415E-2</v>
      </c>
      <c r="E19" s="7">
        <f>InpActive!G16</f>
        <v>6.14113945739415E-2</v>
      </c>
      <c r="F19" s="7">
        <f>InpActive!H16</f>
        <v>6.14113945739415E-2</v>
      </c>
      <c r="G19" s="7">
        <f>InpActive!I16</f>
        <v>6.14113945739415E-2</v>
      </c>
      <c r="H19" s="7">
        <f>InpActive!J16</f>
        <v>6.14113945739415E-2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0.83627432454148298</v>
      </c>
      <c r="E21" s="8">
        <f t="shared" ref="E21:I21" si="8" xml:space="preserve"> (1 + E19) ^ (E20)</f>
        <v>0.8876310970579564</v>
      </c>
      <c r="F21" s="8">
        <f t="shared" si="8"/>
        <v>0.94214176059548294</v>
      </c>
      <c r="G21" s="8">
        <f t="shared" si="8"/>
        <v>1</v>
      </c>
      <c r="H21" s="8">
        <f t="shared" si="8"/>
        <v>1.0614113945739414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1.1455234651204224E-4</v>
      </c>
      <c r="E22" s="8">
        <f t="shared" ref="E22:I22" si="9">E16 / E21</f>
        <v>1.2094987894096807E-2</v>
      </c>
      <c r="F22" s="8">
        <f t="shared" si="9"/>
        <v>2.1406098278095521E-2</v>
      </c>
      <c r="G22" s="8">
        <f t="shared" si="9"/>
        <v>3.47809602290325E-3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-3.7093734541607616E-2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2.5543488773541199E-2</v>
      </c>
      <c r="E29" s="7">
        <f>InpActive!G20</f>
        <v>2.5543488773541199E-2</v>
      </c>
      <c r="F29" s="7">
        <f>InpActive!H20</f>
        <v>2.5543488773541199E-2</v>
      </c>
      <c r="G29" s="7">
        <f>InpActive!I20</f>
        <v>2.5543488773541199E-2</v>
      </c>
      <c r="H29" s="7">
        <f>InpActive!J20</f>
        <v>2.5543488773541199E-2</v>
      </c>
      <c r="I29" s="7">
        <f>InpActive!K20</f>
        <v>2.5543488773541199E-2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2.5543488773541199E-2</v>
      </c>
      <c r="E30" s="7">
        <f>InpActive!G21</f>
        <v>2.5543488773541199E-2</v>
      </c>
      <c r="F30" s="7">
        <f>InpActive!H21</f>
        <v>2.5543488773541199E-2</v>
      </c>
      <c r="G30" s="7">
        <f>InpActive!I21</f>
        <v>2.5543488773541199E-2</v>
      </c>
      <c r="H30" s="7">
        <f>InpActive!J21</f>
        <v>2.5543488773541199E-2</v>
      </c>
      <c r="I30" s="7">
        <f>InpActive!K21</f>
        <v>2.5543488773541199E-2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0.92712385395958663</v>
      </c>
      <c r="E32" s="8">
        <f t="shared" ref="E32" si="15" xml:space="preserve"> (1 + E30) ^ (E31)</f>
        <v>0.95080583171488575</v>
      </c>
      <c r="F32" s="8">
        <f t="shared" ref="F32" si="16" xml:space="preserve"> (1 + F30) ^ (F31)</f>
        <v>0.97509272980311246</v>
      </c>
      <c r="G32" s="8">
        <f t="shared" ref="G32" si="17" xml:space="preserve"> (1 + G30) ^ (G31)</f>
        <v>1</v>
      </c>
      <c r="H32" s="8">
        <f t="shared" ref="H32" si="18" xml:space="preserve"> (1 + H30) ^ (H31)</f>
        <v>1.0255434887735413</v>
      </c>
      <c r="I32" s="8">
        <f t="shared" ref="I32" si="19" xml:space="preserve"> (1 + I30) ^ (I31)</f>
        <v>1.0517394473658066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1.6379500977164299E-2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20.381813790952499</v>
      </c>
      <c r="G5" s="28">
        <f>Calc!E4</f>
        <v>31.7101069095383</v>
      </c>
      <c r="H5" s="28">
        <f>Calc!F4</f>
        <v>11.6436060041418</v>
      </c>
      <c r="I5" s="28">
        <f>Calc!G4</f>
        <v>13.3395504571599</v>
      </c>
      <c r="J5" s="28">
        <f>Calc!H4</f>
        <v>0</v>
      </c>
      <c r="K5" s="28">
        <f>Calc!I4</f>
        <v>0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2.0551298722061299E-2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20.742893094469299</v>
      </c>
      <c r="G7" s="28">
        <f>Calc!E15</f>
        <v>21.471774746679699</v>
      </c>
      <c r="H7" s="28">
        <f>Calc!F15</f>
        <v>40.335158238409697</v>
      </c>
      <c r="I7" s="28">
        <f>Calc!G15</f>
        <v>6.9561920458064996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-3.3104256259442591E-2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-3.7093734541607616E-2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15:10:18</v>
      </c>
      <c r="G10" s="24" t="str">
        <f t="shared" ca="1" si="0"/>
        <v>[…]04/11/2020 15:10:18</v>
      </c>
      <c r="H10" s="24" t="str">
        <f t="shared" ca="1" si="0"/>
        <v>[…]04/11/2020 15:10:18</v>
      </c>
      <c r="I10" s="24" t="str">
        <f t="shared" ca="1" si="0"/>
        <v>[…]04/11/2020 15:10:18</v>
      </c>
      <c r="J10" s="24" t="str">
        <f t="shared" ca="1" si="0"/>
        <v>[…]04/11/2020 15:10:18</v>
      </c>
      <c r="K10" s="24" t="str">
        <f t="shared" ca="1" si="0"/>
        <v>[…]04/11/2020 15:10:18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disposals_HDD_BYRun2</v>
      </c>
      <c r="G11" s="14" t="str">
        <f t="shared" ca="1" si="1"/>
        <v>Land disposals_HDD_BYRun2</v>
      </c>
      <c r="H11" s="14" t="str">
        <f t="shared" ca="1" si="1"/>
        <v>Land disposals_HDD_BYRun2</v>
      </c>
      <c r="I11" s="14" t="str">
        <f t="shared" ca="1" si="1"/>
        <v>Land disposals_HDD_BYRun2</v>
      </c>
      <c r="J11" s="14" t="str">
        <f t="shared" ca="1" si="1"/>
        <v>Land disposals_HDD_BYRun2</v>
      </c>
      <c r="K11" s="14" t="str">
        <f t="shared" ca="1" si="1"/>
        <v>Land disposals_HDD_BYRun2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2020-11-04T15:10:29Z</dcterms:modified>
</cp:coreProperties>
</file>