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4D459C2F-9F65-40F1-A366-2B45CC0572C2}" xr6:coauthVersionLast="44" xr6:coauthVersionMax="44" xr10:uidLastSave="{00000000-0000-0000-0000-000000000000}"/>
  <bookViews>
    <workbookView xWindow="1972" yWindow="0" windowWidth="18406" windowHeight="13080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F32" i="7"/>
  <c r="L45" i="6" s="1"/>
  <c r="F31" i="7"/>
  <c r="L44" i="6" s="1"/>
  <c r="F30" i="7"/>
  <c r="F29" i="7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O44" i="6" s="1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O40" i="6" s="1"/>
  <c r="O56" i="6" s="1"/>
  <c r="O53" i="5" s="1"/>
  <c r="H29" i="7"/>
  <c r="N40" i="6" s="1"/>
  <c r="G29" i="7"/>
  <c r="M40" i="6" s="1"/>
  <c r="J28" i="7"/>
  <c r="P39" i="6" s="1"/>
  <c r="I28" i="7"/>
  <c r="O39" i="6" s="1"/>
  <c r="H28" i="7"/>
  <c r="N39" i="6" s="1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O32" i="6" s="1"/>
  <c r="H23" i="7"/>
  <c r="N32" i="6" s="1"/>
  <c r="G23" i="7"/>
  <c r="M32" i="6" s="1"/>
  <c r="J22" i="7"/>
  <c r="P31" i="6" s="1"/>
  <c r="I22" i="7"/>
  <c r="O31" i="6" s="1"/>
  <c r="H22" i="7"/>
  <c r="N31" i="6" s="1"/>
  <c r="G22" i="7"/>
  <c r="J21" i="7"/>
  <c r="P30" i="6" s="1"/>
  <c r="I21" i="7"/>
  <c r="O30" i="6" s="1"/>
  <c r="H21" i="7"/>
  <c r="N30" i="6" s="1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O28" i="6" s="1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H17" i="7"/>
  <c r="N24" i="6" s="1"/>
  <c r="G17" i="7"/>
  <c r="M24" i="6" s="1"/>
  <c r="J16" i="7"/>
  <c r="P23" i="6" s="1"/>
  <c r="I16" i="7"/>
  <c r="O23" i="6" s="1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O21" i="6" s="1"/>
  <c r="H14" i="7"/>
  <c r="N21" i="6" s="1"/>
  <c r="G14" i="7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O16" i="6" s="1"/>
  <c r="H11" i="7"/>
  <c r="N16" i="6" s="1"/>
  <c r="N15" i="5" s="1"/>
  <c r="G11" i="7"/>
  <c r="M16" i="6" s="1"/>
  <c r="J10" i="7"/>
  <c r="P15" i="6" s="1"/>
  <c r="I10" i="7"/>
  <c r="O15" i="6" s="1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O13" i="6" s="1"/>
  <c r="H8" i="7"/>
  <c r="N13" i="6" s="1"/>
  <c r="G8" i="7"/>
  <c r="M13" i="6" s="1"/>
  <c r="J7" i="7"/>
  <c r="P12" i="6" s="1"/>
  <c r="I7" i="7"/>
  <c r="O12" i="6" s="1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6" i="6"/>
  <c r="M63" i="6"/>
  <c r="L65" i="6"/>
  <c r="M47" i="6"/>
  <c r="L46" i="6"/>
  <c r="L47" i="6"/>
  <c r="O36" i="6"/>
  <c r="M36" i="6"/>
  <c r="M52" i="6" s="1"/>
  <c r="M49" i="5" s="1"/>
  <c r="L37" i="6"/>
  <c r="L40" i="6"/>
  <c r="L41" i="6"/>
  <c r="M31" i="6"/>
  <c r="O29" i="6"/>
  <c r="O24" i="6"/>
  <c r="M21" i="6"/>
  <c r="L24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O13" i="5" l="1"/>
  <c r="N25" i="5"/>
  <c r="O52" i="6"/>
  <c r="O49" i="5" s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N34" i="5" s="1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L33" i="5" s="1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58" i="5" s="1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P45" i="5"/>
  <c r="P63" i="5" s="1"/>
  <c r="L41" i="5"/>
  <c r="N40" i="5"/>
  <c r="O45" i="5"/>
  <c r="M20" i="5"/>
  <c r="M40" i="5"/>
  <c r="N61" i="5" l="1"/>
  <c r="P32" i="5"/>
  <c r="O30" i="5"/>
  <c r="P34" i="5"/>
  <c r="P74" i="5" s="1"/>
  <c r="N58" i="5"/>
  <c r="L63" i="5"/>
  <c r="P62" i="5"/>
  <c r="N59" i="5"/>
  <c r="P61" i="5"/>
  <c r="P59" i="5"/>
  <c r="O34" i="5"/>
  <c r="O55" i="5"/>
  <c r="L31" i="5"/>
  <c r="M31" i="5"/>
  <c r="M71" i="5" s="1"/>
  <c r="P33" i="5"/>
  <c r="P73" i="5" s="1"/>
  <c r="N63" i="5"/>
  <c r="N74" i="5" s="1"/>
  <c r="L58" i="5"/>
  <c r="L32" i="5"/>
  <c r="P30" i="5"/>
  <c r="P70" i="5" s="1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71" i="5" s="1"/>
  <c r="N26" i="5"/>
  <c r="L26" i="5"/>
  <c r="L17" i="5"/>
  <c r="P58" i="5"/>
  <c r="M30" i="5"/>
  <c r="L61" i="5"/>
  <c r="O32" i="5"/>
  <c r="M62" i="5"/>
  <c r="N55" i="5"/>
  <c r="N62" i="5"/>
  <c r="L46" i="5"/>
  <c r="N29" i="5"/>
  <c r="O70" i="5"/>
  <c r="L29" i="5"/>
  <c r="M63" i="5"/>
  <c r="L62" i="5"/>
  <c r="L73" i="5" s="1"/>
  <c r="N17" i="5"/>
  <c r="M55" i="5"/>
  <c r="L55" i="5"/>
  <c r="P17" i="5"/>
  <c r="L30" i="5"/>
  <c r="O17" i="5"/>
  <c r="O26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P72" i="5" l="1"/>
  <c r="L70" i="5"/>
  <c r="N69" i="5"/>
  <c r="M72" i="5"/>
  <c r="O74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P75" i="5" l="1"/>
  <c r="P90" i="5" s="1"/>
  <c r="O75" i="5"/>
  <c r="O89" i="5" s="1"/>
  <c r="P89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/>
  <c r="N87" i="5" s="1"/>
  <c r="O87" i="5" s="1"/>
  <c r="P87" i="5" s="1"/>
  <c r="W35" i="5"/>
  <c r="W81" i="5" s="1"/>
  <c r="W82" i="5" s="1"/>
  <c r="P37" i="5"/>
  <c r="P77" i="5" l="1"/>
  <c r="P92" i="5"/>
  <c r="P94" i="5" l="1"/>
  <c r="J4" i="8" s="1"/>
  <c r="L4" i="8" l="1"/>
</calcChain>
</file>

<file path=xl/sharedStrings.xml><?xml version="1.0" encoding="utf-8"?>
<sst xmlns="http://schemas.openxmlformats.org/spreadsheetml/2006/main" count="975" uniqueCount="201">
  <si>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</si>
  <si>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</si>
  <si>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</si>
  <si>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</si>
  <si>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</si>
  <si>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</si>
  <si>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</si>
  <si>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</si>
  <si>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</si>
  <si>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</si>
  <si>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</si>
  <si>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</si>
  <si>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</si>
  <si>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</si>
  <si>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</si>
  <si>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</si>
  <si>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</si>
  <si>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</si>
  <si>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</si>
  <si>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</si>
  <si>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</si>
  <si>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</si>
  <si>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</si>
  <si>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</si>
  <si>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</si>
  <si>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</si>
  <si>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</si>
  <si>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</si>
  <si>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</si>
  <si>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</si>
  <si>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</si>
  <si>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</si>
  <si>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</si>
  <si>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</si>
  <si>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</si>
  <si>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</si>
  <si>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</si>
  <si>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</si>
  <si>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</si>
  <si>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</si>
  <si>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</si>
  <si>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</si>
  <si>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</si>
  <si>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</si>
  <si>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</si>
  <si>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</si>
  <si>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</si>
  <si>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</si>
  <si>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</si>
  <si>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</si>
  <si>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</si>
  <si>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</si>
  <si>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</si>
  <si>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</si>
  <si>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</si>
  <si>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</si>
  <si>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</si>
  <si>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</si>
  <si>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</si>
  <si>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</si>
  <si>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</si>
  <si>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</si>
  <si>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</si>
  <si>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</si>
  <si>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</si>
  <si>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</si>
  <si>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</si>
  <si>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</si>
  <si>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</si>
  <si>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</si>
  <si>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</si>
  <si>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</si>
  <si>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</si>
  <si>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</si>
  <si>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</si>
  <si>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</si>
  <si>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</si>
  <si>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</si>
  <si>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</si>
  <si>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</si>
  <si>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</si>
  <si>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</si>
  <si>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</si>
  <si>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</si>
  <si>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</si>
  <si>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</si>
  <si>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</si>
  <si>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</si>
  <si>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</si>
  <si>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</si>
  <si>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</si>
  <si>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</si>
  <si>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</si>
  <si>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</si>
  <si>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</si>
  <si>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</si>
  <si>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</si>
  <si>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</si>
  <si>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</si>
  <si>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</si>
  <si>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</si>
  <si>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</si>
  <si>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</si>
  <si>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</si>
  <si>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</si>
  <si>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</si>
  <si>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</si>
  <si>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</si>
  <si>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</si>
  <si>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</si>
  <si>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</si>
  <si>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</si>
  <si>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</si>
  <si>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</si>
  <si>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</si>
  <si>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</si>
  <si>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</si>
  <si>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</si>
  <si>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</si>
  <si>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</si>
  <si>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</si>
  <si>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</si>
  <si>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</si>
  <si>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</si>
  <si>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</si>
  <si>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</si>
  <si>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</si>
  <si>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</si>
  <si>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</si>
  <si>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</si>
  <si>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</si>
  <si>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</si>
  <si>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</si>
  <si>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</si>
  <si>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</si>
  <si>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</si>
  <si>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</si>
  <si>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</si>
  <si>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</si>
  <si>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</si>
  <si>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</si>
  <si>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</si>
  <si>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</si>
  <si>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</si>
  <si>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</si>
  <si>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</si>
  <si>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</si>
  <si>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</si>
  <si>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</si>
  <si>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</si>
  <si>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</si>
  <si>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</si>
  <si>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</si>
  <si>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</si>
  <si>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</si>
  <si>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</si>
  <si>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</si>
  <si>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</si>
  <si>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</si>
  <si>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</si>
  <si>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</si>
  <si>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</si>
  <si>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</si>
  <si>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</si>
  <si>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</si>
  <si>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</si>
  <si>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</si>
  <si>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</si>
  <si>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</si>
  <si>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</si>
  <si>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</si>
  <si>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</si>
  <si>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</si>
  <si>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</si>
  <si>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</si>
  <si>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</si>
  <si>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</si>
  <si>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</si>
  <si>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</si>
  <si>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</si>
  <si>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</si>
  <si>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</si>
  <si>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</si>
  <si>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</si>
  <si>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</si>
  <si>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</si>
  <si>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</si>
  <si>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</si>
  <si>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</si>
  <si>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</si>
  <si>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</si>
  <si>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</si>
  <si>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</si>
  <si>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</si>
  <si>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</si>
  <si>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</si>
  <si>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BYRun2: Blind Year FD</t>
  </si>
  <si>
    <t>WSH.PD.C008.01</t>
  </si>
  <si>
    <t>WSH.PD.C008.02</t>
  </si>
  <si>
    <t>WSH</t>
  </si>
  <si>
    <t>PR19PD008WSHBYRFD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</si>
</sst>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tabSelected="1" workbookViewId="0"/>
  </sheetViews>
  <sheetFormatPr defaultColWidth="10" defaultRowHeight="13.15"/>
  <cols>
    <col min="1" max="1" width="4.5703125" customWidth="1"/>
    <col min="2" max="2" width="5.85546875" customWidth="1"/>
    <col min="3" max="3" width="50.0703125" customWidth="1"/>
    <col min="4" max="4" width="2.42578125" customWidth="1"/>
    <col min="5" max="5" width="15.0703125" customWidth="1"/>
    <col min="6" max="11" width="5.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196</v>
      </c>
      <c r="G5" t="s">
        <v>196</v>
      </c>
      <c r="H5" t="s">
        <v>196</v>
      </c>
      <c r="I5" t="s">
        <v>196</v>
      </c>
      <c r="J5" t="s">
        <v>196</v>
      </c>
      <c r="K5" t="s">
        <v>196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199</v>
      </c>
      <c r="B7" t="s">
        <v>15</v>
      </c>
      <c r="C7" t="s">
        <v>16</v>
      </c>
      <c r="D7" t="s">
        <v>17</v>
      </c>
      <c r="E7" t="s">
        <v>12</v>
      </c>
      <c r="F7" s="49">
        <v>53197</v>
      </c>
      <c r="G7" s="49">
        <v>52780</v>
      </c>
      <c r="H7" s="49">
        <v>52375</v>
      </c>
      <c r="I7" s="49">
        <v>51981</v>
      </c>
      <c r="J7" s="49">
        <v>51596</v>
      </c>
      <c r="K7" s="49"/>
    </row>
    <row r="8" spans="1:11">
      <c r="A8" t="s">
        <v>199</v>
      </c>
      <c r="B8" t="s">
        <v>18</v>
      </c>
      <c r="C8" t="s">
        <v>19</v>
      </c>
      <c r="D8" t="s">
        <v>17</v>
      </c>
      <c r="E8" t="s">
        <v>12</v>
      </c>
      <c r="F8" s="49">
        <v>58319</v>
      </c>
      <c r="G8" s="49">
        <v>57902</v>
      </c>
      <c r="H8" s="49">
        <v>57497</v>
      </c>
      <c r="I8" s="49">
        <v>57103</v>
      </c>
      <c r="J8" s="49">
        <v>56718</v>
      </c>
      <c r="K8" s="49"/>
    </row>
    <row r="9" spans="1:11">
      <c r="A9" t="s">
        <v>199</v>
      </c>
      <c r="B9" t="s">
        <v>20</v>
      </c>
      <c r="C9" t="s">
        <v>21</v>
      </c>
      <c r="D9" t="s">
        <v>17</v>
      </c>
      <c r="E9" t="s">
        <v>12</v>
      </c>
      <c r="F9" s="49">
        <v>688873</v>
      </c>
      <c r="G9" s="49">
        <v>671755</v>
      </c>
      <c r="H9" s="49">
        <v>655080</v>
      </c>
      <c r="I9" s="49">
        <v>638835</v>
      </c>
      <c r="J9" s="49">
        <v>623009</v>
      </c>
      <c r="K9" s="49"/>
    </row>
    <row r="10" spans="1:11">
      <c r="A10" t="s">
        <v>199</v>
      </c>
      <c r="B10" t="s">
        <v>22</v>
      </c>
      <c r="C10" t="s">
        <v>23</v>
      </c>
      <c r="D10" t="s">
        <v>17</v>
      </c>
      <c r="E10" t="s">
        <v>12</v>
      </c>
      <c r="F10" s="49">
        <v>26146</v>
      </c>
      <c r="G10" s="49">
        <v>26990</v>
      </c>
      <c r="H10" s="49">
        <v>27848</v>
      </c>
      <c r="I10" s="49">
        <v>28722</v>
      </c>
      <c r="J10" s="49">
        <v>29614</v>
      </c>
      <c r="K10" s="49"/>
    </row>
    <row r="11" spans="1:11">
      <c r="A11" t="s">
        <v>199</v>
      </c>
      <c r="B11" t="s">
        <v>24</v>
      </c>
      <c r="C11" t="s">
        <v>25</v>
      </c>
      <c r="D11" t="s">
        <v>17</v>
      </c>
      <c r="E11" t="s">
        <v>12</v>
      </c>
      <c r="F11" s="49">
        <v>67161</v>
      </c>
      <c r="G11" s="49">
        <v>68005</v>
      </c>
      <c r="H11" s="49">
        <v>68863</v>
      </c>
      <c r="I11" s="49">
        <v>69737</v>
      </c>
      <c r="J11" s="49">
        <v>70629</v>
      </c>
      <c r="K11" s="49"/>
    </row>
    <row r="12" spans="1:11">
      <c r="A12" t="s">
        <v>199</v>
      </c>
      <c r="B12" t="s">
        <v>26</v>
      </c>
      <c r="C12" t="s">
        <v>27</v>
      </c>
      <c r="D12" t="s">
        <v>17</v>
      </c>
      <c r="E12" t="s">
        <v>12</v>
      </c>
      <c r="F12" s="49">
        <v>472583</v>
      </c>
      <c r="G12" s="49">
        <v>495370</v>
      </c>
      <c r="H12" s="49">
        <v>518070</v>
      </c>
      <c r="I12" s="49">
        <v>540693</v>
      </c>
      <c r="J12" s="49">
        <v>563252</v>
      </c>
      <c r="K12" s="49"/>
    </row>
    <row r="13" spans="1:11">
      <c r="A13" t="s">
        <v>199</v>
      </c>
      <c r="B13" t="s">
        <v>28</v>
      </c>
      <c r="C13" t="s">
        <v>29</v>
      </c>
      <c r="D13" t="s">
        <v>17</v>
      </c>
      <c r="E13" t="s">
        <v>12</v>
      </c>
      <c r="F13" s="49">
        <v>53649</v>
      </c>
      <c r="G13" s="49">
        <v>53366</v>
      </c>
      <c r="H13" s="49">
        <v>50501</v>
      </c>
      <c r="I13" s="49">
        <v>49420</v>
      </c>
      <c r="J13" s="49">
        <v>51392</v>
      </c>
      <c r="K13" s="49"/>
    </row>
    <row r="14" spans="1:11">
      <c r="A14" t="s">
        <v>199</v>
      </c>
      <c r="B14" t="s">
        <v>30</v>
      </c>
      <c r="C14" t="s">
        <v>31</v>
      </c>
      <c r="D14" t="s">
        <v>17</v>
      </c>
      <c r="E14" t="s">
        <v>12</v>
      </c>
      <c r="F14" s="49">
        <v>58699</v>
      </c>
      <c r="G14" s="49">
        <v>52895</v>
      </c>
      <c r="H14" s="49">
        <v>49766</v>
      </c>
      <c r="I14" s="49">
        <v>44284</v>
      </c>
      <c r="J14" s="49">
        <v>48837</v>
      </c>
      <c r="K14" s="49"/>
    </row>
    <row r="15" spans="1:11">
      <c r="A15" t="s">
        <v>199</v>
      </c>
      <c r="B15" t="s">
        <v>32</v>
      </c>
      <c r="C15" t="s">
        <v>33</v>
      </c>
      <c r="D15" t="s">
        <v>17</v>
      </c>
      <c r="E15" t="s">
        <v>12</v>
      </c>
      <c r="F15" s="49">
        <v>694730</v>
      </c>
      <c r="G15" s="49">
        <v>679217</v>
      </c>
      <c r="H15" s="49">
        <v>624019</v>
      </c>
      <c r="I15" s="49">
        <v>638487</v>
      </c>
      <c r="J15" s="49">
        <v>654321</v>
      </c>
      <c r="K15" s="49"/>
    </row>
    <row r="16" spans="1:11">
      <c r="A16" t="s">
        <v>199</v>
      </c>
      <c r="B16" t="s">
        <v>34</v>
      </c>
      <c r="C16" t="s">
        <v>35</v>
      </c>
      <c r="D16" t="s">
        <v>17</v>
      </c>
      <c r="E16" t="s">
        <v>12</v>
      </c>
      <c r="F16" s="49">
        <v>25781</v>
      </c>
      <c r="G16" s="49">
        <v>26644</v>
      </c>
      <c r="H16" s="49">
        <v>30382</v>
      </c>
      <c r="I16" s="49">
        <v>32731</v>
      </c>
      <c r="J16" s="49">
        <v>30126</v>
      </c>
      <c r="K16" s="49"/>
    </row>
    <row r="17" spans="1:11">
      <c r="A17" t="s">
        <v>199</v>
      </c>
      <c r="B17" t="s">
        <v>36</v>
      </c>
      <c r="C17" t="s">
        <v>37</v>
      </c>
      <c r="D17" t="s">
        <v>17</v>
      </c>
      <c r="E17" t="s">
        <v>12</v>
      </c>
      <c r="F17" s="49">
        <v>69555</v>
      </c>
      <c r="G17" s="49">
        <v>76267</v>
      </c>
      <c r="H17" s="49">
        <v>80888</v>
      </c>
      <c r="I17" s="49">
        <v>88778</v>
      </c>
      <c r="J17" s="49">
        <v>84217</v>
      </c>
      <c r="K17" s="49"/>
    </row>
    <row r="18" spans="1:11">
      <c r="A18" t="s">
        <v>199</v>
      </c>
      <c r="B18" t="s">
        <v>38</v>
      </c>
      <c r="C18" t="s">
        <v>39</v>
      </c>
      <c r="D18" t="s">
        <v>17</v>
      </c>
      <c r="E18" t="s">
        <v>12</v>
      </c>
      <c r="F18" s="49">
        <v>465981</v>
      </c>
      <c r="G18" s="49">
        <v>489012</v>
      </c>
      <c r="H18" s="49">
        <v>549469</v>
      </c>
      <c r="I18" s="49">
        <v>544544</v>
      </c>
      <c r="J18" s="49">
        <v>539594</v>
      </c>
      <c r="K18" s="49"/>
    </row>
    <row r="19" spans="1:11">
      <c r="A19" t="s">
        <v>199</v>
      </c>
      <c r="B19" t="s">
        <v>40</v>
      </c>
      <c r="C19" t="s">
        <v>41</v>
      </c>
      <c r="D19" t="s">
        <v>17</v>
      </c>
      <c r="E19" t="s">
        <v>12</v>
      </c>
      <c r="F19" s="49">
        <v>57669</v>
      </c>
      <c r="G19" s="49">
        <v>53109</v>
      </c>
      <c r="H19" s="49">
        <v>52845</v>
      </c>
      <c r="I19" s="49">
        <v>52615</v>
      </c>
      <c r="J19" s="49">
        <v>52357</v>
      </c>
      <c r="K19" s="49"/>
    </row>
    <row r="20" spans="1:11">
      <c r="A20" t="s">
        <v>199</v>
      </c>
      <c r="B20" t="s">
        <v>42</v>
      </c>
      <c r="C20" t="s">
        <v>43</v>
      </c>
      <c r="D20" t="s">
        <v>17</v>
      </c>
      <c r="E20" t="s">
        <v>12</v>
      </c>
      <c r="F20" s="49">
        <v>53621</v>
      </c>
      <c r="G20" s="49">
        <v>52208</v>
      </c>
      <c r="H20" s="49">
        <v>50986</v>
      </c>
      <c r="I20" s="49">
        <v>48694</v>
      </c>
      <c r="J20" s="49">
        <v>49843</v>
      </c>
      <c r="K20" s="49"/>
    </row>
    <row r="21" spans="1:11">
      <c r="A21" t="s">
        <v>199</v>
      </c>
      <c r="B21" t="s">
        <v>44</v>
      </c>
      <c r="C21" t="s">
        <v>45</v>
      </c>
      <c r="D21" t="s">
        <v>17</v>
      </c>
      <c r="E21" t="s">
        <v>12</v>
      </c>
      <c r="F21" s="49">
        <v>697389</v>
      </c>
      <c r="G21" s="49">
        <v>686200</v>
      </c>
      <c r="H21" s="49">
        <v>672826</v>
      </c>
      <c r="I21" s="49">
        <v>662762</v>
      </c>
      <c r="J21" s="49">
        <v>651405</v>
      </c>
      <c r="K21" s="49"/>
    </row>
    <row r="22" spans="1:11">
      <c r="A22" t="s">
        <v>199</v>
      </c>
      <c r="B22" t="s">
        <v>46</v>
      </c>
      <c r="C22" t="s">
        <v>47</v>
      </c>
      <c r="D22" t="s">
        <v>17</v>
      </c>
      <c r="E22" t="s">
        <v>12</v>
      </c>
      <c r="F22" s="49">
        <v>23102</v>
      </c>
      <c r="G22" s="49">
        <v>27586</v>
      </c>
      <c r="H22" s="49">
        <v>28211</v>
      </c>
      <c r="I22" s="49">
        <v>29165</v>
      </c>
      <c r="J22" s="49">
        <v>30029</v>
      </c>
      <c r="K22" s="49"/>
    </row>
    <row r="23" spans="1:11">
      <c r="A23" t="s">
        <v>199</v>
      </c>
      <c r="B23" t="s">
        <v>48</v>
      </c>
      <c r="C23" t="s">
        <v>49</v>
      </c>
      <c r="D23" t="s">
        <v>17</v>
      </c>
      <c r="E23" t="s">
        <v>12</v>
      </c>
      <c r="F23" s="49">
        <v>75840</v>
      </c>
      <c r="G23" s="49">
        <v>78408</v>
      </c>
      <c r="H23" s="49">
        <v>82233</v>
      </c>
      <c r="I23" s="49">
        <v>83247</v>
      </c>
      <c r="J23" s="49">
        <v>79825</v>
      </c>
      <c r="K23" s="49"/>
    </row>
    <row r="24" spans="1:11">
      <c r="A24" t="s">
        <v>199</v>
      </c>
      <c r="B24" t="s">
        <v>50</v>
      </c>
      <c r="C24" t="s">
        <v>51</v>
      </c>
      <c r="D24" t="s">
        <v>17</v>
      </c>
      <c r="E24" t="s">
        <v>12</v>
      </c>
      <c r="F24" s="49">
        <v>456446</v>
      </c>
      <c r="G24" s="49">
        <v>482814</v>
      </c>
      <c r="H24" s="49">
        <v>505302</v>
      </c>
      <c r="I24" s="49">
        <v>525460</v>
      </c>
      <c r="J24" s="49">
        <v>548516</v>
      </c>
      <c r="K24" s="49"/>
    </row>
    <row r="25" spans="1:11">
      <c r="A25" t="s">
        <v>199</v>
      </c>
      <c r="B25" t="s">
        <v>52</v>
      </c>
      <c r="C25" t="s">
        <v>53</v>
      </c>
      <c r="D25" t="s">
        <v>54</v>
      </c>
      <c r="E25" t="s">
        <v>12</v>
      </c>
      <c r="F25" s="50">
        <v>1.0149999999999999</v>
      </c>
      <c r="G25" s="50">
        <v>0.86499999999999999</v>
      </c>
      <c r="H25" s="50">
        <v>0.72199999999999998</v>
      </c>
      <c r="I25" s="50">
        <v>0.72499999999999998</v>
      </c>
      <c r="J25" s="50">
        <v>0.66400000000000003</v>
      </c>
      <c r="K25" s="50"/>
    </row>
    <row r="26" spans="1:11">
      <c r="A26" t="s">
        <v>199</v>
      </c>
      <c r="B26" t="s">
        <v>55</v>
      </c>
      <c r="C26" t="s">
        <v>56</v>
      </c>
      <c r="D26" t="s">
        <v>54</v>
      </c>
      <c r="E26" t="s">
        <v>12</v>
      </c>
      <c r="F26" s="50">
        <v>0.88900000000000001</v>
      </c>
      <c r="G26" s="50">
        <v>0.71099999999999997</v>
      </c>
      <c r="H26" s="50">
        <v>0.53500000000000003</v>
      </c>
      <c r="I26" s="50">
        <v>0.59199999999999997</v>
      </c>
      <c r="J26" s="50">
        <v>0.52200000000000002</v>
      </c>
      <c r="K26" s="50"/>
    </row>
    <row r="27" spans="1:11">
      <c r="A27" t="s">
        <v>199</v>
      </c>
      <c r="B27" t="s">
        <v>57</v>
      </c>
      <c r="C27" t="s">
        <v>58</v>
      </c>
      <c r="D27" t="s">
        <v>54</v>
      </c>
      <c r="E27" t="s">
        <v>12</v>
      </c>
      <c r="F27" s="50">
        <v>23.172000000000001</v>
      </c>
      <c r="G27" s="50">
        <v>20.513000000000002</v>
      </c>
      <c r="H27" s="50">
        <v>16.257000000000001</v>
      </c>
      <c r="I27" s="50">
        <v>17.181000000000001</v>
      </c>
      <c r="J27" s="50">
        <v>15.082000000000001</v>
      </c>
      <c r="K27" s="50"/>
    </row>
    <row r="28" spans="1:11">
      <c r="A28" t="s">
        <v>199</v>
      </c>
      <c r="B28" t="s">
        <v>59</v>
      </c>
      <c r="C28" t="s">
        <v>60</v>
      </c>
      <c r="D28" t="s">
        <v>54</v>
      </c>
      <c r="E28" t="s">
        <v>12</v>
      </c>
      <c r="F28" s="50">
        <v>0.59699999999999998</v>
      </c>
      <c r="G28" s="50">
        <v>0.61299999999999999</v>
      </c>
      <c r="H28" s="50">
        <v>0.68300000000000005</v>
      </c>
      <c r="I28" s="50">
        <v>0.746</v>
      </c>
      <c r="J28" s="50">
        <v>0.74199999999999999</v>
      </c>
      <c r="K28" s="50"/>
    </row>
    <row r="29" spans="1:11">
      <c r="A29" t="s">
        <v>199</v>
      </c>
      <c r="B29" t="s">
        <v>61</v>
      </c>
      <c r="C29" t="s">
        <v>62</v>
      </c>
      <c r="D29" t="s">
        <v>54</v>
      </c>
      <c r="E29" t="s">
        <v>12</v>
      </c>
      <c r="F29" s="50">
        <v>1.748</v>
      </c>
      <c r="G29" s="50">
        <v>1.7190000000000001</v>
      </c>
      <c r="H29" s="50">
        <v>1.9690000000000001</v>
      </c>
      <c r="I29" s="50">
        <v>2.1920000000000002</v>
      </c>
      <c r="J29" s="50">
        <v>2.1059999999999999</v>
      </c>
      <c r="K29" s="50"/>
    </row>
    <row r="30" spans="1:11">
      <c r="A30" t="s">
        <v>199</v>
      </c>
      <c r="B30" t="s">
        <v>63</v>
      </c>
      <c r="C30" t="s">
        <v>64</v>
      </c>
      <c r="D30" t="s">
        <v>54</v>
      </c>
      <c r="E30" t="s">
        <v>12</v>
      </c>
      <c r="F30" s="50">
        <v>22.324999999999999</v>
      </c>
      <c r="G30" s="50">
        <v>21.312000000000001</v>
      </c>
      <c r="H30" s="50">
        <v>24.335999999999999</v>
      </c>
      <c r="I30" s="50">
        <v>27.283000000000001</v>
      </c>
      <c r="J30" s="50">
        <v>28.024000000000001</v>
      </c>
      <c r="K30" s="50"/>
    </row>
    <row r="31" spans="1:11">
      <c r="A31" t="s">
        <v>199</v>
      </c>
      <c r="B31" t="s">
        <v>65</v>
      </c>
      <c r="C31" t="s">
        <v>66</v>
      </c>
      <c r="D31" t="s">
        <v>54</v>
      </c>
      <c r="E31" t="s">
        <v>12</v>
      </c>
      <c r="F31" s="50">
        <v>5.7000000000000002E-2</v>
      </c>
      <c r="G31" s="50">
        <v>6.6000000000000003E-2</v>
      </c>
      <c r="H31" s="50">
        <v>5.8000000000000003E-2</v>
      </c>
      <c r="I31" s="50">
        <v>5.3999999999999999E-2</v>
      </c>
      <c r="J31" s="50">
        <v>5.1999999999999998E-2</v>
      </c>
      <c r="K31" s="50"/>
    </row>
    <row r="32" spans="1:11">
      <c r="A32" t="s">
        <v>199</v>
      </c>
      <c r="B32" t="s">
        <v>67</v>
      </c>
      <c r="C32" t="s">
        <v>68</v>
      </c>
      <c r="D32" t="s">
        <v>54</v>
      </c>
      <c r="E32" t="s">
        <v>12</v>
      </c>
      <c r="F32" s="50">
        <v>2.5000000000000001E-2</v>
      </c>
      <c r="G32" s="50">
        <v>3.1E-2</v>
      </c>
      <c r="H32" s="50">
        <v>2.1000000000000001E-2</v>
      </c>
      <c r="I32" s="50">
        <v>1.7999999999999999E-2</v>
      </c>
      <c r="J32" s="50">
        <v>1.0999999999999999E-2</v>
      </c>
      <c r="K32" s="50"/>
    </row>
    <row r="33" spans="1:11">
      <c r="A33" t="s">
        <v>199</v>
      </c>
      <c r="B33" t="s">
        <v>69</v>
      </c>
      <c r="C33" t="s">
        <v>70</v>
      </c>
      <c r="D33" t="s">
        <v>54</v>
      </c>
      <c r="E33" t="s">
        <v>12</v>
      </c>
      <c r="F33" s="50">
        <v>6.431</v>
      </c>
      <c r="G33" s="50">
        <v>6.9889999999999999</v>
      </c>
      <c r="H33" s="50">
        <v>5.1909999999999998</v>
      </c>
      <c r="I33" s="50">
        <v>5.6159999999999997</v>
      </c>
      <c r="J33" s="50">
        <v>6.4550000000000001</v>
      </c>
      <c r="K33" s="50"/>
    </row>
    <row r="34" spans="1:11">
      <c r="A34" t="s">
        <v>199</v>
      </c>
      <c r="B34" t="s">
        <v>71</v>
      </c>
      <c r="C34" t="s">
        <v>72</v>
      </c>
      <c r="D34" t="s">
        <v>54</v>
      </c>
      <c r="E34" t="s">
        <v>12</v>
      </c>
      <c r="F34" s="50">
        <v>5.0000000000000001E-3</v>
      </c>
      <c r="G34" s="50">
        <v>0.02</v>
      </c>
      <c r="H34" s="50">
        <v>1.2E-2</v>
      </c>
      <c r="I34" s="50">
        <v>1.4E-2</v>
      </c>
      <c r="J34" s="50">
        <v>1.6E-2</v>
      </c>
      <c r="K34" s="50"/>
    </row>
    <row r="35" spans="1:11">
      <c r="A35" t="s">
        <v>199</v>
      </c>
      <c r="B35" t="s">
        <v>73</v>
      </c>
      <c r="C35" t="s">
        <v>74</v>
      </c>
      <c r="D35" t="s">
        <v>54</v>
      </c>
      <c r="E35" t="s">
        <v>12</v>
      </c>
      <c r="F35" s="50">
        <v>0</v>
      </c>
      <c r="G35" s="50">
        <v>2.1999999999999999E-2</v>
      </c>
      <c r="H35" s="50">
        <v>0</v>
      </c>
      <c r="I35" s="50">
        <v>0</v>
      </c>
      <c r="J35" s="50">
        <v>0</v>
      </c>
      <c r="K35" s="50"/>
    </row>
    <row r="36" spans="1:11">
      <c r="A36" t="s">
        <v>199</v>
      </c>
      <c r="B36" t="s">
        <v>75</v>
      </c>
      <c r="C36" t="s">
        <v>76</v>
      </c>
      <c r="D36" t="s">
        <v>54</v>
      </c>
      <c r="E36" t="s">
        <v>12</v>
      </c>
      <c r="F36" s="50">
        <v>0.98799999999999999</v>
      </c>
      <c r="G36" s="50">
        <v>1.601</v>
      </c>
      <c r="H36" s="50">
        <v>1.181</v>
      </c>
      <c r="I36" s="50">
        <v>1.36</v>
      </c>
      <c r="J36" s="50">
        <v>1.7649999999999999</v>
      </c>
      <c r="K36" s="50"/>
    </row>
    <row r="37" spans="1:11">
      <c r="A37" t="s">
        <v>199</v>
      </c>
      <c r="B37" t="s">
        <v>77</v>
      </c>
      <c r="C37" t="s">
        <v>78</v>
      </c>
      <c r="D37" t="s">
        <v>54</v>
      </c>
      <c r="E37" t="s">
        <v>12</v>
      </c>
      <c r="F37" s="50">
        <v>1.0720000000000001</v>
      </c>
      <c r="G37" s="50">
        <v>0.93100000000000005</v>
      </c>
      <c r="H37" s="50">
        <v>0.78</v>
      </c>
      <c r="I37" s="50">
        <v>0.77900000000000003</v>
      </c>
      <c r="J37" s="50">
        <v>0.71599999999999997</v>
      </c>
      <c r="K37" s="50"/>
    </row>
    <row r="38" spans="1:11">
      <c r="A38" t="s">
        <v>199</v>
      </c>
      <c r="B38" t="s">
        <v>79</v>
      </c>
      <c r="C38" t="s">
        <v>80</v>
      </c>
      <c r="D38" t="s">
        <v>54</v>
      </c>
      <c r="E38" t="s">
        <v>12</v>
      </c>
      <c r="F38" s="50">
        <v>0.91400000000000003</v>
      </c>
      <c r="G38" s="50">
        <v>0.74199999999999999</v>
      </c>
      <c r="H38" s="50">
        <v>0.55600000000000005</v>
      </c>
      <c r="I38" s="50">
        <v>0.61</v>
      </c>
      <c r="J38" s="50">
        <v>0.53300000000000003</v>
      </c>
      <c r="K38" s="50"/>
    </row>
    <row r="39" spans="1:11">
      <c r="A39" t="s">
        <v>199</v>
      </c>
      <c r="B39" t="s">
        <v>81</v>
      </c>
      <c r="C39" t="s">
        <v>82</v>
      </c>
      <c r="D39" t="s">
        <v>54</v>
      </c>
      <c r="E39" t="s">
        <v>12</v>
      </c>
      <c r="F39" s="50">
        <v>29.603000000000002</v>
      </c>
      <c r="G39" s="50">
        <v>27.501999999999999</v>
      </c>
      <c r="H39" s="50">
        <v>21.448</v>
      </c>
      <c r="I39" s="50">
        <v>22.797000000000001</v>
      </c>
      <c r="J39" s="50">
        <v>21.536999999999999</v>
      </c>
      <c r="K39" s="50"/>
    </row>
    <row r="40" spans="1:11">
      <c r="A40" t="s">
        <v>199</v>
      </c>
      <c r="B40" t="s">
        <v>83</v>
      </c>
      <c r="C40" t="s">
        <v>84</v>
      </c>
      <c r="D40" t="s">
        <v>54</v>
      </c>
      <c r="E40" t="s">
        <v>12</v>
      </c>
      <c r="F40" s="50">
        <v>0.60199999999999998</v>
      </c>
      <c r="G40" s="50">
        <v>0.63300000000000001</v>
      </c>
      <c r="H40" s="50">
        <v>0.69499999999999995</v>
      </c>
      <c r="I40" s="50">
        <v>0.76</v>
      </c>
      <c r="J40" s="50">
        <v>0.75800000000000001</v>
      </c>
      <c r="K40" s="50"/>
    </row>
    <row r="41" spans="1:11">
      <c r="A41" t="s">
        <v>199</v>
      </c>
      <c r="B41" t="s">
        <v>85</v>
      </c>
      <c r="C41" t="s">
        <v>86</v>
      </c>
      <c r="D41" t="s">
        <v>54</v>
      </c>
      <c r="E41" t="s">
        <v>12</v>
      </c>
      <c r="F41" s="50">
        <v>1.748</v>
      </c>
      <c r="G41" s="50">
        <v>1.7410000000000001</v>
      </c>
      <c r="H41" s="50">
        <v>1.9690000000000001</v>
      </c>
      <c r="I41" s="50">
        <v>2.1920000000000002</v>
      </c>
      <c r="J41" s="50">
        <v>2.1059999999999999</v>
      </c>
      <c r="K41" s="50"/>
    </row>
    <row r="42" spans="1:11">
      <c r="A42" t="s">
        <v>199</v>
      </c>
      <c r="B42" t="s">
        <v>87</v>
      </c>
      <c r="C42" t="s">
        <v>88</v>
      </c>
      <c r="D42" t="s">
        <v>54</v>
      </c>
      <c r="E42" t="s">
        <v>12</v>
      </c>
      <c r="F42" s="50">
        <v>23.312999999999999</v>
      </c>
      <c r="G42" s="50">
        <v>22.913</v>
      </c>
      <c r="H42" s="50">
        <v>25.516999999999999</v>
      </c>
      <c r="I42" s="50">
        <v>28.643000000000001</v>
      </c>
      <c r="J42" s="50">
        <v>29.789000000000001</v>
      </c>
      <c r="K42" s="50"/>
    </row>
    <row r="43" spans="1:11">
      <c r="A43" t="s">
        <v>199</v>
      </c>
      <c r="B43" t="s">
        <v>89</v>
      </c>
      <c r="C43" t="s">
        <v>90</v>
      </c>
      <c r="D43" t="s">
        <v>91</v>
      </c>
      <c r="E43" t="s">
        <v>12</v>
      </c>
      <c r="F43" s="51">
        <v>30.467527950170801</v>
      </c>
      <c r="G43" s="51">
        <v>29.556026477148901</v>
      </c>
      <c r="H43" s="51">
        <v>28.700956740013201</v>
      </c>
      <c r="I43" s="51">
        <v>27.796453080105</v>
      </c>
      <c r="J43" s="51">
        <v>27.6</v>
      </c>
      <c r="K43" s="51"/>
    </row>
    <row r="44" spans="1:11">
      <c r="A44" t="s">
        <v>199</v>
      </c>
      <c r="B44" t="s">
        <v>92</v>
      </c>
      <c r="C44" t="s">
        <v>93</v>
      </c>
      <c r="D44" t="s">
        <v>91</v>
      </c>
      <c r="E44" t="s">
        <v>12</v>
      </c>
      <c r="F44" s="51">
        <v>30.467527950170801</v>
      </c>
      <c r="G44" s="51">
        <v>29.556026477148901</v>
      </c>
      <c r="H44" s="51">
        <v>28.700956740013201</v>
      </c>
      <c r="I44" s="51">
        <v>27.796453080105</v>
      </c>
      <c r="J44" s="51">
        <v>27.6</v>
      </c>
      <c r="K44" s="51"/>
    </row>
    <row r="45" spans="1:11">
      <c r="A45" t="s">
        <v>199</v>
      </c>
      <c r="B45" t="s">
        <v>94</v>
      </c>
      <c r="C45" t="s">
        <v>95</v>
      </c>
      <c r="D45" t="s">
        <v>91</v>
      </c>
      <c r="E45" t="s">
        <v>12</v>
      </c>
      <c r="F45" s="51">
        <v>39.607786335222002</v>
      </c>
      <c r="G45" s="51">
        <v>38.422834420293597</v>
      </c>
      <c r="H45" s="51">
        <v>37.311243762017199</v>
      </c>
      <c r="I45" s="51">
        <v>36.1353890041364</v>
      </c>
      <c r="J45" s="51">
        <v>35.880000000000003</v>
      </c>
      <c r="K45" s="51"/>
    </row>
    <row r="46" spans="1:11">
      <c r="A46" t="s">
        <v>199</v>
      </c>
      <c r="B46" t="s">
        <v>96</v>
      </c>
      <c r="C46" t="s">
        <v>97</v>
      </c>
      <c r="D46" t="s">
        <v>91</v>
      </c>
      <c r="E46" t="s">
        <v>12</v>
      </c>
      <c r="F46" s="51">
        <v>38.977177768774801</v>
      </c>
      <c r="G46" s="51">
        <v>37.437064001542197</v>
      </c>
      <c r="H46" s="51">
        <v>35.916445444660297</v>
      </c>
      <c r="I46" s="51">
        <v>34.341913264078002</v>
      </c>
      <c r="J46" s="51">
        <v>34.17</v>
      </c>
      <c r="K46" s="51"/>
    </row>
    <row r="47" spans="1:11">
      <c r="A47" t="s">
        <v>199</v>
      </c>
      <c r="B47" t="s">
        <v>98</v>
      </c>
      <c r="C47" t="s">
        <v>99</v>
      </c>
      <c r="D47" t="s">
        <v>91</v>
      </c>
      <c r="E47" t="s">
        <v>12</v>
      </c>
      <c r="F47" s="51">
        <v>38.522676438057402</v>
      </c>
      <c r="G47" s="51">
        <v>36.4728579791378</v>
      </c>
      <c r="H47" s="51">
        <v>34.467567838937804</v>
      </c>
      <c r="I47" s="51">
        <v>32.401301094388202</v>
      </c>
      <c r="J47" s="51">
        <v>32.22</v>
      </c>
      <c r="K47" s="51"/>
    </row>
    <row r="48" spans="1:11">
      <c r="A48" t="s">
        <v>199</v>
      </c>
      <c r="B48" t="s">
        <v>100</v>
      </c>
      <c r="C48" t="s">
        <v>101</v>
      </c>
      <c r="D48" t="s">
        <v>91</v>
      </c>
      <c r="E48" t="s">
        <v>12</v>
      </c>
      <c r="F48" s="51">
        <v>48.127343398255</v>
      </c>
      <c r="G48" s="51">
        <v>46.541260816602097</v>
      </c>
      <c r="H48" s="51">
        <v>44.9926183137378</v>
      </c>
      <c r="I48" s="51">
        <v>43.313101471003698</v>
      </c>
      <c r="J48" s="51">
        <v>42.97</v>
      </c>
      <c r="K48" s="51"/>
    </row>
    <row r="49" spans="1:11">
      <c r="A49" t="s">
        <v>199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199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52">
        <v>2.9000000000000001E-2</v>
      </c>
    </row>
    <row r="51" spans="1:11">
      <c r="A51" t="s">
        <v>199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50">
        <v>-4.0000000000000001E-3</v>
      </c>
      <c r="K51" s="50"/>
    </row>
    <row r="52" spans="1:11">
      <c r="A52" t="s">
        <v>199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50">
        <v>-4.0000000000000001E-3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111</v>
      </c>
    </row>
    <row r="7" spans="1:12">
      <c r="A7" t="str">
        <f>F_Inputs!A7</f>
        <v>WSH</v>
      </c>
      <c r="B7" t="s">
        <v>15</v>
      </c>
      <c r="C7" t="s">
        <v>16</v>
      </c>
      <c r="D7" t="s">
        <v>17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WSH</v>
      </c>
      <c r="B8" t="s">
        <v>18</v>
      </c>
      <c r="C8" t="s">
        <v>19</v>
      </c>
      <c r="D8" t="s">
        <v>17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WSH</v>
      </c>
      <c r="B9" t="s">
        <v>20</v>
      </c>
      <c r="C9" t="s">
        <v>21</v>
      </c>
      <c r="D9" t="s">
        <v>17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WSH</v>
      </c>
      <c r="B10" t="s">
        <v>22</v>
      </c>
      <c r="C10" t="s">
        <v>23</v>
      </c>
      <c r="D10" t="s">
        <v>17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WSH</v>
      </c>
      <c r="B11" t="s">
        <v>24</v>
      </c>
      <c r="C11" t="s">
        <v>25</v>
      </c>
      <c r="D11" t="s">
        <v>17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WSH</v>
      </c>
      <c r="B12" t="s">
        <v>26</v>
      </c>
      <c r="C12" t="s">
        <v>27</v>
      </c>
      <c r="D12" t="s">
        <v>17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WSH</v>
      </c>
      <c r="B13" t="s">
        <v>28</v>
      </c>
      <c r="C13" t="s">
        <v>29</v>
      </c>
      <c r="D13" t="s">
        <v>17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WSH</v>
      </c>
      <c r="B14" t="s">
        <v>30</v>
      </c>
      <c r="C14" t="s">
        <v>31</v>
      </c>
      <c r="D14" t="s">
        <v>17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WSH</v>
      </c>
      <c r="B15" t="s">
        <v>32</v>
      </c>
      <c r="C15" t="s">
        <v>33</v>
      </c>
      <c r="D15" t="s">
        <v>17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WSH</v>
      </c>
      <c r="B16" t="s">
        <v>34</v>
      </c>
      <c r="C16" t="s">
        <v>35</v>
      </c>
      <c r="D16" t="s">
        <v>17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WSH</v>
      </c>
      <c r="B17" t="s">
        <v>36</v>
      </c>
      <c r="C17" t="s">
        <v>37</v>
      </c>
      <c r="D17" t="s">
        <v>17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WSH</v>
      </c>
      <c r="B18" t="s">
        <v>38</v>
      </c>
      <c r="C18" t="s">
        <v>39</v>
      </c>
      <c r="D18" t="s">
        <v>17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WSH</v>
      </c>
      <c r="B19" t="s">
        <v>40</v>
      </c>
      <c r="C19" t="s">
        <v>41</v>
      </c>
      <c r="D19" t="s">
        <v>17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WSH</v>
      </c>
      <c r="B20" t="s">
        <v>42</v>
      </c>
      <c r="C20" t="s">
        <v>43</v>
      </c>
      <c r="D20" t="s">
        <v>17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WSH</v>
      </c>
      <c r="B21" t="s">
        <v>44</v>
      </c>
      <c r="C21" t="s">
        <v>45</v>
      </c>
      <c r="D21" t="s">
        <v>17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WSH</v>
      </c>
      <c r="B22" t="s">
        <v>46</v>
      </c>
      <c r="C22" t="s">
        <v>47</v>
      </c>
      <c r="D22" t="s">
        <v>17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WSH</v>
      </c>
      <c r="B23" t="s">
        <v>48</v>
      </c>
      <c r="C23" t="s">
        <v>49</v>
      </c>
      <c r="D23" t="s">
        <v>17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WSH</v>
      </c>
      <c r="B24" t="s">
        <v>50</v>
      </c>
      <c r="C24" t="s">
        <v>51</v>
      </c>
      <c r="D24" t="s">
        <v>17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WSH</v>
      </c>
      <c r="B25" t="s">
        <v>52</v>
      </c>
      <c r="C25" t="s">
        <v>53</v>
      </c>
      <c r="D25" t="s">
        <v>54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WSH</v>
      </c>
      <c r="B26" t="s">
        <v>55</v>
      </c>
      <c r="C26" t="s">
        <v>56</v>
      </c>
      <c r="D26" t="s">
        <v>54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WSH</v>
      </c>
      <c r="B27" t="s">
        <v>57</v>
      </c>
      <c r="C27" t="s">
        <v>58</v>
      </c>
      <c r="D27" t="s">
        <v>54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WSH</v>
      </c>
      <c r="B28" t="s">
        <v>59</v>
      </c>
      <c r="C28" t="s">
        <v>60</v>
      </c>
      <c r="D28" t="s">
        <v>54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WSH</v>
      </c>
      <c r="B29" t="s">
        <v>61</v>
      </c>
      <c r="C29" t="s">
        <v>62</v>
      </c>
      <c r="D29" t="s">
        <v>54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WSH</v>
      </c>
      <c r="B30" t="s">
        <v>63</v>
      </c>
      <c r="C30" t="s">
        <v>64</v>
      </c>
      <c r="D30" t="s">
        <v>54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WSH</v>
      </c>
      <c r="B31" t="s">
        <v>65</v>
      </c>
      <c r="C31" t="s">
        <v>66</v>
      </c>
      <c r="D31" t="s">
        <v>54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WSH</v>
      </c>
      <c r="B32" t="s">
        <v>67</v>
      </c>
      <c r="C32" t="s">
        <v>68</v>
      </c>
      <c r="D32" t="s">
        <v>54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WSH</v>
      </c>
      <c r="B33" t="s">
        <v>69</v>
      </c>
      <c r="C33" t="s">
        <v>70</v>
      </c>
      <c r="D33" t="s">
        <v>54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WSH</v>
      </c>
      <c r="B34" t="s">
        <v>71</v>
      </c>
      <c r="C34" t="s">
        <v>72</v>
      </c>
      <c r="D34" t="s">
        <v>54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WSH</v>
      </c>
      <c r="B35" t="s">
        <v>73</v>
      </c>
      <c r="C35" t="s">
        <v>74</v>
      </c>
      <c r="D35" t="s">
        <v>54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WSH</v>
      </c>
      <c r="B36" t="s">
        <v>75</v>
      </c>
      <c r="C36" t="s">
        <v>76</v>
      </c>
      <c r="D36" t="s">
        <v>54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WSH</v>
      </c>
      <c r="B37" t="s">
        <v>77</v>
      </c>
      <c r="C37" t="s">
        <v>78</v>
      </c>
      <c r="D37" t="s">
        <v>54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WSH</v>
      </c>
      <c r="B38" t="s">
        <v>79</v>
      </c>
      <c r="C38" t="s">
        <v>80</v>
      </c>
      <c r="D38" t="s">
        <v>54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WSH</v>
      </c>
      <c r="B39" t="s">
        <v>81</v>
      </c>
      <c r="C39" t="s">
        <v>82</v>
      </c>
      <c r="D39" t="s">
        <v>54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WSH</v>
      </c>
      <c r="B40" t="s">
        <v>83</v>
      </c>
      <c r="C40" t="s">
        <v>84</v>
      </c>
      <c r="D40" t="s">
        <v>54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WSH</v>
      </c>
      <c r="B41" t="s">
        <v>85</v>
      </c>
      <c r="C41" t="s">
        <v>86</v>
      </c>
      <c r="D41" t="s">
        <v>54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WSH</v>
      </c>
      <c r="B42" t="s">
        <v>87</v>
      </c>
      <c r="C42" t="s">
        <v>88</v>
      </c>
      <c r="D42" t="s">
        <v>54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WSH</v>
      </c>
      <c r="B43" t="s">
        <v>89</v>
      </c>
      <c r="C43" t="s">
        <v>90</v>
      </c>
      <c r="D43" t="s">
        <v>91</v>
      </c>
      <c r="E43" t="s">
        <v>12</v>
      </c>
      <c r="F43" s="63">
        <v>30.47</v>
      </c>
      <c r="G43" s="63">
        <v>29.56</v>
      </c>
      <c r="H43" s="63">
        <v>28.7</v>
      </c>
      <c r="I43" s="63">
        <v>27.8</v>
      </c>
      <c r="J43" s="63">
        <v>27.6</v>
      </c>
      <c r="K43" s="51"/>
      <c r="L43" t="s">
        <v>197</v>
      </c>
    </row>
    <row r="44" spans="1:12">
      <c r="A44" t="str">
        <f>F_Inputs!A44</f>
        <v>WSH</v>
      </c>
      <c r="B44" t="s">
        <v>92</v>
      </c>
      <c r="C44" t="s">
        <v>93</v>
      </c>
      <c r="D44" t="s">
        <v>91</v>
      </c>
      <c r="E44" t="s">
        <v>12</v>
      </c>
      <c r="F44" s="63">
        <v>30.47</v>
      </c>
      <c r="G44" s="63">
        <v>29.56</v>
      </c>
      <c r="H44" s="63">
        <v>28.7</v>
      </c>
      <c r="I44" s="63">
        <v>27.8</v>
      </c>
      <c r="J44" s="63">
        <v>27.6</v>
      </c>
      <c r="K44" s="51"/>
      <c r="L44" t="s">
        <v>197</v>
      </c>
    </row>
    <row r="45" spans="1:12">
      <c r="A45" t="str">
        <f>F_Inputs!A45</f>
        <v>WSH</v>
      </c>
      <c r="B45" t="s">
        <v>94</v>
      </c>
      <c r="C45" t="s">
        <v>95</v>
      </c>
      <c r="D45" t="s">
        <v>91</v>
      </c>
      <c r="E45" t="s">
        <v>12</v>
      </c>
      <c r="F45" s="63">
        <v>39.61</v>
      </c>
      <c r="G45" s="63">
        <v>38.42</v>
      </c>
      <c r="H45" s="63">
        <v>37.31</v>
      </c>
      <c r="I45" s="63">
        <v>36.14</v>
      </c>
      <c r="J45" s="63">
        <v>35.880000000000003</v>
      </c>
      <c r="K45" s="51"/>
      <c r="L45" t="s">
        <v>197</v>
      </c>
    </row>
    <row r="46" spans="1:12">
      <c r="A46" t="str">
        <f>F_Inputs!A46</f>
        <v>WSH</v>
      </c>
      <c r="B46" t="s">
        <v>96</v>
      </c>
      <c r="C46" t="s">
        <v>97</v>
      </c>
      <c r="D46" t="s">
        <v>91</v>
      </c>
      <c r="E46" t="s">
        <v>12</v>
      </c>
      <c r="F46" s="63">
        <v>38.979999999999997</v>
      </c>
      <c r="G46" s="63">
        <v>37.44</v>
      </c>
      <c r="H46" s="63">
        <v>35.92</v>
      </c>
      <c r="I46" s="63">
        <v>34.340000000000003</v>
      </c>
      <c r="J46" s="63">
        <v>34.17</v>
      </c>
      <c r="K46" s="51"/>
      <c r="L46" t="s">
        <v>197</v>
      </c>
    </row>
    <row r="47" spans="1:12">
      <c r="A47" t="str">
        <f>F_Inputs!A47</f>
        <v>WSH</v>
      </c>
      <c r="B47" t="s">
        <v>98</v>
      </c>
      <c r="C47" t="s">
        <v>99</v>
      </c>
      <c r="D47" t="s">
        <v>91</v>
      </c>
      <c r="E47" t="s">
        <v>12</v>
      </c>
      <c r="F47" s="63">
        <v>38.520000000000003</v>
      </c>
      <c r="G47" s="63">
        <v>36.47</v>
      </c>
      <c r="H47" s="63">
        <v>34.47</v>
      </c>
      <c r="I47" s="63">
        <v>32.4</v>
      </c>
      <c r="J47" s="63">
        <v>32.22</v>
      </c>
      <c r="K47" s="51"/>
      <c r="L47" t="s">
        <v>197</v>
      </c>
    </row>
    <row r="48" spans="1:12">
      <c r="A48" t="str">
        <f>F_Inputs!A48</f>
        <v>WSH</v>
      </c>
      <c r="B48" t="s">
        <v>100</v>
      </c>
      <c r="C48" t="s">
        <v>101</v>
      </c>
      <c r="D48" t="s">
        <v>91</v>
      </c>
      <c r="E48" t="s">
        <v>12</v>
      </c>
      <c r="F48" s="63">
        <v>48.13</v>
      </c>
      <c r="G48" s="63">
        <v>46.54</v>
      </c>
      <c r="H48" s="63">
        <v>44.99</v>
      </c>
      <c r="I48" s="63">
        <v>43.31</v>
      </c>
      <c r="J48" s="63">
        <v>42.97</v>
      </c>
      <c r="K48" s="51"/>
      <c r="L48" t="s">
        <v>197</v>
      </c>
    </row>
    <row r="49" spans="1:12">
      <c r="A49" t="str">
        <f>F_Inputs!A49</f>
        <v>WSH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WSH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100">
        <v>3.7400000000000003E-2</v>
      </c>
      <c r="L50" t="s">
        <v>198</v>
      </c>
    </row>
    <row r="51" spans="1:12">
      <c r="A51" t="str">
        <f>F_Inputs!A51</f>
        <v>WSH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WSH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WSH</v>
      </c>
      <c r="B7" t="s">
        <v>15</v>
      </c>
      <c r="C7" t="s">
        <v>16</v>
      </c>
      <c r="D7" t="s">
        <v>17</v>
      </c>
      <c r="E7" t="s">
        <v>12</v>
      </c>
      <c r="F7" s="61">
        <f>IF(InpOverride!F7="",F_Inputs!F7,InpOverride!F7)</f>
        <v>53197</v>
      </c>
      <c r="G7" s="61">
        <f>IF(InpOverride!G7="",F_Inputs!G7,InpOverride!G7)</f>
        <v>52780</v>
      </c>
      <c r="H7" s="61">
        <f>IF(InpOverride!H7="",F_Inputs!H7,InpOverride!H7)</f>
        <v>52375</v>
      </c>
      <c r="I7" s="61">
        <f>IF(InpOverride!I7="",F_Inputs!I7,InpOverride!I7)</f>
        <v>51981</v>
      </c>
      <c r="J7" s="61">
        <f>IF(InpOverride!J7="",F_Inputs!J7,InpOverride!J7)</f>
        <v>51596</v>
      </c>
      <c r="K7" s="49"/>
    </row>
    <row r="8" spans="1:11">
      <c r="A8" t="str">
        <f>F_Inputs!A8</f>
        <v>WSH</v>
      </c>
      <c r="B8" t="s">
        <v>18</v>
      </c>
      <c r="C8" t="s">
        <v>19</v>
      </c>
      <c r="D8" t="s">
        <v>17</v>
      </c>
      <c r="E8" t="s">
        <v>12</v>
      </c>
      <c r="F8" s="61">
        <f>IF(InpOverride!F8="",F_Inputs!F8,InpOverride!F8)</f>
        <v>58319</v>
      </c>
      <c r="G8" s="61">
        <f>IF(InpOverride!G8="",F_Inputs!G8,InpOverride!G8)</f>
        <v>57902</v>
      </c>
      <c r="H8" s="61">
        <f>IF(InpOverride!H8="",F_Inputs!H8,InpOverride!H8)</f>
        <v>57497</v>
      </c>
      <c r="I8" s="61">
        <f>IF(InpOverride!I8="",F_Inputs!I8,InpOverride!I8)</f>
        <v>57103</v>
      </c>
      <c r="J8" s="61">
        <f>IF(InpOverride!J8="",F_Inputs!J8,InpOverride!J8)</f>
        <v>56718</v>
      </c>
      <c r="K8" s="49"/>
    </row>
    <row r="9" spans="1:11">
      <c r="A9" t="str">
        <f>F_Inputs!A9</f>
        <v>WSH</v>
      </c>
      <c r="B9" t="s">
        <v>20</v>
      </c>
      <c r="C9" t="s">
        <v>21</v>
      </c>
      <c r="D9" t="s">
        <v>17</v>
      </c>
      <c r="E9" t="s">
        <v>12</v>
      </c>
      <c r="F9" s="61">
        <f>IF(InpOverride!F9="",F_Inputs!F9,InpOverride!F9)</f>
        <v>688873</v>
      </c>
      <c r="G9" s="61">
        <f>IF(InpOverride!G9="",F_Inputs!G9,InpOverride!G9)</f>
        <v>671755</v>
      </c>
      <c r="H9" s="61">
        <f>IF(InpOverride!H9="",F_Inputs!H9,InpOverride!H9)</f>
        <v>655080</v>
      </c>
      <c r="I9" s="61">
        <f>IF(InpOverride!I9="",F_Inputs!I9,InpOverride!I9)</f>
        <v>638835</v>
      </c>
      <c r="J9" s="61">
        <f>IF(InpOverride!J9="",F_Inputs!J9,InpOverride!J9)</f>
        <v>623009</v>
      </c>
      <c r="K9" s="49"/>
    </row>
    <row r="10" spans="1:11">
      <c r="A10" t="str">
        <f>F_Inputs!A10</f>
        <v>WSH</v>
      </c>
      <c r="B10" t="s">
        <v>22</v>
      </c>
      <c r="C10" t="s">
        <v>23</v>
      </c>
      <c r="D10" t="s">
        <v>17</v>
      </c>
      <c r="E10" t="s">
        <v>12</v>
      </c>
      <c r="F10" s="61">
        <f>IF(InpOverride!F10="",F_Inputs!F10,InpOverride!F10)</f>
        <v>26146</v>
      </c>
      <c r="G10" s="61">
        <f>IF(InpOverride!G10="",F_Inputs!G10,InpOverride!G10)</f>
        <v>26990</v>
      </c>
      <c r="H10" s="61">
        <f>IF(InpOverride!H10="",F_Inputs!H10,InpOverride!H10)</f>
        <v>27848</v>
      </c>
      <c r="I10" s="61">
        <f>IF(InpOverride!I10="",F_Inputs!I10,InpOverride!I10)</f>
        <v>28722</v>
      </c>
      <c r="J10" s="61">
        <f>IF(InpOverride!J10="",F_Inputs!J10,InpOverride!J10)</f>
        <v>29614</v>
      </c>
      <c r="K10" s="49"/>
    </row>
    <row r="11" spans="1:11">
      <c r="A11" t="str">
        <f>F_Inputs!A11</f>
        <v>WSH</v>
      </c>
      <c r="B11" t="s">
        <v>24</v>
      </c>
      <c r="C11" t="s">
        <v>25</v>
      </c>
      <c r="D11" t="s">
        <v>17</v>
      </c>
      <c r="E11" t="s">
        <v>12</v>
      </c>
      <c r="F11" s="61">
        <f>IF(InpOverride!F11="",F_Inputs!F11,InpOverride!F11)</f>
        <v>67161</v>
      </c>
      <c r="G11" s="61">
        <f>IF(InpOverride!G11="",F_Inputs!G11,InpOverride!G11)</f>
        <v>68005</v>
      </c>
      <c r="H11" s="61">
        <f>IF(InpOverride!H11="",F_Inputs!H11,InpOverride!H11)</f>
        <v>68863</v>
      </c>
      <c r="I11" s="61">
        <f>IF(InpOverride!I11="",F_Inputs!I11,InpOverride!I11)</f>
        <v>69737</v>
      </c>
      <c r="J11" s="61">
        <f>IF(InpOverride!J11="",F_Inputs!J11,InpOverride!J11)</f>
        <v>70629</v>
      </c>
      <c r="K11" s="49"/>
    </row>
    <row r="12" spans="1:11">
      <c r="A12" t="str">
        <f>F_Inputs!A12</f>
        <v>WSH</v>
      </c>
      <c r="B12" t="s">
        <v>26</v>
      </c>
      <c r="C12" t="s">
        <v>27</v>
      </c>
      <c r="D12" t="s">
        <v>17</v>
      </c>
      <c r="E12" t="s">
        <v>12</v>
      </c>
      <c r="F12" s="61">
        <f>IF(InpOverride!F12="",F_Inputs!F12,InpOverride!F12)</f>
        <v>472583</v>
      </c>
      <c r="G12" s="61">
        <f>IF(InpOverride!G12="",F_Inputs!G12,InpOverride!G12)</f>
        <v>495370</v>
      </c>
      <c r="H12" s="61">
        <f>IF(InpOverride!H12="",F_Inputs!H12,InpOverride!H12)</f>
        <v>518070</v>
      </c>
      <c r="I12" s="61">
        <f>IF(InpOverride!I12="",F_Inputs!I12,InpOverride!I12)</f>
        <v>540693</v>
      </c>
      <c r="J12" s="61">
        <f>IF(InpOverride!J12="",F_Inputs!J12,InpOverride!J12)</f>
        <v>563252</v>
      </c>
      <c r="K12" s="49"/>
    </row>
    <row r="13" spans="1:11">
      <c r="A13" t="str">
        <f>F_Inputs!A13</f>
        <v>WSH</v>
      </c>
      <c r="B13" t="s">
        <v>28</v>
      </c>
      <c r="C13" t="s">
        <v>29</v>
      </c>
      <c r="D13" t="s">
        <v>17</v>
      </c>
      <c r="E13" t="s">
        <v>12</v>
      </c>
      <c r="F13" s="61">
        <f>IF(InpOverride!F13="",F_Inputs!F13,InpOverride!F13)</f>
        <v>53649</v>
      </c>
      <c r="G13" s="61">
        <f>IF(InpOverride!G13="",F_Inputs!G13,InpOverride!G13)</f>
        <v>53366</v>
      </c>
      <c r="H13" s="61">
        <f>IF(InpOverride!H13="",F_Inputs!H13,InpOverride!H13)</f>
        <v>50501</v>
      </c>
      <c r="I13" s="61">
        <f>IF(InpOverride!I13="",F_Inputs!I13,InpOverride!I13)</f>
        <v>49420</v>
      </c>
      <c r="J13" s="61">
        <f>IF(InpOverride!J13="",F_Inputs!J13,InpOverride!J13)</f>
        <v>51392</v>
      </c>
      <c r="K13" s="49"/>
    </row>
    <row r="14" spans="1:11">
      <c r="A14" t="str">
        <f>F_Inputs!A14</f>
        <v>WSH</v>
      </c>
      <c r="B14" t="s">
        <v>30</v>
      </c>
      <c r="C14" t="s">
        <v>31</v>
      </c>
      <c r="D14" t="s">
        <v>17</v>
      </c>
      <c r="E14" t="s">
        <v>12</v>
      </c>
      <c r="F14" s="61">
        <f>IF(InpOverride!F14="",F_Inputs!F14,InpOverride!F14)</f>
        <v>58699</v>
      </c>
      <c r="G14" s="61">
        <f>IF(InpOverride!G14="",F_Inputs!G14,InpOverride!G14)</f>
        <v>52895</v>
      </c>
      <c r="H14" s="61">
        <f>IF(InpOverride!H14="",F_Inputs!H14,InpOverride!H14)</f>
        <v>49766</v>
      </c>
      <c r="I14" s="61">
        <f>IF(InpOverride!I14="",F_Inputs!I14,InpOverride!I14)</f>
        <v>44284</v>
      </c>
      <c r="J14" s="61">
        <f>IF(InpOverride!J14="",F_Inputs!J14,InpOverride!J14)</f>
        <v>48837</v>
      </c>
      <c r="K14" s="49"/>
    </row>
    <row r="15" spans="1:11">
      <c r="A15" t="str">
        <f>F_Inputs!A15</f>
        <v>WSH</v>
      </c>
      <c r="B15" t="s">
        <v>32</v>
      </c>
      <c r="C15" t="s">
        <v>33</v>
      </c>
      <c r="D15" t="s">
        <v>17</v>
      </c>
      <c r="E15" t="s">
        <v>12</v>
      </c>
      <c r="F15" s="61">
        <f>IF(InpOverride!F15="",F_Inputs!F15,InpOverride!F15)</f>
        <v>694730</v>
      </c>
      <c r="G15" s="61">
        <f>IF(InpOverride!G15="",F_Inputs!G15,InpOverride!G15)</f>
        <v>679217</v>
      </c>
      <c r="H15" s="61">
        <f>IF(InpOverride!H15="",F_Inputs!H15,InpOverride!H15)</f>
        <v>624019</v>
      </c>
      <c r="I15" s="61">
        <f>IF(InpOverride!I15="",F_Inputs!I15,InpOverride!I15)</f>
        <v>638487</v>
      </c>
      <c r="J15" s="61">
        <f>IF(InpOverride!J15="",F_Inputs!J15,InpOverride!J15)</f>
        <v>654321</v>
      </c>
      <c r="K15" s="49"/>
    </row>
    <row r="16" spans="1:11">
      <c r="A16" t="str">
        <f>F_Inputs!A16</f>
        <v>WSH</v>
      </c>
      <c r="B16" t="s">
        <v>34</v>
      </c>
      <c r="C16" t="s">
        <v>35</v>
      </c>
      <c r="D16" t="s">
        <v>17</v>
      </c>
      <c r="E16" t="s">
        <v>12</v>
      </c>
      <c r="F16" s="61">
        <f>IF(InpOverride!F16="",F_Inputs!F16,InpOverride!F16)</f>
        <v>25781</v>
      </c>
      <c r="G16" s="61">
        <f>IF(InpOverride!G16="",F_Inputs!G16,InpOverride!G16)</f>
        <v>26644</v>
      </c>
      <c r="H16" s="61">
        <f>IF(InpOverride!H16="",F_Inputs!H16,InpOverride!H16)</f>
        <v>30382</v>
      </c>
      <c r="I16" s="61">
        <f>IF(InpOverride!I16="",F_Inputs!I16,InpOverride!I16)</f>
        <v>32731</v>
      </c>
      <c r="J16" s="61">
        <f>IF(InpOverride!J16="",F_Inputs!J16,InpOverride!J16)</f>
        <v>30126</v>
      </c>
      <c r="K16" s="49"/>
    </row>
    <row r="17" spans="1:11">
      <c r="A17" t="str">
        <f>F_Inputs!A17</f>
        <v>WSH</v>
      </c>
      <c r="B17" t="s">
        <v>36</v>
      </c>
      <c r="C17" t="s">
        <v>37</v>
      </c>
      <c r="D17" t="s">
        <v>17</v>
      </c>
      <c r="E17" t="s">
        <v>12</v>
      </c>
      <c r="F17" s="61">
        <f>IF(InpOverride!F17="",F_Inputs!F17,InpOverride!F17)</f>
        <v>69555</v>
      </c>
      <c r="G17" s="61">
        <f>IF(InpOverride!G17="",F_Inputs!G17,InpOverride!G17)</f>
        <v>76267</v>
      </c>
      <c r="H17" s="61">
        <f>IF(InpOverride!H17="",F_Inputs!H17,InpOverride!H17)</f>
        <v>80888</v>
      </c>
      <c r="I17" s="61">
        <f>IF(InpOverride!I17="",F_Inputs!I17,InpOverride!I17)</f>
        <v>88778</v>
      </c>
      <c r="J17" s="61">
        <f>IF(InpOverride!J17="",F_Inputs!J17,InpOverride!J17)</f>
        <v>84217</v>
      </c>
      <c r="K17" s="49"/>
    </row>
    <row r="18" spans="1:11">
      <c r="A18" t="str">
        <f>F_Inputs!A18</f>
        <v>WSH</v>
      </c>
      <c r="B18" t="s">
        <v>38</v>
      </c>
      <c r="C18" t="s">
        <v>39</v>
      </c>
      <c r="D18" t="s">
        <v>17</v>
      </c>
      <c r="E18" t="s">
        <v>12</v>
      </c>
      <c r="F18" s="61">
        <f>IF(InpOverride!F18="",F_Inputs!F18,InpOverride!F18)</f>
        <v>465981</v>
      </c>
      <c r="G18" s="61">
        <f>IF(InpOverride!G18="",F_Inputs!G18,InpOverride!G18)</f>
        <v>489012</v>
      </c>
      <c r="H18" s="61">
        <f>IF(InpOverride!H18="",F_Inputs!H18,InpOverride!H18)</f>
        <v>549469</v>
      </c>
      <c r="I18" s="61">
        <f>IF(InpOverride!I18="",F_Inputs!I18,InpOverride!I18)</f>
        <v>544544</v>
      </c>
      <c r="J18" s="61">
        <f>IF(InpOverride!J18="",F_Inputs!J18,InpOverride!J18)</f>
        <v>539594</v>
      </c>
      <c r="K18" s="49"/>
    </row>
    <row r="19" spans="1:11">
      <c r="A19" t="str">
        <f>F_Inputs!A19</f>
        <v>WSH</v>
      </c>
      <c r="B19" t="s">
        <v>40</v>
      </c>
      <c r="C19" t="s">
        <v>41</v>
      </c>
      <c r="D19" t="s">
        <v>17</v>
      </c>
      <c r="E19" t="s">
        <v>12</v>
      </c>
      <c r="F19" s="61">
        <f>IF(InpOverride!F19="",F_Inputs!F19,InpOverride!F19)</f>
        <v>57669</v>
      </c>
      <c r="G19" s="61">
        <f>IF(InpOverride!G19="",F_Inputs!G19,InpOverride!G19)</f>
        <v>53109</v>
      </c>
      <c r="H19" s="61">
        <f>IF(InpOverride!H19="",F_Inputs!H19,InpOverride!H19)</f>
        <v>52845</v>
      </c>
      <c r="I19" s="61">
        <f>IF(InpOverride!I19="",F_Inputs!I19,InpOverride!I19)</f>
        <v>52615</v>
      </c>
      <c r="J19" s="61">
        <f>IF(InpOverride!J19="",F_Inputs!J19,InpOverride!J19)</f>
        <v>52357</v>
      </c>
      <c r="K19" s="49"/>
    </row>
    <row r="20" spans="1:11">
      <c r="A20" t="str">
        <f>F_Inputs!A20</f>
        <v>WSH</v>
      </c>
      <c r="B20" t="s">
        <v>42</v>
      </c>
      <c r="C20" t="s">
        <v>43</v>
      </c>
      <c r="D20" t="s">
        <v>17</v>
      </c>
      <c r="E20" t="s">
        <v>12</v>
      </c>
      <c r="F20" s="61">
        <f>IF(InpOverride!F20="",F_Inputs!F20,InpOverride!F20)</f>
        <v>53621</v>
      </c>
      <c r="G20" s="61">
        <f>IF(InpOverride!G20="",F_Inputs!G20,InpOverride!G20)</f>
        <v>52208</v>
      </c>
      <c r="H20" s="61">
        <f>IF(InpOverride!H20="",F_Inputs!H20,InpOverride!H20)</f>
        <v>50986</v>
      </c>
      <c r="I20" s="61">
        <f>IF(InpOverride!I20="",F_Inputs!I20,InpOverride!I20)</f>
        <v>48694</v>
      </c>
      <c r="J20" s="61">
        <f>IF(InpOverride!J20="",F_Inputs!J20,InpOverride!J20)</f>
        <v>49843</v>
      </c>
      <c r="K20" s="49"/>
    </row>
    <row r="21" spans="1:11">
      <c r="A21" t="str">
        <f>F_Inputs!A21</f>
        <v>WSH</v>
      </c>
      <c r="B21" t="s">
        <v>44</v>
      </c>
      <c r="C21" t="s">
        <v>45</v>
      </c>
      <c r="D21" t="s">
        <v>17</v>
      </c>
      <c r="E21" t="s">
        <v>12</v>
      </c>
      <c r="F21" s="61">
        <f>IF(InpOverride!F21="",F_Inputs!F21,InpOverride!F21)</f>
        <v>697389</v>
      </c>
      <c r="G21" s="61">
        <f>IF(InpOverride!G21="",F_Inputs!G21,InpOverride!G21)</f>
        <v>686200</v>
      </c>
      <c r="H21" s="61">
        <f>IF(InpOverride!H21="",F_Inputs!H21,InpOverride!H21)</f>
        <v>672826</v>
      </c>
      <c r="I21" s="61">
        <f>IF(InpOverride!I21="",F_Inputs!I21,InpOverride!I21)</f>
        <v>662762</v>
      </c>
      <c r="J21" s="61">
        <f>IF(InpOverride!J21="",F_Inputs!J21,InpOverride!J21)</f>
        <v>651405</v>
      </c>
      <c r="K21" s="49"/>
    </row>
    <row r="22" spans="1:11">
      <c r="A22" t="str">
        <f>F_Inputs!A22</f>
        <v>WSH</v>
      </c>
      <c r="B22" t="s">
        <v>46</v>
      </c>
      <c r="C22" t="s">
        <v>47</v>
      </c>
      <c r="D22" t="s">
        <v>17</v>
      </c>
      <c r="E22" t="s">
        <v>12</v>
      </c>
      <c r="F22" s="61">
        <f>IF(InpOverride!F22="",F_Inputs!F22,InpOverride!F22)</f>
        <v>23102</v>
      </c>
      <c r="G22" s="61">
        <f>IF(InpOverride!G22="",F_Inputs!G22,InpOverride!G22)</f>
        <v>27586</v>
      </c>
      <c r="H22" s="61">
        <f>IF(InpOverride!H22="",F_Inputs!H22,InpOverride!H22)</f>
        <v>28211</v>
      </c>
      <c r="I22" s="61">
        <f>IF(InpOverride!I22="",F_Inputs!I22,InpOverride!I22)</f>
        <v>29165</v>
      </c>
      <c r="J22" s="61">
        <f>IF(InpOverride!J22="",F_Inputs!J22,InpOverride!J22)</f>
        <v>30029</v>
      </c>
      <c r="K22" s="49"/>
    </row>
    <row r="23" spans="1:11">
      <c r="A23" t="str">
        <f>F_Inputs!A23</f>
        <v>WSH</v>
      </c>
      <c r="B23" t="s">
        <v>48</v>
      </c>
      <c r="C23" t="s">
        <v>49</v>
      </c>
      <c r="D23" t="s">
        <v>17</v>
      </c>
      <c r="E23" t="s">
        <v>12</v>
      </c>
      <c r="F23" s="61">
        <f>IF(InpOverride!F23="",F_Inputs!F23,InpOverride!F23)</f>
        <v>75840</v>
      </c>
      <c r="G23" s="61">
        <f>IF(InpOverride!G23="",F_Inputs!G23,InpOverride!G23)</f>
        <v>78408</v>
      </c>
      <c r="H23" s="61">
        <f>IF(InpOverride!H23="",F_Inputs!H23,InpOverride!H23)</f>
        <v>82233</v>
      </c>
      <c r="I23" s="61">
        <f>IF(InpOverride!I23="",F_Inputs!I23,InpOverride!I23)</f>
        <v>83247</v>
      </c>
      <c r="J23" s="61">
        <f>IF(InpOverride!J23="",F_Inputs!J23,InpOverride!J23)</f>
        <v>79825</v>
      </c>
      <c r="K23" s="49"/>
    </row>
    <row r="24" spans="1:11">
      <c r="A24" t="str">
        <f>F_Inputs!A24</f>
        <v>WSH</v>
      </c>
      <c r="B24" t="s">
        <v>50</v>
      </c>
      <c r="C24" t="s">
        <v>51</v>
      </c>
      <c r="D24" t="s">
        <v>17</v>
      </c>
      <c r="E24" t="s">
        <v>12</v>
      </c>
      <c r="F24" s="61">
        <f>IF(InpOverride!F24="",F_Inputs!F24,InpOverride!F24)</f>
        <v>456446</v>
      </c>
      <c r="G24" s="61">
        <f>IF(InpOverride!G24="",F_Inputs!G24,InpOverride!G24)</f>
        <v>482814</v>
      </c>
      <c r="H24" s="61">
        <f>IF(InpOverride!H24="",F_Inputs!H24,InpOverride!H24)</f>
        <v>505302</v>
      </c>
      <c r="I24" s="61">
        <f>IF(InpOverride!I24="",F_Inputs!I24,InpOverride!I24)</f>
        <v>525460</v>
      </c>
      <c r="J24" s="61">
        <f>IF(InpOverride!J24="",F_Inputs!J24,InpOverride!J24)</f>
        <v>548516</v>
      </c>
      <c r="K24" s="49"/>
    </row>
    <row r="25" spans="1:11">
      <c r="A25" t="str">
        <f>F_Inputs!A25</f>
        <v>WSH</v>
      </c>
      <c r="B25" t="s">
        <v>52</v>
      </c>
      <c r="C25" t="s">
        <v>53</v>
      </c>
      <c r="D25" t="s">
        <v>54</v>
      </c>
      <c r="E25" t="s">
        <v>12</v>
      </c>
      <c r="F25" s="62">
        <f>IF(InpOverride!F25="",F_Inputs!F25,InpOverride!F25)</f>
        <v>1.0149999999999999</v>
      </c>
      <c r="G25" s="62">
        <f>IF(InpOverride!G25="",F_Inputs!G25,InpOverride!G25)</f>
        <v>0.86499999999999999</v>
      </c>
      <c r="H25" s="62">
        <f>IF(InpOverride!H25="",F_Inputs!H25,InpOverride!H25)</f>
        <v>0.72199999999999998</v>
      </c>
      <c r="I25" s="62">
        <f>IF(InpOverride!I25="",F_Inputs!I25,InpOverride!I25)</f>
        <v>0.72499999999999998</v>
      </c>
      <c r="J25" s="62">
        <f>IF(InpOverride!J25="",F_Inputs!J25,InpOverride!J25)</f>
        <v>0.66400000000000003</v>
      </c>
      <c r="K25" s="50"/>
    </row>
    <row r="26" spans="1:11">
      <c r="A26" t="str">
        <f>F_Inputs!A26</f>
        <v>WSH</v>
      </c>
      <c r="B26" t="s">
        <v>55</v>
      </c>
      <c r="C26" t="s">
        <v>56</v>
      </c>
      <c r="D26" t="s">
        <v>54</v>
      </c>
      <c r="E26" t="s">
        <v>12</v>
      </c>
      <c r="F26" s="62">
        <f>IF(InpOverride!F26="",F_Inputs!F26,InpOverride!F26)</f>
        <v>0.88900000000000001</v>
      </c>
      <c r="G26" s="62">
        <f>IF(InpOverride!G26="",F_Inputs!G26,InpOverride!G26)</f>
        <v>0.71099999999999997</v>
      </c>
      <c r="H26" s="62">
        <f>IF(InpOverride!H26="",F_Inputs!H26,InpOverride!H26)</f>
        <v>0.53500000000000003</v>
      </c>
      <c r="I26" s="62">
        <f>IF(InpOverride!I26="",F_Inputs!I26,InpOverride!I26)</f>
        <v>0.59199999999999997</v>
      </c>
      <c r="J26" s="62">
        <f>IF(InpOverride!J26="",F_Inputs!J26,InpOverride!J26)</f>
        <v>0.52200000000000002</v>
      </c>
      <c r="K26" s="50"/>
    </row>
    <row r="27" spans="1:11">
      <c r="A27" t="str">
        <f>F_Inputs!A27</f>
        <v>WSH</v>
      </c>
      <c r="B27" t="s">
        <v>57</v>
      </c>
      <c r="C27" t="s">
        <v>58</v>
      </c>
      <c r="D27" t="s">
        <v>54</v>
      </c>
      <c r="E27" t="s">
        <v>12</v>
      </c>
      <c r="F27" s="62">
        <f>IF(InpOverride!F27="",F_Inputs!F27,InpOverride!F27)</f>
        <v>23.172000000000001</v>
      </c>
      <c r="G27" s="62">
        <f>IF(InpOverride!G27="",F_Inputs!G27,InpOverride!G27)</f>
        <v>20.513000000000002</v>
      </c>
      <c r="H27" s="62">
        <f>IF(InpOverride!H27="",F_Inputs!H27,InpOverride!H27)</f>
        <v>16.257000000000001</v>
      </c>
      <c r="I27" s="62">
        <f>IF(InpOverride!I27="",F_Inputs!I27,InpOverride!I27)</f>
        <v>17.181000000000001</v>
      </c>
      <c r="J27" s="62">
        <f>IF(InpOverride!J27="",F_Inputs!J27,InpOverride!J27)</f>
        <v>15.082000000000001</v>
      </c>
      <c r="K27" s="50"/>
    </row>
    <row r="28" spans="1:11">
      <c r="A28" t="str">
        <f>F_Inputs!A28</f>
        <v>WSH</v>
      </c>
      <c r="B28" t="s">
        <v>59</v>
      </c>
      <c r="C28" t="s">
        <v>60</v>
      </c>
      <c r="D28" t="s">
        <v>54</v>
      </c>
      <c r="E28" t="s">
        <v>12</v>
      </c>
      <c r="F28" s="62">
        <f>IF(InpOverride!F28="",F_Inputs!F28,InpOverride!F28)</f>
        <v>0.59699999999999998</v>
      </c>
      <c r="G28" s="62">
        <f>IF(InpOverride!G28="",F_Inputs!G28,InpOverride!G28)</f>
        <v>0.61299999999999999</v>
      </c>
      <c r="H28" s="62">
        <f>IF(InpOverride!H28="",F_Inputs!H28,InpOverride!H28)</f>
        <v>0.68300000000000005</v>
      </c>
      <c r="I28" s="62">
        <f>IF(InpOverride!I28="",F_Inputs!I28,InpOverride!I28)</f>
        <v>0.746</v>
      </c>
      <c r="J28" s="62">
        <f>IF(InpOverride!J28="",F_Inputs!J28,InpOverride!J28)</f>
        <v>0.74199999999999999</v>
      </c>
      <c r="K28" s="50"/>
    </row>
    <row r="29" spans="1:11">
      <c r="A29" t="str">
        <f>F_Inputs!A29</f>
        <v>WSH</v>
      </c>
      <c r="B29" t="s">
        <v>61</v>
      </c>
      <c r="C29" t="s">
        <v>62</v>
      </c>
      <c r="D29" t="s">
        <v>54</v>
      </c>
      <c r="E29" t="s">
        <v>12</v>
      </c>
      <c r="F29" s="62">
        <f>IF(InpOverride!F29="",F_Inputs!F29,InpOverride!F29)</f>
        <v>1.748</v>
      </c>
      <c r="G29" s="62">
        <f>IF(InpOverride!G29="",F_Inputs!G29,InpOverride!G29)</f>
        <v>1.7190000000000001</v>
      </c>
      <c r="H29" s="62">
        <f>IF(InpOverride!H29="",F_Inputs!H29,InpOverride!H29)</f>
        <v>1.9690000000000001</v>
      </c>
      <c r="I29" s="62">
        <f>IF(InpOverride!I29="",F_Inputs!I29,InpOverride!I29)</f>
        <v>2.1920000000000002</v>
      </c>
      <c r="J29" s="62">
        <f>IF(InpOverride!J29="",F_Inputs!J29,InpOverride!J29)</f>
        <v>2.1059999999999999</v>
      </c>
      <c r="K29" s="50"/>
    </row>
    <row r="30" spans="1:11">
      <c r="A30" t="str">
        <f>F_Inputs!A30</f>
        <v>WSH</v>
      </c>
      <c r="B30" t="s">
        <v>63</v>
      </c>
      <c r="C30" t="s">
        <v>64</v>
      </c>
      <c r="D30" t="s">
        <v>54</v>
      </c>
      <c r="E30" t="s">
        <v>12</v>
      </c>
      <c r="F30" s="62">
        <f>IF(InpOverride!F30="",F_Inputs!F30,InpOverride!F30)</f>
        <v>22.324999999999999</v>
      </c>
      <c r="G30" s="62">
        <f>IF(InpOverride!G30="",F_Inputs!G30,InpOverride!G30)</f>
        <v>21.312000000000001</v>
      </c>
      <c r="H30" s="62">
        <f>IF(InpOverride!H30="",F_Inputs!H30,InpOverride!H30)</f>
        <v>24.335999999999999</v>
      </c>
      <c r="I30" s="62">
        <f>IF(InpOverride!I30="",F_Inputs!I30,InpOverride!I30)</f>
        <v>27.283000000000001</v>
      </c>
      <c r="J30" s="62">
        <f>IF(InpOverride!J30="",F_Inputs!J30,InpOverride!J30)</f>
        <v>28.024000000000001</v>
      </c>
      <c r="K30" s="50"/>
    </row>
    <row r="31" spans="1:11">
      <c r="A31" t="str">
        <f>F_Inputs!A31</f>
        <v>WSH</v>
      </c>
      <c r="B31" t="s">
        <v>65</v>
      </c>
      <c r="C31" t="s">
        <v>66</v>
      </c>
      <c r="D31" t="s">
        <v>54</v>
      </c>
      <c r="E31" t="s">
        <v>12</v>
      </c>
      <c r="F31" s="62">
        <f>IF(InpOverride!F31="",F_Inputs!F31,InpOverride!F31)</f>
        <v>5.7000000000000002E-2</v>
      </c>
      <c r="G31" s="62">
        <f>IF(InpOverride!G31="",F_Inputs!G31,InpOverride!G31)</f>
        <v>6.6000000000000003E-2</v>
      </c>
      <c r="H31" s="62">
        <f>IF(InpOverride!H31="",F_Inputs!H31,InpOverride!H31)</f>
        <v>5.8000000000000003E-2</v>
      </c>
      <c r="I31" s="62">
        <f>IF(InpOverride!I31="",F_Inputs!I31,InpOverride!I31)</f>
        <v>5.3999999999999999E-2</v>
      </c>
      <c r="J31" s="62">
        <f>IF(InpOverride!J31="",F_Inputs!J31,InpOverride!J31)</f>
        <v>5.1999999999999998E-2</v>
      </c>
      <c r="K31" s="50"/>
    </row>
    <row r="32" spans="1:11">
      <c r="A32" t="str">
        <f>F_Inputs!A32</f>
        <v>WSH</v>
      </c>
      <c r="B32" t="s">
        <v>67</v>
      </c>
      <c r="C32" t="s">
        <v>68</v>
      </c>
      <c r="D32" t="s">
        <v>54</v>
      </c>
      <c r="E32" t="s">
        <v>12</v>
      </c>
      <c r="F32" s="62">
        <f>IF(InpOverride!F32="",F_Inputs!F32,InpOverride!F32)</f>
        <v>2.5000000000000001E-2</v>
      </c>
      <c r="G32" s="62">
        <f>IF(InpOverride!G32="",F_Inputs!G32,InpOverride!G32)</f>
        <v>3.1E-2</v>
      </c>
      <c r="H32" s="62">
        <f>IF(InpOverride!H32="",F_Inputs!H32,InpOverride!H32)</f>
        <v>2.1000000000000001E-2</v>
      </c>
      <c r="I32" s="62">
        <f>IF(InpOverride!I32="",F_Inputs!I32,InpOverride!I32)</f>
        <v>1.7999999999999999E-2</v>
      </c>
      <c r="J32" s="62">
        <f>IF(InpOverride!J32="",F_Inputs!J32,InpOverride!J32)</f>
        <v>1.0999999999999999E-2</v>
      </c>
      <c r="K32" s="50"/>
    </row>
    <row r="33" spans="1:11">
      <c r="A33" t="str">
        <f>F_Inputs!A33</f>
        <v>WSH</v>
      </c>
      <c r="B33" t="s">
        <v>69</v>
      </c>
      <c r="C33" t="s">
        <v>70</v>
      </c>
      <c r="D33" t="s">
        <v>54</v>
      </c>
      <c r="E33" t="s">
        <v>12</v>
      </c>
      <c r="F33" s="62">
        <f>IF(InpOverride!F33="",F_Inputs!F33,InpOverride!F33)</f>
        <v>6.431</v>
      </c>
      <c r="G33" s="62">
        <f>IF(InpOverride!G33="",F_Inputs!G33,InpOverride!G33)</f>
        <v>6.9889999999999999</v>
      </c>
      <c r="H33" s="62">
        <f>IF(InpOverride!H33="",F_Inputs!H33,InpOverride!H33)</f>
        <v>5.1909999999999998</v>
      </c>
      <c r="I33" s="62">
        <f>IF(InpOverride!I33="",F_Inputs!I33,InpOverride!I33)</f>
        <v>5.6159999999999997</v>
      </c>
      <c r="J33" s="62">
        <f>IF(InpOverride!J33="",F_Inputs!J33,InpOverride!J33)</f>
        <v>6.4550000000000001</v>
      </c>
      <c r="K33" s="50"/>
    </row>
    <row r="34" spans="1:11">
      <c r="A34" t="str">
        <f>F_Inputs!A34</f>
        <v>WSH</v>
      </c>
      <c r="B34" t="s">
        <v>71</v>
      </c>
      <c r="C34" t="s">
        <v>72</v>
      </c>
      <c r="D34" t="s">
        <v>54</v>
      </c>
      <c r="E34" t="s">
        <v>12</v>
      </c>
      <c r="F34" s="62">
        <f>IF(InpOverride!F34="",F_Inputs!F34,InpOverride!F34)</f>
        <v>5.0000000000000001E-3</v>
      </c>
      <c r="G34" s="62">
        <f>IF(InpOverride!G34="",F_Inputs!G34,InpOverride!G34)</f>
        <v>0.02</v>
      </c>
      <c r="H34" s="62">
        <f>IF(InpOverride!H34="",F_Inputs!H34,InpOverride!H34)</f>
        <v>1.2E-2</v>
      </c>
      <c r="I34" s="62">
        <f>IF(InpOverride!I34="",F_Inputs!I34,InpOverride!I34)</f>
        <v>1.4E-2</v>
      </c>
      <c r="J34" s="62">
        <f>IF(InpOverride!J34="",F_Inputs!J34,InpOverride!J34)</f>
        <v>1.6E-2</v>
      </c>
      <c r="K34" s="50"/>
    </row>
    <row r="35" spans="1:11">
      <c r="A35" t="str">
        <f>F_Inputs!A35</f>
        <v>WSH</v>
      </c>
      <c r="B35" t="s">
        <v>73</v>
      </c>
      <c r="C35" t="s">
        <v>74</v>
      </c>
      <c r="D35" t="s">
        <v>54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2.1999999999999999E-2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WSH</v>
      </c>
      <c r="B36" t="s">
        <v>75</v>
      </c>
      <c r="C36" t="s">
        <v>76</v>
      </c>
      <c r="D36" t="s">
        <v>54</v>
      </c>
      <c r="E36" t="s">
        <v>12</v>
      </c>
      <c r="F36" s="62">
        <f>IF(InpOverride!F36="",F_Inputs!F36,InpOverride!F36)</f>
        <v>0.98799999999999999</v>
      </c>
      <c r="G36" s="62">
        <f>IF(InpOverride!G36="",F_Inputs!G36,InpOverride!G36)</f>
        <v>1.601</v>
      </c>
      <c r="H36" s="62">
        <f>IF(InpOverride!H36="",F_Inputs!H36,InpOverride!H36)</f>
        <v>1.181</v>
      </c>
      <c r="I36" s="62">
        <f>IF(InpOverride!I36="",F_Inputs!I36,InpOverride!I36)</f>
        <v>1.36</v>
      </c>
      <c r="J36" s="62">
        <f>IF(InpOverride!J36="",F_Inputs!J36,InpOverride!J36)</f>
        <v>1.7649999999999999</v>
      </c>
      <c r="K36" s="50"/>
    </row>
    <row r="37" spans="1:11">
      <c r="A37" t="str">
        <f>F_Inputs!A37</f>
        <v>WSH</v>
      </c>
      <c r="B37" t="s">
        <v>77</v>
      </c>
      <c r="C37" t="s">
        <v>78</v>
      </c>
      <c r="D37" t="s">
        <v>54</v>
      </c>
      <c r="E37" t="s">
        <v>12</v>
      </c>
      <c r="F37" s="62">
        <f>IF(InpOverride!F37="",F_Inputs!F37,InpOverride!F37)</f>
        <v>1.0720000000000001</v>
      </c>
      <c r="G37" s="62">
        <f>IF(InpOverride!G37="",F_Inputs!G37,InpOverride!G37)</f>
        <v>0.93100000000000005</v>
      </c>
      <c r="H37" s="62">
        <f>IF(InpOverride!H37="",F_Inputs!H37,InpOverride!H37)</f>
        <v>0.78</v>
      </c>
      <c r="I37" s="62">
        <f>IF(InpOverride!I37="",F_Inputs!I37,InpOverride!I37)</f>
        <v>0.77900000000000003</v>
      </c>
      <c r="J37" s="62">
        <f>IF(InpOverride!J37="",F_Inputs!J37,InpOverride!J37)</f>
        <v>0.71599999999999997</v>
      </c>
      <c r="K37" s="50"/>
    </row>
    <row r="38" spans="1:11">
      <c r="A38" t="str">
        <f>F_Inputs!A38</f>
        <v>WSH</v>
      </c>
      <c r="B38" t="s">
        <v>79</v>
      </c>
      <c r="C38" t="s">
        <v>80</v>
      </c>
      <c r="D38" t="s">
        <v>54</v>
      </c>
      <c r="E38" t="s">
        <v>12</v>
      </c>
      <c r="F38" s="62">
        <f>IF(InpOverride!F38="",F_Inputs!F38,InpOverride!F38)</f>
        <v>0.91400000000000003</v>
      </c>
      <c r="G38" s="62">
        <f>IF(InpOverride!G38="",F_Inputs!G38,InpOverride!G38)</f>
        <v>0.74199999999999999</v>
      </c>
      <c r="H38" s="62">
        <f>IF(InpOverride!H38="",F_Inputs!H38,InpOverride!H38)</f>
        <v>0.55600000000000005</v>
      </c>
      <c r="I38" s="62">
        <f>IF(InpOverride!I38="",F_Inputs!I38,InpOverride!I38)</f>
        <v>0.61</v>
      </c>
      <c r="J38" s="62">
        <f>IF(InpOverride!J38="",F_Inputs!J38,InpOverride!J38)</f>
        <v>0.53300000000000003</v>
      </c>
      <c r="K38" s="50"/>
    </row>
    <row r="39" spans="1:11">
      <c r="A39" t="str">
        <f>F_Inputs!A39</f>
        <v>WSH</v>
      </c>
      <c r="B39" t="s">
        <v>81</v>
      </c>
      <c r="C39" t="s">
        <v>82</v>
      </c>
      <c r="D39" t="s">
        <v>54</v>
      </c>
      <c r="E39" t="s">
        <v>12</v>
      </c>
      <c r="F39" s="62">
        <f>IF(InpOverride!F39="",F_Inputs!F39,InpOverride!F39)</f>
        <v>29.603000000000002</v>
      </c>
      <c r="G39" s="62">
        <f>IF(InpOverride!G39="",F_Inputs!G39,InpOverride!G39)</f>
        <v>27.501999999999999</v>
      </c>
      <c r="H39" s="62">
        <f>IF(InpOverride!H39="",F_Inputs!H39,InpOverride!H39)</f>
        <v>21.448</v>
      </c>
      <c r="I39" s="62">
        <f>IF(InpOverride!I39="",F_Inputs!I39,InpOverride!I39)</f>
        <v>22.797000000000001</v>
      </c>
      <c r="J39" s="62">
        <f>IF(InpOverride!J39="",F_Inputs!J39,InpOverride!J39)</f>
        <v>21.536999999999999</v>
      </c>
      <c r="K39" s="50"/>
    </row>
    <row r="40" spans="1:11">
      <c r="A40" t="str">
        <f>F_Inputs!A40</f>
        <v>WSH</v>
      </c>
      <c r="B40" t="s">
        <v>83</v>
      </c>
      <c r="C40" t="s">
        <v>84</v>
      </c>
      <c r="D40" t="s">
        <v>54</v>
      </c>
      <c r="E40" t="s">
        <v>12</v>
      </c>
      <c r="F40" s="62">
        <f>IF(InpOverride!F40="",F_Inputs!F40,InpOverride!F40)</f>
        <v>0.60199999999999998</v>
      </c>
      <c r="G40" s="62">
        <f>IF(InpOverride!G40="",F_Inputs!G40,InpOverride!G40)</f>
        <v>0.63300000000000001</v>
      </c>
      <c r="H40" s="62">
        <f>IF(InpOverride!H40="",F_Inputs!H40,InpOverride!H40)</f>
        <v>0.69499999999999995</v>
      </c>
      <c r="I40" s="62">
        <f>IF(InpOverride!I40="",F_Inputs!I40,InpOverride!I40)</f>
        <v>0.76</v>
      </c>
      <c r="J40" s="62">
        <f>IF(InpOverride!J40="",F_Inputs!J40,InpOverride!J40)</f>
        <v>0.75800000000000001</v>
      </c>
      <c r="K40" s="50"/>
    </row>
    <row r="41" spans="1:11">
      <c r="A41" t="str">
        <f>F_Inputs!A41</f>
        <v>WSH</v>
      </c>
      <c r="B41" t="s">
        <v>85</v>
      </c>
      <c r="C41" t="s">
        <v>86</v>
      </c>
      <c r="D41" t="s">
        <v>54</v>
      </c>
      <c r="E41" t="s">
        <v>12</v>
      </c>
      <c r="F41" s="62">
        <f>IF(InpOverride!F41="",F_Inputs!F41,InpOverride!F41)</f>
        <v>1.748</v>
      </c>
      <c r="G41" s="62">
        <f>IF(InpOverride!G41="",F_Inputs!G41,InpOverride!G41)</f>
        <v>1.7410000000000001</v>
      </c>
      <c r="H41" s="62">
        <f>IF(InpOverride!H41="",F_Inputs!H41,InpOverride!H41)</f>
        <v>1.9690000000000001</v>
      </c>
      <c r="I41" s="62">
        <f>IF(InpOverride!I41="",F_Inputs!I41,InpOverride!I41)</f>
        <v>2.1920000000000002</v>
      </c>
      <c r="J41" s="62">
        <f>IF(InpOverride!J41="",F_Inputs!J41,InpOverride!J41)</f>
        <v>2.1059999999999999</v>
      </c>
      <c r="K41" s="50"/>
    </row>
    <row r="42" spans="1:11">
      <c r="A42" t="str">
        <f>F_Inputs!A42</f>
        <v>WSH</v>
      </c>
      <c r="B42" t="s">
        <v>87</v>
      </c>
      <c r="C42" t="s">
        <v>88</v>
      </c>
      <c r="D42" t="s">
        <v>54</v>
      </c>
      <c r="E42" t="s">
        <v>12</v>
      </c>
      <c r="F42" s="62">
        <f>IF(InpOverride!F42="",F_Inputs!F42,InpOverride!F42)</f>
        <v>23.312999999999999</v>
      </c>
      <c r="G42" s="62">
        <f>IF(InpOverride!G42="",F_Inputs!G42,InpOverride!G42)</f>
        <v>22.913</v>
      </c>
      <c r="H42" s="62">
        <f>IF(InpOverride!H42="",F_Inputs!H42,InpOverride!H42)</f>
        <v>25.516999999999999</v>
      </c>
      <c r="I42" s="62">
        <f>IF(InpOverride!I42="",F_Inputs!I42,InpOverride!I42)</f>
        <v>28.643000000000001</v>
      </c>
      <c r="J42" s="62">
        <f>IF(InpOverride!J42="",F_Inputs!J42,InpOverride!J42)</f>
        <v>29.789000000000001</v>
      </c>
      <c r="K42" s="50"/>
    </row>
    <row r="43" spans="1:11">
      <c r="A43" t="str">
        <f>F_Inputs!A43</f>
        <v>WSH</v>
      </c>
      <c r="B43" t="s">
        <v>89</v>
      </c>
      <c r="C43" t="s">
        <v>90</v>
      </c>
      <c r="D43" t="s">
        <v>91</v>
      </c>
      <c r="E43" t="s">
        <v>12</v>
      </c>
      <c r="F43" s="63">
        <f>IF(InpOverride!F43="",F_Inputs!F43,InpOverride!F43)</f>
        <v>30.47</v>
      </c>
      <c r="G43" s="63">
        <f>IF(InpOverride!G43="",F_Inputs!G43,InpOverride!G43)</f>
        <v>29.56</v>
      </c>
      <c r="H43" s="63">
        <f>IF(InpOverride!H43="",F_Inputs!H43,InpOverride!H43)</f>
        <v>28.7</v>
      </c>
      <c r="I43" s="63">
        <f>IF(InpOverride!I43="",F_Inputs!I43,InpOverride!I43)</f>
        <v>27.8</v>
      </c>
      <c r="J43" s="63">
        <f>IF(InpOverride!J43="",F_Inputs!J43,InpOverride!J43)</f>
        <v>27.6</v>
      </c>
      <c r="K43" s="51"/>
    </row>
    <row r="44" spans="1:11">
      <c r="A44" t="str">
        <f>F_Inputs!A44</f>
        <v>WSH</v>
      </c>
      <c r="B44" t="s">
        <v>92</v>
      </c>
      <c r="C44" t="s">
        <v>93</v>
      </c>
      <c r="D44" t="s">
        <v>91</v>
      </c>
      <c r="E44" t="s">
        <v>12</v>
      </c>
      <c r="F44" s="63">
        <f>IF(InpOverride!F44="",F_Inputs!F44,InpOverride!F44)</f>
        <v>30.47</v>
      </c>
      <c r="G44" s="63">
        <f>IF(InpOverride!G44="",F_Inputs!G44,InpOverride!G44)</f>
        <v>29.56</v>
      </c>
      <c r="H44" s="63">
        <f>IF(InpOverride!H44="",F_Inputs!H44,InpOverride!H44)</f>
        <v>28.7</v>
      </c>
      <c r="I44" s="63">
        <f>IF(InpOverride!I44="",F_Inputs!I44,InpOverride!I44)</f>
        <v>27.8</v>
      </c>
      <c r="J44" s="63">
        <f>IF(InpOverride!J44="",F_Inputs!J44,InpOverride!J44)</f>
        <v>27.6</v>
      </c>
      <c r="K44" s="51"/>
    </row>
    <row r="45" spans="1:11">
      <c r="A45" t="str">
        <f>F_Inputs!A45</f>
        <v>WSH</v>
      </c>
      <c r="B45" t="s">
        <v>94</v>
      </c>
      <c r="C45" t="s">
        <v>95</v>
      </c>
      <c r="D45" t="s">
        <v>91</v>
      </c>
      <c r="E45" t="s">
        <v>12</v>
      </c>
      <c r="F45" s="63">
        <f>IF(InpOverride!F45="",F_Inputs!F45,InpOverride!F45)</f>
        <v>39.61</v>
      </c>
      <c r="G45" s="63">
        <f>IF(InpOverride!G45="",F_Inputs!G45,InpOverride!G45)</f>
        <v>38.42</v>
      </c>
      <c r="H45" s="63">
        <f>IF(InpOverride!H45="",F_Inputs!H45,InpOverride!H45)</f>
        <v>37.31</v>
      </c>
      <c r="I45" s="63">
        <f>IF(InpOverride!I45="",F_Inputs!I45,InpOverride!I45)</f>
        <v>36.14</v>
      </c>
      <c r="J45" s="63">
        <f>IF(InpOverride!J45="",F_Inputs!J45,InpOverride!J45)</f>
        <v>35.880000000000003</v>
      </c>
      <c r="K45" s="51"/>
    </row>
    <row r="46" spans="1:11">
      <c r="A46" t="str">
        <f>F_Inputs!A46</f>
        <v>WSH</v>
      </c>
      <c r="B46" t="s">
        <v>96</v>
      </c>
      <c r="C46" t="s">
        <v>97</v>
      </c>
      <c r="D46" t="s">
        <v>91</v>
      </c>
      <c r="E46" t="s">
        <v>12</v>
      </c>
      <c r="F46" s="63">
        <f>IF(InpOverride!F46="",F_Inputs!F46,InpOverride!F46)</f>
        <v>38.979999999999997</v>
      </c>
      <c r="G46" s="63">
        <f>IF(InpOverride!G46="",F_Inputs!G46,InpOverride!G46)</f>
        <v>37.44</v>
      </c>
      <c r="H46" s="63">
        <f>IF(InpOverride!H46="",F_Inputs!H46,InpOverride!H46)</f>
        <v>35.92</v>
      </c>
      <c r="I46" s="63">
        <f>IF(InpOverride!I46="",F_Inputs!I46,InpOverride!I46)</f>
        <v>34.340000000000003</v>
      </c>
      <c r="J46" s="63">
        <f>IF(InpOverride!J46="",F_Inputs!J46,InpOverride!J46)</f>
        <v>34.17</v>
      </c>
      <c r="K46" s="51"/>
    </row>
    <row r="47" spans="1:11">
      <c r="A47" t="str">
        <f>F_Inputs!A47</f>
        <v>WSH</v>
      </c>
      <c r="B47" t="s">
        <v>98</v>
      </c>
      <c r="C47" t="s">
        <v>99</v>
      </c>
      <c r="D47" t="s">
        <v>91</v>
      </c>
      <c r="E47" t="s">
        <v>12</v>
      </c>
      <c r="F47" s="63">
        <f>IF(InpOverride!F47="",F_Inputs!F47,InpOverride!F47)</f>
        <v>38.520000000000003</v>
      </c>
      <c r="G47" s="63">
        <f>IF(InpOverride!G47="",F_Inputs!G47,InpOverride!G47)</f>
        <v>36.47</v>
      </c>
      <c r="H47" s="63">
        <f>IF(InpOverride!H47="",F_Inputs!H47,InpOverride!H47)</f>
        <v>34.47</v>
      </c>
      <c r="I47" s="63">
        <f>IF(InpOverride!I47="",F_Inputs!I47,InpOverride!I47)</f>
        <v>32.4</v>
      </c>
      <c r="J47" s="63">
        <f>IF(InpOverride!J47="",F_Inputs!J47,InpOverride!J47)</f>
        <v>32.22</v>
      </c>
      <c r="K47" s="51"/>
    </row>
    <row r="48" spans="1:11">
      <c r="A48" t="str">
        <f>F_Inputs!A48</f>
        <v>WSH</v>
      </c>
      <c r="B48" t="s">
        <v>100</v>
      </c>
      <c r="C48" t="s">
        <v>101</v>
      </c>
      <c r="D48" t="s">
        <v>91</v>
      </c>
      <c r="E48" t="s">
        <v>12</v>
      </c>
      <c r="F48" s="63">
        <f>IF(InpOverride!F48="",F_Inputs!F48,InpOverride!F48)</f>
        <v>48.13</v>
      </c>
      <c r="G48" s="63">
        <f>IF(InpOverride!G48="",F_Inputs!G48,InpOverride!G48)</f>
        <v>46.54</v>
      </c>
      <c r="H48" s="63">
        <f>IF(InpOverride!H48="",F_Inputs!H48,InpOverride!H48)</f>
        <v>44.99</v>
      </c>
      <c r="I48" s="63">
        <f>IF(InpOverride!I48="",F_Inputs!I48,InpOverride!I48)</f>
        <v>43.31</v>
      </c>
      <c r="J48" s="63">
        <f>IF(InpOverride!J48="",F_Inputs!J48,InpOverride!J48)</f>
        <v>42.97</v>
      </c>
      <c r="K48" s="51"/>
    </row>
    <row r="49" spans="1:11">
      <c r="A49" t="str">
        <f>F_Inputs!A49</f>
        <v>WSH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WSH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WSH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>
        <f>IF(InpOverride!J51="",F_Inputs!J51,InpOverride!J51)</f>
        <v>-4.0000000000000001E-3</v>
      </c>
      <c r="K51" s="50"/>
    </row>
    <row r="52" spans="1:11">
      <c r="A52" t="str">
        <f>F_Inputs!A52</f>
        <v>WSH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>
        <f>IF(InpOverride!J52="",F_Inputs!J52,InpOverride!J52)</f>
        <v>-4.0000000000000001E-3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2.2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53197</v>
      </c>
      <c r="M12" s="36">
        <f xml:space="preserve"> InpActive!G7</f>
        <v>52780</v>
      </c>
      <c r="N12" s="36">
        <f xml:space="preserve"> InpActive!H7</f>
        <v>52375</v>
      </c>
      <c r="O12" s="36">
        <f xml:space="preserve"> InpActive!I7</f>
        <v>51981</v>
      </c>
      <c r="P12" s="36">
        <f xml:space="preserve"> InpActive!J7</f>
        <v>51596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58319</v>
      </c>
      <c r="M13" s="36">
        <f xml:space="preserve"> InpActive!G8</f>
        <v>57902</v>
      </c>
      <c r="N13" s="36">
        <f xml:space="preserve"> InpActive!H8</f>
        <v>57497</v>
      </c>
      <c r="O13" s="36">
        <f xml:space="preserve"> InpActive!I8</f>
        <v>57103</v>
      </c>
      <c r="P13" s="36">
        <f xml:space="preserve"> InpActive!J8</f>
        <v>56718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688873</v>
      </c>
      <c r="M14" s="36">
        <f xml:space="preserve"> InpActive!G9</f>
        <v>671755</v>
      </c>
      <c r="N14" s="36">
        <f xml:space="preserve"> InpActive!H9</f>
        <v>655080</v>
      </c>
      <c r="O14" s="36">
        <f xml:space="preserve"> InpActive!I9</f>
        <v>638835</v>
      </c>
      <c r="P14" s="36">
        <f xml:space="preserve"> InpActive!J9</f>
        <v>623009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26146</v>
      </c>
      <c r="M15" s="36">
        <f xml:space="preserve"> InpActive!G10</f>
        <v>26990</v>
      </c>
      <c r="N15" s="36">
        <f xml:space="preserve"> InpActive!H10</f>
        <v>27848</v>
      </c>
      <c r="O15" s="36">
        <f xml:space="preserve"> InpActive!I10</f>
        <v>28722</v>
      </c>
      <c r="P15" s="36">
        <f xml:space="preserve"> InpActive!J10</f>
        <v>29614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67161</v>
      </c>
      <c r="M16" s="36">
        <f xml:space="preserve"> InpActive!G11</f>
        <v>68005</v>
      </c>
      <c r="N16" s="36">
        <f xml:space="preserve"> InpActive!H11</f>
        <v>68863</v>
      </c>
      <c r="O16" s="36">
        <f xml:space="preserve"> InpActive!I11</f>
        <v>69737</v>
      </c>
      <c r="P16" s="36">
        <f xml:space="preserve"> InpActive!J11</f>
        <v>70629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472583</v>
      </c>
      <c r="M17" s="36">
        <f xml:space="preserve"> InpActive!G12</f>
        <v>495370</v>
      </c>
      <c r="N17" s="36">
        <f xml:space="preserve"> InpActive!H12</f>
        <v>518070</v>
      </c>
      <c r="O17" s="36">
        <f xml:space="preserve"> InpActive!I12</f>
        <v>540693</v>
      </c>
      <c r="P17" s="36">
        <f xml:space="preserve"> InpActive!J12</f>
        <v>563252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53649</v>
      </c>
      <c r="M20" s="36">
        <f xml:space="preserve"> InpActive!G13</f>
        <v>53366</v>
      </c>
      <c r="N20" s="36">
        <f xml:space="preserve"> InpActive!H13</f>
        <v>50501</v>
      </c>
      <c r="O20" s="36">
        <f xml:space="preserve"> InpActive!I13</f>
        <v>49420</v>
      </c>
      <c r="P20" s="36">
        <f xml:space="preserve"> InpActive!J13</f>
        <v>51392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58699</v>
      </c>
      <c r="M21" s="36">
        <f xml:space="preserve"> InpActive!G14</f>
        <v>52895</v>
      </c>
      <c r="N21" s="36">
        <f xml:space="preserve"> InpActive!H14</f>
        <v>49766</v>
      </c>
      <c r="O21" s="36">
        <f xml:space="preserve"> InpActive!I14</f>
        <v>44284</v>
      </c>
      <c r="P21" s="36">
        <f xml:space="preserve"> InpActive!J14</f>
        <v>48837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694730</v>
      </c>
      <c r="M22" s="36">
        <f xml:space="preserve"> InpActive!G15</f>
        <v>679217</v>
      </c>
      <c r="N22" s="36">
        <f xml:space="preserve"> InpActive!H15</f>
        <v>624019</v>
      </c>
      <c r="O22" s="36">
        <f xml:space="preserve"> InpActive!I15</f>
        <v>638487</v>
      </c>
      <c r="P22" s="36">
        <f xml:space="preserve"> InpActive!J15</f>
        <v>654321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25781</v>
      </c>
      <c r="M23" s="36">
        <f xml:space="preserve"> InpActive!G16</f>
        <v>26644</v>
      </c>
      <c r="N23" s="36">
        <f xml:space="preserve"> InpActive!H16</f>
        <v>30382</v>
      </c>
      <c r="O23" s="36">
        <f xml:space="preserve"> InpActive!I16</f>
        <v>32731</v>
      </c>
      <c r="P23" s="36">
        <f xml:space="preserve"> InpActive!J16</f>
        <v>30126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69555</v>
      </c>
      <c r="M24" s="36">
        <f xml:space="preserve"> InpActive!G17</f>
        <v>76267</v>
      </c>
      <c r="N24" s="36">
        <f xml:space="preserve"> InpActive!H17</f>
        <v>80888</v>
      </c>
      <c r="O24" s="36">
        <f xml:space="preserve"> InpActive!I17</f>
        <v>88778</v>
      </c>
      <c r="P24" s="36">
        <f xml:space="preserve"> InpActive!J17</f>
        <v>84217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465981</v>
      </c>
      <c r="M25" s="36">
        <f xml:space="preserve"> InpActive!G18</f>
        <v>489012</v>
      </c>
      <c r="N25" s="36">
        <f xml:space="preserve"> InpActive!H18</f>
        <v>549469</v>
      </c>
      <c r="O25" s="36">
        <f xml:space="preserve"> InpActive!I18</f>
        <v>544544</v>
      </c>
      <c r="P25" s="36">
        <f xml:space="preserve"> InpActive!J18</f>
        <v>539594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57669</v>
      </c>
      <c r="M28" s="36">
        <f xml:space="preserve"> InpActive!G19</f>
        <v>53109</v>
      </c>
      <c r="N28" s="36">
        <f xml:space="preserve"> InpActive!H19</f>
        <v>52845</v>
      </c>
      <c r="O28" s="36">
        <f xml:space="preserve"> InpActive!I19</f>
        <v>52615</v>
      </c>
      <c r="P28" s="36">
        <f xml:space="preserve"> InpActive!J19</f>
        <v>52357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53621</v>
      </c>
      <c r="M29" s="36">
        <f xml:space="preserve"> InpActive!G20</f>
        <v>52208</v>
      </c>
      <c r="N29" s="36">
        <f xml:space="preserve"> InpActive!H20</f>
        <v>50986</v>
      </c>
      <c r="O29" s="36">
        <f xml:space="preserve"> InpActive!I20</f>
        <v>48694</v>
      </c>
      <c r="P29" s="36">
        <f xml:space="preserve"> InpActive!J20</f>
        <v>49843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697389</v>
      </c>
      <c r="M30" s="36">
        <f xml:space="preserve"> InpActive!G21</f>
        <v>686200</v>
      </c>
      <c r="N30" s="36">
        <f xml:space="preserve"> InpActive!H21</f>
        <v>672826</v>
      </c>
      <c r="O30" s="36">
        <f xml:space="preserve"> InpActive!I21</f>
        <v>662762</v>
      </c>
      <c r="P30" s="36">
        <f xml:space="preserve"> InpActive!J21</f>
        <v>651405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23102</v>
      </c>
      <c r="M31" s="36">
        <f xml:space="preserve"> InpActive!G22</f>
        <v>27586</v>
      </c>
      <c r="N31" s="36">
        <f xml:space="preserve"> InpActive!H22</f>
        <v>28211</v>
      </c>
      <c r="O31" s="36">
        <f xml:space="preserve"> InpActive!I22</f>
        <v>29165</v>
      </c>
      <c r="P31" s="36">
        <f xml:space="preserve"> InpActive!J22</f>
        <v>30029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75840</v>
      </c>
      <c r="M32" s="36">
        <f xml:space="preserve"> InpActive!G23</f>
        <v>78408</v>
      </c>
      <c r="N32" s="36">
        <f xml:space="preserve"> InpActive!H23</f>
        <v>82233</v>
      </c>
      <c r="O32" s="36">
        <f xml:space="preserve"> InpActive!I23</f>
        <v>83247</v>
      </c>
      <c r="P32" s="36">
        <f xml:space="preserve"> InpActive!J23</f>
        <v>79825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456446</v>
      </c>
      <c r="M33" s="36">
        <f xml:space="preserve"> InpActive!G24</f>
        <v>482814</v>
      </c>
      <c r="N33" s="36">
        <f xml:space="preserve"> InpActive!H24</f>
        <v>505302</v>
      </c>
      <c r="O33" s="36">
        <f xml:space="preserve"> InpActive!I24</f>
        <v>525460</v>
      </c>
      <c r="P33" s="36">
        <f xml:space="preserve"> InpActive!J24</f>
        <v>548516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1.0149999999999999</v>
      </c>
      <c r="M36" s="36">
        <f xml:space="preserve"> InpActive!G25</f>
        <v>0.86499999999999999</v>
      </c>
      <c r="N36" s="36">
        <f xml:space="preserve"> InpActive!H25</f>
        <v>0.72199999999999998</v>
      </c>
      <c r="O36" s="36">
        <f xml:space="preserve"> InpActive!I25</f>
        <v>0.72499999999999998</v>
      </c>
      <c r="P36" s="36">
        <f xml:space="preserve"> InpActive!J25</f>
        <v>0.66400000000000003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0.88900000000000001</v>
      </c>
      <c r="M37" s="36">
        <f xml:space="preserve"> InpActive!G26</f>
        <v>0.71099999999999997</v>
      </c>
      <c r="N37" s="36">
        <f xml:space="preserve"> InpActive!H26</f>
        <v>0.53500000000000003</v>
      </c>
      <c r="O37" s="36">
        <f xml:space="preserve"> InpActive!I26</f>
        <v>0.59199999999999997</v>
      </c>
      <c r="P37" s="36">
        <f xml:space="preserve"> InpActive!J26</f>
        <v>0.52200000000000002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23.172000000000001</v>
      </c>
      <c r="M38" s="36">
        <f xml:space="preserve"> InpActive!G27</f>
        <v>20.513000000000002</v>
      </c>
      <c r="N38" s="36">
        <f xml:space="preserve"> InpActive!H27</f>
        <v>16.257000000000001</v>
      </c>
      <c r="O38" s="36">
        <f xml:space="preserve"> InpActive!I27</f>
        <v>17.181000000000001</v>
      </c>
      <c r="P38" s="36">
        <f xml:space="preserve"> InpActive!J27</f>
        <v>15.082000000000001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0.59699999999999998</v>
      </c>
      <c r="M39" s="36">
        <f xml:space="preserve"> InpActive!G28</f>
        <v>0.61299999999999999</v>
      </c>
      <c r="N39" s="36">
        <f xml:space="preserve"> InpActive!H28</f>
        <v>0.68300000000000005</v>
      </c>
      <c r="O39" s="36">
        <f xml:space="preserve"> InpActive!I28</f>
        <v>0.746</v>
      </c>
      <c r="P39" s="36">
        <f xml:space="preserve"> InpActive!J28</f>
        <v>0.74199999999999999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1.748</v>
      </c>
      <c r="M40" s="36">
        <f xml:space="preserve"> InpActive!G29</f>
        <v>1.7190000000000001</v>
      </c>
      <c r="N40" s="36">
        <f xml:space="preserve"> InpActive!H29</f>
        <v>1.9690000000000001</v>
      </c>
      <c r="O40" s="36">
        <f xml:space="preserve"> InpActive!I29</f>
        <v>2.1920000000000002</v>
      </c>
      <c r="P40" s="36">
        <f xml:space="preserve"> InpActive!J29</f>
        <v>2.1059999999999999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22.324999999999999</v>
      </c>
      <c r="M41" s="36">
        <f xml:space="preserve"> InpActive!G30</f>
        <v>21.312000000000001</v>
      </c>
      <c r="N41" s="36">
        <f xml:space="preserve"> InpActive!H30</f>
        <v>24.335999999999999</v>
      </c>
      <c r="O41" s="36">
        <f xml:space="preserve"> InpActive!I30</f>
        <v>27.283000000000001</v>
      </c>
      <c r="P41" s="36">
        <f xml:space="preserve"> InpActive!J30</f>
        <v>28.024000000000001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5.7000000000000002E-2</v>
      </c>
      <c r="M44" s="36">
        <f xml:space="preserve"> InpActive!G31</f>
        <v>6.6000000000000003E-2</v>
      </c>
      <c r="N44" s="36">
        <f xml:space="preserve"> InpActive!H31</f>
        <v>5.8000000000000003E-2</v>
      </c>
      <c r="O44" s="36">
        <f xml:space="preserve"> InpActive!I31</f>
        <v>5.3999999999999999E-2</v>
      </c>
      <c r="P44" s="36">
        <f xml:space="preserve"> InpActive!J31</f>
        <v>5.1999999999999998E-2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2.5000000000000001E-2</v>
      </c>
      <c r="M45" s="36">
        <f xml:space="preserve"> InpActive!G32</f>
        <v>3.1E-2</v>
      </c>
      <c r="N45" s="36">
        <f xml:space="preserve"> InpActive!H32</f>
        <v>2.1000000000000001E-2</v>
      </c>
      <c r="O45" s="36">
        <f xml:space="preserve"> InpActive!I32</f>
        <v>1.7999999999999999E-2</v>
      </c>
      <c r="P45" s="36">
        <f xml:space="preserve"> InpActive!J32</f>
        <v>1.0999999999999999E-2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6.431</v>
      </c>
      <c r="M46" s="36">
        <f xml:space="preserve"> InpActive!G33</f>
        <v>6.9889999999999999</v>
      </c>
      <c r="N46" s="36">
        <f xml:space="preserve"> InpActive!H33</f>
        <v>5.1909999999999998</v>
      </c>
      <c r="O46" s="36">
        <f xml:space="preserve"> InpActive!I33</f>
        <v>5.6159999999999997</v>
      </c>
      <c r="P46" s="36">
        <f xml:space="preserve"> InpActive!J33</f>
        <v>6.4550000000000001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5.0000000000000001E-3</v>
      </c>
      <c r="M47" s="36">
        <f xml:space="preserve"> InpActive!G34</f>
        <v>0.02</v>
      </c>
      <c r="N47" s="36">
        <f xml:space="preserve"> InpActive!H34</f>
        <v>1.2E-2</v>
      </c>
      <c r="O47" s="36">
        <f xml:space="preserve"> InpActive!I34</f>
        <v>1.4E-2</v>
      </c>
      <c r="P47" s="36">
        <f xml:space="preserve"> InpActive!J34</f>
        <v>1.6E-2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2.1999999999999999E-2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0.98799999999999999</v>
      </c>
      <c r="M49" s="36">
        <f xml:space="preserve"> InpActive!G36</f>
        <v>1.601</v>
      </c>
      <c r="N49" s="36">
        <f xml:space="preserve"> InpActive!H36</f>
        <v>1.181</v>
      </c>
      <c r="O49" s="36">
        <f xml:space="preserve"> InpActive!I36</f>
        <v>1.36</v>
      </c>
      <c r="P49" s="36">
        <f xml:space="preserve"> InpActive!J36</f>
        <v>1.7649999999999999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1.0719999999999998</v>
      </c>
      <c r="M52" s="83">
        <f t="shared" ref="M52:P52" si="8">M36+M44</f>
        <v>0.93100000000000005</v>
      </c>
      <c r="N52" s="83">
        <f t="shared" si="8"/>
        <v>0.78</v>
      </c>
      <c r="O52" s="83">
        <f t="shared" si="8"/>
        <v>0.77900000000000003</v>
      </c>
      <c r="P52" s="83">
        <f t="shared" si="8"/>
        <v>0.71600000000000008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0.91400000000000003</v>
      </c>
      <c r="M53" s="83">
        <f t="shared" si="9"/>
        <v>0.74199999999999999</v>
      </c>
      <c r="N53" s="83">
        <f t="shared" si="9"/>
        <v>0.55600000000000005</v>
      </c>
      <c r="O53" s="83">
        <f t="shared" si="9"/>
        <v>0.61</v>
      </c>
      <c r="P53" s="83">
        <f t="shared" si="9"/>
        <v>0.53300000000000003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29.603000000000002</v>
      </c>
      <c r="M54" s="83">
        <f t="shared" si="9"/>
        <v>27.502000000000002</v>
      </c>
      <c r="N54" s="83">
        <f t="shared" si="9"/>
        <v>21.448</v>
      </c>
      <c r="O54" s="83">
        <f t="shared" si="9"/>
        <v>22.797000000000001</v>
      </c>
      <c r="P54" s="83">
        <f t="shared" si="9"/>
        <v>21.536999999999999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0.60199999999999998</v>
      </c>
      <c r="M55" s="83">
        <f t="shared" si="9"/>
        <v>0.63300000000000001</v>
      </c>
      <c r="N55" s="83">
        <f t="shared" si="9"/>
        <v>0.69500000000000006</v>
      </c>
      <c r="O55" s="83">
        <f t="shared" si="9"/>
        <v>0.76</v>
      </c>
      <c r="P55" s="83">
        <f t="shared" si="9"/>
        <v>0.75800000000000001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1.748</v>
      </c>
      <c r="M56" s="83">
        <f t="shared" si="9"/>
        <v>1.7410000000000001</v>
      </c>
      <c r="N56" s="83">
        <f t="shared" si="9"/>
        <v>1.9690000000000001</v>
      </c>
      <c r="O56" s="83">
        <f t="shared" si="9"/>
        <v>2.1920000000000002</v>
      </c>
      <c r="P56" s="83">
        <f t="shared" si="9"/>
        <v>2.1059999999999999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23.312999999999999</v>
      </c>
      <c r="M57" s="83">
        <f t="shared" si="9"/>
        <v>22.913</v>
      </c>
      <c r="N57" s="83">
        <f t="shared" si="9"/>
        <v>25.516999999999999</v>
      </c>
      <c r="O57" s="83">
        <f t="shared" si="9"/>
        <v>28.643000000000001</v>
      </c>
      <c r="P57" s="83">
        <f t="shared" si="9"/>
        <v>29.789000000000001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30.47</v>
      </c>
      <c r="M63" s="37">
        <f xml:space="preserve"> InpActive!G43</f>
        <v>29.56</v>
      </c>
      <c r="N63" s="37">
        <f xml:space="preserve"> InpActive!H43</f>
        <v>28.7</v>
      </c>
      <c r="O63" s="37">
        <f xml:space="preserve"> InpActive!I43</f>
        <v>27.8</v>
      </c>
      <c r="P63" s="37">
        <f xml:space="preserve"> InpActive!J43</f>
        <v>27.6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30.47</v>
      </c>
      <c r="M64" s="37">
        <f xml:space="preserve"> InpActive!G44</f>
        <v>29.56</v>
      </c>
      <c r="N64" s="37">
        <f xml:space="preserve"> InpActive!H44</f>
        <v>28.7</v>
      </c>
      <c r="O64" s="37">
        <f xml:space="preserve"> InpActive!I44</f>
        <v>27.8</v>
      </c>
      <c r="P64" s="37">
        <f xml:space="preserve"> InpActive!J44</f>
        <v>27.6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39.61</v>
      </c>
      <c r="M65" s="37">
        <f xml:space="preserve"> InpActive!G45</f>
        <v>38.42</v>
      </c>
      <c r="N65" s="37">
        <f xml:space="preserve"> InpActive!H45</f>
        <v>37.31</v>
      </c>
      <c r="O65" s="37">
        <f xml:space="preserve"> InpActive!I45</f>
        <v>36.14</v>
      </c>
      <c r="P65" s="37">
        <f xml:space="preserve"> InpActive!J45</f>
        <v>35.880000000000003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38.979999999999997</v>
      </c>
      <c r="M66" s="37">
        <f xml:space="preserve"> InpActive!G46</f>
        <v>37.44</v>
      </c>
      <c r="N66" s="37">
        <f xml:space="preserve"> InpActive!H46</f>
        <v>35.92</v>
      </c>
      <c r="O66" s="37">
        <f xml:space="preserve"> InpActive!I46</f>
        <v>34.340000000000003</v>
      </c>
      <c r="P66" s="37">
        <f xml:space="preserve"> InpActive!J46</f>
        <v>34.17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38.520000000000003</v>
      </c>
      <c r="M67" s="37">
        <f xml:space="preserve"> InpActive!G47</f>
        <v>36.47</v>
      </c>
      <c r="N67" s="37">
        <f xml:space="preserve"> InpActive!H47</f>
        <v>34.47</v>
      </c>
      <c r="O67" s="37">
        <f xml:space="preserve"> InpActive!I47</f>
        <v>32.4</v>
      </c>
      <c r="P67" s="37">
        <f xml:space="preserve"> InpActive!J47</f>
        <v>32.22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48.13</v>
      </c>
      <c r="M68" s="37">
        <f xml:space="preserve"> InpActive!G48</f>
        <v>46.54</v>
      </c>
      <c r="N68" s="37">
        <f xml:space="preserve"> InpActive!H48</f>
        <v>44.99</v>
      </c>
      <c r="O68" s="37">
        <f xml:space="preserve"> InpActive!I48</f>
        <v>43.31</v>
      </c>
      <c r="P68" s="37">
        <f xml:space="preserve"> InpActive!J48</f>
        <v>42.97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2.2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4472</v>
      </c>
      <c r="M11" s="86">
        <f t="shared" si="3"/>
        <v>329</v>
      </c>
      <c r="N11" s="86">
        <f t="shared" si="3"/>
        <v>470</v>
      </c>
      <c r="O11" s="86">
        <f t="shared" si="3"/>
        <v>634</v>
      </c>
      <c r="P11" s="86">
        <f t="shared" si="3"/>
        <v>761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-4698</v>
      </c>
      <c r="M12" s="86">
        <f t="shared" si="3"/>
        <v>-5694</v>
      </c>
      <c r="N12" s="86">
        <f t="shared" si="3"/>
        <v>-6511</v>
      </c>
      <c r="O12" s="86">
        <f t="shared" si="3"/>
        <v>-8409</v>
      </c>
      <c r="P12" s="86">
        <f t="shared" si="3"/>
        <v>-6875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8516</v>
      </c>
      <c r="M13" s="86">
        <f t="shared" si="3"/>
        <v>14445</v>
      </c>
      <c r="N13" s="86">
        <f t="shared" si="3"/>
        <v>17746</v>
      </c>
      <c r="O13" s="86">
        <f t="shared" si="3"/>
        <v>23927</v>
      </c>
      <c r="P13" s="86">
        <f t="shared" si="3"/>
        <v>28396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-3044</v>
      </c>
      <c r="M14" s="86">
        <f t="shared" si="3"/>
        <v>596</v>
      </c>
      <c r="N14" s="86">
        <f t="shared" si="3"/>
        <v>363</v>
      </c>
      <c r="O14" s="86">
        <f t="shared" si="3"/>
        <v>443</v>
      </c>
      <c r="P14" s="86">
        <f t="shared" si="3"/>
        <v>415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8679</v>
      </c>
      <c r="M15" s="86">
        <f t="shared" si="3"/>
        <v>10403</v>
      </c>
      <c r="N15" s="86">
        <f t="shared" si="3"/>
        <v>13370</v>
      </c>
      <c r="O15" s="86">
        <f t="shared" si="3"/>
        <v>13510</v>
      </c>
      <c r="P15" s="86">
        <f t="shared" si="3"/>
        <v>9196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-16137</v>
      </c>
      <c r="M16" s="86">
        <f t="shared" si="3"/>
        <v>-12556</v>
      </c>
      <c r="N16" s="86">
        <f t="shared" si="3"/>
        <v>-12768</v>
      </c>
      <c r="O16" s="86">
        <f t="shared" si="3"/>
        <v>-15233</v>
      </c>
      <c r="P16" s="86">
        <f t="shared" si="3"/>
        <v>-14736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-2212</v>
      </c>
      <c r="M17" s="87">
        <f t="shared" ref="M17:P17" si="4">SUM(M11:M16)</f>
        <v>7523</v>
      </c>
      <c r="N17" s="87">
        <f t="shared" si="4"/>
        <v>12670</v>
      </c>
      <c r="O17" s="87">
        <f t="shared" si="4"/>
        <v>14872</v>
      </c>
      <c r="P17" s="87">
        <f t="shared" si="4"/>
        <v>17157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452</v>
      </c>
      <c r="M20" s="86">
        <f t="shared" si="6"/>
        <v>586</v>
      </c>
      <c r="N20" s="86">
        <f t="shared" si="6"/>
        <v>-1874</v>
      </c>
      <c r="O20" s="86">
        <f t="shared" si="6"/>
        <v>-2561</v>
      </c>
      <c r="P20" s="86">
        <f t="shared" si="6"/>
        <v>-204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380</v>
      </c>
      <c r="M21" s="86">
        <f t="shared" si="6"/>
        <v>-5007</v>
      </c>
      <c r="N21" s="86">
        <f t="shared" si="6"/>
        <v>-7731</v>
      </c>
      <c r="O21" s="86">
        <f t="shared" si="6"/>
        <v>-12819</v>
      </c>
      <c r="P21" s="86">
        <f t="shared" si="6"/>
        <v>-7881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5857</v>
      </c>
      <c r="M22" s="86">
        <f t="shared" si="6"/>
        <v>7462</v>
      </c>
      <c r="N22" s="86">
        <f t="shared" si="6"/>
        <v>-31061</v>
      </c>
      <c r="O22" s="86">
        <f t="shared" si="6"/>
        <v>-348</v>
      </c>
      <c r="P22" s="86">
        <f t="shared" si="6"/>
        <v>31312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-365</v>
      </c>
      <c r="M23" s="86">
        <f t="shared" si="6"/>
        <v>-346</v>
      </c>
      <c r="N23" s="86">
        <f t="shared" si="6"/>
        <v>2534</v>
      </c>
      <c r="O23" s="86">
        <f t="shared" si="6"/>
        <v>4009</v>
      </c>
      <c r="P23" s="86">
        <f t="shared" si="6"/>
        <v>512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2394</v>
      </c>
      <c r="M24" s="86">
        <f t="shared" si="6"/>
        <v>8262</v>
      </c>
      <c r="N24" s="86">
        <f t="shared" si="6"/>
        <v>12025</v>
      </c>
      <c r="O24" s="86">
        <f t="shared" si="6"/>
        <v>19041</v>
      </c>
      <c r="P24" s="86">
        <f t="shared" si="6"/>
        <v>13588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-6602</v>
      </c>
      <c r="M25" s="86">
        <f t="shared" si="6"/>
        <v>-6358</v>
      </c>
      <c r="N25" s="86">
        <f t="shared" si="6"/>
        <v>31399</v>
      </c>
      <c r="O25" s="86">
        <f t="shared" si="6"/>
        <v>3851</v>
      </c>
      <c r="P25" s="86">
        <f t="shared" si="6"/>
        <v>-23658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2116</v>
      </c>
      <c r="M26" s="87">
        <f t="shared" ref="M26:P26" si="7">SUM(M20:M25)</f>
        <v>4599</v>
      </c>
      <c r="N26" s="87">
        <f t="shared" si="7"/>
        <v>5292</v>
      </c>
      <c r="O26" s="87">
        <f t="shared" si="7"/>
        <v>11173</v>
      </c>
      <c r="P26" s="87">
        <f t="shared" si="7"/>
        <v>13669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0.1224894</v>
      </c>
      <c r="M29" s="90">
        <f t="shared" si="9"/>
        <v>-7.5969200000000001E-3</v>
      </c>
      <c r="N29" s="90">
        <f t="shared" si="9"/>
        <v>6.7272800000000008E-2</v>
      </c>
      <c r="O29" s="90">
        <f t="shared" si="9"/>
        <v>8.8820999999999997E-2</v>
      </c>
      <c r="P29" s="90">
        <f t="shared" si="9"/>
        <v>2.6634000000000001E-2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-0.15472666000000002</v>
      </c>
      <c r="M30" s="90">
        <f t="shared" si="9"/>
        <v>-2.0307719999999998E-2</v>
      </c>
      <c r="N30" s="90">
        <f t="shared" si="9"/>
        <v>3.5014000000000003E-2</v>
      </c>
      <c r="O30" s="90">
        <f t="shared" si="9"/>
        <v>0.122598</v>
      </c>
      <c r="P30" s="90">
        <f t="shared" si="9"/>
        <v>2.7765600000000001E-2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0.10532299000000001</v>
      </c>
      <c r="M31" s="90">
        <f t="shared" si="9"/>
        <v>0.26828685999999996</v>
      </c>
      <c r="N31" s="90">
        <f t="shared" si="9"/>
        <v>1.8209891700000003</v>
      </c>
      <c r="O31" s="90">
        <f t="shared" si="9"/>
        <v>0.87729849999999998</v>
      </c>
      <c r="P31" s="90">
        <f t="shared" si="9"/>
        <v>-0.10462608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-0.10442741999999999</v>
      </c>
      <c r="M32" s="90">
        <f t="shared" si="9"/>
        <v>3.5268479999999998E-2</v>
      </c>
      <c r="N32" s="90">
        <f t="shared" si="9"/>
        <v>-7.7982320000000008E-2</v>
      </c>
      <c r="O32" s="90">
        <f t="shared" si="9"/>
        <v>-0.12245644000000001</v>
      </c>
      <c r="P32" s="90">
        <f t="shared" si="9"/>
        <v>-3.3144900000000002E-3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0.24209820000000001</v>
      </c>
      <c r="M33" s="90">
        <f t="shared" si="9"/>
        <v>7.8082270000000009E-2</v>
      </c>
      <c r="N33" s="90">
        <f t="shared" si="9"/>
        <v>4.6362150000000005E-2</v>
      </c>
      <c r="O33" s="90">
        <f t="shared" si="9"/>
        <v>-0.17920439999999999</v>
      </c>
      <c r="P33" s="90">
        <f t="shared" si="9"/>
        <v>-0.14151023999999998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-0.45891955000000006</v>
      </c>
      <c r="M34" s="90">
        <f t="shared" si="9"/>
        <v>-0.28845492</v>
      </c>
      <c r="N34" s="90">
        <f t="shared" si="9"/>
        <v>-1.9870733300000001</v>
      </c>
      <c r="O34" s="90">
        <f t="shared" si="9"/>
        <v>-0.82652804000000002</v>
      </c>
      <c r="P34" s="90">
        <f t="shared" si="9"/>
        <v>0.38337833999999998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-0.24816304000000006</v>
      </c>
      <c r="M35" s="91">
        <f t="shared" ref="M35:P35" si="10">SUM(M29:M34)</f>
        <v>6.5278049999999976E-2</v>
      </c>
      <c r="N35" s="91">
        <f t="shared" si="10"/>
        <v>-9.5417529999999973E-2</v>
      </c>
      <c r="O35" s="91">
        <f t="shared" si="10"/>
        <v>-3.9471380000000056E-2</v>
      </c>
      <c r="P35" s="91">
        <f t="shared" si="10"/>
        <v>0.18832713000000001</v>
      </c>
      <c r="Q35" s="31"/>
      <c r="R35" s="31"/>
      <c r="S35" s="31"/>
      <c r="T35" s="31"/>
      <c r="U35" s="31"/>
      <c r="V35" s="31"/>
      <c r="W35" s="39">
        <f>SUM(L35:P35)</f>
        <v>-0.1294467700000001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-0.1294467700000001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1.63468503</v>
      </c>
      <c r="M40" s="86">
        <f t="shared" si="12"/>
        <v>1.57749896</v>
      </c>
      <c r="N40" s="86">
        <f t="shared" si="12"/>
        <v>1.4493787</v>
      </c>
      <c r="O40" s="86">
        <f t="shared" si="12"/>
        <v>1.3738760000000001</v>
      </c>
      <c r="P40" s="86">
        <f t="shared" si="12"/>
        <v>1.4184192000000002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1.78855853</v>
      </c>
      <c r="M41" s="86">
        <f t="shared" si="12"/>
        <v>1.5635762</v>
      </c>
      <c r="N41" s="86">
        <f t="shared" si="12"/>
        <v>1.4282842</v>
      </c>
      <c r="O41" s="86">
        <f t="shared" si="12"/>
        <v>1.2310951999999999</v>
      </c>
      <c r="P41" s="86">
        <f t="shared" si="12"/>
        <v>1.3479011999999999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27.5182553</v>
      </c>
      <c r="M42" s="86">
        <f t="shared" si="12"/>
        <v>26.095517140000002</v>
      </c>
      <c r="N42" s="86">
        <f t="shared" si="12"/>
        <v>23.282148890000002</v>
      </c>
      <c r="O42" s="86">
        <f t="shared" si="12"/>
        <v>23.074920179999999</v>
      </c>
      <c r="P42" s="86">
        <f t="shared" si="12"/>
        <v>23.47703748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1.0049433799999998</v>
      </c>
      <c r="M43" s="86">
        <f t="shared" si="12"/>
        <v>0.99755136</v>
      </c>
      <c r="N43" s="86">
        <f t="shared" si="12"/>
        <v>1.09132144</v>
      </c>
      <c r="O43" s="86">
        <f t="shared" si="12"/>
        <v>1.1239825400000001</v>
      </c>
      <c r="P43" s="86">
        <f t="shared" si="12"/>
        <v>1.02940542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2.6792586000000003</v>
      </c>
      <c r="M44" s="86">
        <f t="shared" si="12"/>
        <v>2.7814574899999998</v>
      </c>
      <c r="N44" s="86">
        <f t="shared" si="12"/>
        <v>2.7882093599999997</v>
      </c>
      <c r="O44" s="86">
        <f t="shared" si="12"/>
        <v>2.8764071999999996</v>
      </c>
      <c r="P44" s="86">
        <f t="shared" si="12"/>
        <v>2.7134717399999997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22.427665530000002</v>
      </c>
      <c r="M45" s="86">
        <f t="shared" si="12"/>
        <v>22.758618479999999</v>
      </c>
      <c r="N45" s="86">
        <f t="shared" si="12"/>
        <v>24.720610310000001</v>
      </c>
      <c r="O45" s="86">
        <f t="shared" si="12"/>
        <v>23.584200639999999</v>
      </c>
      <c r="P45" s="86">
        <f t="shared" si="12"/>
        <v>23.186354179999999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57.053366370000006</v>
      </c>
      <c r="M46" s="87">
        <f t="shared" ref="M46:P46" si="13">SUM(M40:M45)</f>
        <v>55.774219630000005</v>
      </c>
      <c r="N46" s="87">
        <f t="shared" si="13"/>
        <v>54.759952900000002</v>
      </c>
      <c r="O46" s="87">
        <f t="shared" si="13"/>
        <v>53.264481759999995</v>
      </c>
      <c r="P46" s="87">
        <f t="shared" si="13"/>
        <v>53.172589219999999</v>
      </c>
      <c r="Q46" s="31"/>
      <c r="R46" s="31"/>
      <c r="S46" s="31"/>
      <c r="T46" s="31"/>
      <c r="U46" s="31"/>
      <c r="V46" s="31"/>
      <c r="W46" s="39">
        <f>SUM(L46:P46)</f>
        <v>274.02460988000001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1.0719999999999998</v>
      </c>
      <c r="M49" s="86">
        <f t="shared" si="15"/>
        <v>0.93100000000000005</v>
      </c>
      <c r="N49" s="86">
        <f t="shared" si="15"/>
        <v>0.78</v>
      </c>
      <c r="O49" s="86">
        <f t="shared" si="15"/>
        <v>0.77900000000000003</v>
      </c>
      <c r="P49" s="86">
        <f t="shared" si="15"/>
        <v>0.71600000000000008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0.91400000000000003</v>
      </c>
      <c r="M50" s="86">
        <f t="shared" si="15"/>
        <v>0.74199999999999999</v>
      </c>
      <c r="N50" s="86">
        <f t="shared" si="15"/>
        <v>0.55600000000000005</v>
      </c>
      <c r="O50" s="86">
        <f t="shared" si="15"/>
        <v>0.61</v>
      </c>
      <c r="P50" s="86">
        <f t="shared" si="15"/>
        <v>0.53300000000000003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29.603000000000002</v>
      </c>
      <c r="M51" s="86">
        <f t="shared" si="15"/>
        <v>27.502000000000002</v>
      </c>
      <c r="N51" s="86">
        <f t="shared" si="15"/>
        <v>21.448</v>
      </c>
      <c r="O51" s="86">
        <f t="shared" si="15"/>
        <v>22.797000000000001</v>
      </c>
      <c r="P51" s="86">
        <f t="shared" si="15"/>
        <v>21.536999999999999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0.60199999999999998</v>
      </c>
      <c r="M52" s="86">
        <f t="shared" si="15"/>
        <v>0.63300000000000001</v>
      </c>
      <c r="N52" s="86">
        <f t="shared" si="15"/>
        <v>0.69500000000000006</v>
      </c>
      <c r="O52" s="86">
        <f t="shared" si="15"/>
        <v>0.76</v>
      </c>
      <c r="P52" s="86">
        <f t="shared" si="15"/>
        <v>0.75800000000000001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1.748</v>
      </c>
      <c r="M53" s="86">
        <f t="shared" si="15"/>
        <v>1.7410000000000001</v>
      </c>
      <c r="N53" s="86">
        <f t="shared" si="15"/>
        <v>1.9690000000000001</v>
      </c>
      <c r="O53" s="86">
        <f t="shared" si="15"/>
        <v>2.1920000000000002</v>
      </c>
      <c r="P53" s="86">
        <f t="shared" si="15"/>
        <v>2.1059999999999999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23.312999999999999</v>
      </c>
      <c r="M54" s="86">
        <f t="shared" si="15"/>
        <v>22.913</v>
      </c>
      <c r="N54" s="86">
        <f t="shared" si="15"/>
        <v>25.516999999999999</v>
      </c>
      <c r="O54" s="86">
        <f t="shared" si="15"/>
        <v>28.643000000000001</v>
      </c>
      <c r="P54" s="86">
        <f t="shared" si="15"/>
        <v>29.789000000000001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57.251999999999995</v>
      </c>
      <c r="M55" s="87">
        <f t="shared" ref="M55:P55" si="16">SUM(M49:M54)</f>
        <v>54.462000000000003</v>
      </c>
      <c r="N55" s="87">
        <f t="shared" si="16"/>
        <v>50.965000000000003</v>
      </c>
      <c r="O55" s="87">
        <f t="shared" si="16"/>
        <v>55.781000000000006</v>
      </c>
      <c r="P55" s="87">
        <f t="shared" si="16"/>
        <v>55.439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0.56268503000000014</v>
      </c>
      <c r="M58" s="86">
        <f t="shared" si="18"/>
        <v>0.64649895999999996</v>
      </c>
      <c r="N58" s="86">
        <f t="shared" si="18"/>
        <v>0.66937869999999999</v>
      </c>
      <c r="O58" s="86">
        <f t="shared" si="18"/>
        <v>0.59487600000000007</v>
      </c>
      <c r="P58" s="86">
        <f t="shared" si="18"/>
        <v>0.70241920000000013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0.87455852999999995</v>
      </c>
      <c r="M59" s="86">
        <f t="shared" si="18"/>
        <v>0.82157619999999998</v>
      </c>
      <c r="N59" s="86">
        <f t="shared" si="18"/>
        <v>0.87228419999999995</v>
      </c>
      <c r="O59" s="86">
        <f t="shared" si="18"/>
        <v>0.62109519999999996</v>
      </c>
      <c r="P59" s="86">
        <f t="shared" si="18"/>
        <v>0.81490119999999988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-2.0847447000000017</v>
      </c>
      <c r="M60" s="86">
        <f t="shared" si="18"/>
        <v>-1.4064828600000006</v>
      </c>
      <c r="N60" s="86">
        <f t="shared" si="18"/>
        <v>1.8341488900000016</v>
      </c>
      <c r="O60" s="86">
        <f t="shared" si="18"/>
        <v>0.27792017999999885</v>
      </c>
      <c r="P60" s="86">
        <f t="shared" si="18"/>
        <v>1.9400374800000009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0.40294337999999985</v>
      </c>
      <c r="M61" s="86">
        <f t="shared" si="18"/>
        <v>0.36455135999999999</v>
      </c>
      <c r="N61" s="86">
        <f t="shared" si="18"/>
        <v>0.39632143999999991</v>
      </c>
      <c r="O61" s="86">
        <f t="shared" si="18"/>
        <v>0.36398254000000008</v>
      </c>
      <c r="P61" s="86">
        <f t="shared" si="18"/>
        <v>0.27140542000000001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0.93125860000000027</v>
      </c>
      <c r="M62" s="86">
        <f t="shared" si="18"/>
        <v>1.0404574899999997</v>
      </c>
      <c r="N62" s="86">
        <f t="shared" si="18"/>
        <v>0.81920935999999966</v>
      </c>
      <c r="O62" s="86">
        <f t="shared" si="18"/>
        <v>0.68440719999999944</v>
      </c>
      <c r="P62" s="86">
        <f t="shared" si="18"/>
        <v>0.60747173999999982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-0.88533446999999654</v>
      </c>
      <c r="M63" s="86">
        <f t="shared" si="18"/>
        <v>-0.15438152000000116</v>
      </c>
      <c r="N63" s="86">
        <f t="shared" si="18"/>
        <v>-0.79638968999999804</v>
      </c>
      <c r="O63" s="86">
        <f t="shared" si="18"/>
        <v>-5.0587993600000019</v>
      </c>
      <c r="P63" s="86">
        <f t="shared" si="18"/>
        <v>-6.6026458200000029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-0.1986336299999979</v>
      </c>
      <c r="M64" s="87">
        <f t="shared" ref="M64:P64" si="19">SUM(M58:M63)</f>
        <v>1.3122196299999977</v>
      </c>
      <c r="N64" s="87">
        <f t="shared" si="19"/>
        <v>3.7949529000000028</v>
      </c>
      <c r="O64" s="87">
        <f t="shared" si="19"/>
        <v>-2.5165182400000035</v>
      </c>
      <c r="P64" s="87">
        <f t="shared" si="19"/>
        <v>-2.2664107800000028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0.12560987999999629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0.68517443000000011</v>
      </c>
      <c r="M69" s="86">
        <f t="shared" ref="L69:P74" si="21">SUM(M29,M58)</f>
        <v>0.63890203999999995</v>
      </c>
      <c r="N69" s="86">
        <f t="shared" si="21"/>
        <v>0.73665150000000001</v>
      </c>
      <c r="O69" s="86">
        <f t="shared" si="21"/>
        <v>0.68369700000000011</v>
      </c>
      <c r="P69" s="86">
        <f t="shared" si="21"/>
        <v>0.72905320000000018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0.71983186999999993</v>
      </c>
      <c r="M70" s="86">
        <f t="shared" si="21"/>
        <v>0.80126847999999995</v>
      </c>
      <c r="N70" s="86">
        <f t="shared" si="21"/>
        <v>0.90729819999999994</v>
      </c>
      <c r="O70" s="86">
        <f t="shared" si="21"/>
        <v>0.74369319999999994</v>
      </c>
      <c r="P70" s="86">
        <f t="shared" si="21"/>
        <v>0.84266679999999994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-1.9794217100000018</v>
      </c>
      <c r="M71" s="86">
        <f t="shared" si="21"/>
        <v>-1.1381960000000007</v>
      </c>
      <c r="N71" s="86">
        <f t="shared" si="21"/>
        <v>3.6551380600000019</v>
      </c>
      <c r="O71" s="86">
        <f t="shared" si="21"/>
        <v>1.1552186799999988</v>
      </c>
      <c r="P71" s="86">
        <f t="shared" si="21"/>
        <v>1.8354114000000008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0.29851595999999986</v>
      </c>
      <c r="M72" s="86">
        <f t="shared" si="21"/>
        <v>0.39981983999999998</v>
      </c>
      <c r="N72" s="86">
        <f t="shared" si="21"/>
        <v>0.31833911999999992</v>
      </c>
      <c r="O72" s="86">
        <f t="shared" si="21"/>
        <v>0.24152610000000008</v>
      </c>
      <c r="P72" s="86">
        <f t="shared" si="21"/>
        <v>0.26809093000000001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1.1733568000000003</v>
      </c>
      <c r="M73" s="86">
        <f t="shared" si="21"/>
        <v>1.1185397599999995</v>
      </c>
      <c r="N73" s="86">
        <f t="shared" si="21"/>
        <v>0.86557150999999966</v>
      </c>
      <c r="O73" s="86">
        <f t="shared" si="21"/>
        <v>0.50520279999999951</v>
      </c>
      <c r="P73" s="86">
        <f t="shared" si="21"/>
        <v>0.46596149999999981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-1.3442540199999966</v>
      </c>
      <c r="M74" s="86">
        <f t="shared" si="21"/>
        <v>-0.44283644000000116</v>
      </c>
      <c r="N74" s="86">
        <f t="shared" si="21"/>
        <v>-2.7834630199999983</v>
      </c>
      <c r="O74" s="86">
        <f t="shared" si="21"/>
        <v>-5.8853274000000022</v>
      </c>
      <c r="P74" s="86">
        <f t="shared" si="21"/>
        <v>-6.2192674800000027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-0.44679666999999812</v>
      </c>
      <c r="M75" s="87">
        <f t="shared" ref="M75:P75" si="22">SUM(M69:M74)</f>
        <v>1.3774976799999976</v>
      </c>
      <c r="N75" s="87">
        <f t="shared" si="22"/>
        <v>3.6995353700000031</v>
      </c>
      <c r="O75" s="87">
        <f t="shared" si="22"/>
        <v>-2.5559896200000036</v>
      </c>
      <c r="P75" s="87">
        <f t="shared" si="22"/>
        <v>-2.0780836500000017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-3.8368900000023132E-3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0.1986336299999979</v>
      </c>
      <c r="M80" s="39">
        <f t="shared" ref="M80:P80" si="23">0-M64</f>
        <v>-1.3122196299999977</v>
      </c>
      <c r="N80" s="39">
        <f t="shared" si="23"/>
        <v>-3.7949529000000028</v>
      </c>
      <c r="O80" s="39">
        <f t="shared" si="23"/>
        <v>2.5165182400000035</v>
      </c>
      <c r="P80" s="39">
        <f t="shared" si="23"/>
        <v>2.2664107800000028</v>
      </c>
      <c r="Q80" s="31"/>
      <c r="R80" s="31"/>
      <c r="S80" s="31"/>
      <c r="T80" s="31"/>
      <c r="U80" s="31"/>
      <c r="V80" s="31"/>
      <c r="W80" s="39">
        <f>SUM(L80:P80)</f>
        <v>-0.12560987999999629</v>
      </c>
    </row>
    <row r="81" spans="1:24" s="8" customFormat="1" ht="12.7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-4.5860568902981926E-4</v>
      </c>
      <c r="X81" s="31"/>
    </row>
    <row r="82" spans="1:24" s="8" customFormat="1" ht="12.7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-0.44679666999999812</v>
      </c>
      <c r="M86" s="39">
        <f>L86*(1+Discount.Rate)</f>
        <v>-0.46350686545799807</v>
      </c>
      <c r="N86" s="39">
        <f>M86*(1+Discount.Rate)</f>
        <v>-0.48084202222612726</v>
      </c>
      <c r="O86" s="39">
        <f>N86*(1+Discount.Rate)</f>
        <v>-0.49882551385738449</v>
      </c>
      <c r="P86" s="39">
        <f>O86*(1+Discount.Rate)</f>
        <v>-0.5174815880756507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1.3774976799999976</v>
      </c>
      <c r="N87" s="39">
        <f>M87*(1+Discount.Rate)</f>
        <v>1.4290160932319977</v>
      </c>
      <c r="O87" s="39">
        <f>N87*(1+Discount.Rate)</f>
        <v>1.4824612951188747</v>
      </c>
      <c r="P87" s="39">
        <f>O87*(1+Discount.Rate)</f>
        <v>1.5379053475563207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3.6995353700000031</v>
      </c>
      <c r="O88" s="39">
        <f>N88*(1+Discount.Rate)</f>
        <v>3.8378979928380037</v>
      </c>
      <c r="P88" s="39">
        <f>O88*(1+Discount.Rate)</f>
        <v>3.9814353777701452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-2.5559896200000036</v>
      </c>
      <c r="P89" s="39">
        <f>O89*(1+Discount.Rate)</f>
        <v>-2.6515836317880042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-2.0780836500000017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0.27219185546280888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-3.8368900000023132E-3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2.2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.15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zoomScaleNormal="100" workbookViewId="0">
      <pane xSplit="3" ySplit="2" topLeftCell="H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" style="45" customWidth="1"/>
    <col min="2" max="2" width="22.28515625" style="45" customWidth="1"/>
    <col min="3" max="3" width="95.85546875" style="45" customWidth="1"/>
    <col min="4" max="4" width="3.35546875" style="45" customWidth="1"/>
    <col min="5" max="5" width="15.0703125" style="45" customWidth="1"/>
    <col min="6" max="11" width="7.85546875" style="45" customWidth="1"/>
    <col min="12" max="12" width="15.0703125" style="45" customWidth="1"/>
    <col min="13" max="16384" width="9.28515625" style="45"/>
  </cols>
  <sheetData>
    <row r="1" spans="1:12">
      <c r="C1" s="45" t="s">
        <v>200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12</v>
      </c>
      <c r="F4" s="47"/>
      <c r="G4" s="47"/>
      <c r="H4" s="47"/>
      <c r="I4" s="47"/>
      <c r="J4" s="47">
        <f xml:space="preserve"> Calcs!P94</f>
        <v>-3.8368900000023132E-3</v>
      </c>
      <c r="K4" s="47"/>
      <c r="L4" s="99">
        <f xml:space="preserve"> Calcs!P94</f>
        <v>-3.8368900000023132E-3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12</v>
      </c>
      <c r="F5" s="57" t="str">
        <f t="shared" ref="F5:L5" ca="1" si="0">CONCATENATE("[…]", TEXT(NOW(),"dd/mm/yyy hh:mm:ss"))</f>
        <v>[…]04/11/2020 17:32:53</v>
      </c>
      <c r="G5" s="57" t="str">
        <f t="shared" ca="1" si="0"/>
        <v>[…]04/11/2020 17:32:53</v>
      </c>
      <c r="H5" s="57" t="str">
        <f t="shared" ca="1" si="0"/>
        <v>[…]04/11/2020 17:32:53</v>
      </c>
      <c r="I5" s="57" t="str">
        <f t="shared" ca="1" si="0"/>
        <v>[…]04/11/2020 17:32:53</v>
      </c>
      <c r="J5" s="57" t="str">
        <f t="shared" ca="1" si="0"/>
        <v>[…]04/11/2020 17:32:53</v>
      </c>
      <c r="K5" s="57" t="str">
        <f t="shared" ca="1" si="0"/>
        <v>[…]04/11/2020 17:32:53</v>
      </c>
      <c r="L5" s="59" t="str">
        <f t="shared" ca="1" si="0"/>
        <v>[…]04/11/2020 17:32:53</v>
      </c>
    </row>
    <row r="6" spans="1:12">
      <c r="B6" s="98" t="s">
        <v>194</v>
      </c>
      <c r="C6" s="98" t="s">
        <v>195</v>
      </c>
      <c r="D6" s="54" t="s">
        <v>193</v>
      </c>
      <c r="E6" s="55" t="s">
        <v>12</v>
      </c>
      <c r="F6" s="56" t="str">
        <f ca="1">MID(CELL("filename",F1),SEARCH("[",CELL("filename",F1))+1,SEARCH(".",CELL("filename",F1))-1-SEARCH("[",CELL("filename",F1)))</f>
        <v>PR19PD008_WSH_BYRun2</v>
      </c>
      <c r="G6" s="56" t="str">
        <f ca="1">MID(CELL("filename",F1),SEARCH("[",CELL("filename",F1))+1,SEARCH(".",CELL("filename",F1))-1-SEARCH("[",CELL("filename",F1)))</f>
        <v>PR19PD008_WSH_BYRun2</v>
      </c>
      <c r="H6" s="56" t="str">
        <f ca="1">MID(CELL("filename",F1),SEARCH("[",CELL("filename",F1))+1,SEARCH(".",CELL("filename",F1))-1-SEARCH("[",CELL("filename",F1)))</f>
        <v>PR19PD008_WSH_BYRun2</v>
      </c>
      <c r="I6" s="56" t="str">
        <f ca="1">MID(CELL("filename",F1),SEARCH("[",CELL("filename",F1))+1,SEARCH(".",CELL("filename",F1))-1-SEARCH("[",CELL("filename",F1)))</f>
        <v>PR19PD008_WSH_BYRun2</v>
      </c>
      <c r="J6" s="56" t="str">
        <f ca="1">MID(CELL("filename",F1),SEARCH("[",CELL("filename",F1))+1,SEARCH(".",CELL("filename",F1))-1-SEARCH("[",CELL("filename",F1)))</f>
        <v>PR19PD008_WSH_BYRun2</v>
      </c>
      <c r="K6" s="56" t="str">
        <f ca="1">MID(CELL("filename",F1),SEARCH("[",CELL("filename",F1))+1,SEARCH(".",CELL("filename",F1))-1-SEARCH("[",CELL("filename",F1)))</f>
        <v>PR19PD008_WSH_BYRun2</v>
      </c>
      <c r="L6" s="60" t="str">
        <f ca="1">MID(CELL("filename",F1),SEARCH("[",CELL("filename",F1))+1,SEARCH(".",CELL("filename",F1))-1-SEARCH("[",CELL("filename",F1)))</f>
        <v>PR19PD008_WSH_BYRun2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2020-11-04T17:33:20Z</dcterms:created>
  <dcterms:modified xsi:type="dcterms:W3CDTF">2020-11-04T17:34:46Z</dcterms:modified>
  <cp:category/>
  <cp:contentStatus/>
</cp:coreProperties>
</file>