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02BB6243-EFDB-4C11-80EA-95F6B029A3D9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4" i="6"/>
  <c r="L46" i="6"/>
  <c r="L47" i="6"/>
  <c r="O40" i="6"/>
  <c r="O56" i="6" s="1"/>
  <c r="O53" i="5" s="1"/>
  <c r="O39" i="6"/>
  <c r="M36" i="6"/>
  <c r="M52" i="6" s="1"/>
  <c r="M49" i="5" s="1"/>
  <c r="L37" i="6"/>
  <c r="L40" i="6"/>
  <c r="L41" i="6"/>
  <c r="O32" i="6"/>
  <c r="O31" i="6"/>
  <c r="M31" i="6"/>
  <c r="O29" i="6"/>
  <c r="O28" i="6"/>
  <c r="O21" i="6"/>
  <c r="M21" i="6"/>
  <c r="L24" i="6"/>
  <c r="O16" i="6"/>
  <c r="O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N69" i="5" l="1"/>
  <c r="L70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<sst xmlns="http://schemas.openxmlformats.org/spreadsheetml/2006/main" count="974" uniqueCount="200">
  <si>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</si>
  <si>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</si>
  <si>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</si>
  <si>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</si>
  <si>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</si>
  <si>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</si>
  <si>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</si>
  <si>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</si>
  <si>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</si>
  <si>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</si>
  <si>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</si>
  <si>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</si>
  <si>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</si>
  <si>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</si>
  <si>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</si>
  <si>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</si>
  <si>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</si>
  <si>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</si>
  <si>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</si>
  <si>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</si>
  <si>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</si>
  <si>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</si>
  <si>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</si>
  <si>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</si>
  <si>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</si>
  <si>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</si>
  <si>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</si>
  <si>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</si>
  <si>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</si>
  <si>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</si>
  <si>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</si>
  <si>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</si>
  <si>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</si>
  <si>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</si>
  <si>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</si>
  <si>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</si>
  <si>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</si>
  <si>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</si>
  <si>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</si>
  <si>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</si>
  <si>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</si>
  <si>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</si>
  <si>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</si>
  <si>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</si>
  <si>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</si>
  <si>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</si>
  <si>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</si>
  <si>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</si>
  <si>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</si>
  <si>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</si>
  <si>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</si>
  <si>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</si>
  <si>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</si>
  <si>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</si>
  <si>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</si>
  <si>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</si>
  <si>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</si>
  <si>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</si>
  <si>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</si>
  <si>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</si>
  <si>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</si>
  <si>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</si>
  <si>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</si>
  <si>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</si>
  <si>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</si>
  <si>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</si>
  <si>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</si>
  <si>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</si>
  <si>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</si>
  <si>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</si>
  <si>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</si>
  <si>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</si>
  <si>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</si>
  <si>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</si>
  <si>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</si>
  <si>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</si>
  <si>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</si>
  <si>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</si>
  <si>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</si>
  <si>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</si>
  <si>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</si>
  <si>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</si>
  <si>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</si>
  <si>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</si>
  <si>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</si>
  <si>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</si>
  <si>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</si>
  <si>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</si>
  <si>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</si>
  <si>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</si>
  <si>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</si>
  <si>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</si>
  <si>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</si>
  <si>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</si>
  <si>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</si>
  <si>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</si>
  <si>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</si>
  <si>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</si>
  <si>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</si>
  <si>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</si>
  <si>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</si>
  <si>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</si>
  <si>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</si>
  <si>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</si>
  <si>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</si>
  <si>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</si>
  <si>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</si>
  <si>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</si>
  <si>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</si>
  <si>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</si>
  <si>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</si>
  <si>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</si>
  <si>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</si>
  <si>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</si>
  <si>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</si>
  <si>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</si>
  <si>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</si>
  <si>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</si>
  <si>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</si>
  <si>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</si>
  <si>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</si>
  <si>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</si>
  <si>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</si>
  <si>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</si>
  <si>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</si>
  <si>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</si>
  <si>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</si>
  <si>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</si>
  <si>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</si>
  <si>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</si>
  <si>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</si>
  <si>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</si>
  <si>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</si>
  <si>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</si>
  <si>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</si>
  <si>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</si>
  <si>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</si>
  <si>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</si>
  <si>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</si>
  <si>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</si>
  <si>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</si>
  <si>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</si>
  <si>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</si>
  <si>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</si>
  <si>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</si>
  <si>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</si>
  <si>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</si>
  <si>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</si>
  <si>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</si>
  <si>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</si>
  <si>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</si>
  <si>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</si>
  <si>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</si>
  <si>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</si>
  <si>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</si>
  <si>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</si>
  <si>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</si>
  <si>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</si>
  <si>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</si>
  <si>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</si>
  <si>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</si>
  <si>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</si>
  <si>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</si>
  <si>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</si>
  <si>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</si>
  <si>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</si>
  <si>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</si>
  <si>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</si>
  <si>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</si>
  <si>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</si>
  <si>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</si>
  <si>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</si>
  <si>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</si>
  <si>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</si>
  <si>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</si>
  <si>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</si>
  <si>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</si>
  <si>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</si>
  <si>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</si>
  <si>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</si>
  <si>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</si>
  <si>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</si>
  <si>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</si>
  <si>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</si>
  <si>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</si>
  <si>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</si>
  <si>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</si>
  <si>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</si>
  <si>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</si>
  <si>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</si>
  <si>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</si>
  <si>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</si>
  <si>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</si>
  <si>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</si>
  <si>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</si>
  <si>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</si>
  <si>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</si>
  <si>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WSX.PD.C008.01</t>
  </si>
  <si>
    <t>WSX</t>
  </si>
  <si>
    <t>PR19PD008WSXBYRFD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</si>
</sst>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3554687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198</v>
      </c>
      <c r="B7" t="s">
        <v>15</v>
      </c>
      <c r="C7" t="s">
        <v>16</v>
      </c>
      <c r="D7" t="s">
        <v>17</v>
      </c>
      <c r="E7" t="s">
        <v>12</v>
      </c>
      <c r="F7" s="49">
        <v>22218</v>
      </c>
      <c r="G7" s="49">
        <v>22218</v>
      </c>
      <c r="H7" s="49">
        <v>22218</v>
      </c>
      <c r="I7" s="49">
        <v>22218</v>
      </c>
      <c r="J7" s="49">
        <v>22218</v>
      </c>
      <c r="K7" s="49"/>
    </row>
    <row r="8" spans="1:11">
      <c r="A8" t="s">
        <v>198</v>
      </c>
      <c r="B8" t="s">
        <v>18</v>
      </c>
      <c r="C8" t="s">
        <v>19</v>
      </c>
      <c r="D8" t="s">
        <v>17</v>
      </c>
      <c r="E8" t="s">
        <v>12</v>
      </c>
      <c r="F8" s="49">
        <v>292102</v>
      </c>
      <c r="G8" s="49">
        <v>268602</v>
      </c>
      <c r="H8" s="49">
        <v>244124</v>
      </c>
      <c r="I8" s="49">
        <v>220787</v>
      </c>
      <c r="J8" s="49">
        <v>198536</v>
      </c>
      <c r="K8" s="49"/>
    </row>
    <row r="9" spans="1:11">
      <c r="A9" t="s">
        <v>198</v>
      </c>
      <c r="B9" t="s">
        <v>20</v>
      </c>
      <c r="C9" t="s">
        <v>21</v>
      </c>
      <c r="D9" t="s">
        <v>17</v>
      </c>
      <c r="E9" t="s">
        <v>12</v>
      </c>
      <c r="F9" s="49">
        <v>172987</v>
      </c>
      <c r="G9" s="49">
        <v>148687</v>
      </c>
      <c r="H9" s="49">
        <v>127647</v>
      </c>
      <c r="I9" s="49">
        <v>109414</v>
      </c>
      <c r="J9" s="49">
        <v>93599</v>
      </c>
      <c r="K9" s="49"/>
    </row>
    <row r="10" spans="1:11">
      <c r="A10" t="s">
        <v>198</v>
      </c>
      <c r="B10" t="s">
        <v>22</v>
      </c>
      <c r="C10" t="s">
        <v>23</v>
      </c>
      <c r="D10" t="s">
        <v>17</v>
      </c>
      <c r="E10" t="s">
        <v>12</v>
      </c>
      <c r="F10" s="49">
        <v>16612</v>
      </c>
      <c r="G10" s="49">
        <v>16612</v>
      </c>
      <c r="H10" s="49">
        <v>16612</v>
      </c>
      <c r="I10" s="49">
        <v>16612</v>
      </c>
      <c r="J10" s="49">
        <v>16612</v>
      </c>
      <c r="K10" s="49"/>
    </row>
    <row r="11" spans="1:11">
      <c r="A11" t="s">
        <v>198</v>
      </c>
      <c r="B11" t="s">
        <v>24</v>
      </c>
      <c r="C11" t="s">
        <v>25</v>
      </c>
      <c r="D11" t="s">
        <v>17</v>
      </c>
      <c r="E11" t="s">
        <v>12</v>
      </c>
      <c r="F11" s="49">
        <v>321175</v>
      </c>
      <c r="G11" s="49">
        <v>351070</v>
      </c>
      <c r="H11" s="49">
        <v>382056</v>
      </c>
      <c r="I11" s="49">
        <v>411826</v>
      </c>
      <c r="J11" s="49">
        <v>440371</v>
      </c>
      <c r="K11" s="49"/>
    </row>
    <row r="12" spans="1:11">
      <c r="A12" t="s">
        <v>198</v>
      </c>
      <c r="B12" t="s">
        <v>26</v>
      </c>
      <c r="C12" t="s">
        <v>27</v>
      </c>
      <c r="D12" t="s">
        <v>17</v>
      </c>
      <c r="E12" t="s">
        <v>12</v>
      </c>
      <c r="F12" s="49">
        <v>327890</v>
      </c>
      <c r="G12" s="49">
        <v>356990</v>
      </c>
      <c r="H12" s="49">
        <v>382830</v>
      </c>
      <c r="I12" s="49">
        <v>405863</v>
      </c>
      <c r="J12" s="49">
        <v>426478</v>
      </c>
      <c r="K12" s="49"/>
    </row>
    <row r="13" spans="1:11">
      <c r="A13" t="s">
        <v>198</v>
      </c>
      <c r="B13" t="s">
        <v>28</v>
      </c>
      <c r="C13" t="s">
        <v>29</v>
      </c>
      <c r="D13" t="s">
        <v>17</v>
      </c>
      <c r="E13" t="s">
        <v>12</v>
      </c>
      <c r="F13" s="49">
        <v>22218</v>
      </c>
      <c r="G13" s="49">
        <v>21500</v>
      </c>
      <c r="H13" s="49">
        <v>21064</v>
      </c>
      <c r="I13" s="49">
        <v>20361</v>
      </c>
      <c r="J13" s="49">
        <v>18276</v>
      </c>
      <c r="K13" s="49"/>
    </row>
    <row r="14" spans="1:11">
      <c r="A14" t="s">
        <v>198</v>
      </c>
      <c r="B14" t="s">
        <v>30</v>
      </c>
      <c r="C14" t="s">
        <v>31</v>
      </c>
      <c r="D14" t="s">
        <v>17</v>
      </c>
      <c r="E14" t="s">
        <v>12</v>
      </c>
      <c r="F14" s="49">
        <v>301324</v>
      </c>
      <c r="G14" s="49">
        <v>292773</v>
      </c>
      <c r="H14" s="49">
        <v>278311</v>
      </c>
      <c r="I14" s="49">
        <v>265781</v>
      </c>
      <c r="J14" s="49">
        <v>263152</v>
      </c>
      <c r="K14" s="49"/>
    </row>
    <row r="15" spans="1:11">
      <c r="A15" t="s">
        <v>198</v>
      </c>
      <c r="B15" t="s">
        <v>32</v>
      </c>
      <c r="C15" t="s">
        <v>33</v>
      </c>
      <c r="D15" t="s">
        <v>17</v>
      </c>
      <c r="E15" t="s">
        <v>12</v>
      </c>
      <c r="F15" s="49">
        <v>192823</v>
      </c>
      <c r="G15" s="49">
        <v>185909</v>
      </c>
      <c r="H15" s="49">
        <v>170341</v>
      </c>
      <c r="I15" s="49">
        <v>163917</v>
      </c>
      <c r="J15" s="49">
        <v>160850</v>
      </c>
      <c r="K15" s="49"/>
    </row>
    <row r="16" spans="1:11">
      <c r="A16" t="s">
        <v>198</v>
      </c>
      <c r="B16" t="s">
        <v>34</v>
      </c>
      <c r="C16" t="s">
        <v>35</v>
      </c>
      <c r="D16" t="s">
        <v>17</v>
      </c>
      <c r="E16" t="s">
        <v>12</v>
      </c>
      <c r="F16" s="49">
        <v>16612</v>
      </c>
      <c r="G16" s="49">
        <v>17971</v>
      </c>
      <c r="H16" s="49">
        <v>18669</v>
      </c>
      <c r="I16" s="49">
        <v>20010</v>
      </c>
      <c r="J16" s="49">
        <v>22649</v>
      </c>
      <c r="K16" s="49"/>
    </row>
    <row r="17" spans="1:11">
      <c r="A17" t="s">
        <v>198</v>
      </c>
      <c r="B17" t="s">
        <v>36</v>
      </c>
      <c r="C17" t="s">
        <v>37</v>
      </c>
      <c r="D17" t="s">
        <v>17</v>
      </c>
      <c r="E17" t="s">
        <v>12</v>
      </c>
      <c r="F17" s="49">
        <v>308787</v>
      </c>
      <c r="G17" s="49">
        <v>341109</v>
      </c>
      <c r="H17" s="49">
        <v>360165</v>
      </c>
      <c r="I17" s="49">
        <v>377353</v>
      </c>
      <c r="J17" s="49">
        <v>389892</v>
      </c>
      <c r="K17" s="49"/>
    </row>
    <row r="18" spans="1:11">
      <c r="A18" t="s">
        <v>198</v>
      </c>
      <c r="B18" t="s">
        <v>38</v>
      </c>
      <c r="C18" t="s">
        <v>39</v>
      </c>
      <c r="D18" t="s">
        <v>17</v>
      </c>
      <c r="E18" t="s">
        <v>12</v>
      </c>
      <c r="F18" s="49">
        <v>307665</v>
      </c>
      <c r="G18" s="49">
        <v>322980</v>
      </c>
      <c r="H18" s="49">
        <v>342515</v>
      </c>
      <c r="I18" s="49">
        <v>351455</v>
      </c>
      <c r="J18" s="49">
        <v>365215</v>
      </c>
      <c r="K18" s="49"/>
    </row>
    <row r="19" spans="1:11">
      <c r="A19" t="s">
        <v>198</v>
      </c>
      <c r="B19" t="s">
        <v>40</v>
      </c>
      <c r="C19" t="s">
        <v>41</v>
      </c>
      <c r="D19" t="s">
        <v>17</v>
      </c>
      <c r="E19" t="s">
        <v>12</v>
      </c>
      <c r="F19" s="49">
        <v>21618</v>
      </c>
      <c r="G19" s="49">
        <v>21283</v>
      </c>
      <c r="H19" s="49">
        <v>20470</v>
      </c>
      <c r="I19" s="49">
        <v>19828</v>
      </c>
      <c r="J19" s="49">
        <v>19338</v>
      </c>
      <c r="K19" s="49"/>
    </row>
    <row r="20" spans="1:11">
      <c r="A20" t="s">
        <v>198</v>
      </c>
      <c r="B20" t="s">
        <v>42</v>
      </c>
      <c r="C20" t="s">
        <v>43</v>
      </c>
      <c r="D20" t="s">
        <v>17</v>
      </c>
      <c r="E20" t="s">
        <v>12</v>
      </c>
      <c r="F20" s="49">
        <v>303806</v>
      </c>
      <c r="G20" s="49">
        <v>294864</v>
      </c>
      <c r="H20" s="49">
        <v>283628</v>
      </c>
      <c r="I20" s="49">
        <v>266839</v>
      </c>
      <c r="J20" s="49">
        <v>251604</v>
      </c>
      <c r="K20" s="49"/>
    </row>
    <row r="21" spans="1:11">
      <c r="A21" t="s">
        <v>198</v>
      </c>
      <c r="B21" t="s">
        <v>44</v>
      </c>
      <c r="C21" t="s">
        <v>45</v>
      </c>
      <c r="D21" t="s">
        <v>17</v>
      </c>
      <c r="E21" t="s">
        <v>12</v>
      </c>
      <c r="F21" s="49">
        <v>196861</v>
      </c>
      <c r="G21" s="49">
        <v>189838</v>
      </c>
      <c r="H21" s="49">
        <v>180163</v>
      </c>
      <c r="I21" s="49">
        <v>169954</v>
      </c>
      <c r="J21" s="49">
        <v>161385</v>
      </c>
      <c r="K21" s="49"/>
    </row>
    <row r="22" spans="1:11">
      <c r="A22" t="s">
        <v>198</v>
      </c>
      <c r="B22" t="s">
        <v>46</v>
      </c>
      <c r="C22" t="s">
        <v>47</v>
      </c>
      <c r="D22" t="s">
        <v>17</v>
      </c>
      <c r="E22" t="s">
        <v>12</v>
      </c>
      <c r="F22" s="49">
        <v>18062</v>
      </c>
      <c r="G22" s="49">
        <v>18732</v>
      </c>
      <c r="H22" s="49">
        <v>19680</v>
      </c>
      <c r="I22" s="49">
        <v>20479</v>
      </c>
      <c r="J22" s="49">
        <v>21159</v>
      </c>
      <c r="K22" s="49"/>
    </row>
    <row r="23" spans="1:11">
      <c r="A23" t="s">
        <v>198</v>
      </c>
      <c r="B23" t="s">
        <v>48</v>
      </c>
      <c r="C23" t="s">
        <v>49</v>
      </c>
      <c r="D23" t="s">
        <v>17</v>
      </c>
      <c r="E23" t="s">
        <v>12</v>
      </c>
      <c r="F23" s="49">
        <v>326247</v>
      </c>
      <c r="G23" s="49">
        <v>338723</v>
      </c>
      <c r="H23" s="49">
        <v>354968</v>
      </c>
      <c r="I23" s="49">
        <v>375847</v>
      </c>
      <c r="J23" s="49">
        <v>395113</v>
      </c>
      <c r="K23" s="49"/>
    </row>
    <row r="24" spans="1:11">
      <c r="A24" t="s">
        <v>198</v>
      </c>
      <c r="B24" t="s">
        <v>50</v>
      </c>
      <c r="C24" t="s">
        <v>51</v>
      </c>
      <c r="D24" t="s">
        <v>17</v>
      </c>
      <c r="E24" t="s">
        <v>12</v>
      </c>
      <c r="F24" s="49">
        <v>306723</v>
      </c>
      <c r="G24" s="49">
        <v>318510</v>
      </c>
      <c r="H24" s="49">
        <v>332502</v>
      </c>
      <c r="I24" s="49">
        <v>345610</v>
      </c>
      <c r="J24" s="49">
        <v>357838</v>
      </c>
      <c r="K24" s="49"/>
    </row>
    <row r="25" spans="1:11">
      <c r="A25" t="s">
        <v>198</v>
      </c>
      <c r="B25" t="s">
        <v>52</v>
      </c>
      <c r="C25" t="s">
        <v>53</v>
      </c>
      <c r="D25" t="s">
        <v>54</v>
      </c>
      <c r="E25" t="s">
        <v>12</v>
      </c>
      <c r="F25" s="50">
        <v>0.38943800000000001</v>
      </c>
      <c r="G25" s="50">
        <v>0.41326600000000002</v>
      </c>
      <c r="H25" s="50">
        <v>0.41</v>
      </c>
      <c r="I25" s="50">
        <v>0.40400000000000003</v>
      </c>
      <c r="J25" s="50">
        <v>0.39400000000000002</v>
      </c>
      <c r="K25" s="50"/>
    </row>
    <row r="26" spans="1:11">
      <c r="A26" t="s">
        <v>198</v>
      </c>
      <c r="B26" t="s">
        <v>55</v>
      </c>
      <c r="C26" t="s">
        <v>56</v>
      </c>
      <c r="D26" t="s">
        <v>54</v>
      </c>
      <c r="E26" t="s">
        <v>12</v>
      </c>
      <c r="F26" s="50">
        <v>4.9320250000000003</v>
      </c>
      <c r="G26" s="50">
        <v>4.9393140000000004</v>
      </c>
      <c r="H26" s="50">
        <v>4.7720000000000002</v>
      </c>
      <c r="I26" s="50">
        <v>4.4539999999999997</v>
      </c>
      <c r="J26" s="50">
        <v>4.1399999999999997</v>
      </c>
      <c r="K26" s="50"/>
    </row>
    <row r="27" spans="1:11">
      <c r="A27" t="s">
        <v>198</v>
      </c>
      <c r="B27" t="s">
        <v>57</v>
      </c>
      <c r="C27" t="s">
        <v>58</v>
      </c>
      <c r="D27" t="s">
        <v>54</v>
      </c>
      <c r="E27" t="s">
        <v>12</v>
      </c>
      <c r="F27" s="50">
        <v>6.6156110000000004</v>
      </c>
      <c r="G27" s="50">
        <v>6.7412520000000002</v>
      </c>
      <c r="H27" s="50">
        <v>6.5369999999999999</v>
      </c>
      <c r="I27" s="50">
        <v>6.2060000000000004</v>
      </c>
      <c r="J27" s="50">
        <v>5.8529999999999998</v>
      </c>
      <c r="K27" s="50"/>
    </row>
    <row r="28" spans="1:11">
      <c r="A28" t="s">
        <v>198</v>
      </c>
      <c r="B28" t="s">
        <v>59</v>
      </c>
      <c r="C28" t="s">
        <v>60</v>
      </c>
      <c r="D28" t="s">
        <v>54</v>
      </c>
      <c r="E28" t="s">
        <v>12</v>
      </c>
      <c r="F28" s="50">
        <v>0.410279</v>
      </c>
      <c r="G28" s="50">
        <v>0.42275299999999999</v>
      </c>
      <c r="H28" s="50">
        <v>0.45800000000000002</v>
      </c>
      <c r="I28" s="50">
        <v>0.48599999999999999</v>
      </c>
      <c r="J28" s="50">
        <v>0.51600000000000001</v>
      </c>
      <c r="K28" s="50"/>
    </row>
    <row r="29" spans="1:11">
      <c r="A29" t="s">
        <v>198</v>
      </c>
      <c r="B29" t="s">
        <v>61</v>
      </c>
      <c r="C29" t="s">
        <v>62</v>
      </c>
      <c r="D29" t="s">
        <v>54</v>
      </c>
      <c r="E29" t="s">
        <v>12</v>
      </c>
      <c r="F29" s="50">
        <v>7.7806740000000003</v>
      </c>
      <c r="G29" s="50">
        <v>7.4587120000000002</v>
      </c>
      <c r="H29" s="50">
        <v>8.5440000000000005</v>
      </c>
      <c r="I29" s="50">
        <v>9.2260000000000009</v>
      </c>
      <c r="J29" s="50">
        <v>9.5399999999999991</v>
      </c>
      <c r="K29" s="50"/>
    </row>
    <row r="30" spans="1:11">
      <c r="A30" t="s">
        <v>198</v>
      </c>
      <c r="B30" t="s">
        <v>63</v>
      </c>
      <c r="C30" t="s">
        <v>64</v>
      </c>
      <c r="D30" t="s">
        <v>54</v>
      </c>
      <c r="E30" t="s">
        <v>12</v>
      </c>
      <c r="F30" s="50">
        <v>14.451708</v>
      </c>
      <c r="G30" s="50">
        <v>15.178115999999999</v>
      </c>
      <c r="H30" s="50">
        <v>15.648</v>
      </c>
      <c r="I30" s="50">
        <v>16.713999999999999</v>
      </c>
      <c r="J30" s="50">
        <v>17.356000000000002</v>
      </c>
      <c r="K30" s="50"/>
    </row>
    <row r="31" spans="1:11">
      <c r="A31" t="s">
        <v>198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198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198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198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198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198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198</v>
      </c>
      <c r="B37" t="s">
        <v>77</v>
      </c>
      <c r="C37" t="s">
        <v>78</v>
      </c>
      <c r="D37" t="s">
        <v>54</v>
      </c>
      <c r="E37" t="s">
        <v>12</v>
      </c>
      <c r="F37" s="50">
        <v>0.38943800000000001</v>
      </c>
      <c r="G37" s="50">
        <v>0.41326600000000002</v>
      </c>
      <c r="H37" s="50">
        <v>0.41</v>
      </c>
      <c r="I37" s="50">
        <v>0.40438736582360901</v>
      </c>
      <c r="J37" s="50">
        <v>0.39400000000000002</v>
      </c>
      <c r="K37" s="50"/>
    </row>
    <row r="38" spans="1:11">
      <c r="A38" t="s">
        <v>198</v>
      </c>
      <c r="B38" t="s">
        <v>79</v>
      </c>
      <c r="C38" t="s">
        <v>80</v>
      </c>
      <c r="D38" t="s">
        <v>54</v>
      </c>
      <c r="E38" t="s">
        <v>12</v>
      </c>
      <c r="F38" s="50">
        <v>4.9320250000000003</v>
      </c>
      <c r="G38" s="50">
        <v>4.9393140000000004</v>
      </c>
      <c r="H38" s="50">
        <v>4.7720000000000002</v>
      </c>
      <c r="I38" s="50">
        <v>4.45420512405145</v>
      </c>
      <c r="J38" s="50">
        <v>4.1399999999999997</v>
      </c>
      <c r="K38" s="50"/>
    </row>
    <row r="39" spans="1:11">
      <c r="A39" t="s">
        <v>198</v>
      </c>
      <c r="B39" t="s">
        <v>81</v>
      </c>
      <c r="C39" t="s">
        <v>82</v>
      </c>
      <c r="D39" t="s">
        <v>54</v>
      </c>
      <c r="E39" t="s">
        <v>12</v>
      </c>
      <c r="F39" s="50">
        <v>6.6156110000000004</v>
      </c>
      <c r="G39" s="50">
        <v>6.7412520000000002</v>
      </c>
      <c r="H39" s="50">
        <v>6.5369999999999999</v>
      </c>
      <c r="I39" s="50">
        <v>6.2059943910889599</v>
      </c>
      <c r="J39" s="50">
        <v>5.8529999999999998</v>
      </c>
      <c r="K39" s="50"/>
    </row>
    <row r="40" spans="1:11">
      <c r="A40" t="s">
        <v>198</v>
      </c>
      <c r="B40" t="s">
        <v>83</v>
      </c>
      <c r="C40" t="s">
        <v>84</v>
      </c>
      <c r="D40" t="s">
        <v>54</v>
      </c>
      <c r="E40" t="s">
        <v>12</v>
      </c>
      <c r="F40" s="50">
        <v>0.410279</v>
      </c>
      <c r="G40" s="50">
        <v>0.42275299999999999</v>
      </c>
      <c r="H40" s="50">
        <v>0.45800000000000002</v>
      </c>
      <c r="I40" s="50">
        <v>0.48641062034056398</v>
      </c>
      <c r="J40" s="50">
        <v>0.51600000000000001</v>
      </c>
      <c r="K40" s="50"/>
    </row>
    <row r="41" spans="1:11">
      <c r="A41" t="s">
        <v>198</v>
      </c>
      <c r="B41" t="s">
        <v>85</v>
      </c>
      <c r="C41" t="s">
        <v>86</v>
      </c>
      <c r="D41" t="s">
        <v>54</v>
      </c>
      <c r="E41" t="s">
        <v>12</v>
      </c>
      <c r="F41" s="50">
        <v>7.7806740000000003</v>
      </c>
      <c r="G41" s="50">
        <v>7.4587120000000002</v>
      </c>
      <c r="H41" s="50">
        <v>8.5440000000000005</v>
      </c>
      <c r="I41" s="50">
        <v>9.2258416452664296</v>
      </c>
      <c r="J41" s="50">
        <v>9.5399999999999991</v>
      </c>
      <c r="K41" s="50"/>
    </row>
    <row r="42" spans="1:11">
      <c r="A42" t="s">
        <v>198</v>
      </c>
      <c r="B42" t="s">
        <v>87</v>
      </c>
      <c r="C42" t="s">
        <v>88</v>
      </c>
      <c r="D42" t="s">
        <v>54</v>
      </c>
      <c r="E42" t="s">
        <v>12</v>
      </c>
      <c r="F42" s="50">
        <v>14.451708</v>
      </c>
      <c r="G42" s="50">
        <v>15.178115999999999</v>
      </c>
      <c r="H42" s="50">
        <v>15.648</v>
      </c>
      <c r="I42" s="50">
        <v>16.714085178539101</v>
      </c>
      <c r="J42" s="50">
        <v>17.356000000000002</v>
      </c>
      <c r="K42" s="50"/>
    </row>
    <row r="43" spans="1:11">
      <c r="A43" t="s">
        <v>198</v>
      </c>
      <c r="B43" t="s">
        <v>89</v>
      </c>
      <c r="C43" t="s">
        <v>90</v>
      </c>
      <c r="D43" t="s">
        <v>91</v>
      </c>
      <c r="E43" t="s">
        <v>12</v>
      </c>
      <c r="F43" s="51">
        <v>22.1072937166606</v>
      </c>
      <c r="G43" s="51">
        <v>22.620772872664499</v>
      </c>
      <c r="H43" s="51">
        <v>23.287364382018101</v>
      </c>
      <c r="I43" s="51">
        <v>23.862924691718899</v>
      </c>
      <c r="J43" s="51">
        <v>24.43</v>
      </c>
      <c r="K43" s="51"/>
    </row>
    <row r="44" spans="1:11">
      <c r="A44" t="s">
        <v>198</v>
      </c>
      <c r="B44" t="s">
        <v>92</v>
      </c>
      <c r="C44" t="s">
        <v>93</v>
      </c>
      <c r="D44" t="s">
        <v>91</v>
      </c>
      <c r="E44" t="s">
        <v>12</v>
      </c>
      <c r="F44" s="51">
        <v>22.1072937166606</v>
      </c>
      <c r="G44" s="51">
        <v>22.620772872664499</v>
      </c>
      <c r="H44" s="51">
        <v>23.287364382018101</v>
      </c>
      <c r="I44" s="51">
        <v>23.862924691718899</v>
      </c>
      <c r="J44" s="51">
        <v>24.43</v>
      </c>
      <c r="K44" s="51"/>
    </row>
    <row r="45" spans="1:11">
      <c r="A45" t="s">
        <v>198</v>
      </c>
      <c r="B45" t="s">
        <v>94</v>
      </c>
      <c r="C45" t="s">
        <v>95</v>
      </c>
      <c r="D45" t="s">
        <v>91</v>
      </c>
      <c r="E45" t="s">
        <v>12</v>
      </c>
      <c r="F45" s="51">
        <v>28.7394818316588</v>
      </c>
      <c r="G45" s="51">
        <v>29.407004734463801</v>
      </c>
      <c r="H45" s="51">
        <v>30.273573696623501</v>
      </c>
      <c r="I45" s="51">
        <v>31.021802099234499</v>
      </c>
      <c r="J45" s="51">
        <v>31.76</v>
      </c>
      <c r="K45" s="51"/>
    </row>
    <row r="46" spans="1:11">
      <c r="A46" t="s">
        <v>198</v>
      </c>
      <c r="B46" t="s">
        <v>96</v>
      </c>
      <c r="C46" t="s">
        <v>97</v>
      </c>
      <c r="D46" t="s">
        <v>91</v>
      </c>
      <c r="E46" t="s">
        <v>12</v>
      </c>
      <c r="F46" s="51">
        <v>27.613737793714499</v>
      </c>
      <c r="G46" s="51">
        <v>28.130072889924399</v>
      </c>
      <c r="H46" s="51">
        <v>28.798323660039401</v>
      </c>
      <c r="I46" s="51">
        <v>29.377830687139099</v>
      </c>
      <c r="J46" s="51">
        <v>29.94</v>
      </c>
      <c r="K46" s="51"/>
    </row>
    <row r="47" spans="1:11">
      <c r="A47" t="s">
        <v>198</v>
      </c>
      <c r="B47" t="s">
        <v>98</v>
      </c>
      <c r="C47" t="s">
        <v>99</v>
      </c>
      <c r="D47" t="s">
        <v>91</v>
      </c>
      <c r="E47" t="s">
        <v>12</v>
      </c>
      <c r="F47" s="51">
        <v>27.3858871837454</v>
      </c>
      <c r="G47" s="51">
        <v>27.676045299106899</v>
      </c>
      <c r="H47" s="51">
        <v>28.118032439352799</v>
      </c>
      <c r="I47" s="51">
        <v>28.470763439571801</v>
      </c>
      <c r="J47" s="51">
        <v>29.04</v>
      </c>
      <c r="K47" s="51"/>
    </row>
    <row r="48" spans="1:11">
      <c r="A48" t="s">
        <v>198</v>
      </c>
      <c r="B48" t="s">
        <v>100</v>
      </c>
      <c r="C48" t="s">
        <v>101</v>
      </c>
      <c r="D48" t="s">
        <v>91</v>
      </c>
      <c r="E48" t="s">
        <v>12</v>
      </c>
      <c r="F48" s="51">
        <v>36.685220285499</v>
      </c>
      <c r="G48" s="51">
        <v>37.098602173594699</v>
      </c>
      <c r="H48" s="51">
        <v>37.709147761792998</v>
      </c>
      <c r="I48" s="51">
        <v>38.204176310759102</v>
      </c>
      <c r="J48" s="51">
        <v>38.94</v>
      </c>
      <c r="K48" s="51"/>
    </row>
    <row r="49" spans="1:11">
      <c r="A49" t="s">
        <v>198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198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198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-3.37</v>
      </c>
      <c r="K51" s="50"/>
    </row>
    <row r="52" spans="1:11">
      <c r="A52" t="s">
        <v>198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-3.234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WSX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WSX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WSX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WSX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WSX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WSX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WSX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WSX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WSX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WSX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WSX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WSX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WSX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WSX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WSX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WSX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WSX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WSX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WSX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WSX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WSX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WSX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WSX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WSX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WSX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WSX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WSX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WSX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WSX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WSX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WSX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WSX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WSX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WSX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WSX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WSX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WSX</v>
      </c>
      <c r="B43" t="s">
        <v>89</v>
      </c>
      <c r="C43" t="s">
        <v>90</v>
      </c>
      <c r="D43" t="s">
        <v>91</v>
      </c>
      <c r="E43" t="s">
        <v>12</v>
      </c>
      <c r="F43" s="63">
        <v>22.11</v>
      </c>
      <c r="G43" s="63">
        <v>22.62</v>
      </c>
      <c r="H43" s="63">
        <v>23.29</v>
      </c>
      <c r="I43" s="63">
        <v>23.86</v>
      </c>
      <c r="J43" s="63">
        <v>24.43</v>
      </c>
      <c r="K43" s="51"/>
      <c r="L43" t="s">
        <v>197</v>
      </c>
    </row>
    <row r="44" spans="1:12">
      <c r="A44" t="str">
        <f>F_Inputs!A44</f>
        <v>WSX</v>
      </c>
      <c r="B44" t="s">
        <v>92</v>
      </c>
      <c r="C44" t="s">
        <v>93</v>
      </c>
      <c r="D44" t="s">
        <v>91</v>
      </c>
      <c r="E44" t="s">
        <v>12</v>
      </c>
      <c r="F44" s="63">
        <v>22.11</v>
      </c>
      <c r="G44" s="63">
        <v>22.62</v>
      </c>
      <c r="H44" s="63">
        <v>23.29</v>
      </c>
      <c r="I44" s="63">
        <v>23.86</v>
      </c>
      <c r="J44" s="63">
        <v>24.43</v>
      </c>
      <c r="K44" s="51"/>
      <c r="L44" t="s">
        <v>197</v>
      </c>
    </row>
    <row r="45" spans="1:12">
      <c r="A45" t="str">
        <f>F_Inputs!A45</f>
        <v>WSX</v>
      </c>
      <c r="B45" t="s">
        <v>94</v>
      </c>
      <c r="C45" t="s">
        <v>95</v>
      </c>
      <c r="D45" t="s">
        <v>91</v>
      </c>
      <c r="E45" t="s">
        <v>12</v>
      </c>
      <c r="F45" s="63">
        <v>28.74</v>
      </c>
      <c r="G45" s="63">
        <v>29.41</v>
      </c>
      <c r="H45" s="63">
        <v>30.27</v>
      </c>
      <c r="I45" s="63">
        <v>31.02</v>
      </c>
      <c r="J45" s="63">
        <v>31.76</v>
      </c>
      <c r="K45" s="51"/>
      <c r="L45" t="s">
        <v>197</v>
      </c>
    </row>
    <row r="46" spans="1:12">
      <c r="A46" t="str">
        <f>F_Inputs!A46</f>
        <v>WSX</v>
      </c>
      <c r="B46" t="s">
        <v>96</v>
      </c>
      <c r="C46" t="s">
        <v>97</v>
      </c>
      <c r="D46" t="s">
        <v>91</v>
      </c>
      <c r="E46" t="s">
        <v>12</v>
      </c>
      <c r="F46" s="63">
        <v>27.61</v>
      </c>
      <c r="G46" s="63">
        <v>28.13</v>
      </c>
      <c r="H46" s="63">
        <v>28.8</v>
      </c>
      <c r="I46" s="63">
        <v>29.38</v>
      </c>
      <c r="J46" s="63">
        <v>29.94</v>
      </c>
      <c r="K46" s="51"/>
      <c r="L46" t="s">
        <v>197</v>
      </c>
    </row>
    <row r="47" spans="1:12">
      <c r="A47" t="str">
        <f>F_Inputs!A47</f>
        <v>WSX</v>
      </c>
      <c r="B47" t="s">
        <v>98</v>
      </c>
      <c r="C47" t="s">
        <v>99</v>
      </c>
      <c r="D47" t="s">
        <v>91</v>
      </c>
      <c r="E47" t="s">
        <v>12</v>
      </c>
      <c r="F47" s="63">
        <v>27.39</v>
      </c>
      <c r="G47" s="63">
        <v>27.68</v>
      </c>
      <c r="H47" s="63">
        <v>28.12</v>
      </c>
      <c r="I47" s="63">
        <v>28.47</v>
      </c>
      <c r="J47" s="63">
        <v>29.04</v>
      </c>
      <c r="K47" s="51"/>
      <c r="L47" t="s">
        <v>197</v>
      </c>
    </row>
    <row r="48" spans="1:12">
      <c r="A48" t="str">
        <f>F_Inputs!A48</f>
        <v>WSX</v>
      </c>
      <c r="B48" t="s">
        <v>100</v>
      </c>
      <c r="C48" t="s">
        <v>101</v>
      </c>
      <c r="D48" t="s">
        <v>91</v>
      </c>
      <c r="E48" t="s">
        <v>12</v>
      </c>
      <c r="F48" s="63">
        <v>36.69</v>
      </c>
      <c r="G48" s="63">
        <v>37.1</v>
      </c>
      <c r="H48" s="63">
        <v>37.71</v>
      </c>
      <c r="I48" s="63">
        <v>38.200000000000003</v>
      </c>
      <c r="J48" s="63">
        <v>38.94</v>
      </c>
      <c r="K48" s="51"/>
      <c r="L48" t="s">
        <v>197</v>
      </c>
    </row>
    <row r="49" spans="1:11">
      <c r="A49" t="str">
        <f>F_Inputs!A49</f>
        <v>WSX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WSX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/>
    </row>
    <row r="51" spans="1:11">
      <c r="A51" t="str">
        <f>F_Inputs!A51</f>
        <v>WSX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WSX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WSX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22218</v>
      </c>
      <c r="G7" s="61">
        <f>IF(InpOverride!G7="",F_Inputs!G7,InpOverride!G7)</f>
        <v>22218</v>
      </c>
      <c r="H7" s="61">
        <f>IF(InpOverride!H7="",F_Inputs!H7,InpOverride!H7)</f>
        <v>22218</v>
      </c>
      <c r="I7" s="61">
        <f>IF(InpOverride!I7="",F_Inputs!I7,InpOverride!I7)</f>
        <v>22218</v>
      </c>
      <c r="J7" s="61">
        <f>IF(InpOverride!J7="",F_Inputs!J7,InpOverride!J7)</f>
        <v>22218</v>
      </c>
      <c r="K7" s="49"/>
    </row>
    <row r="8" spans="1:11">
      <c r="A8" t="str">
        <f>F_Inputs!A8</f>
        <v>WSX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292102</v>
      </c>
      <c r="G8" s="61">
        <f>IF(InpOverride!G8="",F_Inputs!G8,InpOverride!G8)</f>
        <v>268602</v>
      </c>
      <c r="H8" s="61">
        <f>IF(InpOverride!H8="",F_Inputs!H8,InpOverride!H8)</f>
        <v>244124</v>
      </c>
      <c r="I8" s="61">
        <f>IF(InpOverride!I8="",F_Inputs!I8,InpOverride!I8)</f>
        <v>220787</v>
      </c>
      <c r="J8" s="61">
        <f>IF(InpOverride!J8="",F_Inputs!J8,InpOverride!J8)</f>
        <v>198536</v>
      </c>
      <c r="K8" s="49"/>
    </row>
    <row r="9" spans="1:11">
      <c r="A9" t="str">
        <f>F_Inputs!A9</f>
        <v>WSX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172987</v>
      </c>
      <c r="G9" s="61">
        <f>IF(InpOverride!G9="",F_Inputs!G9,InpOverride!G9)</f>
        <v>148687</v>
      </c>
      <c r="H9" s="61">
        <f>IF(InpOverride!H9="",F_Inputs!H9,InpOverride!H9)</f>
        <v>127647</v>
      </c>
      <c r="I9" s="61">
        <f>IF(InpOverride!I9="",F_Inputs!I9,InpOverride!I9)</f>
        <v>109414</v>
      </c>
      <c r="J9" s="61">
        <f>IF(InpOverride!J9="",F_Inputs!J9,InpOverride!J9)</f>
        <v>93599</v>
      </c>
      <c r="K9" s="49"/>
    </row>
    <row r="10" spans="1:11">
      <c r="A10" t="str">
        <f>F_Inputs!A10</f>
        <v>WSX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16612</v>
      </c>
      <c r="G10" s="61">
        <f>IF(InpOverride!G10="",F_Inputs!G10,InpOverride!G10)</f>
        <v>16612</v>
      </c>
      <c r="H10" s="61">
        <f>IF(InpOverride!H10="",F_Inputs!H10,InpOverride!H10)</f>
        <v>16612</v>
      </c>
      <c r="I10" s="61">
        <f>IF(InpOverride!I10="",F_Inputs!I10,InpOverride!I10)</f>
        <v>16612</v>
      </c>
      <c r="J10" s="61">
        <f>IF(InpOverride!J10="",F_Inputs!J10,InpOverride!J10)</f>
        <v>16612</v>
      </c>
      <c r="K10" s="49"/>
    </row>
    <row r="11" spans="1:11">
      <c r="A11" t="str">
        <f>F_Inputs!A11</f>
        <v>WSX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321175</v>
      </c>
      <c r="G11" s="61">
        <f>IF(InpOverride!G11="",F_Inputs!G11,InpOverride!G11)</f>
        <v>351070</v>
      </c>
      <c r="H11" s="61">
        <f>IF(InpOverride!H11="",F_Inputs!H11,InpOverride!H11)</f>
        <v>382056</v>
      </c>
      <c r="I11" s="61">
        <f>IF(InpOverride!I11="",F_Inputs!I11,InpOverride!I11)</f>
        <v>411826</v>
      </c>
      <c r="J11" s="61">
        <f>IF(InpOverride!J11="",F_Inputs!J11,InpOverride!J11)</f>
        <v>440371</v>
      </c>
      <c r="K11" s="49"/>
    </row>
    <row r="12" spans="1:11">
      <c r="A12" t="str">
        <f>F_Inputs!A12</f>
        <v>WSX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327890</v>
      </c>
      <c r="G12" s="61">
        <f>IF(InpOverride!G12="",F_Inputs!G12,InpOverride!G12)</f>
        <v>356990</v>
      </c>
      <c r="H12" s="61">
        <f>IF(InpOverride!H12="",F_Inputs!H12,InpOverride!H12)</f>
        <v>382830</v>
      </c>
      <c r="I12" s="61">
        <f>IF(InpOverride!I12="",F_Inputs!I12,InpOverride!I12)</f>
        <v>405863</v>
      </c>
      <c r="J12" s="61">
        <f>IF(InpOverride!J12="",F_Inputs!J12,InpOverride!J12)</f>
        <v>426478</v>
      </c>
      <c r="K12" s="49"/>
    </row>
    <row r="13" spans="1:11">
      <c r="A13" t="str">
        <f>F_Inputs!A13</f>
        <v>WSX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22218</v>
      </c>
      <c r="G13" s="61">
        <f>IF(InpOverride!G13="",F_Inputs!G13,InpOverride!G13)</f>
        <v>21500</v>
      </c>
      <c r="H13" s="61">
        <f>IF(InpOverride!H13="",F_Inputs!H13,InpOverride!H13)</f>
        <v>21064</v>
      </c>
      <c r="I13" s="61">
        <f>IF(InpOverride!I13="",F_Inputs!I13,InpOverride!I13)</f>
        <v>20361</v>
      </c>
      <c r="J13" s="61">
        <f>IF(InpOverride!J13="",F_Inputs!J13,InpOverride!J13)</f>
        <v>18276</v>
      </c>
      <c r="K13" s="49"/>
    </row>
    <row r="14" spans="1:11">
      <c r="A14" t="str">
        <f>F_Inputs!A14</f>
        <v>WSX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301324</v>
      </c>
      <c r="G14" s="61">
        <f>IF(InpOverride!G14="",F_Inputs!G14,InpOverride!G14)</f>
        <v>292773</v>
      </c>
      <c r="H14" s="61">
        <f>IF(InpOverride!H14="",F_Inputs!H14,InpOverride!H14)</f>
        <v>278311</v>
      </c>
      <c r="I14" s="61">
        <f>IF(InpOverride!I14="",F_Inputs!I14,InpOverride!I14)</f>
        <v>265781</v>
      </c>
      <c r="J14" s="61">
        <f>IF(InpOverride!J14="",F_Inputs!J14,InpOverride!J14)</f>
        <v>263152</v>
      </c>
      <c r="K14" s="49"/>
    </row>
    <row r="15" spans="1:11">
      <c r="A15" t="str">
        <f>F_Inputs!A15</f>
        <v>WSX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192823</v>
      </c>
      <c r="G15" s="61">
        <f>IF(InpOverride!G15="",F_Inputs!G15,InpOverride!G15)</f>
        <v>185909</v>
      </c>
      <c r="H15" s="61">
        <f>IF(InpOverride!H15="",F_Inputs!H15,InpOverride!H15)</f>
        <v>170341</v>
      </c>
      <c r="I15" s="61">
        <f>IF(InpOverride!I15="",F_Inputs!I15,InpOverride!I15)</f>
        <v>163917</v>
      </c>
      <c r="J15" s="61">
        <f>IF(InpOverride!J15="",F_Inputs!J15,InpOverride!J15)</f>
        <v>160850</v>
      </c>
      <c r="K15" s="49"/>
    </row>
    <row r="16" spans="1:11">
      <c r="A16" t="str">
        <f>F_Inputs!A16</f>
        <v>WSX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16612</v>
      </c>
      <c r="G16" s="61">
        <f>IF(InpOverride!G16="",F_Inputs!G16,InpOverride!G16)</f>
        <v>17971</v>
      </c>
      <c r="H16" s="61">
        <f>IF(InpOverride!H16="",F_Inputs!H16,InpOverride!H16)</f>
        <v>18669</v>
      </c>
      <c r="I16" s="61">
        <f>IF(InpOverride!I16="",F_Inputs!I16,InpOverride!I16)</f>
        <v>20010</v>
      </c>
      <c r="J16" s="61">
        <f>IF(InpOverride!J16="",F_Inputs!J16,InpOverride!J16)</f>
        <v>22649</v>
      </c>
      <c r="K16" s="49"/>
    </row>
    <row r="17" spans="1:11">
      <c r="A17" t="str">
        <f>F_Inputs!A17</f>
        <v>WSX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308787</v>
      </c>
      <c r="G17" s="61">
        <f>IF(InpOverride!G17="",F_Inputs!G17,InpOverride!G17)</f>
        <v>341109</v>
      </c>
      <c r="H17" s="61">
        <f>IF(InpOverride!H17="",F_Inputs!H17,InpOverride!H17)</f>
        <v>360165</v>
      </c>
      <c r="I17" s="61">
        <f>IF(InpOverride!I17="",F_Inputs!I17,InpOverride!I17)</f>
        <v>377353</v>
      </c>
      <c r="J17" s="61">
        <f>IF(InpOverride!J17="",F_Inputs!J17,InpOverride!J17)</f>
        <v>389892</v>
      </c>
      <c r="K17" s="49"/>
    </row>
    <row r="18" spans="1:11">
      <c r="A18" t="str">
        <f>F_Inputs!A18</f>
        <v>WSX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307665</v>
      </c>
      <c r="G18" s="61">
        <f>IF(InpOverride!G18="",F_Inputs!G18,InpOverride!G18)</f>
        <v>322980</v>
      </c>
      <c r="H18" s="61">
        <f>IF(InpOverride!H18="",F_Inputs!H18,InpOverride!H18)</f>
        <v>342515</v>
      </c>
      <c r="I18" s="61">
        <f>IF(InpOverride!I18="",F_Inputs!I18,InpOverride!I18)</f>
        <v>351455</v>
      </c>
      <c r="J18" s="61">
        <f>IF(InpOverride!J18="",F_Inputs!J18,InpOverride!J18)</f>
        <v>365215</v>
      </c>
      <c r="K18" s="49"/>
    </row>
    <row r="19" spans="1:11">
      <c r="A19" t="str">
        <f>F_Inputs!A19</f>
        <v>WSX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21618</v>
      </c>
      <c r="G19" s="61">
        <f>IF(InpOverride!G19="",F_Inputs!G19,InpOverride!G19)</f>
        <v>21283</v>
      </c>
      <c r="H19" s="61">
        <f>IF(InpOverride!H19="",F_Inputs!H19,InpOverride!H19)</f>
        <v>20470</v>
      </c>
      <c r="I19" s="61">
        <f>IF(InpOverride!I19="",F_Inputs!I19,InpOverride!I19)</f>
        <v>19828</v>
      </c>
      <c r="J19" s="61">
        <f>IF(InpOverride!J19="",F_Inputs!J19,InpOverride!J19)</f>
        <v>19338</v>
      </c>
      <c r="K19" s="49"/>
    </row>
    <row r="20" spans="1:11">
      <c r="A20" t="str">
        <f>F_Inputs!A20</f>
        <v>WSX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303806</v>
      </c>
      <c r="G20" s="61">
        <f>IF(InpOverride!G20="",F_Inputs!G20,InpOverride!G20)</f>
        <v>294864</v>
      </c>
      <c r="H20" s="61">
        <f>IF(InpOverride!H20="",F_Inputs!H20,InpOverride!H20)</f>
        <v>283628</v>
      </c>
      <c r="I20" s="61">
        <f>IF(InpOverride!I20="",F_Inputs!I20,InpOverride!I20)</f>
        <v>266839</v>
      </c>
      <c r="J20" s="61">
        <f>IF(InpOverride!J20="",F_Inputs!J20,InpOverride!J20)</f>
        <v>251604</v>
      </c>
      <c r="K20" s="49"/>
    </row>
    <row r="21" spans="1:11">
      <c r="A21" t="str">
        <f>F_Inputs!A21</f>
        <v>WSX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196861</v>
      </c>
      <c r="G21" s="61">
        <f>IF(InpOverride!G21="",F_Inputs!G21,InpOverride!G21)</f>
        <v>189838</v>
      </c>
      <c r="H21" s="61">
        <f>IF(InpOverride!H21="",F_Inputs!H21,InpOverride!H21)</f>
        <v>180163</v>
      </c>
      <c r="I21" s="61">
        <f>IF(InpOverride!I21="",F_Inputs!I21,InpOverride!I21)</f>
        <v>169954</v>
      </c>
      <c r="J21" s="61">
        <f>IF(InpOverride!J21="",F_Inputs!J21,InpOverride!J21)</f>
        <v>161385</v>
      </c>
      <c r="K21" s="49"/>
    </row>
    <row r="22" spans="1:11">
      <c r="A22" t="str">
        <f>F_Inputs!A22</f>
        <v>WSX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18062</v>
      </c>
      <c r="G22" s="61">
        <f>IF(InpOverride!G22="",F_Inputs!G22,InpOverride!G22)</f>
        <v>18732</v>
      </c>
      <c r="H22" s="61">
        <f>IF(InpOverride!H22="",F_Inputs!H22,InpOverride!H22)</f>
        <v>19680</v>
      </c>
      <c r="I22" s="61">
        <f>IF(InpOverride!I22="",F_Inputs!I22,InpOverride!I22)</f>
        <v>20479</v>
      </c>
      <c r="J22" s="61">
        <f>IF(InpOverride!J22="",F_Inputs!J22,InpOverride!J22)</f>
        <v>21159</v>
      </c>
      <c r="K22" s="49"/>
    </row>
    <row r="23" spans="1:11">
      <c r="A23" t="str">
        <f>F_Inputs!A23</f>
        <v>WSX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326247</v>
      </c>
      <c r="G23" s="61">
        <f>IF(InpOverride!G23="",F_Inputs!G23,InpOverride!G23)</f>
        <v>338723</v>
      </c>
      <c r="H23" s="61">
        <f>IF(InpOverride!H23="",F_Inputs!H23,InpOverride!H23)</f>
        <v>354968</v>
      </c>
      <c r="I23" s="61">
        <f>IF(InpOverride!I23="",F_Inputs!I23,InpOverride!I23)</f>
        <v>375847</v>
      </c>
      <c r="J23" s="61">
        <f>IF(InpOverride!J23="",F_Inputs!J23,InpOverride!J23)</f>
        <v>395113</v>
      </c>
      <c r="K23" s="49"/>
    </row>
    <row r="24" spans="1:11">
      <c r="A24" t="str">
        <f>F_Inputs!A24</f>
        <v>WSX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306723</v>
      </c>
      <c r="G24" s="61">
        <f>IF(InpOverride!G24="",F_Inputs!G24,InpOverride!G24)</f>
        <v>318510</v>
      </c>
      <c r="H24" s="61">
        <f>IF(InpOverride!H24="",F_Inputs!H24,InpOverride!H24)</f>
        <v>332502</v>
      </c>
      <c r="I24" s="61">
        <f>IF(InpOverride!I24="",F_Inputs!I24,InpOverride!I24)</f>
        <v>345610</v>
      </c>
      <c r="J24" s="61">
        <f>IF(InpOverride!J24="",F_Inputs!J24,InpOverride!J24)</f>
        <v>357838</v>
      </c>
      <c r="K24" s="49"/>
    </row>
    <row r="25" spans="1:11">
      <c r="A25" t="str">
        <f>F_Inputs!A25</f>
        <v>WSX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0.38943800000000001</v>
      </c>
      <c r="G25" s="62">
        <f>IF(InpOverride!G25="",F_Inputs!G25,InpOverride!G25)</f>
        <v>0.41326600000000002</v>
      </c>
      <c r="H25" s="62">
        <f>IF(InpOverride!H25="",F_Inputs!H25,InpOverride!H25)</f>
        <v>0.41</v>
      </c>
      <c r="I25" s="62">
        <f>IF(InpOverride!I25="",F_Inputs!I25,InpOverride!I25)</f>
        <v>0.40400000000000003</v>
      </c>
      <c r="J25" s="62">
        <f>IF(InpOverride!J25="",F_Inputs!J25,InpOverride!J25)</f>
        <v>0.39400000000000002</v>
      </c>
      <c r="K25" s="50"/>
    </row>
    <row r="26" spans="1:11">
      <c r="A26" t="str">
        <f>F_Inputs!A26</f>
        <v>WSX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4.9320250000000003</v>
      </c>
      <c r="G26" s="62">
        <f>IF(InpOverride!G26="",F_Inputs!G26,InpOverride!G26)</f>
        <v>4.9393140000000004</v>
      </c>
      <c r="H26" s="62">
        <f>IF(InpOverride!H26="",F_Inputs!H26,InpOverride!H26)</f>
        <v>4.7720000000000002</v>
      </c>
      <c r="I26" s="62">
        <f>IF(InpOverride!I26="",F_Inputs!I26,InpOverride!I26)</f>
        <v>4.4539999999999997</v>
      </c>
      <c r="J26" s="62">
        <f>IF(InpOverride!J26="",F_Inputs!J26,InpOverride!J26)</f>
        <v>4.1399999999999997</v>
      </c>
      <c r="K26" s="50"/>
    </row>
    <row r="27" spans="1:11">
      <c r="A27" t="str">
        <f>F_Inputs!A27</f>
        <v>WSX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6.6156110000000004</v>
      </c>
      <c r="G27" s="62">
        <f>IF(InpOverride!G27="",F_Inputs!G27,InpOverride!G27)</f>
        <v>6.7412520000000002</v>
      </c>
      <c r="H27" s="62">
        <f>IF(InpOverride!H27="",F_Inputs!H27,InpOverride!H27)</f>
        <v>6.5369999999999999</v>
      </c>
      <c r="I27" s="62">
        <f>IF(InpOverride!I27="",F_Inputs!I27,InpOverride!I27)</f>
        <v>6.2060000000000004</v>
      </c>
      <c r="J27" s="62">
        <f>IF(InpOverride!J27="",F_Inputs!J27,InpOverride!J27)</f>
        <v>5.8529999999999998</v>
      </c>
      <c r="K27" s="50"/>
    </row>
    <row r="28" spans="1:11">
      <c r="A28" t="str">
        <f>F_Inputs!A28</f>
        <v>WSX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0.410279</v>
      </c>
      <c r="G28" s="62">
        <f>IF(InpOverride!G28="",F_Inputs!G28,InpOverride!G28)</f>
        <v>0.42275299999999999</v>
      </c>
      <c r="H28" s="62">
        <f>IF(InpOverride!H28="",F_Inputs!H28,InpOverride!H28)</f>
        <v>0.45800000000000002</v>
      </c>
      <c r="I28" s="62">
        <f>IF(InpOverride!I28="",F_Inputs!I28,InpOverride!I28)</f>
        <v>0.48599999999999999</v>
      </c>
      <c r="J28" s="62">
        <f>IF(InpOverride!J28="",F_Inputs!J28,InpOverride!J28)</f>
        <v>0.51600000000000001</v>
      </c>
      <c r="K28" s="50"/>
    </row>
    <row r="29" spans="1:11">
      <c r="A29" t="str">
        <f>F_Inputs!A29</f>
        <v>WSX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7.7806740000000003</v>
      </c>
      <c r="G29" s="62">
        <f>IF(InpOverride!G29="",F_Inputs!G29,InpOverride!G29)</f>
        <v>7.4587120000000002</v>
      </c>
      <c r="H29" s="62">
        <f>IF(InpOverride!H29="",F_Inputs!H29,InpOverride!H29)</f>
        <v>8.5440000000000005</v>
      </c>
      <c r="I29" s="62">
        <f>IF(InpOverride!I29="",F_Inputs!I29,InpOverride!I29)</f>
        <v>9.2260000000000009</v>
      </c>
      <c r="J29" s="62">
        <f>IF(InpOverride!J29="",F_Inputs!J29,InpOverride!J29)</f>
        <v>9.5399999999999991</v>
      </c>
      <c r="K29" s="50"/>
    </row>
    <row r="30" spans="1:11">
      <c r="A30" t="str">
        <f>F_Inputs!A30</f>
        <v>WSX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14.451708</v>
      </c>
      <c r="G30" s="62">
        <f>IF(InpOverride!G30="",F_Inputs!G30,InpOverride!G30)</f>
        <v>15.178115999999999</v>
      </c>
      <c r="H30" s="62">
        <f>IF(InpOverride!H30="",F_Inputs!H30,InpOverride!H30)</f>
        <v>15.648</v>
      </c>
      <c r="I30" s="62">
        <f>IF(InpOverride!I30="",F_Inputs!I30,InpOverride!I30)</f>
        <v>16.713999999999999</v>
      </c>
      <c r="J30" s="62">
        <f>IF(InpOverride!J30="",F_Inputs!J30,InpOverride!J30)</f>
        <v>17.356000000000002</v>
      </c>
      <c r="K30" s="50"/>
    </row>
    <row r="31" spans="1:11">
      <c r="A31" t="str">
        <f>F_Inputs!A31</f>
        <v>WSX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WSX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WSX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WSX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WSX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WSX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WSX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0.38943800000000001</v>
      </c>
      <c r="G37" s="62">
        <f>IF(InpOverride!G37="",F_Inputs!G37,InpOverride!G37)</f>
        <v>0.41326600000000002</v>
      </c>
      <c r="H37" s="62">
        <f>IF(InpOverride!H37="",F_Inputs!H37,InpOverride!H37)</f>
        <v>0.41</v>
      </c>
      <c r="I37" s="62">
        <f>IF(InpOverride!I37="",F_Inputs!I37,InpOverride!I37)</f>
        <v>0.40438736582360901</v>
      </c>
      <c r="J37" s="62">
        <f>IF(InpOverride!J37="",F_Inputs!J37,InpOverride!J37)</f>
        <v>0.39400000000000002</v>
      </c>
      <c r="K37" s="50"/>
    </row>
    <row r="38" spans="1:11">
      <c r="A38" t="str">
        <f>F_Inputs!A38</f>
        <v>WSX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4.9320250000000003</v>
      </c>
      <c r="G38" s="62">
        <f>IF(InpOverride!G38="",F_Inputs!G38,InpOverride!G38)</f>
        <v>4.9393140000000004</v>
      </c>
      <c r="H38" s="62">
        <f>IF(InpOverride!H38="",F_Inputs!H38,InpOverride!H38)</f>
        <v>4.7720000000000002</v>
      </c>
      <c r="I38" s="62">
        <f>IF(InpOverride!I38="",F_Inputs!I38,InpOverride!I38)</f>
        <v>4.45420512405145</v>
      </c>
      <c r="J38" s="62">
        <f>IF(InpOverride!J38="",F_Inputs!J38,InpOverride!J38)</f>
        <v>4.1399999999999997</v>
      </c>
      <c r="K38" s="50"/>
    </row>
    <row r="39" spans="1:11">
      <c r="A39" t="str">
        <f>F_Inputs!A39</f>
        <v>WSX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6.6156110000000004</v>
      </c>
      <c r="G39" s="62">
        <f>IF(InpOverride!G39="",F_Inputs!G39,InpOverride!G39)</f>
        <v>6.7412520000000002</v>
      </c>
      <c r="H39" s="62">
        <f>IF(InpOverride!H39="",F_Inputs!H39,InpOverride!H39)</f>
        <v>6.5369999999999999</v>
      </c>
      <c r="I39" s="62">
        <f>IF(InpOverride!I39="",F_Inputs!I39,InpOverride!I39)</f>
        <v>6.2059943910889599</v>
      </c>
      <c r="J39" s="62">
        <f>IF(InpOverride!J39="",F_Inputs!J39,InpOverride!J39)</f>
        <v>5.8529999999999998</v>
      </c>
      <c r="K39" s="50"/>
    </row>
    <row r="40" spans="1:11">
      <c r="A40" t="str">
        <f>F_Inputs!A40</f>
        <v>WSX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0.410279</v>
      </c>
      <c r="G40" s="62">
        <f>IF(InpOverride!G40="",F_Inputs!G40,InpOverride!G40)</f>
        <v>0.42275299999999999</v>
      </c>
      <c r="H40" s="62">
        <f>IF(InpOverride!H40="",F_Inputs!H40,InpOverride!H40)</f>
        <v>0.45800000000000002</v>
      </c>
      <c r="I40" s="62">
        <f>IF(InpOverride!I40="",F_Inputs!I40,InpOverride!I40)</f>
        <v>0.48641062034056398</v>
      </c>
      <c r="J40" s="62">
        <f>IF(InpOverride!J40="",F_Inputs!J40,InpOverride!J40)</f>
        <v>0.51600000000000001</v>
      </c>
      <c r="K40" s="50"/>
    </row>
    <row r="41" spans="1:11">
      <c r="A41" t="str">
        <f>F_Inputs!A41</f>
        <v>WSX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7.7806740000000003</v>
      </c>
      <c r="G41" s="62">
        <f>IF(InpOverride!G41="",F_Inputs!G41,InpOverride!G41)</f>
        <v>7.4587120000000002</v>
      </c>
      <c r="H41" s="62">
        <f>IF(InpOverride!H41="",F_Inputs!H41,InpOverride!H41)</f>
        <v>8.5440000000000005</v>
      </c>
      <c r="I41" s="62">
        <f>IF(InpOverride!I41="",F_Inputs!I41,InpOverride!I41)</f>
        <v>9.2258416452664296</v>
      </c>
      <c r="J41" s="62">
        <f>IF(InpOverride!J41="",F_Inputs!J41,InpOverride!J41)</f>
        <v>9.5399999999999991</v>
      </c>
      <c r="K41" s="50"/>
    </row>
    <row r="42" spans="1:11">
      <c r="A42" t="str">
        <f>F_Inputs!A42</f>
        <v>WSX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14.451708</v>
      </c>
      <c r="G42" s="62">
        <f>IF(InpOverride!G42="",F_Inputs!G42,InpOverride!G42)</f>
        <v>15.178115999999999</v>
      </c>
      <c r="H42" s="62">
        <f>IF(InpOverride!H42="",F_Inputs!H42,InpOverride!H42)</f>
        <v>15.648</v>
      </c>
      <c r="I42" s="62">
        <f>IF(InpOverride!I42="",F_Inputs!I42,InpOverride!I42)</f>
        <v>16.714085178539101</v>
      </c>
      <c r="J42" s="62">
        <f>IF(InpOverride!J42="",F_Inputs!J42,InpOverride!J42)</f>
        <v>17.356000000000002</v>
      </c>
      <c r="K42" s="50"/>
    </row>
    <row r="43" spans="1:11">
      <c r="A43" t="str">
        <f>F_Inputs!A43</f>
        <v>WSX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22.11</v>
      </c>
      <c r="G43" s="63">
        <f>IF(InpOverride!G43="",F_Inputs!G43,InpOverride!G43)</f>
        <v>22.62</v>
      </c>
      <c r="H43" s="63">
        <f>IF(InpOverride!H43="",F_Inputs!H43,InpOverride!H43)</f>
        <v>23.29</v>
      </c>
      <c r="I43" s="63">
        <f>IF(InpOverride!I43="",F_Inputs!I43,InpOverride!I43)</f>
        <v>23.86</v>
      </c>
      <c r="J43" s="63">
        <f>IF(InpOverride!J43="",F_Inputs!J43,InpOverride!J43)</f>
        <v>24.43</v>
      </c>
      <c r="K43" s="51"/>
    </row>
    <row r="44" spans="1:11">
      <c r="A44" t="str">
        <f>F_Inputs!A44</f>
        <v>WSX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22.11</v>
      </c>
      <c r="G44" s="63">
        <f>IF(InpOverride!G44="",F_Inputs!G44,InpOverride!G44)</f>
        <v>22.62</v>
      </c>
      <c r="H44" s="63">
        <f>IF(InpOverride!H44="",F_Inputs!H44,InpOverride!H44)</f>
        <v>23.29</v>
      </c>
      <c r="I44" s="63">
        <f>IF(InpOverride!I44="",F_Inputs!I44,InpOverride!I44)</f>
        <v>23.86</v>
      </c>
      <c r="J44" s="63">
        <f>IF(InpOverride!J44="",F_Inputs!J44,InpOverride!J44)</f>
        <v>24.43</v>
      </c>
      <c r="K44" s="51"/>
    </row>
    <row r="45" spans="1:11">
      <c r="A45" t="str">
        <f>F_Inputs!A45</f>
        <v>WSX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28.74</v>
      </c>
      <c r="G45" s="63">
        <f>IF(InpOverride!G45="",F_Inputs!G45,InpOverride!G45)</f>
        <v>29.41</v>
      </c>
      <c r="H45" s="63">
        <f>IF(InpOverride!H45="",F_Inputs!H45,InpOverride!H45)</f>
        <v>30.27</v>
      </c>
      <c r="I45" s="63">
        <f>IF(InpOverride!I45="",F_Inputs!I45,InpOverride!I45)</f>
        <v>31.02</v>
      </c>
      <c r="J45" s="63">
        <f>IF(InpOverride!J45="",F_Inputs!J45,InpOverride!J45)</f>
        <v>31.76</v>
      </c>
      <c r="K45" s="51"/>
    </row>
    <row r="46" spans="1:11">
      <c r="A46" t="str">
        <f>F_Inputs!A46</f>
        <v>WSX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27.61</v>
      </c>
      <c r="G46" s="63">
        <f>IF(InpOverride!G46="",F_Inputs!G46,InpOverride!G46)</f>
        <v>28.13</v>
      </c>
      <c r="H46" s="63">
        <f>IF(InpOverride!H46="",F_Inputs!H46,InpOverride!H46)</f>
        <v>28.8</v>
      </c>
      <c r="I46" s="63">
        <f>IF(InpOverride!I46="",F_Inputs!I46,InpOverride!I46)</f>
        <v>29.38</v>
      </c>
      <c r="J46" s="63">
        <f>IF(InpOverride!J46="",F_Inputs!J46,InpOverride!J46)</f>
        <v>29.94</v>
      </c>
      <c r="K46" s="51"/>
    </row>
    <row r="47" spans="1:11">
      <c r="A47" t="str">
        <f>F_Inputs!A47</f>
        <v>WSX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27.39</v>
      </c>
      <c r="G47" s="63">
        <f>IF(InpOverride!G47="",F_Inputs!G47,InpOverride!G47)</f>
        <v>27.68</v>
      </c>
      <c r="H47" s="63">
        <f>IF(InpOverride!H47="",F_Inputs!H47,InpOverride!H47)</f>
        <v>28.12</v>
      </c>
      <c r="I47" s="63">
        <f>IF(InpOverride!I47="",F_Inputs!I47,InpOverride!I47)</f>
        <v>28.47</v>
      </c>
      <c r="J47" s="63">
        <f>IF(InpOverride!J47="",F_Inputs!J47,InpOverride!J47)</f>
        <v>29.04</v>
      </c>
      <c r="K47" s="51"/>
    </row>
    <row r="48" spans="1:11">
      <c r="A48" t="str">
        <f>F_Inputs!A48</f>
        <v>WSX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36.69</v>
      </c>
      <c r="G48" s="63">
        <f>IF(InpOverride!G48="",F_Inputs!G48,InpOverride!G48)</f>
        <v>37.1</v>
      </c>
      <c r="H48" s="63">
        <f>IF(InpOverride!H48="",F_Inputs!H48,InpOverride!H48)</f>
        <v>37.71</v>
      </c>
      <c r="I48" s="63">
        <f>IF(InpOverride!I48="",F_Inputs!I48,InpOverride!I48)</f>
        <v>38.200000000000003</v>
      </c>
      <c r="J48" s="63">
        <f>IF(InpOverride!J48="",F_Inputs!J48,InpOverride!J48)</f>
        <v>38.94</v>
      </c>
      <c r="K48" s="51"/>
    </row>
    <row r="49" spans="1:11">
      <c r="A49" t="str">
        <f>F_Inputs!A49</f>
        <v>WSX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WSX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WSX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-3.37</v>
      </c>
      <c r="K51" s="50"/>
    </row>
    <row r="52" spans="1:11">
      <c r="A52" t="str">
        <f>F_Inputs!A52</f>
        <v>WSX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-3.234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22218</v>
      </c>
      <c r="M12" s="36">
        <f xml:space="preserve"> InpActive!G7</f>
        <v>22218</v>
      </c>
      <c r="N12" s="36">
        <f xml:space="preserve"> InpActive!H7</f>
        <v>22218</v>
      </c>
      <c r="O12" s="36">
        <f xml:space="preserve"> InpActive!I7</f>
        <v>22218</v>
      </c>
      <c r="P12" s="36">
        <f xml:space="preserve"> InpActive!J7</f>
        <v>22218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292102</v>
      </c>
      <c r="M13" s="36">
        <f xml:space="preserve"> InpActive!G8</f>
        <v>268602</v>
      </c>
      <c r="N13" s="36">
        <f xml:space="preserve"> InpActive!H8</f>
        <v>244124</v>
      </c>
      <c r="O13" s="36">
        <f xml:space="preserve"> InpActive!I8</f>
        <v>220787</v>
      </c>
      <c r="P13" s="36">
        <f xml:space="preserve"> InpActive!J8</f>
        <v>198536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172987</v>
      </c>
      <c r="M14" s="36">
        <f xml:space="preserve"> InpActive!G9</f>
        <v>148687</v>
      </c>
      <c r="N14" s="36">
        <f xml:space="preserve"> InpActive!H9</f>
        <v>127647</v>
      </c>
      <c r="O14" s="36">
        <f xml:space="preserve"> InpActive!I9</f>
        <v>109414</v>
      </c>
      <c r="P14" s="36">
        <f xml:space="preserve"> InpActive!J9</f>
        <v>93599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16612</v>
      </c>
      <c r="M15" s="36">
        <f xml:space="preserve"> InpActive!G10</f>
        <v>16612</v>
      </c>
      <c r="N15" s="36">
        <f xml:space="preserve"> InpActive!H10</f>
        <v>16612</v>
      </c>
      <c r="O15" s="36">
        <f xml:space="preserve"> InpActive!I10</f>
        <v>16612</v>
      </c>
      <c r="P15" s="36">
        <f xml:space="preserve"> InpActive!J10</f>
        <v>16612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321175</v>
      </c>
      <c r="M16" s="36">
        <f xml:space="preserve"> InpActive!G11</f>
        <v>351070</v>
      </c>
      <c r="N16" s="36">
        <f xml:space="preserve"> InpActive!H11</f>
        <v>382056</v>
      </c>
      <c r="O16" s="36">
        <f xml:space="preserve"> InpActive!I11</f>
        <v>411826</v>
      </c>
      <c r="P16" s="36">
        <f xml:space="preserve"> InpActive!J11</f>
        <v>440371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327890</v>
      </c>
      <c r="M17" s="36">
        <f xml:space="preserve"> InpActive!G12</f>
        <v>356990</v>
      </c>
      <c r="N17" s="36">
        <f xml:space="preserve"> InpActive!H12</f>
        <v>382830</v>
      </c>
      <c r="O17" s="36">
        <f xml:space="preserve"> InpActive!I12</f>
        <v>405863</v>
      </c>
      <c r="P17" s="36">
        <f xml:space="preserve"> InpActive!J12</f>
        <v>426478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22218</v>
      </c>
      <c r="M20" s="36">
        <f xml:space="preserve"> InpActive!G13</f>
        <v>21500</v>
      </c>
      <c r="N20" s="36">
        <f xml:space="preserve"> InpActive!H13</f>
        <v>21064</v>
      </c>
      <c r="O20" s="36">
        <f xml:space="preserve"> InpActive!I13</f>
        <v>20361</v>
      </c>
      <c r="P20" s="36">
        <f xml:space="preserve"> InpActive!J13</f>
        <v>18276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301324</v>
      </c>
      <c r="M21" s="36">
        <f xml:space="preserve"> InpActive!G14</f>
        <v>292773</v>
      </c>
      <c r="N21" s="36">
        <f xml:space="preserve"> InpActive!H14</f>
        <v>278311</v>
      </c>
      <c r="O21" s="36">
        <f xml:space="preserve"> InpActive!I14</f>
        <v>265781</v>
      </c>
      <c r="P21" s="36">
        <f xml:space="preserve"> InpActive!J14</f>
        <v>263152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192823</v>
      </c>
      <c r="M22" s="36">
        <f xml:space="preserve"> InpActive!G15</f>
        <v>185909</v>
      </c>
      <c r="N22" s="36">
        <f xml:space="preserve"> InpActive!H15</f>
        <v>170341</v>
      </c>
      <c r="O22" s="36">
        <f xml:space="preserve"> InpActive!I15</f>
        <v>163917</v>
      </c>
      <c r="P22" s="36">
        <f xml:space="preserve"> InpActive!J15</f>
        <v>160850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16612</v>
      </c>
      <c r="M23" s="36">
        <f xml:space="preserve"> InpActive!G16</f>
        <v>17971</v>
      </c>
      <c r="N23" s="36">
        <f xml:space="preserve"> InpActive!H16</f>
        <v>18669</v>
      </c>
      <c r="O23" s="36">
        <f xml:space="preserve"> InpActive!I16</f>
        <v>20010</v>
      </c>
      <c r="P23" s="36">
        <f xml:space="preserve"> InpActive!J16</f>
        <v>22649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308787</v>
      </c>
      <c r="M24" s="36">
        <f xml:space="preserve"> InpActive!G17</f>
        <v>341109</v>
      </c>
      <c r="N24" s="36">
        <f xml:space="preserve"> InpActive!H17</f>
        <v>360165</v>
      </c>
      <c r="O24" s="36">
        <f xml:space="preserve"> InpActive!I17</f>
        <v>377353</v>
      </c>
      <c r="P24" s="36">
        <f xml:space="preserve"> InpActive!J17</f>
        <v>389892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307665</v>
      </c>
      <c r="M25" s="36">
        <f xml:space="preserve"> InpActive!G18</f>
        <v>322980</v>
      </c>
      <c r="N25" s="36">
        <f xml:space="preserve"> InpActive!H18</f>
        <v>342515</v>
      </c>
      <c r="O25" s="36">
        <f xml:space="preserve"> InpActive!I18</f>
        <v>351455</v>
      </c>
      <c r="P25" s="36">
        <f xml:space="preserve"> InpActive!J18</f>
        <v>365215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21618</v>
      </c>
      <c r="M28" s="36">
        <f xml:space="preserve"> InpActive!G19</f>
        <v>21283</v>
      </c>
      <c r="N28" s="36">
        <f xml:space="preserve"> InpActive!H19</f>
        <v>20470</v>
      </c>
      <c r="O28" s="36">
        <f xml:space="preserve"> InpActive!I19</f>
        <v>19828</v>
      </c>
      <c r="P28" s="36">
        <f xml:space="preserve"> InpActive!J19</f>
        <v>19338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303806</v>
      </c>
      <c r="M29" s="36">
        <f xml:space="preserve"> InpActive!G20</f>
        <v>294864</v>
      </c>
      <c r="N29" s="36">
        <f xml:space="preserve"> InpActive!H20</f>
        <v>283628</v>
      </c>
      <c r="O29" s="36">
        <f xml:space="preserve"> InpActive!I20</f>
        <v>266839</v>
      </c>
      <c r="P29" s="36">
        <f xml:space="preserve"> InpActive!J20</f>
        <v>251604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196861</v>
      </c>
      <c r="M30" s="36">
        <f xml:space="preserve"> InpActive!G21</f>
        <v>189838</v>
      </c>
      <c r="N30" s="36">
        <f xml:space="preserve"> InpActive!H21</f>
        <v>180163</v>
      </c>
      <c r="O30" s="36">
        <f xml:space="preserve"> InpActive!I21</f>
        <v>169954</v>
      </c>
      <c r="P30" s="36">
        <f xml:space="preserve"> InpActive!J21</f>
        <v>161385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18062</v>
      </c>
      <c r="M31" s="36">
        <f xml:space="preserve"> InpActive!G22</f>
        <v>18732</v>
      </c>
      <c r="N31" s="36">
        <f xml:space="preserve"> InpActive!H22</f>
        <v>19680</v>
      </c>
      <c r="O31" s="36">
        <f xml:space="preserve"> InpActive!I22</f>
        <v>20479</v>
      </c>
      <c r="P31" s="36">
        <f xml:space="preserve"> InpActive!J22</f>
        <v>21159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326247</v>
      </c>
      <c r="M32" s="36">
        <f xml:space="preserve"> InpActive!G23</f>
        <v>338723</v>
      </c>
      <c r="N32" s="36">
        <f xml:space="preserve"> InpActive!H23</f>
        <v>354968</v>
      </c>
      <c r="O32" s="36">
        <f xml:space="preserve"> InpActive!I23</f>
        <v>375847</v>
      </c>
      <c r="P32" s="36">
        <f xml:space="preserve"> InpActive!J23</f>
        <v>395113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306723</v>
      </c>
      <c r="M33" s="36">
        <f xml:space="preserve"> InpActive!G24</f>
        <v>318510</v>
      </c>
      <c r="N33" s="36">
        <f xml:space="preserve"> InpActive!H24</f>
        <v>332502</v>
      </c>
      <c r="O33" s="36">
        <f xml:space="preserve"> InpActive!I24</f>
        <v>345610</v>
      </c>
      <c r="P33" s="36">
        <f xml:space="preserve"> InpActive!J24</f>
        <v>357838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0.38943800000000001</v>
      </c>
      <c r="M36" s="36">
        <f xml:space="preserve"> InpActive!G25</f>
        <v>0.41326600000000002</v>
      </c>
      <c r="N36" s="36">
        <f xml:space="preserve"> InpActive!H25</f>
        <v>0.41</v>
      </c>
      <c r="O36" s="36">
        <f xml:space="preserve"> InpActive!I25</f>
        <v>0.40400000000000003</v>
      </c>
      <c r="P36" s="36">
        <f xml:space="preserve"> InpActive!J25</f>
        <v>0.39400000000000002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4.9320250000000003</v>
      </c>
      <c r="M37" s="36">
        <f xml:space="preserve"> InpActive!G26</f>
        <v>4.9393140000000004</v>
      </c>
      <c r="N37" s="36">
        <f xml:space="preserve"> InpActive!H26</f>
        <v>4.7720000000000002</v>
      </c>
      <c r="O37" s="36">
        <f xml:space="preserve"> InpActive!I26</f>
        <v>4.4539999999999997</v>
      </c>
      <c r="P37" s="36">
        <f xml:space="preserve"> InpActive!J26</f>
        <v>4.1399999999999997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6.6156110000000004</v>
      </c>
      <c r="M38" s="36">
        <f xml:space="preserve"> InpActive!G27</f>
        <v>6.7412520000000002</v>
      </c>
      <c r="N38" s="36">
        <f xml:space="preserve"> InpActive!H27</f>
        <v>6.5369999999999999</v>
      </c>
      <c r="O38" s="36">
        <f xml:space="preserve"> InpActive!I27</f>
        <v>6.2060000000000004</v>
      </c>
      <c r="P38" s="36">
        <f xml:space="preserve"> InpActive!J27</f>
        <v>5.8529999999999998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0.410279</v>
      </c>
      <c r="M39" s="36">
        <f xml:space="preserve"> InpActive!G28</f>
        <v>0.42275299999999999</v>
      </c>
      <c r="N39" s="36">
        <f xml:space="preserve"> InpActive!H28</f>
        <v>0.45800000000000002</v>
      </c>
      <c r="O39" s="36">
        <f xml:space="preserve"> InpActive!I28</f>
        <v>0.48599999999999999</v>
      </c>
      <c r="P39" s="36">
        <f xml:space="preserve"> InpActive!J28</f>
        <v>0.51600000000000001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7.7806740000000003</v>
      </c>
      <c r="M40" s="36">
        <f xml:space="preserve"> InpActive!G29</f>
        <v>7.4587120000000002</v>
      </c>
      <c r="N40" s="36">
        <f xml:space="preserve"> InpActive!H29</f>
        <v>8.5440000000000005</v>
      </c>
      <c r="O40" s="36">
        <f xml:space="preserve"> InpActive!I29</f>
        <v>9.2260000000000009</v>
      </c>
      <c r="P40" s="36">
        <f xml:space="preserve"> InpActive!J29</f>
        <v>9.5399999999999991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14.451708</v>
      </c>
      <c r="M41" s="36">
        <f xml:space="preserve"> InpActive!G30</f>
        <v>15.178115999999999</v>
      </c>
      <c r="N41" s="36">
        <f xml:space="preserve"> InpActive!H30</f>
        <v>15.648</v>
      </c>
      <c r="O41" s="36">
        <f xml:space="preserve"> InpActive!I30</f>
        <v>16.713999999999999</v>
      </c>
      <c r="P41" s="36">
        <f xml:space="preserve"> InpActive!J30</f>
        <v>17.356000000000002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0.38943800000000001</v>
      </c>
      <c r="M52" s="83">
        <f t="shared" ref="M52:P52" si="8">M36+M44</f>
        <v>0.41326600000000002</v>
      </c>
      <c r="N52" s="83">
        <f t="shared" si="8"/>
        <v>0.41</v>
      </c>
      <c r="O52" s="83">
        <f t="shared" si="8"/>
        <v>0.40400000000000003</v>
      </c>
      <c r="P52" s="83">
        <f t="shared" si="8"/>
        <v>0.39400000000000002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4.9320250000000003</v>
      </c>
      <c r="M53" s="83">
        <f t="shared" si="9"/>
        <v>4.9393140000000004</v>
      </c>
      <c r="N53" s="83">
        <f t="shared" si="9"/>
        <v>4.7720000000000002</v>
      </c>
      <c r="O53" s="83">
        <f t="shared" si="9"/>
        <v>4.4539999999999997</v>
      </c>
      <c r="P53" s="83">
        <f t="shared" si="9"/>
        <v>4.1399999999999997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6.6156110000000004</v>
      </c>
      <c r="M54" s="83">
        <f t="shared" si="9"/>
        <v>6.7412520000000002</v>
      </c>
      <c r="N54" s="83">
        <f t="shared" si="9"/>
        <v>6.5369999999999999</v>
      </c>
      <c r="O54" s="83">
        <f t="shared" si="9"/>
        <v>6.2060000000000004</v>
      </c>
      <c r="P54" s="83">
        <f t="shared" si="9"/>
        <v>5.8529999999999998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0.410279</v>
      </c>
      <c r="M55" s="83">
        <f t="shared" si="9"/>
        <v>0.42275299999999999</v>
      </c>
      <c r="N55" s="83">
        <f t="shared" si="9"/>
        <v>0.45800000000000002</v>
      </c>
      <c r="O55" s="83">
        <f t="shared" si="9"/>
        <v>0.48599999999999999</v>
      </c>
      <c r="P55" s="83">
        <f t="shared" si="9"/>
        <v>0.51600000000000001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7.7806740000000003</v>
      </c>
      <c r="M56" s="83">
        <f t="shared" si="9"/>
        <v>7.4587120000000002</v>
      </c>
      <c r="N56" s="83">
        <f t="shared" si="9"/>
        <v>8.5440000000000005</v>
      </c>
      <c r="O56" s="83">
        <f t="shared" si="9"/>
        <v>9.2260000000000009</v>
      </c>
      <c r="P56" s="83">
        <f t="shared" si="9"/>
        <v>9.5399999999999991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14.451708</v>
      </c>
      <c r="M57" s="83">
        <f t="shared" si="9"/>
        <v>15.178115999999999</v>
      </c>
      <c r="N57" s="83">
        <f t="shared" si="9"/>
        <v>15.648</v>
      </c>
      <c r="O57" s="83">
        <f t="shared" si="9"/>
        <v>16.713999999999999</v>
      </c>
      <c r="P57" s="83">
        <f t="shared" si="9"/>
        <v>17.356000000000002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22.11</v>
      </c>
      <c r="M63" s="37">
        <f xml:space="preserve"> InpActive!G43</f>
        <v>22.62</v>
      </c>
      <c r="N63" s="37">
        <f xml:space="preserve"> InpActive!H43</f>
        <v>23.29</v>
      </c>
      <c r="O63" s="37">
        <f xml:space="preserve"> InpActive!I43</f>
        <v>23.86</v>
      </c>
      <c r="P63" s="37">
        <f xml:space="preserve"> InpActive!J43</f>
        <v>24.43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22.11</v>
      </c>
      <c r="M64" s="37">
        <f xml:space="preserve"> InpActive!G44</f>
        <v>22.62</v>
      </c>
      <c r="N64" s="37">
        <f xml:space="preserve"> InpActive!H44</f>
        <v>23.29</v>
      </c>
      <c r="O64" s="37">
        <f xml:space="preserve"> InpActive!I44</f>
        <v>23.86</v>
      </c>
      <c r="P64" s="37">
        <f xml:space="preserve"> InpActive!J44</f>
        <v>24.43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28.74</v>
      </c>
      <c r="M65" s="37">
        <f xml:space="preserve"> InpActive!G45</f>
        <v>29.41</v>
      </c>
      <c r="N65" s="37">
        <f xml:space="preserve"> InpActive!H45</f>
        <v>30.27</v>
      </c>
      <c r="O65" s="37">
        <f xml:space="preserve"> InpActive!I45</f>
        <v>31.02</v>
      </c>
      <c r="P65" s="37">
        <f xml:space="preserve"> InpActive!J45</f>
        <v>31.76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27.61</v>
      </c>
      <c r="M66" s="37">
        <f xml:space="preserve"> InpActive!G46</f>
        <v>28.13</v>
      </c>
      <c r="N66" s="37">
        <f xml:space="preserve"> InpActive!H46</f>
        <v>28.8</v>
      </c>
      <c r="O66" s="37">
        <f xml:space="preserve"> InpActive!I46</f>
        <v>29.38</v>
      </c>
      <c r="P66" s="37">
        <f xml:space="preserve"> InpActive!J46</f>
        <v>29.94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27.39</v>
      </c>
      <c r="M67" s="37">
        <f xml:space="preserve"> InpActive!G47</f>
        <v>27.68</v>
      </c>
      <c r="N67" s="37">
        <f xml:space="preserve"> InpActive!H47</f>
        <v>28.12</v>
      </c>
      <c r="O67" s="37">
        <f xml:space="preserve"> InpActive!I47</f>
        <v>28.47</v>
      </c>
      <c r="P67" s="37">
        <f xml:space="preserve"> InpActive!J47</f>
        <v>29.04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36.69</v>
      </c>
      <c r="M68" s="37">
        <f xml:space="preserve"> InpActive!G48</f>
        <v>37.1</v>
      </c>
      <c r="N68" s="37">
        <f xml:space="preserve"> InpActive!H48</f>
        <v>37.71</v>
      </c>
      <c r="O68" s="37">
        <f xml:space="preserve"> InpActive!I48</f>
        <v>38.200000000000003</v>
      </c>
      <c r="P68" s="37">
        <f xml:space="preserve"> InpActive!J48</f>
        <v>38.94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-600</v>
      </c>
      <c r="M11" s="86">
        <f t="shared" si="3"/>
        <v>-935</v>
      </c>
      <c r="N11" s="86">
        <f t="shared" si="3"/>
        <v>-1748</v>
      </c>
      <c r="O11" s="86">
        <f t="shared" si="3"/>
        <v>-2390</v>
      </c>
      <c r="P11" s="86">
        <f t="shared" si="3"/>
        <v>-2880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11704</v>
      </c>
      <c r="M12" s="86">
        <f t="shared" si="3"/>
        <v>26262</v>
      </c>
      <c r="N12" s="86">
        <f t="shared" si="3"/>
        <v>39504</v>
      </c>
      <c r="O12" s="86">
        <f t="shared" si="3"/>
        <v>46052</v>
      </c>
      <c r="P12" s="86">
        <f t="shared" si="3"/>
        <v>53068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23874</v>
      </c>
      <c r="M13" s="86">
        <f t="shared" si="3"/>
        <v>41151</v>
      </c>
      <c r="N13" s="86">
        <f t="shared" si="3"/>
        <v>52516</v>
      </c>
      <c r="O13" s="86">
        <f t="shared" si="3"/>
        <v>60540</v>
      </c>
      <c r="P13" s="86">
        <f t="shared" si="3"/>
        <v>67786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1450</v>
      </c>
      <c r="M14" s="86">
        <f t="shared" si="3"/>
        <v>2120</v>
      </c>
      <c r="N14" s="86">
        <f t="shared" si="3"/>
        <v>3068</v>
      </c>
      <c r="O14" s="86">
        <f t="shared" si="3"/>
        <v>3867</v>
      </c>
      <c r="P14" s="86">
        <f t="shared" si="3"/>
        <v>4547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5072</v>
      </c>
      <c r="M15" s="86">
        <f t="shared" si="3"/>
        <v>-12347</v>
      </c>
      <c r="N15" s="86">
        <f t="shared" si="3"/>
        <v>-27088</v>
      </c>
      <c r="O15" s="86">
        <f t="shared" si="3"/>
        <v>-35979</v>
      </c>
      <c r="P15" s="86">
        <f t="shared" si="3"/>
        <v>-45258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-21167</v>
      </c>
      <c r="M16" s="86">
        <f t="shared" si="3"/>
        <v>-38480</v>
      </c>
      <c r="N16" s="86">
        <f t="shared" si="3"/>
        <v>-50328</v>
      </c>
      <c r="O16" s="86">
        <f t="shared" si="3"/>
        <v>-60253</v>
      </c>
      <c r="P16" s="86">
        <f t="shared" si="3"/>
        <v>-68640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20333</v>
      </c>
      <c r="M17" s="87">
        <f t="shared" ref="M17:P17" si="4">SUM(M11:M16)</f>
        <v>17771</v>
      </c>
      <c r="N17" s="87">
        <f t="shared" si="4"/>
        <v>15924</v>
      </c>
      <c r="O17" s="87">
        <f t="shared" si="4"/>
        <v>11837</v>
      </c>
      <c r="P17" s="87">
        <f t="shared" si="4"/>
        <v>8623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0</v>
      </c>
      <c r="M20" s="86">
        <f t="shared" si="6"/>
        <v>-718</v>
      </c>
      <c r="N20" s="86">
        <f t="shared" si="6"/>
        <v>-1154</v>
      </c>
      <c r="O20" s="86">
        <f t="shared" si="6"/>
        <v>-1857</v>
      </c>
      <c r="P20" s="86">
        <f t="shared" si="6"/>
        <v>-3942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9222</v>
      </c>
      <c r="M21" s="86">
        <f t="shared" si="6"/>
        <v>24171</v>
      </c>
      <c r="N21" s="86">
        <f t="shared" si="6"/>
        <v>34187</v>
      </c>
      <c r="O21" s="86">
        <f t="shared" si="6"/>
        <v>44994</v>
      </c>
      <c r="P21" s="86">
        <f t="shared" si="6"/>
        <v>64616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19836</v>
      </c>
      <c r="M22" s="86">
        <f t="shared" si="6"/>
        <v>37222</v>
      </c>
      <c r="N22" s="86">
        <f t="shared" si="6"/>
        <v>42694</v>
      </c>
      <c r="O22" s="86">
        <f t="shared" si="6"/>
        <v>54503</v>
      </c>
      <c r="P22" s="86">
        <f t="shared" si="6"/>
        <v>67251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0</v>
      </c>
      <c r="M23" s="86">
        <f t="shared" si="6"/>
        <v>1359</v>
      </c>
      <c r="N23" s="86">
        <f t="shared" si="6"/>
        <v>2057</v>
      </c>
      <c r="O23" s="86">
        <f t="shared" si="6"/>
        <v>3398</v>
      </c>
      <c r="P23" s="86">
        <f t="shared" si="6"/>
        <v>6037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-12388</v>
      </c>
      <c r="M24" s="86">
        <f t="shared" si="6"/>
        <v>-9961</v>
      </c>
      <c r="N24" s="86">
        <f t="shared" si="6"/>
        <v>-21891</v>
      </c>
      <c r="O24" s="86">
        <f t="shared" si="6"/>
        <v>-34473</v>
      </c>
      <c r="P24" s="86">
        <f t="shared" si="6"/>
        <v>-50479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-20225</v>
      </c>
      <c r="M25" s="86">
        <f t="shared" si="6"/>
        <v>-34010</v>
      </c>
      <c r="N25" s="86">
        <f t="shared" si="6"/>
        <v>-40315</v>
      </c>
      <c r="O25" s="86">
        <f t="shared" si="6"/>
        <v>-54408</v>
      </c>
      <c r="P25" s="86">
        <f t="shared" si="6"/>
        <v>-61263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-3555</v>
      </c>
      <c r="M26" s="87">
        <f t="shared" ref="M26:P26" si="7">SUM(M20:M25)</f>
        <v>18063</v>
      </c>
      <c r="N26" s="87">
        <f t="shared" si="7"/>
        <v>15578</v>
      </c>
      <c r="O26" s="87">
        <f t="shared" si="7"/>
        <v>12157</v>
      </c>
      <c r="P26" s="87">
        <f t="shared" si="7"/>
        <v>22220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-1.3266E-2</v>
      </c>
      <c r="M29" s="90">
        <f t="shared" si="9"/>
        <v>-4.9085400000000003E-3</v>
      </c>
      <c r="N29" s="90">
        <f t="shared" si="9"/>
        <v>-1.3834260000000001E-2</v>
      </c>
      <c r="O29" s="90">
        <f t="shared" si="9"/>
        <v>-1.2717379999999999E-2</v>
      </c>
      <c r="P29" s="90">
        <f t="shared" si="9"/>
        <v>2.5944660000000001E-2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5.4877019999999999E-2</v>
      </c>
      <c r="M30" s="90">
        <f t="shared" si="9"/>
        <v>4.7298420000000008E-2</v>
      </c>
      <c r="N30" s="90">
        <f t="shared" si="9"/>
        <v>0.12383292999999999</v>
      </c>
      <c r="O30" s="90">
        <f t="shared" si="9"/>
        <v>2.524388E-2</v>
      </c>
      <c r="P30" s="90">
        <f t="shared" si="9"/>
        <v>-0.28211764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0.11605211999999999</v>
      </c>
      <c r="M31" s="90">
        <f t="shared" si="9"/>
        <v>0.11555189</v>
      </c>
      <c r="N31" s="90">
        <f t="shared" si="9"/>
        <v>0.29731194</v>
      </c>
      <c r="O31" s="90">
        <f t="shared" si="9"/>
        <v>0.18726773999999999</v>
      </c>
      <c r="P31" s="90">
        <f t="shared" si="9"/>
        <v>1.6991600000000003E-2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4.0034500000000001E-2</v>
      </c>
      <c r="M32" s="90">
        <f t="shared" si="9"/>
        <v>2.1406930000000001E-2</v>
      </c>
      <c r="N32" s="90">
        <f t="shared" si="9"/>
        <v>2.9116799999999998E-2</v>
      </c>
      <c r="O32" s="90">
        <f t="shared" si="9"/>
        <v>1.377922E-2</v>
      </c>
      <c r="P32" s="90">
        <f t="shared" si="9"/>
        <v>-4.46106E-2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0.47822940000000003</v>
      </c>
      <c r="M33" s="90">
        <f t="shared" si="9"/>
        <v>-6.6044480000000003E-2</v>
      </c>
      <c r="N33" s="90">
        <f t="shared" si="9"/>
        <v>-0.14613964000000002</v>
      </c>
      <c r="O33" s="90">
        <f t="shared" si="9"/>
        <v>-4.2875820000000002E-2</v>
      </c>
      <c r="P33" s="90">
        <f t="shared" si="9"/>
        <v>0.15161784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-3.4561979999999999E-2</v>
      </c>
      <c r="M34" s="90">
        <f t="shared" si="9"/>
        <v>-0.16583700000000001</v>
      </c>
      <c r="N34" s="90">
        <f t="shared" si="9"/>
        <v>-0.37759022999999997</v>
      </c>
      <c r="O34" s="90">
        <f t="shared" si="9"/>
        <v>-0.22327900000000003</v>
      </c>
      <c r="P34" s="90">
        <f t="shared" si="9"/>
        <v>-0.28726037999999998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0.64136506000000004</v>
      </c>
      <c r="M35" s="91">
        <f t="shared" ref="M35:P35" si="10">SUM(M29:M34)</f>
        <v>-5.2532780000000015E-2</v>
      </c>
      <c r="N35" s="91">
        <f t="shared" si="10"/>
        <v>-8.7302459999999971E-2</v>
      </c>
      <c r="O35" s="91">
        <f t="shared" si="10"/>
        <v>-5.2581360000000049E-2</v>
      </c>
      <c r="P35" s="91">
        <f t="shared" si="10"/>
        <v>-0.41943451999999998</v>
      </c>
      <c r="Q35" s="31"/>
      <c r="R35" s="31"/>
      <c r="S35" s="31"/>
      <c r="T35" s="31"/>
      <c r="U35" s="31"/>
      <c r="V35" s="31"/>
      <c r="W35" s="39">
        <f>SUM(L35:P35)</f>
        <v>2.9513940000000016E-2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2.9513940000000016E-2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0.49123997999999996</v>
      </c>
      <c r="M40" s="86">
        <f t="shared" si="12"/>
        <v>0.48632999999999998</v>
      </c>
      <c r="N40" s="86">
        <f t="shared" si="12"/>
        <v>0.49058056</v>
      </c>
      <c r="O40" s="86">
        <f t="shared" si="12"/>
        <v>0.48581345999999997</v>
      </c>
      <c r="P40" s="86">
        <f t="shared" si="12"/>
        <v>0.44648268000000002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6.6622736399999996</v>
      </c>
      <c r="M41" s="86">
        <f t="shared" si="12"/>
        <v>6.6225252600000006</v>
      </c>
      <c r="N41" s="86">
        <f t="shared" si="12"/>
        <v>6.4818631899999994</v>
      </c>
      <c r="O41" s="86">
        <f t="shared" si="12"/>
        <v>6.3415346599999998</v>
      </c>
      <c r="P41" s="86">
        <f t="shared" si="12"/>
        <v>6.4288033600000007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5.5417330199999997</v>
      </c>
      <c r="M42" s="86">
        <f t="shared" si="12"/>
        <v>5.4675836900000006</v>
      </c>
      <c r="N42" s="86">
        <f t="shared" si="12"/>
        <v>5.1562220700000001</v>
      </c>
      <c r="O42" s="86">
        <f t="shared" si="12"/>
        <v>5.0847053400000002</v>
      </c>
      <c r="P42" s="86">
        <f t="shared" si="12"/>
        <v>5.1085960000000004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0.45865731999999998</v>
      </c>
      <c r="M43" s="86">
        <f t="shared" si="12"/>
        <v>0.50552423000000002</v>
      </c>
      <c r="N43" s="86">
        <f t="shared" si="12"/>
        <v>0.53766720000000012</v>
      </c>
      <c r="O43" s="86">
        <f t="shared" si="12"/>
        <v>0.58789379999999991</v>
      </c>
      <c r="P43" s="86">
        <f t="shared" si="12"/>
        <v>0.6781110600000001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8.4576759299999988</v>
      </c>
      <c r="M44" s="86">
        <f t="shared" si="12"/>
        <v>9.4418971199999984</v>
      </c>
      <c r="N44" s="86">
        <f t="shared" si="12"/>
        <v>10.1278398</v>
      </c>
      <c r="O44" s="86">
        <f t="shared" si="12"/>
        <v>10.74323991</v>
      </c>
      <c r="P44" s="86">
        <f t="shared" si="12"/>
        <v>11.32246368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11.288228849999999</v>
      </c>
      <c r="M45" s="86">
        <f t="shared" si="12"/>
        <v>11.982557999999999</v>
      </c>
      <c r="N45" s="86">
        <f t="shared" si="12"/>
        <v>12.916240650000001</v>
      </c>
      <c r="O45" s="86">
        <f t="shared" si="12"/>
        <v>13.425581000000001</v>
      </c>
      <c r="P45" s="86">
        <f t="shared" si="12"/>
        <v>14.2214721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32.899808739999997</v>
      </c>
      <c r="M46" s="87">
        <f t="shared" ref="M46:P46" si="13">SUM(M40:M45)</f>
        <v>34.5064183</v>
      </c>
      <c r="N46" s="87">
        <f t="shared" si="13"/>
        <v>35.710413469999999</v>
      </c>
      <c r="O46" s="87">
        <f t="shared" si="13"/>
        <v>36.66876817</v>
      </c>
      <c r="P46" s="87">
        <f t="shared" si="13"/>
        <v>38.205928880000002</v>
      </c>
      <c r="Q46" s="31"/>
      <c r="R46" s="31"/>
      <c r="S46" s="31"/>
      <c r="T46" s="31"/>
      <c r="U46" s="31"/>
      <c r="V46" s="31"/>
      <c r="W46" s="39">
        <f>SUM(L46:P46)</f>
        <v>177.99133755999998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0.38943800000000001</v>
      </c>
      <c r="M49" s="86">
        <f t="shared" si="15"/>
        <v>0.41326600000000002</v>
      </c>
      <c r="N49" s="86">
        <f t="shared" si="15"/>
        <v>0.41</v>
      </c>
      <c r="O49" s="86">
        <f t="shared" si="15"/>
        <v>0.40400000000000003</v>
      </c>
      <c r="P49" s="86">
        <f t="shared" si="15"/>
        <v>0.39400000000000002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4.9320250000000003</v>
      </c>
      <c r="M50" s="86">
        <f t="shared" si="15"/>
        <v>4.9393140000000004</v>
      </c>
      <c r="N50" s="86">
        <f t="shared" si="15"/>
        <v>4.7720000000000002</v>
      </c>
      <c r="O50" s="86">
        <f t="shared" si="15"/>
        <v>4.4539999999999997</v>
      </c>
      <c r="P50" s="86">
        <f t="shared" si="15"/>
        <v>4.1399999999999997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6.6156110000000004</v>
      </c>
      <c r="M51" s="86">
        <f t="shared" si="15"/>
        <v>6.7412520000000002</v>
      </c>
      <c r="N51" s="86">
        <f t="shared" si="15"/>
        <v>6.5369999999999999</v>
      </c>
      <c r="O51" s="86">
        <f t="shared" si="15"/>
        <v>6.2060000000000004</v>
      </c>
      <c r="P51" s="86">
        <f t="shared" si="15"/>
        <v>5.8529999999999998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0.410279</v>
      </c>
      <c r="M52" s="86">
        <f t="shared" si="15"/>
        <v>0.42275299999999999</v>
      </c>
      <c r="N52" s="86">
        <f t="shared" si="15"/>
        <v>0.45800000000000002</v>
      </c>
      <c r="O52" s="86">
        <f t="shared" si="15"/>
        <v>0.48599999999999999</v>
      </c>
      <c r="P52" s="86">
        <f t="shared" si="15"/>
        <v>0.51600000000000001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7.7806740000000003</v>
      </c>
      <c r="M53" s="86">
        <f t="shared" si="15"/>
        <v>7.4587120000000002</v>
      </c>
      <c r="N53" s="86">
        <f t="shared" si="15"/>
        <v>8.5440000000000005</v>
      </c>
      <c r="O53" s="86">
        <f t="shared" si="15"/>
        <v>9.2260000000000009</v>
      </c>
      <c r="P53" s="86">
        <f t="shared" si="15"/>
        <v>9.5399999999999991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14.451708</v>
      </c>
      <c r="M54" s="86">
        <f t="shared" si="15"/>
        <v>15.178115999999999</v>
      </c>
      <c r="N54" s="86">
        <f t="shared" si="15"/>
        <v>15.648</v>
      </c>
      <c r="O54" s="86">
        <f t="shared" si="15"/>
        <v>16.713999999999999</v>
      </c>
      <c r="P54" s="86">
        <f t="shared" si="15"/>
        <v>17.356000000000002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34.579734999999999</v>
      </c>
      <c r="M55" s="87">
        <f t="shared" ref="M55:P55" si="16">SUM(M49:M54)</f>
        <v>35.153413</v>
      </c>
      <c r="N55" s="87">
        <f t="shared" si="16"/>
        <v>36.369</v>
      </c>
      <c r="O55" s="87">
        <f t="shared" si="16"/>
        <v>37.49</v>
      </c>
      <c r="P55" s="87">
        <f t="shared" si="16"/>
        <v>37.798999999999999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0.10180197999999996</v>
      </c>
      <c r="M58" s="86">
        <f t="shared" si="18"/>
        <v>7.3063999999999962E-2</v>
      </c>
      <c r="N58" s="86">
        <f t="shared" si="18"/>
        <v>8.0580560000000023E-2</v>
      </c>
      <c r="O58" s="86">
        <f t="shared" si="18"/>
        <v>8.1813459999999949E-2</v>
      </c>
      <c r="P58" s="86">
        <f t="shared" si="18"/>
        <v>5.2482680000000004E-2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1.7302486399999992</v>
      </c>
      <c r="M59" s="86">
        <f t="shared" si="18"/>
        <v>1.6832112600000002</v>
      </c>
      <c r="N59" s="86">
        <f t="shared" si="18"/>
        <v>1.7098631899999992</v>
      </c>
      <c r="O59" s="86">
        <f t="shared" si="18"/>
        <v>1.88753466</v>
      </c>
      <c r="P59" s="86">
        <f t="shared" si="18"/>
        <v>2.2888033600000011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-1.0738779800000007</v>
      </c>
      <c r="M60" s="86">
        <f t="shared" si="18"/>
        <v>-1.2736683099999997</v>
      </c>
      <c r="N60" s="86">
        <f t="shared" si="18"/>
        <v>-1.3807779299999998</v>
      </c>
      <c r="O60" s="86">
        <f t="shared" si="18"/>
        <v>-1.1212946600000002</v>
      </c>
      <c r="P60" s="86">
        <f t="shared" si="18"/>
        <v>-0.7444039999999994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4.8378319999999975E-2</v>
      </c>
      <c r="M61" s="86">
        <f t="shared" si="18"/>
        <v>8.2771230000000029E-2</v>
      </c>
      <c r="N61" s="86">
        <f t="shared" si="18"/>
        <v>7.9667200000000105E-2</v>
      </c>
      <c r="O61" s="86">
        <f t="shared" si="18"/>
        <v>0.10189379999999992</v>
      </c>
      <c r="P61" s="86">
        <f t="shared" si="18"/>
        <v>0.16211106000000008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0.67700192999999853</v>
      </c>
      <c r="M62" s="86">
        <f t="shared" si="18"/>
        <v>1.9831851199999981</v>
      </c>
      <c r="N62" s="86">
        <f t="shared" si="18"/>
        <v>1.5838397999999998</v>
      </c>
      <c r="O62" s="86">
        <f t="shared" si="18"/>
        <v>1.5172399099999989</v>
      </c>
      <c r="P62" s="86">
        <f t="shared" si="18"/>
        <v>1.7824636800000011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-3.1634791500000006</v>
      </c>
      <c r="M63" s="86">
        <f t="shared" si="18"/>
        <v>-3.1955580000000001</v>
      </c>
      <c r="N63" s="86">
        <f t="shared" si="18"/>
        <v>-2.731759349999999</v>
      </c>
      <c r="O63" s="86">
        <f t="shared" si="18"/>
        <v>-3.2884189999999975</v>
      </c>
      <c r="P63" s="86">
        <f t="shared" si="18"/>
        <v>-3.1345279000000019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-1.6799262600000038</v>
      </c>
      <c r="M64" s="87">
        <f t="shared" ref="M64:P64" si="19">SUM(M58:M63)</f>
        <v>-0.64699470000000137</v>
      </c>
      <c r="N64" s="87">
        <f t="shared" si="19"/>
        <v>-0.65858652999999956</v>
      </c>
      <c r="O64" s="87">
        <f t="shared" si="19"/>
        <v>-0.821231829999999</v>
      </c>
      <c r="P64" s="87">
        <f t="shared" si="19"/>
        <v>0.4069288800000006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-3.3998104400000031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8.8535979999999959E-2</v>
      </c>
      <c r="M69" s="86">
        <f t="shared" ref="L69:P74" si="21">SUM(M29,M58)</f>
        <v>6.8155459999999959E-2</v>
      </c>
      <c r="N69" s="86">
        <f t="shared" si="21"/>
        <v>6.6746300000000022E-2</v>
      </c>
      <c r="O69" s="86">
        <f t="shared" si="21"/>
        <v>6.9096079999999949E-2</v>
      </c>
      <c r="P69" s="86">
        <f t="shared" si="21"/>
        <v>7.8427340000000012E-2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1.7851256599999992</v>
      </c>
      <c r="M70" s="86">
        <f t="shared" si="21"/>
        <v>1.7305096800000002</v>
      </c>
      <c r="N70" s="86">
        <f t="shared" si="21"/>
        <v>1.8336961199999993</v>
      </c>
      <c r="O70" s="86">
        <f t="shared" si="21"/>
        <v>1.9127785400000001</v>
      </c>
      <c r="P70" s="86">
        <f t="shared" si="21"/>
        <v>2.006685720000001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-0.9578258600000007</v>
      </c>
      <c r="M71" s="86">
        <f t="shared" si="21"/>
        <v>-1.1581164199999996</v>
      </c>
      <c r="N71" s="86">
        <f t="shared" si="21"/>
        <v>-1.0834659899999999</v>
      </c>
      <c r="O71" s="86">
        <f t="shared" si="21"/>
        <v>-0.9340269200000002</v>
      </c>
      <c r="P71" s="86">
        <f t="shared" si="21"/>
        <v>-0.7274123999999994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8.8412819999999975E-2</v>
      </c>
      <c r="M72" s="86">
        <f t="shared" si="21"/>
        <v>0.10417816000000003</v>
      </c>
      <c r="N72" s="86">
        <f t="shared" si="21"/>
        <v>0.1087840000000001</v>
      </c>
      <c r="O72" s="86">
        <f t="shared" si="21"/>
        <v>0.11567301999999992</v>
      </c>
      <c r="P72" s="86">
        <f t="shared" si="21"/>
        <v>0.11750046000000008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1.1552313299999986</v>
      </c>
      <c r="M73" s="86">
        <f t="shared" si="21"/>
        <v>1.9171406399999982</v>
      </c>
      <c r="N73" s="86">
        <f t="shared" si="21"/>
        <v>1.4377001599999999</v>
      </c>
      <c r="O73" s="86">
        <f t="shared" si="21"/>
        <v>1.474364089999999</v>
      </c>
      <c r="P73" s="86">
        <f t="shared" si="21"/>
        <v>1.9340815200000012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-3.1980411300000005</v>
      </c>
      <c r="M74" s="86">
        <f t="shared" si="21"/>
        <v>-3.3613949999999999</v>
      </c>
      <c r="N74" s="86">
        <f t="shared" si="21"/>
        <v>-3.1093495799999991</v>
      </c>
      <c r="O74" s="86">
        <f t="shared" si="21"/>
        <v>-3.5116979999999978</v>
      </c>
      <c r="P74" s="86">
        <f t="shared" si="21"/>
        <v>-3.4217882800000021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-1.0385612000000033</v>
      </c>
      <c r="M75" s="87">
        <f t="shared" ref="M75:P75" si="22">SUM(M69:M74)</f>
        <v>-0.69952748000000131</v>
      </c>
      <c r="N75" s="87">
        <f t="shared" si="22"/>
        <v>-0.74588898999999964</v>
      </c>
      <c r="O75" s="87">
        <f t="shared" si="22"/>
        <v>-0.87381318999999857</v>
      </c>
      <c r="P75" s="87">
        <f t="shared" si="22"/>
        <v>-1.2505639999999207E-2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-3.370296500000002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1.6799262600000038</v>
      </c>
      <c r="M80" s="39">
        <f t="shared" ref="M80:P80" si="23">0-M64</f>
        <v>0.64699470000000137</v>
      </c>
      <c r="N80" s="39">
        <f t="shared" si="23"/>
        <v>0.65858652999999956</v>
      </c>
      <c r="O80" s="39">
        <f t="shared" si="23"/>
        <v>0.821231829999999</v>
      </c>
      <c r="P80" s="39">
        <f t="shared" si="23"/>
        <v>-0.4069288800000006</v>
      </c>
      <c r="Q80" s="31"/>
      <c r="R80" s="31"/>
      <c r="S80" s="31"/>
      <c r="T80" s="31"/>
      <c r="U80" s="31"/>
      <c r="V80" s="31"/>
      <c r="W80" s="39">
        <f>SUM(L80:P80)</f>
        <v>3.3998104400000031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1.9097821470649486E-2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-1.0385612000000033</v>
      </c>
      <c r="M86" s="39">
        <f>L86*(1+Discount.Rate)</f>
        <v>-1.0774033888800034</v>
      </c>
      <c r="N86" s="39">
        <f>M86*(1+Discount.Rate)</f>
        <v>-1.1176982756241156</v>
      </c>
      <c r="O86" s="39">
        <f>N86*(1+Discount.Rate)</f>
        <v>-1.1595001911324576</v>
      </c>
      <c r="P86" s="39">
        <f>O86*(1+Discount.Rate)</f>
        <v>-1.2028654982808116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-0.69952748000000131</v>
      </c>
      <c r="N87" s="39">
        <f>M87*(1+Discount.Rate)</f>
        <v>-0.72568980775200143</v>
      </c>
      <c r="O87" s="39">
        <f>N87*(1+Discount.Rate)</f>
        <v>-0.75283060656192635</v>
      </c>
      <c r="P87" s="39">
        <f>O87*(1+Discount.Rate)</f>
        <v>-0.78098647124734244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-0.74588898999999964</v>
      </c>
      <c r="O88" s="39">
        <f>N88*(1+Discount.Rate)</f>
        <v>-0.77378523822599965</v>
      </c>
      <c r="P88" s="39">
        <f>O88*(1+Discount.Rate)</f>
        <v>-0.80272480613565211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-0.87381318999999857</v>
      </c>
      <c r="P89" s="39">
        <f>O89*(1+Discount.Rate)</f>
        <v>-0.9064938033059986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-1.2505639999999207E-2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-3.7055762189698043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-3.370296500000002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-3.370296500000002</v>
      </c>
      <c r="K4" s="47"/>
      <c r="L4" s="99">
        <f xml:space="preserve"> Calcs!P94</f>
        <v>-3.370296500000002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17:36:05</v>
      </c>
      <c r="G5" s="57" t="str">
        <f t="shared" ca="1" si="0"/>
        <v>[…]04/11/2020 17:36:05</v>
      </c>
      <c r="H5" s="57" t="str">
        <f t="shared" ca="1" si="0"/>
        <v>[…]04/11/2020 17:36:05</v>
      </c>
      <c r="I5" s="57" t="str">
        <f t="shared" ca="1" si="0"/>
        <v>[…]04/11/2020 17:36:05</v>
      </c>
      <c r="J5" s="57" t="str">
        <f t="shared" ca="1" si="0"/>
        <v>[…]04/11/2020 17:36:05</v>
      </c>
      <c r="K5" s="57" t="str">
        <f t="shared" ca="1" si="0"/>
        <v>[…]04/11/2020 17:36:05</v>
      </c>
      <c r="L5" s="59" t="str">
        <f t="shared" ca="1" si="0"/>
        <v>[…]04/11/2020 17:36:05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PR19PD008_WSX_BYRun2</v>
      </c>
      <c r="G6" s="56" t="str">
        <f ca="1">MID(CELL("filename",F1),SEARCH("[",CELL("filename",F1))+1,SEARCH(".",CELL("filename",F1))-1-SEARCH("[",CELL("filename",F1)))</f>
        <v>PR19PD008_WSX_BYRun2</v>
      </c>
      <c r="H6" s="56" t="str">
        <f ca="1">MID(CELL("filename",F1),SEARCH("[",CELL("filename",F1))+1,SEARCH(".",CELL("filename",F1))-1-SEARCH("[",CELL("filename",F1)))</f>
        <v>PR19PD008_WSX_BYRun2</v>
      </c>
      <c r="I6" s="56" t="str">
        <f ca="1">MID(CELL("filename",F1),SEARCH("[",CELL("filename",F1))+1,SEARCH(".",CELL("filename",F1))-1-SEARCH("[",CELL("filename",F1)))</f>
        <v>PR19PD008_WSX_BYRun2</v>
      </c>
      <c r="J6" s="56" t="str">
        <f ca="1">MID(CELL("filename",F1),SEARCH("[",CELL("filename",F1))+1,SEARCH(".",CELL("filename",F1))-1-SEARCH("[",CELL("filename",F1)))</f>
        <v>PR19PD008_WSX_BYRun2</v>
      </c>
      <c r="K6" s="56" t="str">
        <f ca="1">MID(CELL("filename",F1),SEARCH("[",CELL("filename",F1))+1,SEARCH(".",CELL("filename",F1))-1-SEARCH("[",CELL("filename",F1)))</f>
        <v>PR19PD008_WSX_BYRun2</v>
      </c>
      <c r="L6" s="60" t="str">
        <f ca="1">MID(CELL("filename",F1),SEARCH("[",CELL("filename",F1))+1,SEARCH(".",CELL("filename",F1))-1-SEARCH("[",CELL("filename",F1)))</f>
        <v>PR19PD008_WSX_BYRun2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2020-11-04T17:36:37Z</dcterms:created>
  <dcterms:modified xsi:type="dcterms:W3CDTF">2020-11-04T17:38:03Z</dcterms:modified>
  <cp:category/>
  <cp:contentStatus/>
</cp:coreProperties>
</file>